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20" yWindow="135" windowWidth="13410" windowHeight="9795" activeTab="1"/>
  </bookViews>
  <sheets>
    <sheet name="Hoja1" sheetId="1" r:id="rId1"/>
    <sheet name="Tablero de mando" sheetId="2" r:id="rId2"/>
    <sheet name="Contactos" sheetId="3" r:id="rId3"/>
    <sheet name="Hoja2" sheetId="4" r:id="rId4"/>
  </sheets>
  <definedNames>
    <definedName name="_xlnm.Print_Area" localSheetId="1">'Tablero de mando'!$I$21</definedName>
  </definedNames>
  <calcPr calcId="125725"/>
</workbook>
</file>

<file path=xl/calcChain.xml><?xml version="1.0" encoding="utf-8"?>
<calcChain xmlns="http://schemas.openxmlformats.org/spreadsheetml/2006/main">
  <c r="E17" i="4"/>
  <c r="E16"/>
  <c r="E15"/>
  <c r="D19"/>
  <c r="F18"/>
  <c r="E18" s="1"/>
  <c r="O21" i="2"/>
  <c r="E21"/>
  <c r="E19" i="4" l="1"/>
</calcChain>
</file>

<file path=xl/comments1.xml><?xml version="1.0" encoding="utf-8"?>
<comments xmlns="http://schemas.openxmlformats.org/spreadsheetml/2006/main">
  <authors>
    <author>Ravelo</author>
  </authors>
  <commentList>
    <comment ref="K14" authorId="0">
      <text>
        <r>
          <rPr>
            <b/>
            <sz val="9"/>
            <color indexed="81"/>
            <rFont val="Tahoma"/>
            <charset val="1"/>
          </rPr>
          <t>Ravelo:</t>
        </r>
        <r>
          <rPr>
            <sz val="9"/>
            <color indexed="81"/>
            <rFont val="Tahoma"/>
            <charset val="1"/>
          </rPr>
          <t xml:space="preserve">
01/03/2018</t>
        </r>
      </text>
    </comment>
    <comment ref="K16" authorId="0">
      <text>
        <r>
          <rPr>
            <b/>
            <sz val="9"/>
            <color indexed="81"/>
            <rFont val="Tahoma"/>
            <charset val="1"/>
          </rPr>
          <t>Ravelo:</t>
        </r>
        <r>
          <rPr>
            <sz val="9"/>
            <color indexed="81"/>
            <rFont val="Tahoma"/>
            <charset val="1"/>
          </rPr>
          <t xml:space="preserve">
Existe en funcionamiento el servidor anterior de nombre Server-saint con la ip 192,168,0,113. pero este no es el activo</t>
        </r>
      </text>
    </comment>
    <comment ref="E17" authorId="0">
      <text>
        <r>
          <rPr>
            <b/>
            <sz val="9"/>
            <color indexed="81"/>
            <rFont val="Tahoma"/>
            <charset val="1"/>
          </rPr>
          <t>Ravelo:</t>
        </r>
        <r>
          <rPr>
            <sz val="9"/>
            <color indexed="81"/>
            <rFont val="Tahoma"/>
            <charset val="1"/>
          </rPr>
          <t xml:space="preserve">
10.0.0.1  TPLINK  admin/lisbethliberty
10.0.0.3 BARROSO/BLANCO:  CANTV MODEM Y ROUTER admin/cantvwifi2000
servidor dhcp: LCARS001-RESP / 10.0.0.39
</t>
        </r>
      </text>
    </comment>
    <comment ref="K17" authorId="0">
      <text>
        <r>
          <rPr>
            <b/>
            <sz val="9"/>
            <color indexed="81"/>
            <rFont val="Tahoma"/>
            <charset val="1"/>
          </rPr>
          <t>Ravelo:</t>
        </r>
        <r>
          <rPr>
            <sz val="9"/>
            <color indexed="81"/>
            <rFont val="Tahoma"/>
            <charset val="1"/>
          </rPr>
          <t xml:space="preserve">
TPLINK admin/admin
</t>
        </r>
      </text>
    </comment>
    <comment ref="J21" authorId="0">
      <text>
        <r>
          <rPr>
            <b/>
            <sz val="9"/>
            <color indexed="81"/>
            <rFont val="Tahoma"/>
            <family val="2"/>
          </rPr>
          <t>Ravelo:</t>
        </r>
        <r>
          <rPr>
            <sz val="9"/>
            <color indexed="81"/>
            <rFont val="Tahoma"/>
            <family val="2"/>
          </rPr>
          <t xml:space="preserve">
Jeiser: ID 321 237 506
CLAVE rpg764
Contador: 586148336/8739
</t>
        </r>
      </text>
    </comment>
    <comment ref="K21" authorId="0">
      <text>
        <r>
          <rPr>
            <b/>
            <sz val="9"/>
            <color indexed="81"/>
            <rFont val="Tahoma"/>
            <charset val="1"/>
          </rPr>
          <t>Ravelo:</t>
        </r>
        <r>
          <rPr>
            <sz val="9"/>
            <color indexed="81"/>
            <rFont val="Tahoma"/>
            <charset val="1"/>
          </rPr>
          <t xml:space="preserve">
ESTACIONES TIENEN DOMINIO DE RESTRIGCIONES Y PERMISOLOGIAS
LAS APLICACIONES DE SAINT DEBEN INSTALARSE AUTENTICANDO EN CADA ESTACION CON USUARIO DEL SERVIDOR: ADMINISTRADOR/Rora1421
y despues de instaladas las aplicaciones darle atributos de permisos totales a los usuarios particulares, cerrar sesión y abrir con cada uausuario en particular y probar.
USUARIOS DE NOMINA: NOMINA01/12345678
USUARIO DE CONTABILIDAD: VALERIA/VO001
USUARIO DE WINDOW DE: CAJA/RORAIMA01
</t>
        </r>
      </text>
    </comment>
    <comment ref="A23" authorId="0">
      <text>
        <r>
          <rPr>
            <b/>
            <sz val="9"/>
            <color indexed="81"/>
            <rFont val="Tahoma"/>
            <charset val="1"/>
          </rPr>
          <t>Ravelo:</t>
        </r>
        <r>
          <rPr>
            <sz val="9"/>
            <color indexed="81"/>
            <rFont val="Tahoma"/>
            <charset val="1"/>
          </rPr>
          <t xml:space="preserve">
INSTALADORES: D:\Usuarios\Ravelo\Download\Google Drive (indesistemas@gmail.com)\SAINT
ESTRATEGIA A SEGUIR
INSTALAR 9025 
ACTUALIZAR A 9025 DESDE 9000
ACTUALIZAR VISTAS CON 196300
PRUEBA
INSTALAR 9033
ACTUALIZAR DE 9025 A 9033
PRUEBA
INSTLAR 9034
ACTUALIZAR
PROBAR
INSTALAR 9036
ACTUALIZAR
PROBAR
INSTALAR 9037 
ACTUALIZAR DESDE 9000
ACTUALIZAR VISTAS CON 196300
ACTUALIZAR VISTAS CON 189600 (OJO PROBAR CON ESTE A VER NO ESTA CONFIRMADO)
</t>
        </r>
      </text>
    </comment>
    <comment ref="A25" authorId="0">
      <text>
        <r>
          <rPr>
            <b/>
            <sz val="9"/>
            <color indexed="81"/>
            <rFont val="Tahoma"/>
            <charset val="1"/>
          </rPr>
          <t>Ravelo:</t>
        </r>
        <r>
          <rPr>
            <sz val="9"/>
            <color indexed="81"/>
            <rFont val="Tahoma"/>
            <charset val="1"/>
          </rPr>
          <t xml:space="preserve">
CORRECCION EN FORMATO DE RETENCIONES DUPLICADAS</t>
        </r>
      </text>
    </comment>
    <comment ref="G26" authorId="0">
      <text>
        <r>
          <rPr>
            <b/>
            <sz val="9"/>
            <color indexed="81"/>
            <rFont val="Tahoma"/>
            <charset val="1"/>
          </rPr>
          <t>Ravelo:
08/08/2018 60% SANDRO Y FERNANDO</t>
        </r>
        <r>
          <rPr>
            <sz val="9"/>
            <color indexed="81"/>
            <rFont val="Tahoma"/>
            <charset val="1"/>
          </rPr>
          <t xml:space="preserve">
01/05/2018 80% BARROSO.
</t>
        </r>
      </text>
    </comment>
    <comment ref="A27" authorId="0">
      <text>
        <r>
          <rPr>
            <b/>
            <sz val="9"/>
            <color indexed="81"/>
            <rFont val="Tahoma"/>
            <charset val="1"/>
          </rPr>
          <t>Ravelo:</t>
        </r>
        <r>
          <rPr>
            <sz val="9"/>
            <color indexed="81"/>
            <rFont val="Tahoma"/>
            <charset val="1"/>
          </rPr>
          <t xml:space="preserve">   
SELECT     X.CodServ, X.CodInst, X.Descrip, X.Descrip2, X.Descrip3, X.Clase, X.Unidad, X.Precio1, X.PrecioI1, X.Precio2, X.PrecioI2, X.Precio3, X.PrecioI3, X.Costo, X.EsExento, 
                      X.EsPorCost, X.UsaServ, X.Comision, X.EsPorComi, X.FechaUV, X.FechaUC, X.EsImport, X.Activo, X.EsReten, X.EsVenta, X.EsCompra, Y.CodServ AS Expr1, 
                      Y.Divisas, Y.Horas_tecnicas
FROM         SASERV AS X INNER JOIN
                      SASERV_01 AS Y ON X.CodServ = Y.CodServ
GO
UPDATE    SASERV
SET              Precio1 = Y.Divisas * 300, Precio2 = Y.Divisas * 300, Precio3 = Y.Divisas * 300
FROM         SASERV INNER JOIN
                      SASERV_01 AS Y ON SASERV.CodServ = Y.CodServ
GO
SELECT     X.CodServ, X.CodInst, X.Descrip, X.Descrip2, X.Descrip3, X.Clase, X.Unidad, X.Precio1, X.PrecioI1, X.Precio2, X.PrecioI2, X.Precio3, X.PrecioI3, X.Costo, X.EsExento, 
                      X.EsPorCost, X.UsaServ, X.Comision, X.EsPorComi, X.FechaUV, X.FechaUC, X.EsImport, X.Activo, X.EsReten, X.EsVenta, X.EsCompra, Y.CodServ AS Expr1, 
                      Y.Divisas, Y.Horas_tecnicas
FROM         SASERV AS X INNER JOIN
                      SASERV_01 AS Y ON X.CodServ = Y.CodServ
GO
</t>
        </r>
      </text>
    </comment>
    <comment ref="E27" authorId="0">
      <text>
        <r>
          <rPr>
            <b/>
            <sz val="9"/>
            <color indexed="81"/>
            <rFont val="Tahoma"/>
            <charset val="1"/>
          </rPr>
          <t>Ravelo:</t>
        </r>
        <r>
          <rPr>
            <sz val="9"/>
            <color indexed="81"/>
            <rFont val="Tahoma"/>
            <charset val="1"/>
          </rPr>
          <t xml:space="preserve">
12/11/2018: TASA:300
05/11/2018: TASA:270
25/10/2018: TASA: 220
18/10/2018: TASA: 200
11/10/2018: TASA: 170
</t>
        </r>
      </text>
    </comment>
    <comment ref="A28" authorId="0">
      <text>
        <r>
          <rPr>
            <b/>
            <sz val="9"/>
            <color indexed="81"/>
            <rFont val="Tahoma"/>
            <family val="2"/>
          </rPr>
          <t>Ravelo:</t>
        </r>
        <r>
          <rPr>
            <sz val="9"/>
            <color indexed="81"/>
            <rFont val="Tahoma"/>
            <family val="2"/>
          </rPr>
          <t xml:space="preserve">
UPDATE    SASERV
SET              Precio1 = Precio1 * 1.5, Precio2 = Precio2 * 1.5, Precio3 = Precio3 * 1.5</t>
        </r>
      </text>
    </comment>
    <comment ref="E28" authorId="0">
      <text>
        <r>
          <rPr>
            <b/>
            <sz val="9"/>
            <color indexed="81"/>
            <rFont val="Tahoma"/>
            <family val="2"/>
          </rPr>
          <t>Ravelo:
16/07/2018 20% FERNANDO 
01/05/2018 60% FERNANDO SE LLEVA LA HORA TECNICA APROX. A 23$ O 19mILL PARA EL MOMENTO DEL CALCULO.
08/08/2018 20% FERNANDO
15/04/2018 60% FERNANDO
01/03/2018 60% FERNANDO</t>
        </r>
        <r>
          <rPr>
            <sz val="9"/>
            <color indexed="81"/>
            <rFont val="Tahoma"/>
            <family val="2"/>
          </rPr>
          <t xml:space="preserve">
15/01/2018 50% BARROSO Y RAVELO
01/12/2017 40% FERNANDO
01/11/2017 30%
</t>
        </r>
      </text>
    </comment>
    <comment ref="F28" authorId="0">
      <text>
        <r>
          <rPr>
            <b/>
            <sz val="9"/>
            <color indexed="81"/>
            <rFont val="Tahoma"/>
            <charset val="1"/>
          </rPr>
          <t>Ravelo:</t>
        </r>
        <r>
          <rPr>
            <sz val="9"/>
            <color indexed="81"/>
            <rFont val="Tahoma"/>
            <charset val="1"/>
          </rPr>
          <t xml:space="preserve">
SE AUMENTA CON FORMULA DIFERENTE VER MAS ABAJO.
</t>
        </r>
      </text>
    </comment>
    <comment ref="G28" authorId="0">
      <text>
        <r>
          <rPr>
            <b/>
            <sz val="9"/>
            <color indexed="81"/>
            <rFont val="Tahoma"/>
            <family val="2"/>
          </rPr>
          <t xml:space="preserve">Ravelo:
16/07/2018 20% FERNANDO 
01/05/2018 80% BARROSO
06/02/2018 80% SANDRO
</t>
        </r>
        <r>
          <rPr>
            <sz val="9"/>
            <color indexed="81"/>
            <rFont val="Tahoma"/>
            <family val="2"/>
          </rPr>
          <t xml:space="preserve">15/01/2018 50% BARROSO Y RAVELO
01/11/2017 100%
01/08/2017   40%
</t>
        </r>
      </text>
    </comment>
    <comment ref="H28" authorId="0">
      <text>
        <r>
          <rPr>
            <b/>
            <sz val="9"/>
            <color indexed="81"/>
            <rFont val="Tahoma"/>
            <family val="2"/>
          </rPr>
          <t xml:space="preserve">Ravelo:
16/07/2018 20% FERNANDO 
</t>
        </r>
        <r>
          <rPr>
            <sz val="9"/>
            <color indexed="81"/>
            <rFont val="Tahoma"/>
            <family val="2"/>
          </rPr>
          <t xml:space="preserve">15/01/2018 50% BARROSO Y RAVELO
01/11/2017 100%
01/08/2017  40%
</t>
        </r>
      </text>
    </comment>
    <comment ref="I28" authorId="0">
      <text>
        <r>
          <rPr>
            <b/>
            <sz val="9"/>
            <color indexed="81"/>
            <rFont val="Tahoma"/>
            <charset val="1"/>
          </rPr>
          <t>Ravelo:
16/07/2018 20% FERNANDO 
01/03/2018 45% FERRNANDO
20/02/2018 ACTUALIZACION PARTICULAR DE PRECIOS DE ALGUNOS SERVICIOS FERNANDO.
01/05/2018 SE COLOCA 25% MENOS QUE LIBERTY.
08/08/2018 20% FERNANDO</t>
        </r>
        <r>
          <rPr>
            <sz val="9"/>
            <color indexed="81"/>
            <rFont val="Tahoma"/>
            <charset val="1"/>
          </rPr>
          <t xml:space="preserve">
17/01/2018 BARROSO Y RAVELO
</t>
        </r>
      </text>
    </comment>
    <comment ref="J28" authorId="0">
      <text>
        <r>
          <rPr>
            <b/>
            <sz val="9"/>
            <color indexed="81"/>
            <rFont val="Tahoma"/>
            <family val="2"/>
          </rPr>
          <t>Ravelo:
16/07/2018 20% FERNANDO 
01/05/2018 60% FERNANDO
01/03/2018 50% FERNANDO</t>
        </r>
        <r>
          <rPr>
            <sz val="9"/>
            <color indexed="81"/>
            <rFont val="Tahoma"/>
            <family val="2"/>
          </rPr>
          <t xml:space="preserve">
04/05/2017 40%
</t>
        </r>
      </text>
    </comment>
    <comment ref="K28" authorId="0">
      <text>
        <r>
          <rPr>
            <b/>
            <sz val="9"/>
            <color indexed="81"/>
            <rFont val="Tahoma"/>
            <charset val="1"/>
          </rPr>
          <t xml:space="preserve">Ravelo:
08/08/2018 30% FERNANDO
16/07/2018 20% FERNANDO </t>
        </r>
        <r>
          <rPr>
            <sz val="9"/>
            <color indexed="81"/>
            <rFont val="Tahoma"/>
            <charset val="1"/>
          </rPr>
          <t xml:space="preserve">
01/05/2018 80% BARROSO.
15/01/2018 50% BARROSO Y RAVELO</t>
        </r>
      </text>
    </comment>
    <comment ref="L28" authorId="0">
      <text>
        <r>
          <rPr>
            <b/>
            <sz val="9"/>
            <color indexed="81"/>
            <rFont val="Tahoma"/>
            <charset val="1"/>
          </rPr>
          <t>Ravelo:</t>
        </r>
        <r>
          <rPr>
            <sz val="9"/>
            <color indexed="81"/>
            <rFont val="Tahoma"/>
            <charset val="1"/>
          </rPr>
          <t xml:space="preserve">
01/05/2018 60%
25/01/2018 50%
</t>
        </r>
      </text>
    </comment>
    <comment ref="M28" authorId="0">
      <text>
        <r>
          <rPr>
            <b/>
            <sz val="9"/>
            <color indexed="81"/>
            <rFont val="Tahoma"/>
            <family val="2"/>
          </rPr>
          <t>Ravelo:</t>
        </r>
        <r>
          <rPr>
            <sz val="9"/>
            <color indexed="81"/>
            <rFont val="Tahoma"/>
            <family val="2"/>
          </rPr>
          <t xml:space="preserve">
16/07/2018 20% FERNANDO 
08/08/2018 20% FERNANDO
01/05/2018 80%
02/11/2017 40%
07/09/2017 30%
</t>
        </r>
      </text>
    </comment>
    <comment ref="A31" authorId="0">
      <text>
        <r>
          <rPr>
            <b/>
            <sz val="9"/>
            <color indexed="81"/>
            <rFont val="Tahoma"/>
            <family val="2"/>
          </rPr>
          <t>Ravelo:</t>
        </r>
        <r>
          <rPr>
            <sz val="9"/>
            <color indexed="81"/>
            <rFont val="Tahoma"/>
            <family val="2"/>
          </rPr>
          <t xml:space="preserve">
-- QUERY PARA AJUSTAR MARGEN DE UTILIDAD DE VENTAS DE REPUESTOS
-- SE GARANTIZA QUE LOS PRECIOS MAYORES AL MARGEN DE GANANCIA MINIMO INDICADO se mantengan
-- EN LOS DECIMALES DE LA CONSTANTE @MARGEN SE MANTIENEN Y SOLO SE -- MODIFICAN AQUELLOS QUE ESTEN POR DEBAJO.
-- TAMBIEN SE CONSIDERA LOS 3 COSTOS Y SE AJUSTA EN BASE AL MAS ALTO.
-- SE DEBE MANTENER EL UNO 1 EN EL CONTENIDO DE LA VARIABLE Y SE DEBE IDICAR EN EL DECIMAL LA VARIACION PORCENTUAL DESEADA.
-- EJEMPLO SI SE DESEA EL COSTO+45% SE DEBE INDICAR 1.45.
-- PROGRAMADO Y PROBADO POR JOSE RAVELO MAY 2012
-- 04/12/2012 Orden de Sr. Barroso. Chrysler y Mitsubishi¨:C+65%, Fiat, Lifan, Honda, Mercedes:C+80%
-- por lo que se programa estos valores como precios3 y precios 2 y 1: 10 y 20% menos respectivamente.
-- 10/07/2013 ordenado por cesar barroso en prestige se ajustan precios en costo*2.0, costo*2.1, costo*2.2 en precios 1,2,3 respectivamente.
-- 16/07/2013 SE OPTIMIZA AJUSTANDO REPUESTOS OBSOLETOS, NULOS Y MUY BAJA ROTACION A COSTOX4
-- 11/11/2013 SE OPTIMIZA AGREGANDO FUNCION DE REDONDEO A DECENAS Y RESPALDO DE PRECIO ACTUAL OJO DEBE EJECUTARSE SOLO UNA VEZ
-- 11/11/2013 SE EJECUTA AJUSTANDO A COSTO+33% EN CHRYSLER Y MITSUBISHI, FIAT A 45% Y SURAUTO QUEDA SIN AJUSTE.
-- NO SE ACTUALIZAN VEHICULOS12, MODELOS11, ACCESORIOS4, OBSOLETOS33, INACTIVOS1
DECLARE @MARGEN1 DECIMAL(13,2)
DECLARE @MARGEN2 DECIMAL(13,2)
DECLARE @MARGEN3 DECIMAL(13,2)
SET @MARGEN1=1.30
SET @MARGEN2=1.30
SET @MARGEN3=1.30
-- RESPALDA EL PRECIO3 ACTUAL EN PRECIOU3
--UPDATE    SAPROD  SET   PrecioU3 = Precio3
-- APLICA MARGE MINIMO SUGERIDO 
UPDATE    SAPROD
SET       Precio1 = CostPro * @MARGEN1, Precio2 = CostPro * @MARGEN2, Precio3 = CostPro * @MARGEN3
WHERE    (CodInst &lt;&gt; '11') AND (CodInst &lt;&gt; '12') and (CostPro &lt;&gt; 0)  AND CodInst&lt;&gt;'33' AND (Precio3 &lt; CostPro * @MARGEN3)and  (CodInst&lt;&gt;'4') AND (Activo = '1') 
UPDATE    SAPROD
SET       Precio1 = CostAnt * @MARGEN1, Precio2 = CostAnt * @MARGEN2, Precio3 = CostAnt * @MARGEN3
WHERE     (CodInst &lt;&gt; '11') AND (CodInst &lt;&gt; '12')   AND (CostPro &lt;&gt; 0) AND CodInst&lt;&gt;'33' AND (Precio3 &lt; CostAnt * @MARGEN3) AND (Activo = '1') and (CodInst&lt;&gt;'4') 
UPDATE    SAPROD
SET       Precio1 = CostAct * @MARGEN1, Precio2 = CostAct * @MARGEN2, Precio3 = CostAct * @MARGEN3 
WHERE     ( CodInst &lt;&gt; '11') AND (CodInst &lt;&gt; '12')   AND (CostPro &lt;&gt; 0) AND CodInst&lt;&gt;'33' AND (Precio3 &lt; CostAct * @MARGEN3)and  (CodInst&lt;&gt;'4') AND (Activo = '1') 
-- APLICA REDONDEO A DECENAS EN PRECIO FINAL CON IVA EN BASE AL 12%.
--UPDATE    SAPROD
--SET       Precio1 = ROUND(PRECIO1*1.12,-1)/1.12  , Precio2 = ROUND(PRECIO2*1.12,-1)/1.12 , Precio3 =  ROUND(PRECIO3*1.12,-1)/1.12
--WHERE     (CodInst&lt;&gt;'4' AND CodInst &lt;&gt; '11') AND (CodInst &lt;&gt; '12')  AND (Activo = '1')  -- AND CodInst&lt;&gt;'33'
</t>
        </r>
      </text>
    </comment>
    <comment ref="M31" authorId="0">
      <text>
        <r>
          <rPr>
            <b/>
            <sz val="9"/>
            <color indexed="81"/>
            <rFont val="Tahoma"/>
            <family val="2"/>
          </rPr>
          <t>Ravelo:</t>
        </r>
        <r>
          <rPr>
            <sz val="9"/>
            <color indexed="81"/>
            <rFont val="Tahoma"/>
            <family val="2"/>
          </rPr>
          <t xml:space="preserve">
SE AUMENTO UN 50% SOBRE COSTO MAS ALTO.
</t>
        </r>
      </text>
    </comment>
    <comment ref="A33" authorId="0">
      <text>
        <r>
          <rPr>
            <b/>
            <sz val="9"/>
            <color indexed="81"/>
            <rFont val="Tahoma"/>
            <family val="2"/>
          </rPr>
          <t xml:space="preserve">Ravelo:
SOLUCION SOBRE 9024  </t>
        </r>
        <r>
          <rPr>
            <sz val="9"/>
            <color indexed="81"/>
            <rFont val="Tahoma"/>
            <family val="2"/>
          </rPr>
          <t xml:space="preserve">
DECRETO 3085
SE CORRIGE SP_c_01_PROCESADAS 
SE AGREGA ALICUOTA 27,22 A VALIDACIONES Y SE ELIMINA VALIDACION A CREDITO.
ACCIONES
* SOLUCION  EN CODIGO DENTRO DE SP_C_01_PROCESADAS EN VER 310
* SE AGREGAN 5 REGISTROS EN SACERROR DE VALIDACIONES PARA ESTA SOLUCION 01158-01162
* SE AGREGAN 2 IMPUESTOS MAS IVA7, Y IVA9 EN CONFIGURADOR DEL TIPO REDUCIDO 
SE REDACTA INSTRUCTIVO
   MARCO LEGAL
   VIGENCIA
   EXTREMOS Y CONDICIONES
   EJEMPLOS DE APLICABILIDAD
   PANTALLAS
   VALIDACIONES DEL SISTEMA A ESPERAR
SE ENVIA POR CORREO A TODOS LOS GERENTES.
LAGUNAS OPERATIVAS
   FACTURAS LARGAS.
   APLICACION DE ANTICIPOS.
DESVENTAJA SOBRE LA 9024
   LAS VALIDACIONES SE REALIZAN DESPUES DEL PROCESO DE FACTURACION Y YA SE HA COBRADO.
</t>
        </r>
      </text>
    </comment>
    <comment ref="A34" authorId="0">
      <text>
        <r>
          <rPr>
            <b/>
            <sz val="9"/>
            <color indexed="81"/>
            <rFont val="Tahoma"/>
            <family val="2"/>
          </rPr>
          <t>Ravelo:</t>
        </r>
        <r>
          <rPr>
            <sz val="9"/>
            <color indexed="81"/>
            <rFont val="Tahoma"/>
            <family val="2"/>
          </rPr>
          <t xml:space="preserve">
17/09/2017 INSERTO NOTA DE CREDITO DE PROVEEDOR EN PLANET CASO DENTRO DE LOS PARAMEROS PARA EMITIR RETENCION
SE REGISTRA COMO DEVOLUCION DE COMPRA, EL SISTEMA GENERO UN REGISTRO EN CXP TIPO 82 (CREO QUE ES CODIGO DE SAINT CONCESIONARIO ELABORADO EN ALGUN MOMENTO) SE CONTRASTA CON RECIENTE CASO EN LIBERTY (EMITIDO POR VIVIANA) DONDE SE REGISTRA NOTA DE CREDITO POR ADMINISTRATIVO TIPO FINANCIERO POR PRONTO PAGO, PERO EL MISMO GENERA REGISTRO EN CXP TIPO 31
AHORA BIEN, EL FORMATO DE REVERSO DE RETENCION EN EL TIPO 82 LEE LOS VALORES EN POSITOVO MIENTRAS EL 31 LEE VALORES EN NEGATIVO, LOS REPORTES DE RETENCIONES NO SALEN BIEN NI EL LIBRO DE COMPRAS, DEBO REVISAR TODO EL PROCESO CON TODAS LAS VARIANTES Y DEJAR LISTO Y PULIDO.
DEL CASO DE PLANET QUEDO LA NOTA REGISTRADA PARA EL 15 PERO LOS REPORTES NI EL COMPROBANTE SALEN CORRECTAMENTE DEBO CORREGIRLOS.
DEL CASO DE LIBERTY TAMBIEN ESTA REGISTRADO EL REVERSO DE RETENCION PERO IGUAL NO SALEN BIEN NI LOS REPORTES NI EL FORMATO DE REVERSO, SE DEBE HABLAR CON EL PROVEEDOR Y DECIR QUE ESTA EN PROCESO.
</t>
        </r>
      </text>
    </comment>
    <comment ref="A36" authorId="0">
      <text>
        <r>
          <rPr>
            <b/>
            <sz val="9"/>
            <color indexed="81"/>
            <rFont val="Tahoma"/>
            <family val="2"/>
          </rPr>
          <t>Ravelo:</t>
        </r>
        <r>
          <rPr>
            <sz val="9"/>
            <color indexed="81"/>
            <rFont val="Tahoma"/>
            <family val="2"/>
          </rPr>
          <t xml:space="preserve">
SE DETECTA EN LIBERTY UN ERROR DE FORMATO.</t>
        </r>
      </text>
    </comment>
    <comment ref="A37" authorId="0">
      <text>
        <r>
          <rPr>
            <b/>
            <sz val="9"/>
            <color indexed="81"/>
            <rFont val="Tahoma"/>
            <family val="2"/>
          </rPr>
          <t>Ravelo:</t>
        </r>
        <r>
          <rPr>
            <sz val="9"/>
            <color indexed="81"/>
            <rFont val="Tahoma"/>
            <family val="2"/>
          </rPr>
          <t xml:space="preserve">
UPDATE    SAPROD 
SET              Descrip3 = X.Descrip2
FROM         SAITEMOPI AS X INNER JOIN
                      SAPROD ON X.CodItem = SAPROD.CodProd
WHERE     (YEAR(X.FechaE) = '2017') AND (X.TipoOpI = 'Q')
UPDATE    SAEXIS
SET              PuestoI = SUBSTRING(X.Descrip2, 1, 10)
FROM         SAITEMOPI AS X INNER JOIN
                      SAEXIS ON X.CodItem = SAEXIS.CodProd
WHERE     (YEAR(X.FechaE) = '2017') AND (X.TipoOpI = 'Q')</t>
        </r>
      </text>
    </comment>
    <comment ref="A38" authorId="0">
      <text>
        <r>
          <rPr>
            <b/>
            <sz val="9"/>
            <color indexed="81"/>
            <rFont val="Tahoma"/>
            <family val="2"/>
          </rPr>
          <t>Ravelo:</t>
        </r>
        <r>
          <rPr>
            <sz val="9"/>
            <color indexed="81"/>
            <rFont val="Tahoma"/>
            <family val="2"/>
          </rPr>
          <t xml:space="preserve">
Este proceso debe estudiar los codigos de los clientes de todos los documentos internos relacionados con la OR y remplazarlos por los que correspondan de acuerdo al cambio de liquidacion efectuada por el usuario. Para asi mantener consistencia en los filtros de los reportes.
</t>
        </r>
      </text>
    </comment>
    <comment ref="A39" authorId="0">
      <text>
        <r>
          <rPr>
            <b/>
            <sz val="9"/>
            <color indexed="81"/>
            <rFont val="Tahoma"/>
            <family val="2"/>
          </rPr>
          <t>Ravelo:</t>
        </r>
        <r>
          <rPr>
            <sz val="9"/>
            <color indexed="81"/>
            <rFont val="Tahoma"/>
            <family val="2"/>
          </rPr>
          <t xml:space="preserve">
Este proceso debe descargar el stock definitivamente del 301 de los repuestos involucrados. Dado que no pasara por CAJA. Y se debe simular su descarga.
Asi como tambien en el proceso de REAPERTURA: se deben sumar los repuestos al
almacen 301.
</t>
        </r>
      </text>
    </comment>
    <comment ref="A41" authorId="0">
      <text>
        <r>
          <rPr>
            <b/>
            <sz val="9"/>
            <color indexed="81"/>
            <rFont val="Tahoma"/>
            <family val="2"/>
          </rPr>
          <t>Ravelo:</t>
        </r>
        <r>
          <rPr>
            <sz val="9"/>
            <color indexed="81"/>
            <rFont val="Tahoma"/>
            <family val="2"/>
          </rPr>
          <t xml:space="preserve">
SE INCLUYO COLUMNA MTOTOT AL REPORTE PARA INDICAR 
PORCION DE SERVICIOS CORRESPONDE A SERVICIOS EFECTUADOS POR TERCEROS
SE CREO: VW_C_SAITEMFACTOT
</t>
        </r>
      </text>
    </comment>
    <comment ref="A42" authorId="0">
      <text>
        <r>
          <rPr>
            <b/>
            <sz val="9"/>
            <color indexed="81"/>
            <rFont val="Tahoma"/>
            <family val="2"/>
          </rPr>
          <t>Ravelo:</t>
        </r>
        <r>
          <rPr>
            <sz val="9"/>
            <color indexed="81"/>
            <rFont val="Tahoma"/>
            <family val="2"/>
          </rPr>
          <t xml:space="preserve">
Este perfil es usuado solo para autorizar a perfil garantia (Asesor de garantia) que pueda ajustar precios de servicios y colocar p0010 
el resto de los menues deben estar dehabilitados</t>
        </r>
      </text>
    </comment>
    <comment ref="A43" authorId="0">
      <text>
        <r>
          <rPr>
            <b/>
            <sz val="9"/>
            <color indexed="81"/>
            <rFont val="Tahoma"/>
            <family val="2"/>
          </rPr>
          <t>Ravelo:</t>
        </r>
        <r>
          <rPr>
            <sz val="9"/>
            <color indexed="81"/>
            <rFont val="Tahoma"/>
            <family val="2"/>
          </rPr>
          <t xml:space="preserve">
se abre los menues de notas de entrega y de orden de compra para este perfil.
EN PRESTIGE SE ABRE COLOCAR DEPOSITO EN COMPRA Y EN NOTA DE ENTREGA PARA QUE EL USUARIO SELECCIONE Y PERMITA REGITRAR ARTICULOS POR ALMACEN RESPETANDO EL SUFIJO DE PLAZA O PLANTA
</t>
        </r>
      </text>
    </comment>
    <comment ref="A46" authorId="0">
      <text>
        <r>
          <rPr>
            <b/>
            <sz val="9"/>
            <color indexed="81"/>
            <rFont val="Tahoma"/>
            <family val="2"/>
          </rPr>
          <t>Ravelo:</t>
        </r>
        <r>
          <rPr>
            <sz val="9"/>
            <color indexed="81"/>
            <rFont val="Tahoma"/>
            <family val="2"/>
          </rPr>
          <t xml:space="preserve">
VALIDAR QUE ESTE CAMPO SOLO SE LLENE EN EL MOMENTO DEL INSERT DE UNA NUEVA OR ES DECIR EN EL INSERT DE UN NUEVO GEGISTRO 'G' 01-301' Y NO SE ACUALICE MAS NUNCA EN EL PROCESO.
</t>
        </r>
      </text>
    </comment>
    <comment ref="A47" authorId="0">
      <text>
        <r>
          <rPr>
            <b/>
            <sz val="9"/>
            <color indexed="81"/>
            <rFont val="Tahoma"/>
            <family val="2"/>
          </rPr>
          <t>Ravelo:</t>
        </r>
        <r>
          <rPr>
            <sz val="9"/>
            <color indexed="81"/>
            <rFont val="Tahoma"/>
            <family val="2"/>
          </rPr>
          <t xml:space="preserve">
TAMBIEN SE DEBE VALIDAR EN PROCEDIMIENTO QUE GENERA PREFACTURAS DE REPUESTOS
QUE CUANDO SELECCIÓNEN DEPOSITO NUNCA ESCOJAN 301.
</t>
        </r>
      </text>
    </comment>
    <comment ref="A49" authorId="0">
      <text>
        <r>
          <rPr>
            <b/>
            <sz val="9"/>
            <color indexed="81"/>
            <rFont val="Tahoma"/>
            <family val="2"/>
          </rPr>
          <t>Ravelo:</t>
        </r>
        <r>
          <rPr>
            <sz val="9"/>
            <color indexed="81"/>
            <rFont val="Tahoma"/>
            <family val="2"/>
          </rPr>
          <t xml:space="preserve">
precursor de otros controles en v311</t>
        </r>
      </text>
    </comment>
    <comment ref="A51" authorId="0">
      <text>
        <r>
          <rPr>
            <b/>
            <sz val="9"/>
            <color indexed="81"/>
            <rFont val="Tahoma"/>
            <family val="2"/>
          </rPr>
          <t>Ravelo:</t>
        </r>
        <r>
          <rPr>
            <sz val="9"/>
            <color indexed="81"/>
            <rFont val="Tahoma"/>
            <family val="2"/>
          </rPr>
          <t xml:space="preserve">
CUIDADO: NO FUE INCLUIDO EN V310.
SE DEBE INCLUIR EN V311
SE MODIFICA OPCION DEL MENU DE COMPRAS LA OPC COMPRAS Y SE HABILITA NOTA DE ENTREGA. ESTO PARA UNIFICAR PROCESOS Y QUE ADMINISTRACION HALE LA NE Y LA CONVIERTA EN COMPRAS.
</t>
        </r>
      </text>
    </comment>
    <comment ref="A52" authorId="0">
      <text>
        <r>
          <rPr>
            <b/>
            <sz val="9"/>
            <color indexed="81"/>
            <rFont val="Tahoma"/>
            <family val="2"/>
          </rPr>
          <t>Ravelo:</t>
        </r>
        <r>
          <rPr>
            <sz val="9"/>
            <color indexed="81"/>
            <rFont val="Tahoma"/>
            <family val="2"/>
          </rPr>
          <t xml:space="preserve">
Se inicia mejoras en nombres de los reportes para mejorar lectura en interfase nuevo
LABORAROIO / MOA-LAB
Comenzamos por los del grupo de reportes administrativos / impuestos.
002 - ARCV HASTA 2012
002 - ARCV VIGENTE
002 - BANCOS DISPONIBILIDAD
002 - COMPROBANTE RET.IMP.MUN.
002 - COMPROBANTES DE RETENCION IVA (LOTES)
002 - LIBRO DE COMPRAS ( IVA)
002 - LIBRO DE VENTAS (IVA)
002 - REPORTE RETENCIONES DE IVA
002 - REPORTE RETENCIONES IMP.MUN.
002 - REPORTE RETENCIONES ISLR
002 - REPORTE TXT RETENCIONES IVA
002 - VENTAS A CONSTRIBUYENTES ESPECIALES
I-04- Retenciones de IVA para TXT CON NC/DEV
</t>
        </r>
      </text>
    </comment>
    <comment ref="A53" authorId="0">
      <text>
        <r>
          <rPr>
            <b/>
            <sz val="9"/>
            <color indexed="81"/>
            <rFont val="Tahoma"/>
            <family val="2"/>
          </rPr>
          <t>Ravelo:</t>
        </r>
        <r>
          <rPr>
            <sz val="9"/>
            <color indexed="81"/>
            <rFont val="Tahoma"/>
            <family val="2"/>
          </rPr>
          <t xml:space="preserve">
IDEA POR DESARROLLAR
VALIDAR EN FACTURACION DE CAJA
QUE NO SE DEJEN DE FACTURAR ITEMS DE REPUESTOS Y CANTIDADES 
DE LOS QUE SE CARGARON EN LAS OR MEDIANTE DESPACHOS A ALMANECN
VALIDACION:
COUNT ITEM DESPACHOS VIVOS = COUNT ITEM ESSERV NO Y MONTOS
</t>
        </r>
      </text>
    </comment>
    <comment ref="A58" authorId="0">
      <text>
        <r>
          <rPr>
            <b/>
            <sz val="9"/>
            <color indexed="81"/>
            <rFont val="Tahoma"/>
            <family val="2"/>
          </rPr>
          <t>Ravelo:</t>
        </r>
        <r>
          <rPr>
            <sz val="9"/>
            <color indexed="81"/>
            <rFont val="Tahoma"/>
            <family val="2"/>
          </rPr>
          <t xml:space="preserve">
concesionaris/v301
Objetos nuevos: SP_C_01_307
Objetos actualizados: TG_C_01_INSERTA, TG_C_MASTER
registros: en saclie: 99099, saoper: 01-307
CONFIGURAR NUEVO PERFIL: 24 REFRESCAR DESPACHOS
CREAR USUARIO: REFRESCAR CLAVE:RC001 24
</t>
        </r>
      </text>
    </comment>
    <comment ref="A59" authorId="0">
      <text>
        <r>
          <rPr>
            <b/>
            <sz val="9"/>
            <color indexed="81"/>
            <rFont val="Tahoma"/>
            <family val="2"/>
          </rPr>
          <t>Ravelo:</t>
        </r>
        <r>
          <rPr>
            <sz val="9"/>
            <color indexed="81"/>
            <rFont val="Tahoma"/>
            <family val="2"/>
          </rPr>
          <t xml:space="preserve">
Se abre la opcion de asignar deposito en gestion de despachos al taller  al almacenista.
CONFIGURADOR/ROL/VENTAS/PRESUPUESTOS/GENERAL
SE DEJA A DISCREPCION DEL CONCESIONARIO EL MANEJAR PRECIO 0  PARA QUE TENGA POSIBILIDAD DE CMABIAR PRECIO PARA EL MOMENTO DEL DESPACHO SOBRE OR, PREGUNTAR SIEMPRE AL GERENTE DE REPUESTO Y ADMINISTRACION SI SE DEJA ESTA OPCION ABIERTA A CADA CONCESIONARIO PUEDE VARIAR.
</t>
        </r>
      </text>
    </comment>
    <comment ref="A60" authorId="0">
      <text>
        <r>
          <rPr>
            <b/>
            <sz val="9"/>
            <color indexed="81"/>
            <rFont val="Tahoma"/>
            <family val="2"/>
          </rPr>
          <t>Ravelo:</t>
        </r>
        <r>
          <rPr>
            <sz val="9"/>
            <color indexed="81"/>
            <rFont val="Tahoma"/>
            <family val="2"/>
          </rPr>
          <t xml:space="preserve">
RESUELVE MSITERIO DE ELIMINACION DE TRANSACCIONES DE PRESUPUESTOS
MODIFICAR MESES A GUARDAR PRESUPUESTOS EN EL CONFIGURADOR DE 1 A 48 MESES.
SE DEBE CREAR UN QUERY QUE REVISE EN OR CON ANTIGUEDAD DE MAS DE UN MES SI TODOS
SUS REPUESTOS SE ENCUENTRAN CARGADOS. 
OR ANTERIORES A SEP-2016 GENERAR NUEVOS VALES ELECTRONICOS Y PROCESAR DESPACHOS.
OR ENTRE SEP-2016 Y MAR-2017 REVISAR EN SAFACT_03 SI TODOS LOS DOCUMENTOS INTERNOS 
                                                                                  ESTAN FISICAMENTE EN SAFACT Y SAITEMFAC.
</t>
        </r>
      </text>
    </comment>
    <comment ref="A61" authorId="0">
      <text>
        <r>
          <rPr>
            <b/>
            <sz val="9"/>
            <color indexed="81"/>
            <rFont val="Tahoma"/>
            <family val="2"/>
          </rPr>
          <t xml:space="preserve">Ravelo:
VERIFICAR VIGENCIA DE ESTE DECRETO
</t>
        </r>
        <r>
          <rPr>
            <sz val="9"/>
            <color indexed="81"/>
            <rFont val="Tahoma"/>
            <family val="2"/>
          </rPr>
          <t xml:space="preserve">
sobre objeto:SP_C_01_PROCESADAS etiquetas:ECCION DECRETO 2602</t>
        </r>
      </text>
    </comment>
    <comment ref="A62" authorId="0">
      <text>
        <r>
          <rPr>
            <b/>
            <sz val="9"/>
            <color indexed="81"/>
            <rFont val="Tahoma"/>
            <family val="2"/>
          </rPr>
          <t>Ravelo:</t>
        </r>
        <r>
          <rPr>
            <sz val="9"/>
            <color indexed="81"/>
            <rFont val="Tahoma"/>
            <family val="2"/>
          </rPr>
          <t xml:space="preserve">
SA_CERROR
SSNIVL
SSOPMN
SSPARD
SSPARM
TODOS BORRANDO DESTINO CON IDENTIDAD.
</t>
        </r>
      </text>
    </comment>
    <comment ref="A63" authorId="0">
      <text>
        <r>
          <rPr>
            <b/>
            <sz val="9"/>
            <color indexed="81"/>
            <rFont val="Tahoma"/>
            <family val="2"/>
          </rPr>
          <t>Ravelo:</t>
        </r>
        <r>
          <rPr>
            <sz val="9"/>
            <color indexed="81"/>
            <rFont val="Tahoma"/>
            <family val="2"/>
          </rPr>
          <t xml:space="preserve">
EJECUTAR TODO EL CONTENIDO DE V310 DE NUEVA PROGRAMACION </t>
        </r>
      </text>
    </comment>
    <comment ref="A64" authorId="0">
      <text>
        <r>
          <rPr>
            <b/>
            <sz val="9"/>
            <color indexed="81"/>
            <rFont val="Tahoma"/>
            <family val="2"/>
          </rPr>
          <t>Ravelo:</t>
        </r>
        <r>
          <rPr>
            <sz val="9"/>
            <color indexed="81"/>
            <rFont val="Tahoma"/>
            <family val="2"/>
          </rPr>
          <t xml:space="preserve">
SOLUCION COMPUESTA POR:
VISTAS, TABLAS Y FORMULARIO
VW_C_SACONF, SA_C_CONFIG, FACTURA DEFINITIVA.RTP 
EN CONCESIOARIOS/V301/01-VENTAS
</t>
        </r>
      </text>
    </comment>
    <comment ref="A65" authorId="0">
      <text>
        <r>
          <rPr>
            <b/>
            <sz val="9"/>
            <color indexed="81"/>
            <rFont val="Tahoma"/>
            <family val="2"/>
          </rPr>
          <t>Ravelo:</t>
        </r>
        <r>
          <rPr>
            <sz val="9"/>
            <color indexed="81"/>
            <rFont val="Tahoma"/>
            <family val="2"/>
          </rPr>
          <t xml:space="preserve">
Se debe configurar ubicación en el configurador hasta indicar ciudad:
ejemplo: Caracas, Puerto Ordaz, Puerto La cruz, etc…
Luego se debe enlazar en el formato de cada cheque la vista de sa_C_Config con cuidades por cod ciudad.
Luego se debe agregar campo dbTexto en formato de cada cheque
con campo descripcion(2).</t>
        </r>
      </text>
    </comment>
    <comment ref="A66" authorId="0">
      <text>
        <r>
          <rPr>
            <b/>
            <sz val="9"/>
            <color indexed="81"/>
            <rFont val="Tahoma"/>
            <family val="2"/>
          </rPr>
          <t>Ravelo:</t>
        </r>
        <r>
          <rPr>
            <sz val="9"/>
            <color indexed="81"/>
            <rFont val="Tahoma"/>
            <family val="2"/>
          </rPr>
          <t xml:space="preserve">
CUIDADO: NO FUE INCLUIDO EN V310.
SE DEBE INCLUIR EN V311
SE MODIFICA OPCION DEL MENU DE COMPRAS LA OPC COMPRAS Y SE HABILITA NOTA DE ENTREGA. ESTO PARA UNIFICAR PROCESOS Y QUE ADMINISTRACION HALE LA NE Y LA CONVIERTA EN COMPRAS.
</t>
        </r>
      </text>
    </comment>
    <comment ref="A67" authorId="0">
      <text>
        <r>
          <rPr>
            <b/>
            <sz val="9"/>
            <color indexed="81"/>
            <rFont val="Tahoma"/>
            <family val="2"/>
          </rPr>
          <t>Ravelo:</t>
        </r>
        <r>
          <rPr>
            <sz val="9"/>
            <color indexed="81"/>
            <rFont val="Tahoma"/>
            <family val="2"/>
          </rPr>
          <t xml:space="preserve">
VER EN BD ACTIVA DE LIBERTY LA CONFIGURACION DE AUTORIZA
tambien hay que configurar en roles de caja / ventas / borrar item / nivel / tildar Autoriza.
EN PERFIL 22 AUTORIZA SE CREA UN USUARIO Y SE LE DAN DATOS DE AUTENTICACION AL CAJERO PARA PUEDA ELIMINAR O BORRA ITEM SIN SUPERVISOR
</t>
        </r>
      </text>
    </comment>
    <comment ref="A71" authorId="0">
      <text>
        <r>
          <rPr>
            <b/>
            <sz val="9"/>
            <color indexed="81"/>
            <rFont val="Tahoma"/>
            <family val="2"/>
          </rPr>
          <t>Ravelo:
FORMULA</t>
        </r>
        <r>
          <rPr>
            <sz val="9"/>
            <color indexed="81"/>
            <rFont val="Tahoma"/>
            <family val="2"/>
          </rPr>
          <t xml:space="preserve">
UPDATE    SASERV
SET              Precio1 = CAST(Unidad AS float) * 25000, Precio2 = CAST(Unidad AS float) * 25000, Precio3 = CAST(Unidad AS float) * 25000
WHERE     (Unidad IS NOT NULL) AND (Unidad &lt;&gt; ' ')
05/11/2018 A 2500 LA HORA TECNICA</t>
        </r>
      </text>
    </comment>
    <comment ref="F71" authorId="0">
      <text>
        <r>
          <rPr>
            <b/>
            <sz val="9"/>
            <color indexed="81"/>
            <rFont val="Tahoma"/>
            <charset val="1"/>
          </rPr>
          <t>Ravelo:
28/11/2018: 4500 h/t Leslie
20/11/2018: 3200 h/t lESLIE.
05/11/2018: 2500 H/T
15/10/2018: 1700 H/T
14/08/2018: 24000000 la hora
06/02/2018 3MILL leslie whatapp</t>
        </r>
        <r>
          <rPr>
            <sz val="9"/>
            <color indexed="81"/>
            <rFont val="Tahoma"/>
            <charset val="1"/>
          </rPr>
          <t xml:space="preserve">
25/01/2018 : 1Millon, Cesar Barroso.
16/05/2018 : 12mILL PROGRESIVO AUMENTO HASTA 30mILL CADA 15 DIAS CESAR BARROSO.
08/05/2017 :55MIL,  
16/01/2018 450MIL
15/11/2017 95MIL
09/03/2017 : 21/03/2017 : 05/04/2017:
15/11/2017:150mil Leslie.</t>
        </r>
      </text>
    </comment>
    <comment ref="A82" authorId="0">
      <text>
        <r>
          <rPr>
            <b/>
            <sz val="9"/>
            <color indexed="81"/>
            <rFont val="Tahoma"/>
            <family val="2"/>
          </rPr>
          <t>Ravelo:</t>
        </r>
        <r>
          <rPr>
            <sz val="9"/>
            <color indexed="81"/>
            <rFont val="Tahoma"/>
            <family val="2"/>
          </rPr>
          <t xml:space="preserve">
SE DETECTO REVISANDO SP_C_01_303 QUE EL CODIGO DEL ERROR 01148 programadoen sp,  NO EXISTIA EN SA_Cerror de libertycarsanualdb y se procedio a crearlo, aparte de detectar ejecucion del codigo 010098 como falso positivo , cuando en la grabacion de saitemfac de reconstruccion de OR valida consistencia de toda la OR encontrando en el caso de estudio OR: 056397 que el codigo del asesor/vendedor estaba vacio.
</t>
        </r>
      </text>
    </comment>
    <comment ref="A83" authorId="0">
      <text>
        <r>
          <rPr>
            <b/>
            <sz val="9"/>
            <color indexed="81"/>
            <rFont val="Tahoma"/>
            <family val="2"/>
          </rPr>
          <t>Ravelo:
MARCA DE UBICACIÓN EN CODIGO:10022017</t>
        </r>
        <r>
          <rPr>
            <sz val="9"/>
            <color indexed="81"/>
            <rFont val="Tahoma"/>
            <family val="2"/>
          </rPr>
          <t xml:space="preserve">
SECCION 01-301,A: SE AGREGAN CONSULTAS PARA DETERMINAR SI EN EL CAMPO DESCRIP YA EXISTE LA PALABRA "FACTURADA" DE LO CONTRARIO LAS MARCA, ESTO RESUELVE EL CASO DE TRUNCATE.
</t>
        </r>
      </text>
    </comment>
    <comment ref="A84" authorId="0">
      <text>
        <r>
          <rPr>
            <b/>
            <sz val="9"/>
            <color indexed="81"/>
            <rFont val="Tahoma"/>
            <family val="2"/>
          </rPr>
          <t>Ravelo:</t>
        </r>
        <r>
          <rPr>
            <sz val="9"/>
            <color indexed="81"/>
            <rFont val="Tahoma"/>
            <family val="2"/>
          </rPr>
          <t xml:space="preserve">
SEPARACION DE CAMPOS CANTIDAD, PRECIO Y TOTAL
</t>
        </r>
      </text>
    </comment>
    <comment ref="A86" authorId="0">
      <text>
        <r>
          <rPr>
            <b/>
            <sz val="9"/>
            <color indexed="81"/>
            <rFont val="Tahoma"/>
            <family val="2"/>
          </rPr>
          <t>Ravelo:</t>
        </r>
        <r>
          <rPr>
            <sz val="9"/>
            <color indexed="81"/>
            <rFont val="Tahoma"/>
            <family val="2"/>
          </rPr>
          <t xml:space="preserve">
PARA ABRIR OR CERRADAS
</t>
        </r>
      </text>
    </comment>
    <comment ref="A87" authorId="0">
      <text>
        <r>
          <rPr>
            <b/>
            <sz val="9"/>
            <color indexed="81"/>
            <rFont val="Tahoma"/>
            <family val="2"/>
          </rPr>
          <t>Ravelo:</t>
        </r>
        <r>
          <rPr>
            <sz val="9"/>
            <color indexed="81"/>
            <rFont val="Tahoma"/>
            <family val="2"/>
          </rPr>
          <t xml:space="preserve">
Correccion de Validacion de depositos validos 001 y 002 en prefacturas x mostrador G,01-201.
 </t>
        </r>
      </text>
    </comment>
    <comment ref="A95" authorId="0">
      <text>
        <r>
          <rPr>
            <b/>
            <sz val="9"/>
            <color indexed="81"/>
            <rFont val="Tahoma"/>
            <family val="2"/>
          </rPr>
          <t>Ravelo:</t>
        </r>
        <r>
          <rPr>
            <sz val="9"/>
            <color indexed="81"/>
            <rFont val="Tahoma"/>
            <family val="2"/>
          </rPr>
          <t xml:space="preserve">
UPDATE SACLIE 
SET TIPOCLI=1 
WHERE SUBSTRING(CODCLIE,1,1)&lt;&gt;'J' AND SUBSTRING(CODCLIE,1,1)&lt;&gt;'G' 
</t>
        </r>
      </text>
    </comment>
  </commentList>
</comments>
</file>

<file path=xl/sharedStrings.xml><?xml version="1.0" encoding="utf-8"?>
<sst xmlns="http://schemas.openxmlformats.org/spreadsheetml/2006/main" count="507" uniqueCount="276">
  <si>
    <t>APARTADO</t>
  </si>
  <si>
    <t>CONSECUTIVO</t>
  </si>
  <si>
    <t>CREACION</t>
  </si>
  <si>
    <t>IMPUESTO</t>
  </si>
  <si>
    <t>APERTURA DE</t>
  </si>
  <si>
    <t>CAMPO</t>
  </si>
  <si>
    <t>CORRER QUERY</t>
  </si>
  <si>
    <t>CONSUMIDOR FINAL</t>
  </si>
  <si>
    <t>SISTEMA</t>
  </si>
  <si>
    <t xml:space="preserve">APARTADO </t>
  </si>
  <si>
    <t xml:space="preserve">CONSECUTIVO </t>
  </si>
  <si>
    <t>FISICO</t>
  </si>
  <si>
    <t>LIBERTY</t>
  </si>
  <si>
    <t>METROPOLIS</t>
  </si>
  <si>
    <t>PROMOAUTO</t>
  </si>
  <si>
    <t>EXCELLENT</t>
  </si>
  <si>
    <t xml:space="preserve"> PLANET</t>
  </si>
  <si>
    <t>GUAYANA</t>
  </si>
  <si>
    <t>RORAIMA</t>
  </si>
  <si>
    <t>MB CAMIONES</t>
  </si>
  <si>
    <t>SURAUTO</t>
  </si>
  <si>
    <t>MODELO</t>
  </si>
  <si>
    <t>TRIGGER</t>
  </si>
  <si>
    <t>VALIDADOR</t>
  </si>
  <si>
    <t xml:space="preserve">LIBROS </t>
  </si>
  <si>
    <t>FISCALES</t>
  </si>
  <si>
    <t>INSTRUCTIVO</t>
  </si>
  <si>
    <t>LISTO</t>
  </si>
  <si>
    <t>PRESTIGE</t>
  </si>
  <si>
    <t>N/A</t>
  </si>
  <si>
    <t>201.242.170.58</t>
  </si>
  <si>
    <t>186.90.247.201</t>
  </si>
  <si>
    <t>VENTAS</t>
  </si>
  <si>
    <t>DEVOLUCION</t>
  </si>
  <si>
    <t>190.200.103.58</t>
  </si>
  <si>
    <t>EN INVENTARIO</t>
  </si>
  <si>
    <t xml:space="preserve"> </t>
  </si>
  <si>
    <t>PLANETCARS</t>
  </si>
  <si>
    <t>GUAYANAUTO</t>
  </si>
  <si>
    <t>MBCAMIONES</t>
  </si>
  <si>
    <t>APONCAR</t>
  </si>
  <si>
    <t>MASIDE</t>
  </si>
  <si>
    <t>ID 801 927 952 CLAVE 5794</t>
  </si>
  <si>
    <t>186.90.64.207</t>
  </si>
  <si>
    <t>CONTACTOS</t>
  </si>
  <si>
    <t>VERSION SAINT</t>
  </si>
  <si>
    <t>VERSION CONCESIONARIOS</t>
  </si>
  <si>
    <t>LICENCIA</t>
  </si>
  <si>
    <t>IDENTIFICADOR</t>
  </si>
  <si>
    <t>VENCIMIENTO</t>
  </si>
  <si>
    <t>JEEP</t>
  </si>
  <si>
    <t>MITSUBISHI</t>
  </si>
  <si>
    <t>FIAT</t>
  </si>
  <si>
    <t>MERCEDES</t>
  </si>
  <si>
    <t>HONDA</t>
  </si>
  <si>
    <t>LIFAN</t>
  </si>
  <si>
    <t>REPUESTOS</t>
  </si>
  <si>
    <t>IMPORT</t>
  </si>
  <si>
    <t>TABLERO DE MANDO</t>
  </si>
  <si>
    <t>Liberty Cars</t>
  </si>
  <si>
    <t>Gerente General</t>
  </si>
  <si>
    <t>Celular</t>
  </si>
  <si>
    <t>Email</t>
  </si>
  <si>
    <t>Nombre</t>
  </si>
  <si>
    <t>Gerente Administrativo</t>
  </si>
  <si>
    <t>Gerente de Repuestos</t>
  </si>
  <si>
    <t>Gerente de Servicios</t>
  </si>
  <si>
    <t>Gerente de Ventas</t>
  </si>
  <si>
    <t>Email Secundario</t>
  </si>
  <si>
    <t>Apartado consecutivo Fisico</t>
  </si>
  <si>
    <t>Rif</t>
  </si>
  <si>
    <t>Apartado consecutivo Sistema</t>
  </si>
  <si>
    <t>Contactos</t>
  </si>
  <si>
    <t>Creacion de Impuesto</t>
  </si>
  <si>
    <t>INMOBILIARIAS</t>
  </si>
  <si>
    <t>LOCALES</t>
  </si>
  <si>
    <t>REMOTHO</t>
  </si>
  <si>
    <t>Taller - Liberty</t>
  </si>
  <si>
    <t>Apertura campo Impuesto (V)</t>
  </si>
  <si>
    <t>Apertura campo Impuesto (D)</t>
  </si>
  <si>
    <t>Query corrige Tipocli</t>
  </si>
  <si>
    <t>Trigger Validador</t>
  </si>
  <si>
    <t>Libros y Reportes fiscales</t>
  </si>
  <si>
    <t>Instructivo</t>
  </si>
  <si>
    <t>Barroso</t>
  </si>
  <si>
    <t>LIVA</t>
  </si>
  <si>
    <t>Facturas Liberty - Gastos Vehiculos</t>
  </si>
  <si>
    <t>IP Publica</t>
  </si>
  <si>
    <t>190.38.252.198</t>
  </si>
  <si>
    <t>10.0.0.43</t>
  </si>
  <si>
    <t>LCARS001</t>
  </si>
  <si>
    <t>J-30994627-7</t>
  </si>
  <si>
    <t>EN PROCESO</t>
  </si>
  <si>
    <t>SUSPENDIDO</t>
  </si>
  <si>
    <t>LEYENDA:</t>
  </si>
  <si>
    <t>NO INICIADO</t>
  </si>
  <si>
    <t>ENTP106138291201693</t>
  </si>
  <si>
    <t>UPDATE    SASERV</t>
  </si>
  <si>
    <t>WHERE     (Unidad IS NOT NULL) AND (Unidad &lt;&gt; '')</t>
  </si>
  <si>
    <t>SET              Precio1 = CAST(Unidad AS decimal(12, 2)) * 20000, Precio2 = CAST(Unidad AS decimal(12, 2)) * 20000, Precio3 = CAST(Unidad AS decimal(12, 2)) * 20000</t>
  </si>
  <si>
    <t>CITAS</t>
  </si>
  <si>
    <t>Puerta de enlace</t>
  </si>
  <si>
    <t>PCA001</t>
  </si>
  <si>
    <t>192.168.1.10</t>
  </si>
  <si>
    <t>192.168.1.2</t>
  </si>
  <si>
    <t>10.0.0.3</t>
  </si>
  <si>
    <t>DNS/SQL</t>
  </si>
  <si>
    <t>J-31204991-0</t>
  </si>
  <si>
    <t>ENTP178137189156126</t>
  </si>
  <si>
    <t>SP_C_01_PRE_PROCESOS.sql</t>
  </si>
  <si>
    <t>Prestige</t>
  </si>
  <si>
    <t>PENDIENTE</t>
  </si>
  <si>
    <t>DESCARGA DE ALMACEN 002 EN DESPACHO A TALLER REVISAR EN PRESTIGE Y EN RORAIMA</t>
  </si>
  <si>
    <t>J-31266680-3</t>
  </si>
  <si>
    <t>ENTP201187115110144</t>
  </si>
  <si>
    <t>MP001/PROMO</t>
  </si>
  <si>
    <t>J-31266691-9</t>
  </si>
  <si>
    <t>ENTP209131642320512</t>
  </si>
  <si>
    <t>SAINT-SERVER</t>
  </si>
  <si>
    <t>192.168.0.1</t>
  </si>
  <si>
    <t>192.168.0.102</t>
  </si>
  <si>
    <t>IP Local/SQL</t>
  </si>
  <si>
    <t>EXT01</t>
  </si>
  <si>
    <t>192.168.1.1</t>
  </si>
  <si>
    <t>ACTIVAR ADMON/ARCHIVO/CLIENTE A 8 SUPERS</t>
  </si>
  <si>
    <t>ZACARRO</t>
  </si>
  <si>
    <t>CREAR CLAVE A CRISTIAN SUPERADMIN</t>
  </si>
  <si>
    <t>ACTUALIZACION FORMATO FACTURA DEFINITIVA</t>
  </si>
  <si>
    <t>Cristian</t>
  </si>
  <si>
    <t>SP_C_01_PROCESADAS</t>
  </si>
  <si>
    <t>CREACION DEL REGISTRO CODERR:01148 EN LIBERTYCARSANUALDB.SA_CERROR</t>
  </si>
  <si>
    <t>190.72.70.88</t>
  </si>
  <si>
    <t>REVISAR PROCESO NC/COMPRAS</t>
  </si>
  <si>
    <t>PLANET</t>
  </si>
  <si>
    <t>TODOS</t>
  </si>
  <si>
    <t>NORELYS</t>
  </si>
  <si>
    <t>RUC Y LICENCIA EN FACTURAS</t>
  </si>
  <si>
    <t>LIBROS DE IVA</t>
  </si>
  <si>
    <t>RETENCIONES MUNICIPALES</t>
  </si>
  <si>
    <t>PROVINCIAS</t>
  </si>
  <si>
    <t>OPERACIONES ESPECIALES</t>
  </si>
  <si>
    <t>PROYECTO PIEDRA AZUL</t>
  </si>
  <si>
    <t>REPORTE ESPECIAL STOCK  MB</t>
  </si>
  <si>
    <t>MB</t>
  </si>
  <si>
    <t>OR: PARA CLIENTES Y USO INTERNO</t>
  </si>
  <si>
    <t>FERNANDO</t>
  </si>
  <si>
    <t>CRISTIAN</t>
  </si>
  <si>
    <t>REPORTE AUDITORIA DE DEPOSITO 301 VS DESPACHO</t>
  </si>
  <si>
    <t xml:space="preserve">LENTITUD EN CONSULTA PRODUCTO </t>
  </si>
  <si>
    <t>190.203.0.77</t>
  </si>
  <si>
    <t>192.168.0.103</t>
  </si>
  <si>
    <t>SERVIDOR2008</t>
  </si>
  <si>
    <t>INCREMENTO SERVICIOS X UNIDAD/HORA</t>
  </si>
  <si>
    <t>CREACION USUARIO AURORIZADO PARA ELIMINAR ITEM EN CAJA</t>
  </si>
  <si>
    <t>MULTIMARCA</t>
  </si>
  <si>
    <t>PIEDRAZUL</t>
  </si>
  <si>
    <t>VALIDAR ELIMINAR COMPRAS NO HAYAN DESPACHOS SOBRE STOCK</t>
  </si>
  <si>
    <t>REPROGRAMAR SISTEMA DE SERVICIOS</t>
  </si>
  <si>
    <t xml:space="preserve"> Contactos</t>
  </si>
  <si>
    <t>ENTP324526241165245</t>
  </si>
  <si>
    <t>186.90.193.235</t>
  </si>
  <si>
    <t xml:space="preserve">CAMBIO EN PERFIL USUARIO: COMPRA DE REPUESTO </t>
  </si>
  <si>
    <t xml:space="preserve">NIC Y LICENCIA </t>
  </si>
  <si>
    <t>MOA-LAB</t>
  </si>
  <si>
    <t>CIUDAD EN FORMATOS DE CHEQUES</t>
  </si>
  <si>
    <t xml:space="preserve">renombre de reportes </t>
  </si>
  <si>
    <t>LABORATORIO</t>
  </si>
  <si>
    <t xml:space="preserve">Validacion aplicacion decreto 2602 </t>
  </si>
  <si>
    <t>DECRETO 2602 del 12022016</t>
  </si>
  <si>
    <t>Configurador meses a guardar presupuestos</t>
  </si>
  <si>
    <t>001</t>
  </si>
  <si>
    <t>002</t>
  </si>
  <si>
    <t>003</t>
  </si>
  <si>
    <t>301</t>
  </si>
  <si>
    <t>inicial</t>
  </si>
  <si>
    <t>stock actual</t>
  </si>
  <si>
    <t>despachoS</t>
  </si>
  <si>
    <t>GLOBAL</t>
  </si>
  <si>
    <t>Configurador cambio en rol de almacenista</t>
  </si>
  <si>
    <t>RESUELTO</t>
  </si>
  <si>
    <t>DNS/IP PUBLICA</t>
  </si>
  <si>
    <t>EXCELLENTMOTORS.DUCKDNS.ORG</t>
  </si>
  <si>
    <t>libertycars.duckdns.org</t>
  </si>
  <si>
    <t>ADME401002241162061</t>
  </si>
  <si>
    <t>J-29554736-6</t>
  </si>
  <si>
    <t xml:space="preserve">Refrescamieno de despachos vivos sobre OR </t>
  </si>
  <si>
    <t xml:space="preserve">QUERY REPARA STOCK ALMACEN TALLER </t>
  </si>
  <si>
    <t>QUERY ELIMINA TRAZAS DE OR YA FACTURADAS</t>
  </si>
  <si>
    <t>201.242.186.20</t>
  </si>
  <si>
    <t>RORAIMAMOTORS.DUCKDNS.ORG</t>
  </si>
  <si>
    <t>SURAUTO.DUCKDNS.ORG</t>
  </si>
  <si>
    <t>svrsurauto</t>
  </si>
  <si>
    <t>ENTP891001401231868</t>
  </si>
  <si>
    <t>J-31265263-2</t>
  </si>
  <si>
    <t>L.A.E.: 2006-3433</t>
  </si>
  <si>
    <t xml:space="preserve">R.U.C.: 17152 </t>
  </si>
  <si>
    <t>L.A.E.: 2005-2078</t>
  </si>
  <si>
    <t>R.U.C.: 15850</t>
  </si>
  <si>
    <t>L.A.E.: 16151</t>
  </si>
  <si>
    <t>R.U.C.: 2629</t>
  </si>
  <si>
    <t>L.A.E.: 18525</t>
  </si>
  <si>
    <t>R.U.C.: 7783  </t>
  </si>
  <si>
    <t>VALIDACION EN FACTURA  DE REPUESTOS DESPACHADOS PARA V311</t>
  </si>
  <si>
    <t>V310 VW-SP-TG</t>
  </si>
  <si>
    <t>V310</t>
  </si>
  <si>
    <t>prestigecars.duckdns.org</t>
  </si>
  <si>
    <t>Fuera de vigencia</t>
  </si>
  <si>
    <t xml:space="preserve">Importacion de data </t>
  </si>
  <si>
    <t>INCLUIDO EN V310</t>
  </si>
  <si>
    <t>CRISTIAN V310</t>
  </si>
  <si>
    <t>QUERY CORRIGE SACLIE RIF Y ID3 TIPOCLIE</t>
  </si>
  <si>
    <t>DISPONIBILIDAD BANCARIA</t>
  </si>
  <si>
    <t>metropromo.duckdns.org</t>
  </si>
  <si>
    <t>planetcars.duckdns.org</t>
  </si>
  <si>
    <t>J-30961425-8</t>
  </si>
  <si>
    <t>ENTP504619160167461</t>
  </si>
  <si>
    <t>V311</t>
  </si>
  <si>
    <t>CRISTIAN V311</t>
  </si>
  <si>
    <t>04/04/2017:08/05/2017</t>
  </si>
  <si>
    <t>J-09516867-0</t>
  </si>
  <si>
    <t>ENTP254175111154245</t>
  </si>
  <si>
    <t>guayanauto.duckdns.org</t>
  </si>
  <si>
    <t>10.0.0.1</t>
  </si>
  <si>
    <t>ESTUDIO DE OR CON MAS 30  ITEM REPUESTOS CARGADOS VS DESPACHOS VIVOS</t>
  </si>
  <si>
    <t>301 - Reporte de VEHICULOS RECIBIDOS EN TALLER</t>
  </si>
  <si>
    <t xml:space="preserve">ESCOGER DEPOSITO EN PERFIL VENTAS DE REPUESTOS </t>
  </si>
  <si>
    <t xml:space="preserve">FORMATO DE NOTA DE DEBITO EN BANCOS </t>
  </si>
  <si>
    <t>DANILA 10/05/2017</t>
  </si>
  <si>
    <t>VERSION</t>
  </si>
  <si>
    <t>SOLICITANTE Y FECHA</t>
  </si>
  <si>
    <t>DESCRIPCION DE CASOS Y OBSERVACIONES</t>
  </si>
  <si>
    <t>DESCRIPCION DE DATOS TECNICOS</t>
  </si>
  <si>
    <t>CONFIGURACION DE CAJA  PARA QUE APAREZCAN EN BANCOS LOS CAJAS</t>
  </si>
  <si>
    <t xml:space="preserve">Configurador Perfil: 15  Repuestos Compras </t>
  </si>
  <si>
    <t>campo fecha: APERTURA_OR</t>
  </si>
  <si>
    <t>266293876/8113</t>
  </si>
  <si>
    <t>J-31482038-9</t>
  </si>
  <si>
    <t>ENTP217184254633231</t>
  </si>
  <si>
    <t>J-30117409-7</t>
  </si>
  <si>
    <t xml:space="preserve">perfil SUPERG REVISAR Y CONFIGURAR </t>
  </si>
  <si>
    <t>VENTAS DESPLEGADO</t>
  </si>
  <si>
    <t>ASIGNAR FORMATO DE INGRESO DE CLIENTE EL RECIBO DE LIQ DE VEHICULO</t>
  </si>
  <si>
    <t xml:space="preserve">REVISAR PROCESO: CIERRE DE OR </t>
  </si>
  <si>
    <t xml:space="preserve">REVISAR PROCESO: CAMBIO DE LIQUIDACION </t>
  </si>
  <si>
    <t>190.207.83.206</t>
  </si>
  <si>
    <t>ACTUALIZACION DE CAMPO DESCRIP3.SAPROD Y UBIC.SAEXIS DE PIEDRAZULANUALDB</t>
  </si>
  <si>
    <t xml:space="preserve">REVISAR FORMATO DE REVERSON DE RETENCION DE IVA </t>
  </si>
  <si>
    <t>REVERSOS DE RETENCION DE IVA</t>
  </si>
  <si>
    <t>DECRETO 3085 REDUCCION DE IVA</t>
  </si>
  <si>
    <t>186.90.151.228</t>
  </si>
  <si>
    <t xml:space="preserve">  </t>
  </si>
  <si>
    <t>REPUESTOS MODELO</t>
  </si>
  <si>
    <t>QUERY DE AUMENTO DEL MARGEN UTILIDAD PRODUCTOS</t>
  </si>
  <si>
    <t>FORMATO DE FACTURA ADECUADO A LA NORMA 3085</t>
  </si>
  <si>
    <t>CORRECCION DE SP_C_01_PROCESADAS</t>
  </si>
  <si>
    <t>AJUSTE PORCENTUAL DE PRECIO MANO DE OBRA</t>
  </si>
  <si>
    <t>192.168.0.11</t>
  </si>
  <si>
    <t>Router o Puerta de enlace</t>
  </si>
  <si>
    <t>192,168,0,1</t>
  </si>
  <si>
    <t>200.84.75.242</t>
  </si>
  <si>
    <t>10.0.0.1/10.0.0.3</t>
  </si>
  <si>
    <t xml:space="preserve">DESACTIVACION DECRETO 3085 </t>
  </si>
  <si>
    <t>ACTIVIDADES</t>
  </si>
  <si>
    <t>SUSPENDIDAS</t>
  </si>
  <si>
    <t xml:space="preserve"> OBSERVACIONES</t>
  </si>
  <si>
    <t>186.90.76.167</t>
  </si>
  <si>
    <t>MP001/192.168.10.4</t>
  </si>
  <si>
    <t xml:space="preserve">MetroPromo </t>
  </si>
  <si>
    <t>Clave de Router (Puerta de enlace)</t>
  </si>
  <si>
    <t>192.168.10.1/nuevo activo puerta de enlace: 192,168,10,3</t>
  </si>
  <si>
    <t>vcipod</t>
  </si>
  <si>
    <t xml:space="preserve">LIBRO DE IVA VENTAS </t>
  </si>
  <si>
    <t>AJUSTE DOLARIZADO DE MANO OBRA</t>
  </si>
  <si>
    <t>ACTUALIZACION A SERVER 2012 R2 Y MOTOR SQL 2014</t>
  </si>
  <si>
    <t>ACTUALIZACIÓN DE SAINT DE 9024 A 9037</t>
  </si>
  <si>
    <t>D:\Usuarios\Ravelo\Download\Google Drive (indesistemas@gmail.com)\SAINT</t>
  </si>
</sst>
</file>

<file path=xl/styles.xml><?xml version="1.0" encoding="utf-8"?>
<styleSheet xmlns="http://schemas.openxmlformats.org/spreadsheetml/2006/main">
  <fonts count="32">
    <font>
      <sz val="11"/>
      <color theme="1"/>
      <name val="Calibri"/>
      <family val="2"/>
      <scheme val="minor"/>
    </font>
    <font>
      <sz val="10"/>
      <color rgb="FF263238"/>
      <name val="Arial"/>
      <family val="2"/>
    </font>
    <font>
      <sz val="11"/>
      <color rgb="FF263238"/>
      <name val="Calibri"/>
      <family val="2"/>
      <scheme val="minor"/>
    </font>
    <font>
      <sz val="11"/>
      <name val="Calibri"/>
      <family val="2"/>
      <scheme val="minor"/>
    </font>
    <font>
      <sz val="10"/>
      <color rgb="FF222222"/>
      <name val="Calibri"/>
      <family val="2"/>
      <scheme val="minor"/>
    </font>
    <font>
      <b/>
      <sz val="8"/>
      <color theme="3" tint="-0.249977111117893"/>
      <name val="Calibri"/>
      <family val="2"/>
      <scheme val="minor"/>
    </font>
    <font>
      <sz val="36"/>
      <color theme="1"/>
      <name val="Calibri"/>
      <family val="2"/>
      <scheme val="minor"/>
    </font>
    <font>
      <u/>
      <sz val="11"/>
      <color theme="10"/>
      <name val="Calibri"/>
      <family val="2"/>
    </font>
    <font>
      <b/>
      <sz val="11"/>
      <color theme="1"/>
      <name val="Calibri"/>
      <family val="2"/>
      <scheme val="minor"/>
    </font>
    <font>
      <b/>
      <sz val="11"/>
      <color theme="4"/>
      <name val="Calibri"/>
      <family val="2"/>
      <scheme val="minor"/>
    </font>
    <font>
      <b/>
      <sz val="11"/>
      <name val="Calibri"/>
      <family val="2"/>
      <scheme val="minor"/>
    </font>
    <font>
      <sz val="10"/>
      <name val="Arial"/>
      <family val="2"/>
    </font>
    <font>
      <sz val="9"/>
      <color indexed="81"/>
      <name val="Tahoma"/>
      <family val="2"/>
    </font>
    <font>
      <b/>
      <sz val="9"/>
      <color indexed="81"/>
      <name val="Tahoma"/>
      <family val="2"/>
    </font>
    <font>
      <b/>
      <sz val="11"/>
      <color rgb="FF222222"/>
      <name val="Calibri"/>
      <family val="2"/>
      <scheme val="minor"/>
    </font>
    <font>
      <b/>
      <sz val="10"/>
      <color rgb="FF263238"/>
      <name val="Arial"/>
      <family val="2"/>
    </font>
    <font>
      <b/>
      <sz val="10"/>
      <color rgb="FF000000"/>
      <name val="Arial"/>
      <family val="2"/>
    </font>
    <font>
      <b/>
      <sz val="10"/>
      <color rgb="FF263238"/>
      <name val="Calibri"/>
      <family val="2"/>
      <scheme val="minor"/>
    </font>
    <font>
      <sz val="11"/>
      <color theme="4"/>
      <name val="Calibri"/>
      <family val="2"/>
      <scheme val="minor"/>
    </font>
    <font>
      <b/>
      <sz val="10"/>
      <color rgb="FF000000"/>
      <name val="Calibri"/>
      <family val="2"/>
      <scheme val="minor"/>
    </font>
    <font>
      <b/>
      <sz val="11"/>
      <color theme="3" tint="0.39997558519241921"/>
      <name val="Calibri"/>
      <family val="2"/>
      <scheme val="minor"/>
    </font>
    <font>
      <sz val="8"/>
      <color rgb="FF000000"/>
      <name val="Arial"/>
      <family val="2"/>
    </font>
    <font>
      <sz val="8"/>
      <color rgb="FF222222"/>
      <name val="Arial"/>
      <family val="2"/>
    </font>
    <font>
      <sz val="8"/>
      <color theme="1"/>
      <name val="Arial"/>
      <family val="2"/>
    </font>
    <font>
      <sz val="11"/>
      <color theme="6" tint="-0.249977111117893"/>
      <name val="Calibri"/>
      <family val="2"/>
      <scheme val="minor"/>
    </font>
    <font>
      <sz val="11"/>
      <color theme="3" tint="0.39997558519241921"/>
      <name val="Calibri"/>
      <family val="2"/>
      <scheme val="minor"/>
    </font>
    <font>
      <b/>
      <u/>
      <sz val="11"/>
      <color theme="1"/>
      <name val="Calibri"/>
      <family val="2"/>
      <scheme val="minor"/>
    </font>
    <font>
      <b/>
      <sz val="11"/>
      <color rgb="FF00B050"/>
      <name val="Calibri"/>
      <family val="2"/>
      <scheme val="minor"/>
    </font>
    <font>
      <sz val="11"/>
      <color rgb="FF00B050"/>
      <name val="Calibri"/>
      <family val="2"/>
      <scheme val="minor"/>
    </font>
    <font>
      <b/>
      <u/>
      <sz val="11"/>
      <color theme="3" tint="0.3999755851924192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111">
    <xf numFmtId="0" fontId="0" fillId="0" borderId="0" xfId="0"/>
    <xf numFmtId="9" fontId="0" fillId="0" borderId="0" xfId="0" applyNumberFormat="1"/>
    <xf numFmtId="3" fontId="0" fillId="0" borderId="0" xfId="0" applyNumberFormat="1"/>
    <xf numFmtId="0" fontId="0" fillId="0" borderId="0" xfId="0" applyAlignment="1">
      <alignment horizontal="right"/>
    </xf>
    <xf numFmtId="4" fontId="0" fillId="0" borderId="0" xfId="0" applyNumberFormat="1" applyAlignment="1">
      <alignment horizontal="right"/>
    </xf>
    <xf numFmtId="0" fontId="2" fillId="0" borderId="0" xfId="0" applyFont="1" applyAlignment="1">
      <alignment horizontal="right"/>
    </xf>
    <xf numFmtId="0" fontId="3" fillId="0" borderId="0" xfId="0" applyFont="1" applyAlignment="1">
      <alignment horizontal="right"/>
    </xf>
    <xf numFmtId="3" fontId="1" fillId="0" borderId="0" xfId="0" applyNumberFormat="1" applyFont="1"/>
    <xf numFmtId="0" fontId="4" fillId="0" borderId="0" xfId="0" applyFont="1"/>
    <xf numFmtId="0" fontId="0" fillId="0" borderId="0" xfId="0" applyAlignment="1">
      <alignment horizontal="center"/>
    </xf>
    <xf numFmtId="0" fontId="5" fillId="0" borderId="0" xfId="0" applyFont="1" applyAlignment="1">
      <alignment horizontal="center"/>
    </xf>
    <xf numFmtId="0" fontId="0" fillId="0" borderId="0" xfId="0" applyAlignment="1">
      <alignment horizontal="left"/>
    </xf>
    <xf numFmtId="0" fontId="8" fillId="0" borderId="0" xfId="0" applyFont="1" applyAlignment="1">
      <alignment horizontal="left"/>
    </xf>
    <xf numFmtId="0" fontId="0" fillId="0" borderId="0" xfId="0" applyFill="1" applyAlignment="1">
      <alignment horizontal="center"/>
    </xf>
    <xf numFmtId="0" fontId="7" fillId="0" borderId="0" xfId="1" applyAlignment="1" applyProtection="1">
      <alignment horizontal="center"/>
    </xf>
    <xf numFmtId="14" fontId="0" fillId="2" borderId="0" xfId="0" applyNumberFormat="1" applyFill="1" applyAlignment="1">
      <alignment horizontal="center"/>
    </xf>
    <xf numFmtId="0" fontId="10" fillId="0" borderId="0" xfId="0" applyFont="1" applyAlignment="1">
      <alignment horizontal="center"/>
    </xf>
    <xf numFmtId="17" fontId="0" fillId="0" borderId="0" xfId="0" applyNumberFormat="1" applyAlignment="1">
      <alignment horizontal="center"/>
    </xf>
    <xf numFmtId="3" fontId="6" fillId="0" borderId="0" xfId="0" applyNumberFormat="1" applyFont="1" applyAlignment="1">
      <alignment horizontal="left"/>
    </xf>
    <xf numFmtId="0" fontId="5" fillId="0" borderId="0" xfId="0" applyFont="1" applyAlignment="1">
      <alignment horizontal="left"/>
    </xf>
    <xf numFmtId="0" fontId="10" fillId="0" borderId="0" xfId="0" applyFont="1" applyAlignment="1">
      <alignment horizontal="left"/>
    </xf>
    <xf numFmtId="0" fontId="9" fillId="0" borderId="0" xfId="0" applyFont="1" applyAlignment="1">
      <alignment horizontal="left"/>
    </xf>
    <xf numFmtId="0" fontId="0" fillId="0" borderId="0" xfId="0" applyFill="1" applyBorder="1" applyAlignment="1">
      <alignment horizontal="center"/>
    </xf>
    <xf numFmtId="0" fontId="0" fillId="0" borderId="0" xfId="0" applyBorder="1" applyAlignment="1">
      <alignment horizontal="center"/>
    </xf>
    <xf numFmtId="0" fontId="3" fillId="5" borderId="0" xfId="0" applyFont="1" applyFill="1" applyBorder="1" applyAlignment="1">
      <alignment horizontal="center"/>
    </xf>
    <xf numFmtId="0" fontId="0" fillId="5" borderId="0" xfId="0" applyFill="1" applyBorder="1" applyAlignment="1">
      <alignment horizontal="center"/>
    </xf>
    <xf numFmtId="0" fontId="7" fillId="0" borderId="0" xfId="1" applyAlignment="1" applyProtection="1">
      <alignment horizontal="left"/>
    </xf>
    <xf numFmtId="14" fontId="0" fillId="2" borderId="0" xfId="0" applyNumberFormat="1" applyFill="1" applyAlignment="1">
      <alignment horizontal="center" wrapText="1"/>
    </xf>
    <xf numFmtId="0" fontId="0" fillId="0" borderId="0" xfId="0" quotePrefix="1"/>
    <xf numFmtId="0" fontId="1" fillId="0" borderId="0" xfId="0" applyFont="1" applyAlignment="1">
      <alignment horizontal="center"/>
    </xf>
    <xf numFmtId="0" fontId="17" fillId="0" borderId="0" xfId="0" applyFont="1" applyAlignment="1">
      <alignment horizontal="center"/>
    </xf>
    <xf numFmtId="0" fontId="0" fillId="0" borderId="1" xfId="0" applyBorder="1" applyAlignment="1">
      <alignment horizontal="center"/>
    </xf>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15" fillId="0" borderId="0" xfId="0" applyFont="1" applyAlignment="1">
      <alignment horizontal="center"/>
    </xf>
    <xf numFmtId="0" fontId="16" fillId="0" borderId="0" xfId="0" applyFont="1" applyAlignment="1">
      <alignment horizontal="center"/>
    </xf>
    <xf numFmtId="0" fontId="19" fillId="0" borderId="0" xfId="0" applyFont="1" applyAlignment="1">
      <alignment horizontal="center"/>
    </xf>
    <xf numFmtId="0" fontId="20" fillId="0" borderId="0" xfId="0" applyFont="1" applyAlignment="1">
      <alignment horizontal="left"/>
    </xf>
    <xf numFmtId="0" fontId="20" fillId="0" borderId="0" xfId="0" applyFont="1" applyAlignment="1">
      <alignment horizontal="center"/>
    </xf>
    <xf numFmtId="0" fontId="20" fillId="0" borderId="0" xfId="0" applyFont="1" applyBorder="1" applyAlignment="1">
      <alignment horizontal="center"/>
    </xf>
    <xf numFmtId="14" fontId="0" fillId="0" borderId="0" xfId="0" applyNumberFormat="1" applyBorder="1" applyAlignment="1">
      <alignment horizontal="center"/>
    </xf>
    <xf numFmtId="0" fontId="22" fillId="0" borderId="0" xfId="0" applyFont="1"/>
    <xf numFmtId="0" fontId="22" fillId="0" borderId="0" xfId="0" applyFont="1" applyAlignment="1">
      <alignment wrapText="1"/>
    </xf>
    <xf numFmtId="0" fontId="18" fillId="0" borderId="0" xfId="0" applyFont="1" applyAlignment="1">
      <alignment horizontal="center"/>
    </xf>
    <xf numFmtId="14" fontId="18" fillId="2" borderId="0" xfId="0" applyNumberFormat="1" applyFont="1" applyFill="1" applyAlignment="1">
      <alignment horizontal="center"/>
    </xf>
    <xf numFmtId="0" fontId="0" fillId="2" borderId="0" xfId="0" applyFill="1" applyAlignment="1">
      <alignment horizontal="center"/>
    </xf>
    <xf numFmtId="0" fontId="24" fillId="0" borderId="0" xfId="0" applyFont="1" applyAlignment="1">
      <alignment horizontal="center"/>
    </xf>
    <xf numFmtId="0" fontId="21" fillId="0" borderId="0" xfId="0" applyFont="1" applyAlignment="1">
      <alignment horizontal="center"/>
    </xf>
    <xf numFmtId="0" fontId="22" fillId="0" borderId="0" xfId="0" applyFont="1" applyAlignment="1">
      <alignment horizontal="center"/>
    </xf>
    <xf numFmtId="0" fontId="23" fillId="0" borderId="0" xfId="0" applyFont="1" applyAlignment="1">
      <alignment horizontal="center"/>
    </xf>
    <xf numFmtId="0" fontId="11" fillId="5" borderId="0" xfId="0" applyFont="1" applyFill="1" applyBorder="1" applyAlignment="1">
      <alignment horizontal="center"/>
    </xf>
    <xf numFmtId="3" fontId="16" fillId="0" borderId="0" xfId="0" applyNumberFormat="1" applyFont="1" applyAlignment="1">
      <alignment horizontal="center"/>
    </xf>
    <xf numFmtId="3" fontId="7" fillId="0" borderId="0" xfId="1" applyNumberFormat="1" applyAlignment="1" applyProtection="1">
      <alignment horizontal="center"/>
    </xf>
    <xf numFmtId="0" fontId="14" fillId="0" borderId="0" xfId="0" applyFont="1" applyAlignment="1">
      <alignment horizontal="center"/>
    </xf>
    <xf numFmtId="0" fontId="0" fillId="0" borderId="1" xfId="0" applyFill="1" applyBorder="1" applyAlignment="1">
      <alignment horizontal="center"/>
    </xf>
    <xf numFmtId="0" fontId="0" fillId="5" borderId="1" xfId="0" applyFill="1" applyBorder="1" applyAlignment="1">
      <alignment horizontal="center"/>
    </xf>
    <xf numFmtId="0" fontId="25" fillId="0" borderId="0" xfId="0" applyFont="1" applyAlignment="1">
      <alignment horizontal="center"/>
    </xf>
    <xf numFmtId="0" fontId="26" fillId="0" borderId="0" xfId="0" applyFont="1" applyAlignment="1">
      <alignment horizontal="left"/>
    </xf>
    <xf numFmtId="0" fontId="27" fillId="0" borderId="0" xfId="0" applyFont="1" applyAlignment="1">
      <alignment horizontal="left"/>
    </xf>
    <xf numFmtId="0" fontId="27" fillId="0" borderId="2" xfId="0" applyFont="1" applyBorder="1" applyAlignment="1">
      <alignment horizontal="left"/>
    </xf>
    <xf numFmtId="0" fontId="28" fillId="0" borderId="3" xfId="0" applyFont="1" applyBorder="1" applyAlignment="1">
      <alignment horizontal="center"/>
    </xf>
    <xf numFmtId="0" fontId="27" fillId="0" borderId="3" xfId="0" applyFont="1" applyBorder="1" applyAlignment="1">
      <alignment horizontal="center"/>
    </xf>
    <xf numFmtId="14" fontId="0" fillId="2" borderId="3" xfId="0" applyNumberForma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27" fillId="0" borderId="5" xfId="0" applyFont="1" applyBorder="1" applyAlignment="1">
      <alignment horizontal="left"/>
    </xf>
    <xf numFmtId="0" fontId="28" fillId="0" borderId="0" xfId="0" applyFont="1" applyBorder="1" applyAlignment="1">
      <alignment horizontal="center"/>
    </xf>
    <xf numFmtId="0" fontId="27" fillId="0" borderId="0" xfId="0" applyFont="1" applyBorder="1" applyAlignment="1">
      <alignment horizontal="center"/>
    </xf>
    <xf numFmtId="14" fontId="0" fillId="2" borderId="0" xfId="0" applyNumberFormat="1" applyFill="1" applyBorder="1" applyAlignment="1">
      <alignment horizontal="center"/>
    </xf>
    <xf numFmtId="0" fontId="0" fillId="0" borderId="6" xfId="0" applyBorder="1" applyAlignment="1">
      <alignment horizontal="center"/>
    </xf>
    <xf numFmtId="0" fontId="0" fillId="2" borderId="0" xfId="0" applyFill="1" applyBorder="1" applyAlignment="1">
      <alignment horizontal="center"/>
    </xf>
    <xf numFmtId="14" fontId="0" fillId="2" borderId="0" xfId="0" applyNumberFormat="1" applyFont="1" applyFill="1" applyBorder="1" applyAlignment="1">
      <alignment horizontal="center"/>
    </xf>
    <xf numFmtId="0" fontId="24" fillId="0" borderId="0" xfId="0" applyFont="1" applyBorder="1" applyAlignment="1">
      <alignment horizontal="center"/>
    </xf>
    <xf numFmtId="14" fontId="24" fillId="2" borderId="0" xfId="0" applyNumberFormat="1" applyFont="1" applyFill="1" applyBorder="1" applyAlignment="1">
      <alignment horizontal="center"/>
    </xf>
    <xf numFmtId="0" fontId="24" fillId="0" borderId="6" xfId="0" applyFont="1" applyBorder="1" applyAlignment="1">
      <alignment horizontal="center"/>
    </xf>
    <xf numFmtId="0" fontId="0" fillId="2" borderId="6" xfId="0" applyFill="1" applyBorder="1" applyAlignment="1">
      <alignment horizontal="center"/>
    </xf>
    <xf numFmtId="0" fontId="0" fillId="0" borderId="8" xfId="0" applyBorder="1" applyAlignment="1">
      <alignment horizontal="center"/>
    </xf>
    <xf numFmtId="14" fontId="0" fillId="2" borderId="8" xfId="0" applyNumberFormat="1"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27" fillId="0" borderId="7" xfId="0" applyFont="1" applyBorder="1" applyAlignment="1">
      <alignment horizontal="left"/>
    </xf>
    <xf numFmtId="0" fontId="27" fillId="0" borderId="8" xfId="0" applyFont="1" applyBorder="1" applyAlignment="1">
      <alignment horizontal="center"/>
    </xf>
    <xf numFmtId="0" fontId="20" fillId="0" borderId="5" xfId="0" applyFont="1" applyBorder="1" applyAlignment="1">
      <alignment horizontal="left"/>
    </xf>
    <xf numFmtId="0" fontId="25" fillId="0" borderId="0" xfId="0" applyFont="1" applyBorder="1" applyAlignment="1">
      <alignment horizontal="center"/>
    </xf>
    <xf numFmtId="0" fontId="0" fillId="0" borderId="6" xfId="0" applyFill="1" applyBorder="1" applyAlignment="1">
      <alignment horizontal="center"/>
    </xf>
    <xf numFmtId="0" fontId="8" fillId="6" borderId="0" xfId="0" applyFont="1" applyFill="1" applyAlignment="1">
      <alignment horizontal="left"/>
    </xf>
    <xf numFmtId="0" fontId="10" fillId="6" borderId="0" xfId="0" applyFont="1" applyFill="1" applyAlignment="1">
      <alignment horizontal="left"/>
    </xf>
    <xf numFmtId="0" fontId="0" fillId="0" borderId="0" xfId="0" applyFont="1" applyAlignment="1">
      <alignment horizontal="left"/>
    </xf>
    <xf numFmtId="0" fontId="29" fillId="0" borderId="0" xfId="0" applyFont="1" applyAlignment="1">
      <alignment horizontal="left"/>
    </xf>
    <xf numFmtId="14" fontId="25" fillId="2" borderId="0" xfId="0" applyNumberFormat="1" applyFont="1" applyFill="1" applyAlignment="1">
      <alignment horizontal="center"/>
    </xf>
    <xf numFmtId="0" fontId="8" fillId="0" borderId="0" xfId="0" applyFont="1" applyFill="1" applyAlignment="1">
      <alignment horizontal="left"/>
    </xf>
    <xf numFmtId="0" fontId="0" fillId="0" borderId="0" xfId="0" applyFont="1" applyFill="1" applyAlignment="1">
      <alignment horizontal="left"/>
    </xf>
    <xf numFmtId="0" fontId="1" fillId="0" borderId="0" xfId="0" applyFont="1"/>
    <xf numFmtId="14" fontId="0" fillId="0" borderId="0" xfId="0" applyNumberFormat="1" applyAlignment="1">
      <alignment horizontal="center"/>
    </xf>
    <xf numFmtId="14" fontId="7" fillId="2" borderId="0" xfId="1" applyNumberFormat="1" applyFill="1" applyAlignment="1" applyProtection="1">
      <alignment horizontal="center"/>
    </xf>
    <xf numFmtId="0" fontId="0" fillId="7" borderId="0" xfId="0" applyFill="1" applyAlignment="1">
      <alignment horizontal="center"/>
    </xf>
    <xf numFmtId="0" fontId="5" fillId="7" borderId="0" xfId="0" applyFont="1" applyFill="1" applyAlignment="1">
      <alignment horizontal="center"/>
    </xf>
    <xf numFmtId="0" fontId="20" fillId="7" borderId="0" xfId="0" applyFont="1" applyFill="1" applyAlignment="1">
      <alignment horizontal="center"/>
    </xf>
    <xf numFmtId="0" fontId="0" fillId="7" borderId="0" xfId="0" applyFill="1" applyBorder="1" applyAlignment="1">
      <alignment horizontal="center"/>
    </xf>
    <xf numFmtId="14" fontId="0" fillId="7" borderId="0" xfId="0" applyNumberFormat="1" applyFill="1" applyBorder="1" applyAlignment="1">
      <alignment horizontal="center"/>
    </xf>
    <xf numFmtId="0" fontId="1" fillId="7" borderId="0" xfId="0" applyFont="1" applyFill="1"/>
    <xf numFmtId="0" fontId="15" fillId="7" borderId="0" xfId="0" applyFont="1" applyFill="1" applyAlignment="1">
      <alignment horizontal="center"/>
    </xf>
    <xf numFmtId="0" fontId="7" fillId="7" borderId="0" xfId="1" applyFill="1" applyAlignment="1" applyProtection="1">
      <alignment horizontal="center"/>
    </xf>
    <xf numFmtId="14" fontId="7" fillId="7" borderId="0" xfId="1" applyNumberFormat="1" applyFill="1" applyAlignment="1" applyProtection="1">
      <alignment horizontal="center"/>
    </xf>
    <xf numFmtId="14" fontId="0" fillId="7" borderId="0" xfId="0" applyNumberFormat="1" applyFill="1" applyAlignment="1">
      <alignment horizontal="center"/>
    </xf>
    <xf numFmtId="0" fontId="25" fillId="7" borderId="0" xfId="0" applyFont="1" applyFill="1" applyAlignment="1">
      <alignment horizontal="center"/>
    </xf>
    <xf numFmtId="0" fontId="18" fillId="7" borderId="0" xfId="0" applyFont="1" applyFill="1" applyAlignment="1">
      <alignment horizontal="center"/>
    </xf>
    <xf numFmtId="14" fontId="0" fillId="7" borderId="3" xfId="0" applyNumberFormat="1" applyFill="1" applyBorder="1" applyAlignment="1">
      <alignment horizontal="center"/>
    </xf>
    <xf numFmtId="0" fontId="0" fillId="7" borderId="8" xfId="0" applyFill="1" applyBorder="1" applyAlignment="1">
      <alignment horizontal="center"/>
    </xf>
    <xf numFmtId="0" fontId="0" fillId="2" borderId="0" xfId="0" applyFill="1" applyAlignment="1">
      <alignment horizontal="left"/>
    </xf>
  </cellXfs>
  <cellStyles count="2">
    <cellStyle name="Hipervínculo"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google.com/url?q=http%3A%2F%2F190.200.238.140&amp;sa=D&amp;sntz=1&amp;usg=AFQjCNF2Uj_J1nRQbsmpJdm-0EVVlZJLFw" TargetMode="External"/><Relationship Id="rId7" Type="http://schemas.openxmlformats.org/officeDocument/2006/relationships/vmlDrawing" Target="../drawings/vmlDrawing1.vml"/><Relationship Id="rId2" Type="http://schemas.openxmlformats.org/officeDocument/2006/relationships/hyperlink" Target="file:///C:\Users\Ravelo\AppData\Roaming\Microsoft\Documents\Dropbox\SAINT\CONCESIONARIOS\01%20VENTAS\SP_C_01_PROCESADAS.sql" TargetMode="External"/><Relationship Id="rId1" Type="http://schemas.openxmlformats.org/officeDocument/2006/relationships/hyperlink" Target="file:///C:\Users\Ravelo\AppData\Roaming\Microsoft\Documents\Dropbox\SAINT\CONCESIONARIOS\V300\01%20VENTAS\SP_C_01_PRE_PROCESOS.sql" TargetMode="External"/><Relationship Id="rId6" Type="http://schemas.openxmlformats.org/officeDocument/2006/relationships/printerSettings" Target="../printerSettings/printerSettings2.bin"/><Relationship Id="rId5" Type="http://schemas.openxmlformats.org/officeDocument/2006/relationships/hyperlink" Target="file:///C:\Users\Ravelo\AppData\Roaming\Microsoft\Excel\V310\01%20VENTAS\SP_C_01_PROCESADAS.sql" TargetMode="External"/><Relationship Id="rId4" Type="http://schemas.openxmlformats.org/officeDocument/2006/relationships/hyperlink" Target="file:///C:\Users\Ravelo\AppData\Roaming\Microsoft\Excel\V310\01%20VENTAS\SP_C_01_PROCESADAS.sql" TargetMode="External"/></Relationships>
</file>

<file path=xl/worksheets/sheet1.xml><?xml version="1.0" encoding="utf-8"?>
<worksheet xmlns="http://schemas.openxmlformats.org/spreadsheetml/2006/main" xmlns:r="http://schemas.openxmlformats.org/officeDocument/2006/relationships">
  <sheetPr codeName="Hoja1"/>
  <dimension ref="A7:S32"/>
  <sheetViews>
    <sheetView topLeftCell="A5" workbookViewId="0">
      <selection activeCell="B20" sqref="B20"/>
    </sheetView>
  </sheetViews>
  <sheetFormatPr baseColWidth="10" defaultRowHeight="15"/>
  <cols>
    <col min="2" max="2" width="22.7109375" customWidth="1"/>
    <col min="3" max="3" width="15.85546875" customWidth="1"/>
    <col min="4" max="4" width="14.42578125" customWidth="1"/>
    <col min="5" max="5" width="1.5703125" customWidth="1"/>
    <col min="6" max="6" width="17.28515625" customWidth="1"/>
    <col min="7" max="7" width="1.28515625" customWidth="1"/>
    <col min="8" max="8" width="13" bestFit="1" customWidth="1"/>
    <col min="9" max="9" width="15" customWidth="1"/>
    <col min="10" max="10" width="15.5703125" customWidth="1"/>
    <col min="11" max="11" width="19.140625" bestFit="1" customWidth="1"/>
    <col min="12" max="12" width="1" customWidth="1"/>
    <col min="14" max="14" width="1.140625" customWidth="1"/>
    <col min="16" max="16" width="1.28515625" customWidth="1"/>
    <col min="17" max="17" width="15.85546875" customWidth="1"/>
  </cols>
  <sheetData>
    <row r="7" spans="1:18">
      <c r="C7" t="s">
        <v>9</v>
      </c>
      <c r="D7" t="s">
        <v>0</v>
      </c>
      <c r="F7" t="s">
        <v>2</v>
      </c>
      <c r="H7" t="s">
        <v>4</v>
      </c>
      <c r="I7" t="s">
        <v>4</v>
      </c>
      <c r="K7" t="s">
        <v>6</v>
      </c>
      <c r="M7" t="s">
        <v>22</v>
      </c>
      <c r="O7" t="s">
        <v>24</v>
      </c>
      <c r="Q7" t="s">
        <v>26</v>
      </c>
    </row>
    <row r="8" spans="1:18">
      <c r="C8" t="s">
        <v>10</v>
      </c>
      <c r="D8" t="s">
        <v>1</v>
      </c>
      <c r="F8" t="s">
        <v>3</v>
      </c>
      <c r="H8" t="s">
        <v>5</v>
      </c>
      <c r="I8" t="s">
        <v>5</v>
      </c>
      <c r="K8" t="s">
        <v>7</v>
      </c>
      <c r="M8" t="s">
        <v>23</v>
      </c>
      <c r="O8" t="s">
        <v>25</v>
      </c>
    </row>
    <row r="9" spans="1:18">
      <c r="C9" t="s">
        <v>11</v>
      </c>
      <c r="D9" t="s">
        <v>8</v>
      </c>
      <c r="F9" s="1">
        <v>0.1</v>
      </c>
      <c r="H9" t="s">
        <v>3</v>
      </c>
      <c r="I9" t="s">
        <v>3</v>
      </c>
    </row>
    <row r="10" spans="1:18">
      <c r="H10" t="s">
        <v>32</v>
      </c>
      <c r="I10" t="s">
        <v>33</v>
      </c>
    </row>
    <row r="12" spans="1:18">
      <c r="A12" t="s">
        <v>12</v>
      </c>
      <c r="C12" t="s">
        <v>27</v>
      </c>
      <c r="D12" t="s">
        <v>27</v>
      </c>
      <c r="F12" t="s">
        <v>27</v>
      </c>
      <c r="H12" t="s">
        <v>27</v>
      </c>
      <c r="K12" t="s">
        <v>27</v>
      </c>
      <c r="Q12" t="s">
        <v>27</v>
      </c>
    </row>
    <row r="14" spans="1:18">
      <c r="A14" t="s">
        <v>28</v>
      </c>
      <c r="B14" s="4" t="s">
        <v>30</v>
      </c>
      <c r="C14" t="s">
        <v>29</v>
      </c>
      <c r="D14" t="s">
        <v>29</v>
      </c>
      <c r="F14" t="s">
        <v>27</v>
      </c>
      <c r="H14" t="s">
        <v>27</v>
      </c>
      <c r="I14" t="s">
        <v>27</v>
      </c>
      <c r="K14" t="s">
        <v>27</v>
      </c>
      <c r="Q14" t="s">
        <v>27</v>
      </c>
      <c r="R14">
        <v>4142308893</v>
      </c>
    </row>
    <row r="16" spans="1:18">
      <c r="A16" t="s">
        <v>13</v>
      </c>
      <c r="B16" s="2">
        <v>190202209168</v>
      </c>
      <c r="C16" t="s">
        <v>27</v>
      </c>
      <c r="D16" t="s">
        <v>27</v>
      </c>
      <c r="F16" t="s">
        <v>27</v>
      </c>
      <c r="H16" t="s">
        <v>27</v>
      </c>
      <c r="K16" t="s">
        <v>27</v>
      </c>
      <c r="Q16" t="s">
        <v>27</v>
      </c>
    </row>
    <row r="18" spans="1:19">
      <c r="A18" t="s">
        <v>14</v>
      </c>
      <c r="B18" s="2">
        <v>190202209168</v>
      </c>
      <c r="C18" t="s">
        <v>27</v>
      </c>
      <c r="D18" t="s">
        <v>27</v>
      </c>
      <c r="F18" t="s">
        <v>27</v>
      </c>
      <c r="H18" t="s">
        <v>27</v>
      </c>
      <c r="K18" t="s">
        <v>27</v>
      </c>
      <c r="Q18" t="s">
        <v>27</v>
      </c>
    </row>
    <row r="20" spans="1:19">
      <c r="A20" t="s">
        <v>15</v>
      </c>
      <c r="B20" s="3" t="s">
        <v>31</v>
      </c>
      <c r="C20" t="s">
        <v>27</v>
      </c>
      <c r="D20" t="s">
        <v>27</v>
      </c>
      <c r="F20" t="s">
        <v>27</v>
      </c>
      <c r="H20" t="s">
        <v>27</v>
      </c>
      <c r="K20" t="s">
        <v>27</v>
      </c>
    </row>
    <row r="22" spans="1:19">
      <c r="A22" t="s">
        <v>16</v>
      </c>
      <c r="B22" s="2">
        <v>201209162116</v>
      </c>
      <c r="C22" t="s">
        <v>27</v>
      </c>
      <c r="D22" t="s">
        <v>27</v>
      </c>
      <c r="F22" t="s">
        <v>27</v>
      </c>
      <c r="H22" t="s">
        <v>27</v>
      </c>
      <c r="I22" t="s">
        <v>27</v>
      </c>
      <c r="K22" t="s">
        <v>27</v>
      </c>
      <c r="Q22" t="s">
        <v>27</v>
      </c>
    </row>
    <row r="24" spans="1:19">
      <c r="A24" t="s">
        <v>17</v>
      </c>
      <c r="B24" s="7">
        <v>190207103112</v>
      </c>
      <c r="C24" t="s">
        <v>27</v>
      </c>
      <c r="D24" t="s">
        <v>27</v>
      </c>
      <c r="F24" t="s">
        <v>27</v>
      </c>
      <c r="H24" t="s">
        <v>27</v>
      </c>
      <c r="I24" t="s">
        <v>27</v>
      </c>
      <c r="K24" t="s">
        <v>27</v>
      </c>
      <c r="Q24" t="s">
        <v>27</v>
      </c>
      <c r="R24" t="s">
        <v>35</v>
      </c>
    </row>
    <row r="26" spans="1:19">
      <c r="A26" t="s">
        <v>18</v>
      </c>
      <c r="B26" s="6" t="s">
        <v>34</v>
      </c>
      <c r="C26" t="s">
        <v>27</v>
      </c>
      <c r="D26" t="s">
        <v>27</v>
      </c>
      <c r="F26" t="s">
        <v>27</v>
      </c>
      <c r="H26" t="s">
        <v>27</v>
      </c>
      <c r="K26" t="s">
        <v>27</v>
      </c>
      <c r="Q26" t="s">
        <v>27</v>
      </c>
    </row>
    <row r="28" spans="1:19">
      <c r="A28" t="s">
        <v>19</v>
      </c>
      <c r="B28" s="8" t="s">
        <v>42</v>
      </c>
      <c r="C28" t="s">
        <v>27</v>
      </c>
      <c r="D28" t="s">
        <v>27</v>
      </c>
      <c r="F28" t="s">
        <v>27</v>
      </c>
      <c r="H28" t="s">
        <v>27</v>
      </c>
      <c r="I28" t="s">
        <v>27</v>
      </c>
      <c r="K28" t="s">
        <v>27</v>
      </c>
      <c r="Q28" t="s">
        <v>27</v>
      </c>
      <c r="R28" t="s">
        <v>35</v>
      </c>
    </row>
    <row r="30" spans="1:19">
      <c r="A30" t="s">
        <v>20</v>
      </c>
      <c r="B30" s="5" t="s">
        <v>43</v>
      </c>
      <c r="C30" t="s">
        <v>27</v>
      </c>
      <c r="D30" t="s">
        <v>27</v>
      </c>
      <c r="F30" t="s">
        <v>27</v>
      </c>
      <c r="H30" t="s">
        <v>27</v>
      </c>
      <c r="I30" t="s">
        <v>27</v>
      </c>
      <c r="K30" t="s">
        <v>27</v>
      </c>
      <c r="Q30" t="s">
        <v>27</v>
      </c>
    </row>
    <row r="32" spans="1:19">
      <c r="A32" t="s">
        <v>21</v>
      </c>
      <c r="B32" s="2">
        <v>190201137240</v>
      </c>
      <c r="K32" t="s">
        <v>27</v>
      </c>
      <c r="R32">
        <v>401259379</v>
      </c>
      <c r="S32">
        <v>1354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codeName="Hoja2"/>
  <dimension ref="A1:T108"/>
  <sheetViews>
    <sheetView tabSelected="1" topLeftCell="A5" workbookViewId="0">
      <pane xSplit="1" topLeftCell="B1" activePane="topRight" state="frozen"/>
      <selection pane="topRight" activeCell="B29" sqref="B29"/>
    </sheetView>
  </sheetViews>
  <sheetFormatPr baseColWidth="10" defaultRowHeight="15"/>
  <cols>
    <col min="1" max="1" width="62" style="11" customWidth="1"/>
    <col min="2" max="2" width="30.7109375" style="9" customWidth="1"/>
    <col min="3" max="4" width="22.42578125" style="9" customWidth="1"/>
    <col min="5" max="5" width="21.140625" style="9" customWidth="1"/>
    <col min="6" max="6" width="23.85546875" style="9" bestFit="1" customWidth="1"/>
    <col min="7" max="7" width="24" style="9" bestFit="1" customWidth="1"/>
    <col min="8" max="8" width="24" style="96" bestFit="1" customWidth="1"/>
    <col min="9" max="9" width="22.28515625" style="9" bestFit="1" customWidth="1"/>
    <col min="10" max="10" width="23.5703125" style="9" bestFit="1" customWidth="1"/>
    <col min="11" max="11" width="27.7109375" style="9" bestFit="1" customWidth="1"/>
    <col min="12" max="12" width="23.85546875" style="9" bestFit="1" customWidth="1"/>
    <col min="13" max="13" width="20.7109375" style="9" bestFit="1" customWidth="1"/>
    <col min="14" max="14" width="28.5703125" style="9" bestFit="1" customWidth="1"/>
    <col min="15" max="15" width="13.7109375" style="9" bestFit="1" customWidth="1"/>
    <col min="16" max="16" width="11.42578125" style="9"/>
    <col min="17" max="17" width="28.5703125" style="9" bestFit="1" customWidth="1"/>
    <col min="18" max="18" width="14.5703125" style="9" bestFit="1" customWidth="1"/>
    <col min="19" max="19" width="15.140625" style="9" customWidth="1"/>
    <col min="20" max="20" width="16.28515625" style="9" customWidth="1"/>
    <col min="21" max="16384" width="11.42578125" style="9"/>
  </cols>
  <sheetData>
    <row r="1" spans="1:20" ht="46.5">
      <c r="A1" s="18" t="s">
        <v>58</v>
      </c>
      <c r="E1" s="9" t="s">
        <v>270</v>
      </c>
      <c r="I1" s="13"/>
    </row>
    <row r="2" spans="1:20">
      <c r="A2" s="31" t="s">
        <v>94</v>
      </c>
      <c r="B2" s="32" t="s">
        <v>27</v>
      </c>
      <c r="C2" s="33" t="s">
        <v>92</v>
      </c>
      <c r="D2" s="34" t="s">
        <v>93</v>
      </c>
      <c r="E2" s="31" t="s">
        <v>95</v>
      </c>
      <c r="H2" s="96" t="s">
        <v>262</v>
      </c>
      <c r="J2" s="48" t="s">
        <v>198</v>
      </c>
      <c r="K2" s="49" t="s">
        <v>200</v>
      </c>
      <c r="L2" s="49" t="s">
        <v>194</v>
      </c>
      <c r="M2" s="43" t="s">
        <v>196</v>
      </c>
    </row>
    <row r="3" spans="1:20">
      <c r="D3" s="9" t="s">
        <v>166</v>
      </c>
      <c r="H3" s="96" t="s">
        <v>263</v>
      </c>
      <c r="J3" s="50" t="s">
        <v>199</v>
      </c>
      <c r="K3" s="50" t="s">
        <v>201</v>
      </c>
      <c r="L3" s="50" t="s">
        <v>195</v>
      </c>
      <c r="M3" s="42" t="s">
        <v>197</v>
      </c>
    </row>
    <row r="4" spans="1:20">
      <c r="D4" s="9">
        <v>0</v>
      </c>
      <c r="E4" s="9">
        <v>1</v>
      </c>
      <c r="F4" s="9">
        <v>2</v>
      </c>
      <c r="G4" s="9">
        <v>3</v>
      </c>
      <c r="H4" s="96">
        <v>4</v>
      </c>
      <c r="I4" s="9">
        <v>5</v>
      </c>
      <c r="J4" s="9">
        <v>6</v>
      </c>
      <c r="K4" s="9">
        <v>7</v>
      </c>
      <c r="L4" s="9">
        <v>8</v>
      </c>
      <c r="N4" s="9">
        <v>10</v>
      </c>
      <c r="O4" s="9">
        <v>11</v>
      </c>
      <c r="P4" s="9">
        <v>12</v>
      </c>
      <c r="Q4" s="9">
        <v>13</v>
      </c>
      <c r="R4" s="9">
        <v>14</v>
      </c>
      <c r="S4" s="9">
        <v>15</v>
      </c>
      <c r="T4" s="9">
        <v>16</v>
      </c>
    </row>
    <row r="5" spans="1:20" s="10" customFormat="1" ht="11.25">
      <c r="A5" s="19"/>
      <c r="C5" s="10" t="s">
        <v>36</v>
      </c>
      <c r="E5" s="10" t="s">
        <v>50</v>
      </c>
      <c r="F5" s="10" t="s">
        <v>50</v>
      </c>
      <c r="G5" s="10" t="s">
        <v>51</v>
      </c>
      <c r="H5" s="97" t="s">
        <v>52</v>
      </c>
      <c r="I5" s="10" t="s">
        <v>50</v>
      </c>
      <c r="J5" s="10" t="s">
        <v>50</v>
      </c>
      <c r="K5" s="10" t="s">
        <v>51</v>
      </c>
      <c r="L5" s="10" t="s">
        <v>53</v>
      </c>
      <c r="M5" s="10" t="s">
        <v>54</v>
      </c>
      <c r="N5" s="10" t="s">
        <v>55</v>
      </c>
      <c r="O5" s="10" t="s">
        <v>77</v>
      </c>
      <c r="P5" s="10" t="s">
        <v>57</v>
      </c>
      <c r="Q5" s="10" t="s">
        <v>57</v>
      </c>
      <c r="R5" s="10" t="s">
        <v>75</v>
      </c>
      <c r="S5" s="10" t="s">
        <v>56</v>
      </c>
      <c r="T5" s="10" t="s">
        <v>154</v>
      </c>
    </row>
    <row r="6" spans="1:20" s="39" customFormat="1">
      <c r="A6" s="87" t="s">
        <v>231</v>
      </c>
      <c r="B6" s="39" t="s">
        <v>229</v>
      </c>
      <c r="C6" s="39" t="s">
        <v>228</v>
      </c>
      <c r="D6" s="39" t="s">
        <v>12</v>
      </c>
      <c r="E6" s="39" t="s">
        <v>12</v>
      </c>
      <c r="F6" s="40" t="s">
        <v>28</v>
      </c>
      <c r="G6" s="40" t="s">
        <v>13</v>
      </c>
      <c r="H6" s="98" t="s">
        <v>14</v>
      </c>
      <c r="I6" s="39" t="s">
        <v>37</v>
      </c>
      <c r="J6" s="39" t="s">
        <v>38</v>
      </c>
      <c r="K6" s="39" t="s">
        <v>18</v>
      </c>
      <c r="L6" s="39" t="s">
        <v>39</v>
      </c>
      <c r="M6" s="39" t="s">
        <v>20</v>
      </c>
      <c r="N6" s="39" t="s">
        <v>15</v>
      </c>
      <c r="O6" s="39" t="s">
        <v>76</v>
      </c>
      <c r="P6" s="39" t="s">
        <v>40</v>
      </c>
      <c r="Q6" s="39" t="s">
        <v>41</v>
      </c>
      <c r="R6" s="39" t="s">
        <v>74</v>
      </c>
      <c r="S6" s="39" t="s">
        <v>21</v>
      </c>
      <c r="T6" s="39" t="s">
        <v>155</v>
      </c>
    </row>
    <row r="7" spans="1:20">
      <c r="A7" s="11" t="s">
        <v>70</v>
      </c>
      <c r="E7" s="22" t="s">
        <v>91</v>
      </c>
      <c r="F7" s="22" t="s">
        <v>107</v>
      </c>
      <c r="G7" s="22" t="s">
        <v>113</v>
      </c>
      <c r="H7" s="99" t="s">
        <v>116</v>
      </c>
      <c r="I7" s="55" t="s">
        <v>214</v>
      </c>
      <c r="J7" s="55" t="s">
        <v>219</v>
      </c>
      <c r="K7" s="55" t="s">
        <v>238</v>
      </c>
      <c r="L7" s="55" t="s">
        <v>236</v>
      </c>
      <c r="M7" s="22" t="s">
        <v>193</v>
      </c>
      <c r="N7" s="22" t="s">
        <v>184</v>
      </c>
      <c r="O7" s="23"/>
      <c r="P7" s="23"/>
      <c r="Q7" s="22" t="s">
        <v>184</v>
      </c>
      <c r="R7" s="23"/>
      <c r="S7" s="23"/>
      <c r="T7" s="23"/>
    </row>
    <row r="8" spans="1:20">
      <c r="A8" s="11" t="s">
        <v>47</v>
      </c>
      <c r="E8" s="25" t="s">
        <v>96</v>
      </c>
      <c r="F8" s="25" t="s">
        <v>108</v>
      </c>
      <c r="G8" s="51" t="s">
        <v>114</v>
      </c>
      <c r="H8" s="99" t="s">
        <v>117</v>
      </c>
      <c r="I8" s="56" t="s">
        <v>215</v>
      </c>
      <c r="J8" s="56" t="s">
        <v>220</v>
      </c>
      <c r="K8" s="23" t="s">
        <v>159</v>
      </c>
      <c r="L8" s="56" t="s">
        <v>237</v>
      </c>
      <c r="M8" s="25" t="s">
        <v>192</v>
      </c>
      <c r="N8" s="25" t="s">
        <v>183</v>
      </c>
      <c r="O8" s="23"/>
      <c r="P8" s="23"/>
      <c r="Q8" s="25" t="s">
        <v>183</v>
      </c>
      <c r="R8" s="23"/>
      <c r="S8" s="23"/>
      <c r="T8" s="23"/>
    </row>
    <row r="9" spans="1:20">
      <c r="A9" s="11" t="s">
        <v>48</v>
      </c>
      <c r="E9" s="25">
        <v>9319134</v>
      </c>
      <c r="F9" s="25">
        <v>1393424</v>
      </c>
      <c r="G9" s="24">
        <v>9115319</v>
      </c>
      <c r="H9" s="99">
        <v>5916310</v>
      </c>
      <c r="I9" s="56">
        <v>2392112</v>
      </c>
      <c r="J9" s="56">
        <v>2811965</v>
      </c>
      <c r="K9" s="23">
        <v>1931151</v>
      </c>
      <c r="L9" s="56">
        <v>1681521</v>
      </c>
      <c r="M9" s="25">
        <v>1752292</v>
      </c>
      <c r="N9" s="25">
        <v>1972998</v>
      </c>
      <c r="O9" s="23"/>
      <c r="P9" s="23"/>
      <c r="Q9" s="25">
        <v>1972998</v>
      </c>
      <c r="R9" s="23"/>
      <c r="S9" s="23"/>
      <c r="T9" s="23"/>
    </row>
    <row r="10" spans="1:20">
      <c r="A10" s="11" t="s">
        <v>49</v>
      </c>
      <c r="E10" s="41">
        <v>43120</v>
      </c>
      <c r="F10" s="41">
        <v>43169</v>
      </c>
      <c r="G10" s="41">
        <v>43163</v>
      </c>
      <c r="H10" s="100">
        <v>43172</v>
      </c>
      <c r="I10" s="41">
        <v>42908</v>
      </c>
      <c r="J10" s="41">
        <v>43169</v>
      </c>
      <c r="K10" s="41">
        <v>43163</v>
      </c>
      <c r="L10" s="41"/>
      <c r="M10" s="41">
        <v>43169</v>
      </c>
      <c r="N10" s="41">
        <v>43201</v>
      </c>
      <c r="O10" s="41"/>
      <c r="P10" s="41"/>
      <c r="Q10" s="41">
        <v>43201</v>
      </c>
      <c r="R10" s="41"/>
      <c r="S10" s="41"/>
      <c r="T10" s="41"/>
    </row>
    <row r="11" spans="1:20">
      <c r="A11" s="11" t="s">
        <v>45</v>
      </c>
      <c r="E11" s="9">
        <v>9024</v>
      </c>
      <c r="F11" s="9">
        <v>9024</v>
      </c>
      <c r="G11" s="9">
        <v>9024</v>
      </c>
      <c r="H11" s="96">
        <v>9024</v>
      </c>
      <c r="I11" s="9">
        <v>9024</v>
      </c>
      <c r="J11" s="9">
        <v>9024</v>
      </c>
      <c r="K11" s="9">
        <v>9024</v>
      </c>
      <c r="L11" s="9">
        <v>9024</v>
      </c>
      <c r="M11" s="9">
        <v>9024</v>
      </c>
      <c r="N11" s="9">
        <v>9023</v>
      </c>
      <c r="O11" s="9">
        <v>9023</v>
      </c>
      <c r="P11" s="9">
        <v>9024</v>
      </c>
      <c r="Q11" s="9">
        <v>9023</v>
      </c>
      <c r="R11" s="9">
        <v>9024</v>
      </c>
      <c r="S11" s="9">
        <v>9032</v>
      </c>
    </row>
    <row r="12" spans="1:20">
      <c r="A12" s="11" t="s">
        <v>46</v>
      </c>
      <c r="D12" s="9">
        <v>310</v>
      </c>
      <c r="E12" s="9">
        <v>310</v>
      </c>
      <c r="F12" s="9">
        <v>310</v>
      </c>
      <c r="G12" s="9">
        <v>310</v>
      </c>
      <c r="H12" s="96">
        <v>310</v>
      </c>
      <c r="I12" s="9">
        <v>310</v>
      </c>
      <c r="J12" s="9">
        <v>310</v>
      </c>
      <c r="K12" s="9">
        <v>310</v>
      </c>
      <c r="L12" s="9">
        <v>310</v>
      </c>
      <c r="M12" s="9">
        <v>310</v>
      </c>
      <c r="N12" s="9">
        <v>200</v>
      </c>
      <c r="O12" s="9">
        <v>200</v>
      </c>
      <c r="P12" s="9">
        <v>0</v>
      </c>
      <c r="Q12" s="9">
        <v>200</v>
      </c>
      <c r="R12" s="9">
        <v>0</v>
      </c>
      <c r="S12" s="9">
        <v>0</v>
      </c>
    </row>
    <row r="13" spans="1:20">
      <c r="A13" s="11" t="s">
        <v>121</v>
      </c>
      <c r="E13" s="9" t="s">
        <v>89</v>
      </c>
      <c r="F13" s="9" t="s">
        <v>104</v>
      </c>
      <c r="G13" s="93" t="s">
        <v>250</v>
      </c>
      <c r="H13" s="101" t="s">
        <v>36</v>
      </c>
      <c r="J13" s="9" t="s">
        <v>222</v>
      </c>
      <c r="K13" s="9" t="s">
        <v>256</v>
      </c>
      <c r="L13" s="9" t="s">
        <v>120</v>
      </c>
      <c r="M13" s="9" t="s">
        <v>103</v>
      </c>
      <c r="N13" s="9" t="s">
        <v>103</v>
      </c>
      <c r="O13" s="9" t="s">
        <v>89</v>
      </c>
      <c r="Q13" s="9" t="s">
        <v>103</v>
      </c>
      <c r="S13" s="9" t="s">
        <v>150</v>
      </c>
    </row>
    <row r="14" spans="1:20" s="16" customFormat="1">
      <c r="A14" s="20" t="s">
        <v>87</v>
      </c>
      <c r="E14" s="16" t="s">
        <v>88</v>
      </c>
      <c r="F14" s="29" t="s">
        <v>188</v>
      </c>
      <c r="G14" s="93" t="s">
        <v>249</v>
      </c>
      <c r="H14" s="101" t="s">
        <v>249</v>
      </c>
      <c r="I14" s="52" t="s">
        <v>244</v>
      </c>
      <c r="J14" s="53">
        <v>190200238140</v>
      </c>
      <c r="K14" s="93" t="s">
        <v>265</v>
      </c>
      <c r="L14" s="54" t="s">
        <v>259</v>
      </c>
      <c r="M14" s="36" t="s">
        <v>160</v>
      </c>
      <c r="N14" s="29" t="s">
        <v>131</v>
      </c>
      <c r="O14" s="16" t="s">
        <v>88</v>
      </c>
      <c r="Q14" s="29" t="s">
        <v>131</v>
      </c>
      <c r="S14" s="16" t="s">
        <v>149</v>
      </c>
    </row>
    <row r="15" spans="1:20" s="16" customFormat="1">
      <c r="A15" s="20" t="s">
        <v>180</v>
      </c>
      <c r="E15" s="16" t="s">
        <v>182</v>
      </c>
      <c r="F15" s="36" t="s">
        <v>205</v>
      </c>
      <c r="G15" s="35" t="s">
        <v>212</v>
      </c>
      <c r="H15" s="102" t="s">
        <v>212</v>
      </c>
      <c r="I15" s="52" t="s">
        <v>213</v>
      </c>
      <c r="J15" s="35" t="s">
        <v>221</v>
      </c>
      <c r="K15" s="30" t="s">
        <v>189</v>
      </c>
      <c r="L15" s="54" t="s">
        <v>235</v>
      </c>
      <c r="M15" s="37" t="s">
        <v>190</v>
      </c>
      <c r="N15" s="30" t="s">
        <v>181</v>
      </c>
      <c r="Q15" s="30" t="s">
        <v>181</v>
      </c>
    </row>
    <row r="16" spans="1:20">
      <c r="A16" s="11" t="s">
        <v>106</v>
      </c>
      <c r="D16" s="9" t="s">
        <v>163</v>
      </c>
      <c r="E16" s="9" t="s">
        <v>90</v>
      </c>
      <c r="F16" s="9" t="s">
        <v>102</v>
      </c>
      <c r="G16" s="9" t="s">
        <v>266</v>
      </c>
      <c r="H16" s="96" t="s">
        <v>115</v>
      </c>
      <c r="I16" s="9" t="s">
        <v>102</v>
      </c>
      <c r="J16" s="9" t="s">
        <v>118</v>
      </c>
      <c r="K16" s="9" t="s">
        <v>118</v>
      </c>
      <c r="L16" s="9" t="s">
        <v>118</v>
      </c>
      <c r="M16" s="9" t="s">
        <v>191</v>
      </c>
      <c r="N16" s="9" t="s">
        <v>122</v>
      </c>
      <c r="O16" s="9" t="s">
        <v>90</v>
      </c>
      <c r="Q16" s="9" t="s">
        <v>122</v>
      </c>
      <c r="S16" s="9" t="s">
        <v>151</v>
      </c>
    </row>
    <row r="17" spans="1:20">
      <c r="A17" s="11" t="s">
        <v>257</v>
      </c>
      <c r="E17" s="9" t="s">
        <v>260</v>
      </c>
      <c r="G17" s="9" t="s">
        <v>269</v>
      </c>
      <c r="K17" s="9" t="s">
        <v>119</v>
      </c>
    </row>
    <row r="18" spans="1:20">
      <c r="A18" s="11" t="s">
        <v>268</v>
      </c>
      <c r="G18" s="9" t="s">
        <v>267</v>
      </c>
    </row>
    <row r="19" spans="1:20">
      <c r="A19" s="11" t="s">
        <v>101</v>
      </c>
      <c r="E19" s="9" t="s">
        <v>105</v>
      </c>
      <c r="F19" s="9" t="s">
        <v>103</v>
      </c>
      <c r="K19" s="9" t="s">
        <v>258</v>
      </c>
      <c r="L19" s="9" t="s">
        <v>119</v>
      </c>
      <c r="M19" s="9" t="s">
        <v>123</v>
      </c>
      <c r="N19" s="9" t="s">
        <v>123</v>
      </c>
      <c r="O19" s="9" t="s">
        <v>105</v>
      </c>
      <c r="Q19" s="9" t="s">
        <v>123</v>
      </c>
      <c r="S19" s="9" t="s">
        <v>119</v>
      </c>
    </row>
    <row r="21" spans="1:20">
      <c r="A21" s="11" t="s">
        <v>44</v>
      </c>
      <c r="E21" s="14" t="str">
        <f>Contactos!A2</f>
        <v>Contactos</v>
      </c>
      <c r="F21" s="14" t="s">
        <v>36</v>
      </c>
      <c r="G21" s="14" t="s">
        <v>36</v>
      </c>
      <c r="H21" s="103" t="s">
        <v>36</v>
      </c>
      <c r="J21" s="14" t="s">
        <v>158</v>
      </c>
      <c r="K21" s="14" t="s">
        <v>264</v>
      </c>
      <c r="L21" s="14" t="s">
        <v>36</v>
      </c>
      <c r="M21" s="14" t="s">
        <v>36</v>
      </c>
      <c r="N21" s="14" t="s">
        <v>36</v>
      </c>
      <c r="O21" s="14">
        <f>Contactos!K3</f>
        <v>0</v>
      </c>
      <c r="P21" s="14" t="s">
        <v>36</v>
      </c>
      <c r="Q21" s="14" t="s">
        <v>36</v>
      </c>
      <c r="R21" s="14" t="s">
        <v>36</v>
      </c>
      <c r="S21" s="14" t="s">
        <v>36</v>
      </c>
      <c r="T21" s="9" t="s">
        <v>36</v>
      </c>
    </row>
    <row r="22" spans="1:20">
      <c r="E22" s="14"/>
      <c r="F22" s="14"/>
      <c r="G22" s="14"/>
      <c r="H22" s="103"/>
      <c r="J22" s="14"/>
      <c r="K22" s="14"/>
      <c r="L22" s="14"/>
      <c r="M22" s="14"/>
      <c r="N22" s="14"/>
      <c r="O22" s="14"/>
      <c r="P22" s="14"/>
      <c r="Q22" s="14"/>
      <c r="R22" s="14"/>
      <c r="S22" s="14"/>
    </row>
    <row r="23" spans="1:20">
      <c r="A23" s="110" t="s">
        <v>274</v>
      </c>
      <c r="B23" s="11" t="s">
        <v>275</v>
      </c>
      <c r="E23" s="14"/>
      <c r="F23" s="14"/>
      <c r="G23" s="14"/>
      <c r="H23" s="103"/>
      <c r="J23" s="14"/>
      <c r="K23" s="14"/>
      <c r="L23" s="14"/>
      <c r="M23" s="14"/>
      <c r="N23" s="14"/>
      <c r="O23" s="14"/>
      <c r="P23" s="14"/>
      <c r="Q23" s="14"/>
      <c r="R23" s="14"/>
      <c r="S23" s="14"/>
    </row>
    <row r="24" spans="1:20">
      <c r="A24" s="11" t="s">
        <v>273</v>
      </c>
      <c r="E24" s="95">
        <v>43496</v>
      </c>
      <c r="F24" s="14"/>
      <c r="G24" s="14"/>
      <c r="H24" s="103"/>
      <c r="J24" s="14"/>
      <c r="K24" s="14"/>
      <c r="L24" s="14"/>
      <c r="M24" s="14"/>
      <c r="N24" s="14"/>
      <c r="O24" s="14"/>
      <c r="P24" s="14"/>
      <c r="Q24" s="14"/>
      <c r="R24" s="14"/>
      <c r="S24" s="14"/>
    </row>
    <row r="25" spans="1:20">
      <c r="A25" s="11" t="s">
        <v>271</v>
      </c>
      <c r="E25" s="95">
        <v>43311</v>
      </c>
      <c r="F25" s="95">
        <v>43311</v>
      </c>
      <c r="G25" s="95">
        <v>43311</v>
      </c>
      <c r="H25" s="95">
        <v>43311</v>
      </c>
      <c r="I25" s="15">
        <v>43311</v>
      </c>
      <c r="J25" s="95">
        <v>43311</v>
      </c>
      <c r="K25" s="95">
        <v>43311</v>
      </c>
      <c r="L25" s="14"/>
      <c r="M25" s="95">
        <v>43311</v>
      </c>
      <c r="N25" s="14"/>
      <c r="O25" s="14"/>
      <c r="P25" s="14"/>
      <c r="Q25" s="14"/>
      <c r="R25" s="14"/>
      <c r="S25" s="14"/>
    </row>
    <row r="26" spans="1:20">
      <c r="A26" s="26" t="s">
        <v>261</v>
      </c>
      <c r="E26" s="95">
        <v>43115</v>
      </c>
      <c r="F26" s="95">
        <v>43116</v>
      </c>
      <c r="G26" s="95">
        <v>43115</v>
      </c>
      <c r="H26" s="104">
        <v>43115</v>
      </c>
      <c r="J26" s="14"/>
      <c r="K26" s="95">
        <v>43115</v>
      </c>
      <c r="L26" s="95">
        <v>43125</v>
      </c>
      <c r="M26" s="14"/>
      <c r="N26" s="14"/>
      <c r="O26" s="14"/>
      <c r="P26" s="14"/>
      <c r="Q26" s="14"/>
      <c r="R26" s="14"/>
      <c r="S26" s="14"/>
    </row>
    <row r="27" spans="1:20">
      <c r="A27" s="26" t="s">
        <v>272</v>
      </c>
      <c r="E27" s="95"/>
      <c r="F27" s="95"/>
      <c r="G27" s="95"/>
      <c r="H27" s="104"/>
      <c r="J27" s="14"/>
      <c r="K27" s="95"/>
      <c r="L27" s="95"/>
      <c r="M27" s="14"/>
      <c r="N27" s="14"/>
      <c r="O27" s="14"/>
      <c r="P27" s="14"/>
      <c r="Q27" s="14"/>
      <c r="R27" s="14"/>
      <c r="S27" s="14"/>
    </row>
    <row r="28" spans="1:20">
      <c r="A28" s="88" t="s">
        <v>255</v>
      </c>
      <c r="B28" s="17">
        <v>42736</v>
      </c>
      <c r="C28" s="17" t="s">
        <v>84</v>
      </c>
      <c r="D28" s="17"/>
      <c r="E28" s="15">
        <v>42753</v>
      </c>
      <c r="F28" s="15">
        <v>42753</v>
      </c>
      <c r="G28" s="15">
        <v>42753</v>
      </c>
      <c r="H28" s="105">
        <v>42753</v>
      </c>
      <c r="I28" s="15">
        <v>42753</v>
      </c>
      <c r="J28" s="15">
        <v>42754</v>
      </c>
      <c r="K28" s="15">
        <v>42754</v>
      </c>
      <c r="L28" s="15">
        <v>42758</v>
      </c>
      <c r="M28" s="15">
        <v>42754</v>
      </c>
    </row>
    <row r="29" spans="1:20">
      <c r="A29" s="26" t="s">
        <v>254</v>
      </c>
      <c r="E29" s="15">
        <v>43035</v>
      </c>
      <c r="F29" s="15">
        <v>43038</v>
      </c>
      <c r="G29" s="15">
        <v>43035</v>
      </c>
      <c r="H29" s="105">
        <v>43035</v>
      </c>
      <c r="I29" s="15">
        <v>43046</v>
      </c>
      <c r="J29" s="15">
        <v>43046</v>
      </c>
      <c r="K29" s="15">
        <v>43035</v>
      </c>
      <c r="L29" s="15">
        <v>43062</v>
      </c>
    </row>
    <row r="30" spans="1:20">
      <c r="A30" s="11" t="s">
        <v>253</v>
      </c>
      <c r="D30" s="94" t="s">
        <v>36</v>
      </c>
      <c r="E30" s="15">
        <v>43035</v>
      </c>
      <c r="F30" s="15">
        <v>43038</v>
      </c>
      <c r="G30" s="15">
        <v>43035</v>
      </c>
      <c r="H30" s="105">
        <v>43035</v>
      </c>
      <c r="I30" s="15">
        <v>43046</v>
      </c>
      <c r="J30" s="15">
        <v>43046</v>
      </c>
      <c r="K30" s="15">
        <v>43035</v>
      </c>
      <c r="L30" s="15">
        <v>43062</v>
      </c>
    </row>
    <row r="31" spans="1:20">
      <c r="A31" s="11" t="s">
        <v>252</v>
      </c>
      <c r="M31" s="15">
        <v>43018</v>
      </c>
    </row>
    <row r="32" spans="1:20">
      <c r="A32" s="11" t="s">
        <v>251</v>
      </c>
    </row>
    <row r="33" spans="1:13">
      <c r="A33" s="11" t="s">
        <v>248</v>
      </c>
      <c r="D33" s="15">
        <v>43003</v>
      </c>
      <c r="E33" s="15">
        <v>43003</v>
      </c>
      <c r="F33" s="15">
        <v>43003</v>
      </c>
      <c r="G33" s="15">
        <v>43003</v>
      </c>
      <c r="H33" s="105">
        <v>43003</v>
      </c>
      <c r="I33" s="15">
        <v>43003</v>
      </c>
      <c r="J33" s="15">
        <v>43005</v>
      </c>
      <c r="K33" s="15">
        <v>43003</v>
      </c>
      <c r="L33" s="15">
        <v>43005</v>
      </c>
      <c r="M33" s="15">
        <v>43003</v>
      </c>
    </row>
    <row r="34" spans="1:13">
      <c r="A34" s="11" t="s">
        <v>247</v>
      </c>
    </row>
    <row r="35" spans="1:13">
      <c r="A35" s="86" t="s">
        <v>230</v>
      </c>
    </row>
    <row r="36" spans="1:13">
      <c r="A36" s="91" t="s">
        <v>246</v>
      </c>
    </row>
    <row r="37" spans="1:13">
      <c r="A37" s="91" t="s">
        <v>245</v>
      </c>
    </row>
    <row r="38" spans="1:13">
      <c r="A38" s="91" t="s">
        <v>243</v>
      </c>
    </row>
    <row r="39" spans="1:13">
      <c r="A39" s="91" t="s">
        <v>242</v>
      </c>
    </row>
    <row r="40" spans="1:13">
      <c r="A40" s="91" t="s">
        <v>241</v>
      </c>
      <c r="E40" s="15">
        <v>42906</v>
      </c>
    </row>
    <row r="41" spans="1:13">
      <c r="A41" s="91" t="s">
        <v>240</v>
      </c>
      <c r="E41" s="15">
        <v>42891</v>
      </c>
      <c r="I41" s="15">
        <v>42891</v>
      </c>
    </row>
    <row r="42" spans="1:13">
      <c r="A42" s="92" t="s">
        <v>239</v>
      </c>
      <c r="F42" s="15">
        <v>42884</v>
      </c>
    </row>
    <row r="43" spans="1:13">
      <c r="A43" s="88" t="s">
        <v>233</v>
      </c>
      <c r="E43" s="15">
        <v>42794</v>
      </c>
      <c r="H43" s="105">
        <v>42995</v>
      </c>
      <c r="J43" s="15">
        <v>42871</v>
      </c>
    </row>
    <row r="44" spans="1:13">
      <c r="A44" s="11" t="s">
        <v>232</v>
      </c>
    </row>
    <row r="45" spans="1:13">
      <c r="A45" s="11" t="s">
        <v>226</v>
      </c>
      <c r="B45" s="9" t="s">
        <v>227</v>
      </c>
    </row>
    <row r="46" spans="1:13">
      <c r="A46" s="11" t="s">
        <v>234</v>
      </c>
    </row>
    <row r="47" spans="1:13">
      <c r="A47" s="11" t="s">
        <v>225</v>
      </c>
    </row>
    <row r="48" spans="1:13">
      <c r="A48" s="58" t="s">
        <v>36</v>
      </c>
      <c r="F48" s="15">
        <v>42867</v>
      </c>
    </row>
    <row r="49" spans="1:17" s="57" customFormat="1">
      <c r="A49" s="89" t="s">
        <v>223</v>
      </c>
      <c r="C49" s="57" t="s">
        <v>216</v>
      </c>
      <c r="F49" s="90">
        <v>42867</v>
      </c>
      <c r="H49" s="106"/>
    </row>
    <row r="50" spans="1:17" s="57" customFormat="1">
      <c r="A50" s="89" t="s">
        <v>224</v>
      </c>
      <c r="C50" s="57" t="s">
        <v>216</v>
      </c>
      <c r="H50" s="106"/>
    </row>
    <row r="51" spans="1:17">
      <c r="A51" s="83" t="s">
        <v>161</v>
      </c>
      <c r="B51" s="84"/>
      <c r="C51" s="40" t="s">
        <v>217</v>
      </c>
      <c r="E51" s="46" t="s">
        <v>218</v>
      </c>
    </row>
    <row r="52" spans="1:17" s="44" customFormat="1">
      <c r="A52" s="38" t="s">
        <v>165</v>
      </c>
      <c r="B52" s="57"/>
      <c r="C52" s="57" t="s">
        <v>216</v>
      </c>
      <c r="D52" s="45">
        <v>42834</v>
      </c>
      <c r="H52" s="107"/>
    </row>
    <row r="53" spans="1:17" ht="15.75" thickBot="1">
      <c r="A53" s="38" t="s">
        <v>202</v>
      </c>
      <c r="B53" s="57"/>
      <c r="C53" s="57" t="s">
        <v>216</v>
      </c>
    </row>
    <row r="54" spans="1:17" ht="15.75" thickBot="1">
      <c r="A54" s="60" t="s">
        <v>211</v>
      </c>
      <c r="B54" s="61"/>
      <c r="C54" s="62" t="s">
        <v>204</v>
      </c>
      <c r="D54" s="64"/>
      <c r="E54" s="64"/>
      <c r="F54" s="64"/>
      <c r="G54" s="63">
        <v>42864</v>
      </c>
      <c r="H54" s="108">
        <v>42864</v>
      </c>
      <c r="I54" s="63">
        <v>42864</v>
      </c>
      <c r="J54" s="63">
        <v>42866</v>
      </c>
      <c r="K54" s="64"/>
      <c r="L54" s="63">
        <v>42871</v>
      </c>
      <c r="M54" s="64"/>
      <c r="N54" s="64"/>
      <c r="O54" s="64"/>
      <c r="P54" s="64"/>
      <c r="Q54" s="65"/>
    </row>
    <row r="55" spans="1:17" ht="15.75" thickBot="1">
      <c r="A55" s="66" t="s">
        <v>210</v>
      </c>
      <c r="B55" s="67"/>
      <c r="C55" s="68" t="s">
        <v>204</v>
      </c>
      <c r="D55" s="71"/>
      <c r="E55" s="69">
        <v>42863</v>
      </c>
      <c r="F55" s="69">
        <v>42863</v>
      </c>
      <c r="G55" s="69">
        <v>42864</v>
      </c>
      <c r="H55" s="100">
        <v>42864</v>
      </c>
      <c r="I55" s="69">
        <v>42864</v>
      </c>
      <c r="J55" s="63">
        <v>42866</v>
      </c>
      <c r="K55" s="69">
        <v>42864</v>
      </c>
      <c r="L55" s="63">
        <v>42871</v>
      </c>
      <c r="M55" s="69">
        <v>42863</v>
      </c>
      <c r="N55" s="70"/>
      <c r="O55" s="64"/>
      <c r="P55" s="64"/>
      <c r="Q55" s="65"/>
    </row>
    <row r="56" spans="1:17" ht="15.75" thickBot="1">
      <c r="A56" s="66" t="s">
        <v>187</v>
      </c>
      <c r="B56" s="67"/>
      <c r="C56" s="68" t="s">
        <v>204</v>
      </c>
      <c r="D56" s="69">
        <v>42848</v>
      </c>
      <c r="E56" s="69">
        <v>42863</v>
      </c>
      <c r="F56" s="69">
        <v>42863</v>
      </c>
      <c r="G56" s="69">
        <v>42864</v>
      </c>
      <c r="H56" s="100">
        <v>42864</v>
      </c>
      <c r="I56" s="69">
        <v>42864</v>
      </c>
      <c r="J56" s="63">
        <v>42866</v>
      </c>
      <c r="K56" s="69">
        <v>42864</v>
      </c>
      <c r="L56" s="63">
        <v>42871</v>
      </c>
      <c r="M56" s="69">
        <v>42863</v>
      </c>
      <c r="N56" s="70"/>
      <c r="O56" s="23"/>
      <c r="P56" s="23"/>
      <c r="Q56" s="70"/>
    </row>
    <row r="57" spans="1:17" ht="15.75" thickBot="1">
      <c r="A57" s="66" t="s">
        <v>186</v>
      </c>
      <c r="B57" s="67"/>
      <c r="C57" s="68" t="s">
        <v>204</v>
      </c>
      <c r="D57" s="69">
        <v>42848</v>
      </c>
      <c r="E57" s="69">
        <v>42863</v>
      </c>
      <c r="F57" s="69">
        <v>42863</v>
      </c>
      <c r="G57" s="69">
        <v>42864</v>
      </c>
      <c r="H57" s="100">
        <v>42864</v>
      </c>
      <c r="I57" s="69">
        <v>42864</v>
      </c>
      <c r="J57" s="63">
        <v>42866</v>
      </c>
      <c r="K57" s="69">
        <v>42864</v>
      </c>
      <c r="L57" s="63">
        <v>42871</v>
      </c>
      <c r="M57" s="69">
        <v>42863</v>
      </c>
      <c r="N57" s="70"/>
      <c r="O57" s="23"/>
      <c r="P57" s="23"/>
      <c r="Q57" s="70"/>
    </row>
    <row r="58" spans="1:17" ht="15.75" thickBot="1">
      <c r="A58" s="66" t="s">
        <v>185</v>
      </c>
      <c r="B58" s="67"/>
      <c r="C58" s="68" t="s">
        <v>204</v>
      </c>
      <c r="D58" s="69">
        <v>42846</v>
      </c>
      <c r="E58" s="69">
        <v>42863</v>
      </c>
      <c r="F58" s="69">
        <v>42863</v>
      </c>
      <c r="G58" s="69">
        <v>42864</v>
      </c>
      <c r="H58" s="100">
        <v>42864</v>
      </c>
      <c r="I58" s="69">
        <v>42864</v>
      </c>
      <c r="J58" s="63">
        <v>42866</v>
      </c>
      <c r="K58" s="69">
        <v>42864</v>
      </c>
      <c r="L58" s="63">
        <v>42871</v>
      </c>
      <c r="M58" s="69">
        <v>42863</v>
      </c>
      <c r="N58" s="70"/>
      <c r="O58" s="23"/>
      <c r="P58" s="23"/>
      <c r="Q58" s="70"/>
    </row>
    <row r="59" spans="1:17" ht="15.75" thickBot="1">
      <c r="A59" s="66" t="s">
        <v>178</v>
      </c>
      <c r="B59" s="67"/>
      <c r="C59" s="68" t="s">
        <v>204</v>
      </c>
      <c r="D59" s="71"/>
      <c r="E59" s="69">
        <v>42863</v>
      </c>
      <c r="F59" s="69">
        <v>42863</v>
      </c>
      <c r="G59" s="69">
        <v>42864</v>
      </c>
      <c r="H59" s="100">
        <v>42864</v>
      </c>
      <c r="I59" s="69">
        <v>42864</v>
      </c>
      <c r="J59" s="63">
        <v>42866</v>
      </c>
      <c r="K59" s="69">
        <v>42864</v>
      </c>
      <c r="L59" s="63">
        <v>42871</v>
      </c>
      <c r="M59" s="69">
        <v>42863</v>
      </c>
      <c r="N59" s="70"/>
      <c r="O59" s="23"/>
      <c r="P59" s="23"/>
      <c r="Q59" s="70"/>
    </row>
    <row r="60" spans="1:17">
      <c r="A60" s="66" t="s">
        <v>169</v>
      </c>
      <c r="B60" s="67"/>
      <c r="C60" s="68" t="s">
        <v>204</v>
      </c>
      <c r="D60" s="69">
        <v>42838</v>
      </c>
      <c r="E60" s="69">
        <v>42842</v>
      </c>
      <c r="F60" s="69">
        <v>42842</v>
      </c>
      <c r="G60" s="69">
        <v>42842</v>
      </c>
      <c r="H60" s="100">
        <v>42842</v>
      </c>
      <c r="I60" s="69">
        <v>42864</v>
      </c>
      <c r="J60" s="63">
        <v>42866</v>
      </c>
      <c r="K60" s="69">
        <v>42864</v>
      </c>
      <c r="L60" s="63">
        <v>42871</v>
      </c>
      <c r="M60" s="69">
        <v>42842</v>
      </c>
      <c r="N60" s="70"/>
      <c r="O60" s="23"/>
      <c r="P60" s="23"/>
      <c r="Q60" s="70"/>
    </row>
    <row r="61" spans="1:17" ht="15.75" thickBot="1">
      <c r="A61" s="66" t="s">
        <v>167</v>
      </c>
      <c r="B61" s="67"/>
      <c r="C61" s="68" t="s">
        <v>204</v>
      </c>
      <c r="D61" s="69">
        <v>42835</v>
      </c>
      <c r="E61" s="71" t="s">
        <v>206</v>
      </c>
      <c r="F61" s="71" t="s">
        <v>206</v>
      </c>
      <c r="G61" s="71" t="s">
        <v>206</v>
      </c>
      <c r="H61" s="99" t="s">
        <v>206</v>
      </c>
      <c r="I61" s="71" t="s">
        <v>206</v>
      </c>
      <c r="J61" s="71" t="s">
        <v>206</v>
      </c>
      <c r="K61" s="71" t="s">
        <v>206</v>
      </c>
      <c r="L61" s="71" t="s">
        <v>206</v>
      </c>
      <c r="M61" s="71" t="s">
        <v>206</v>
      </c>
      <c r="N61" s="76" t="s">
        <v>206</v>
      </c>
      <c r="O61" s="23"/>
      <c r="P61" s="23"/>
      <c r="Q61" s="70"/>
    </row>
    <row r="62" spans="1:17" ht="15.75" thickBot="1">
      <c r="A62" s="66" t="s">
        <v>207</v>
      </c>
      <c r="B62" s="67"/>
      <c r="C62" s="68" t="s">
        <v>204</v>
      </c>
      <c r="D62" s="69"/>
      <c r="E62" s="69">
        <v>42863</v>
      </c>
      <c r="F62" s="69">
        <v>42863</v>
      </c>
      <c r="G62" s="69">
        <v>42864</v>
      </c>
      <c r="H62" s="100">
        <v>42864</v>
      </c>
      <c r="I62" s="69">
        <v>42864</v>
      </c>
      <c r="J62" s="63">
        <v>42866</v>
      </c>
      <c r="K62" s="69">
        <v>42864</v>
      </c>
      <c r="L62" s="63">
        <v>42871</v>
      </c>
      <c r="M62" s="69">
        <v>42863</v>
      </c>
      <c r="N62" s="85"/>
      <c r="O62" s="23"/>
      <c r="P62" s="23"/>
      <c r="Q62" s="70"/>
    </row>
    <row r="63" spans="1:17" ht="15.75" thickBot="1">
      <c r="A63" s="66" t="s">
        <v>203</v>
      </c>
      <c r="B63" s="67"/>
      <c r="C63" s="68" t="s">
        <v>204</v>
      </c>
      <c r="D63" s="69"/>
      <c r="E63" s="69">
        <v>42863</v>
      </c>
      <c r="F63" s="69">
        <v>42863</v>
      </c>
      <c r="G63" s="69">
        <v>42864</v>
      </c>
      <c r="H63" s="100">
        <v>42864</v>
      </c>
      <c r="I63" s="69">
        <v>42864</v>
      </c>
      <c r="J63" s="63">
        <v>42866</v>
      </c>
      <c r="K63" s="69">
        <v>42864</v>
      </c>
      <c r="L63" s="63">
        <v>42871</v>
      </c>
      <c r="M63" s="69">
        <v>42863</v>
      </c>
      <c r="N63" s="70"/>
      <c r="O63" s="23"/>
      <c r="P63" s="23"/>
      <c r="Q63" s="70"/>
    </row>
    <row r="64" spans="1:17" ht="15.75" thickBot="1">
      <c r="A64" s="66" t="s">
        <v>162</v>
      </c>
      <c r="B64" s="67"/>
      <c r="C64" s="68" t="s">
        <v>204</v>
      </c>
      <c r="D64" s="69">
        <v>42833</v>
      </c>
      <c r="E64" s="69">
        <v>42863</v>
      </c>
      <c r="F64" s="69">
        <v>42863</v>
      </c>
      <c r="G64" s="69">
        <v>42864</v>
      </c>
      <c r="H64" s="100">
        <v>42864</v>
      </c>
      <c r="I64" s="69">
        <v>42864</v>
      </c>
      <c r="J64" s="63">
        <v>42866</v>
      </c>
      <c r="K64" s="69">
        <v>42864</v>
      </c>
      <c r="L64" s="63">
        <v>42871</v>
      </c>
      <c r="M64" s="69">
        <v>42852</v>
      </c>
      <c r="N64" s="70"/>
      <c r="O64" s="23"/>
      <c r="P64" s="23"/>
      <c r="Q64" s="70"/>
    </row>
    <row r="65" spans="1:17" s="47" customFormat="1">
      <c r="A65" s="66" t="s">
        <v>164</v>
      </c>
      <c r="B65" s="67"/>
      <c r="C65" s="68" t="s">
        <v>204</v>
      </c>
      <c r="D65" s="72">
        <v>42833</v>
      </c>
      <c r="E65" s="69">
        <v>42863</v>
      </c>
      <c r="F65" s="69">
        <v>42863</v>
      </c>
      <c r="G65" s="69">
        <v>42864</v>
      </c>
      <c r="H65" s="100">
        <v>42864</v>
      </c>
      <c r="I65" s="69">
        <v>42864</v>
      </c>
      <c r="J65" s="63">
        <v>42866</v>
      </c>
      <c r="K65" s="74">
        <v>42864</v>
      </c>
      <c r="L65" s="63">
        <v>42871</v>
      </c>
      <c r="M65" s="69">
        <v>42863</v>
      </c>
      <c r="N65" s="75"/>
      <c r="O65" s="73"/>
      <c r="P65" s="73"/>
      <c r="Q65" s="75"/>
    </row>
    <row r="66" spans="1:17" ht="15.75" thickBot="1">
      <c r="A66" s="66" t="s">
        <v>161</v>
      </c>
      <c r="B66" s="67"/>
      <c r="C66" s="68" t="s">
        <v>209</v>
      </c>
      <c r="D66" s="71" t="s">
        <v>208</v>
      </c>
      <c r="E66" s="69">
        <v>42829</v>
      </c>
      <c r="F66" s="71" t="s">
        <v>208</v>
      </c>
      <c r="G66" s="71" t="s">
        <v>208</v>
      </c>
      <c r="H66" s="99" t="s">
        <v>208</v>
      </c>
      <c r="I66" s="71" t="s">
        <v>208</v>
      </c>
      <c r="J66" s="71" t="s">
        <v>208</v>
      </c>
      <c r="K66" s="71" t="s">
        <v>208</v>
      </c>
      <c r="L66" s="71" t="s">
        <v>208</v>
      </c>
      <c r="M66" s="71" t="s">
        <v>208</v>
      </c>
      <c r="N66" s="76" t="s">
        <v>208</v>
      </c>
      <c r="O66" s="71" t="s">
        <v>208</v>
      </c>
      <c r="P66" s="71" t="s">
        <v>208</v>
      </c>
      <c r="Q66" s="76" t="s">
        <v>208</v>
      </c>
    </row>
    <row r="67" spans="1:17">
      <c r="A67" s="59" t="s">
        <v>153</v>
      </c>
      <c r="C67" s="68" t="s">
        <v>204</v>
      </c>
      <c r="E67" s="15">
        <v>42807</v>
      </c>
      <c r="J67" s="63">
        <v>42866</v>
      </c>
      <c r="L67" s="63">
        <v>42871</v>
      </c>
    </row>
    <row r="68" spans="1:17" ht="15.75" thickBot="1">
      <c r="A68" s="81" t="s">
        <v>157</v>
      </c>
      <c r="B68" s="77"/>
      <c r="C68" s="82" t="s">
        <v>204</v>
      </c>
      <c r="D68" s="78">
        <v>42844</v>
      </c>
      <c r="E68" s="79" t="s">
        <v>208</v>
      </c>
      <c r="F68" s="79" t="s">
        <v>208</v>
      </c>
      <c r="G68" s="79" t="s">
        <v>208</v>
      </c>
      <c r="H68" s="109" t="s">
        <v>208</v>
      </c>
      <c r="I68" s="79" t="s">
        <v>208</v>
      </c>
      <c r="J68" s="79" t="s">
        <v>208</v>
      </c>
      <c r="K68" s="79" t="s">
        <v>208</v>
      </c>
      <c r="L68" s="79" t="s">
        <v>208</v>
      </c>
      <c r="M68" s="79" t="s">
        <v>208</v>
      </c>
      <c r="N68" s="80" t="s">
        <v>208</v>
      </c>
      <c r="O68" s="79" t="s">
        <v>208</v>
      </c>
      <c r="P68" s="79" t="s">
        <v>208</v>
      </c>
      <c r="Q68" s="80" t="s">
        <v>208</v>
      </c>
    </row>
    <row r="69" spans="1:17">
      <c r="A69" s="21" t="s">
        <v>156</v>
      </c>
    </row>
    <row r="71" spans="1:17">
      <c r="A71" s="20" t="s">
        <v>152</v>
      </c>
      <c r="C71" s="9" t="s">
        <v>28</v>
      </c>
      <c r="F71" s="27">
        <v>43054</v>
      </c>
    </row>
    <row r="72" spans="1:17">
      <c r="A72" s="20" t="s">
        <v>147</v>
      </c>
      <c r="C72" s="9" t="s">
        <v>146</v>
      </c>
    </row>
    <row r="73" spans="1:17">
      <c r="A73" s="20" t="s">
        <v>144</v>
      </c>
      <c r="C73" s="9" t="s">
        <v>145</v>
      </c>
    </row>
    <row r="74" spans="1:17">
      <c r="A74" s="20" t="s">
        <v>142</v>
      </c>
      <c r="C74" s="9" t="s">
        <v>143</v>
      </c>
    </row>
    <row r="75" spans="1:17">
      <c r="A75" s="20" t="s">
        <v>148</v>
      </c>
      <c r="C75" s="9" t="s">
        <v>20</v>
      </c>
    </row>
    <row r="76" spans="1:17">
      <c r="A76" s="20" t="s">
        <v>140</v>
      </c>
      <c r="C76" s="9" t="s">
        <v>134</v>
      </c>
    </row>
    <row r="77" spans="1:17">
      <c r="A77" s="20" t="s">
        <v>136</v>
      </c>
      <c r="C77" s="9" t="s">
        <v>139</v>
      </c>
      <c r="D77" s="14" t="s">
        <v>179</v>
      </c>
      <c r="E77" s="46" t="s">
        <v>208</v>
      </c>
      <c r="F77" s="46" t="s">
        <v>208</v>
      </c>
      <c r="G77" s="46" t="s">
        <v>208</v>
      </c>
      <c r="H77" s="96" t="s">
        <v>208</v>
      </c>
      <c r="I77" s="46" t="s">
        <v>208</v>
      </c>
      <c r="J77" s="46" t="s">
        <v>208</v>
      </c>
      <c r="K77" s="46" t="s">
        <v>208</v>
      </c>
      <c r="L77" s="46" t="s">
        <v>208</v>
      </c>
      <c r="M77" s="46" t="s">
        <v>208</v>
      </c>
      <c r="N77" s="46" t="s">
        <v>208</v>
      </c>
      <c r="O77" s="46" t="s">
        <v>208</v>
      </c>
      <c r="P77" s="46" t="s">
        <v>208</v>
      </c>
      <c r="Q77" s="46" t="s">
        <v>208</v>
      </c>
    </row>
    <row r="78" spans="1:17">
      <c r="A78" s="20" t="s">
        <v>141</v>
      </c>
      <c r="C78" s="9" t="s">
        <v>146</v>
      </c>
    </row>
    <row r="79" spans="1:17">
      <c r="A79" s="20" t="s">
        <v>138</v>
      </c>
      <c r="C79" s="9" t="s">
        <v>133</v>
      </c>
    </row>
    <row r="80" spans="1:17">
      <c r="A80" s="20" t="s">
        <v>137</v>
      </c>
      <c r="C80" s="9" t="s">
        <v>134</v>
      </c>
    </row>
    <row r="81" spans="1:19">
      <c r="A81" s="20" t="s">
        <v>132</v>
      </c>
      <c r="C81" s="9" t="s">
        <v>135</v>
      </c>
    </row>
    <row r="82" spans="1:19">
      <c r="A82" s="20" t="s">
        <v>130</v>
      </c>
      <c r="D82" s="46" t="s">
        <v>208</v>
      </c>
      <c r="E82" s="15">
        <v>42772</v>
      </c>
      <c r="F82" s="46" t="s">
        <v>208</v>
      </c>
      <c r="G82" s="46" t="s">
        <v>208</v>
      </c>
      <c r="H82" s="96" t="s">
        <v>208</v>
      </c>
      <c r="I82" s="46" t="s">
        <v>208</v>
      </c>
      <c r="J82" s="46" t="s">
        <v>208</v>
      </c>
      <c r="K82" s="46" t="s">
        <v>208</v>
      </c>
      <c r="L82" s="46" t="s">
        <v>208</v>
      </c>
      <c r="M82" s="46" t="s">
        <v>208</v>
      </c>
      <c r="N82" s="46" t="s">
        <v>208</v>
      </c>
      <c r="O82" s="46" t="s">
        <v>208</v>
      </c>
      <c r="P82" s="46" t="s">
        <v>208</v>
      </c>
      <c r="Q82" s="46" t="s">
        <v>208</v>
      </c>
    </row>
    <row r="83" spans="1:19">
      <c r="A83" s="26" t="s">
        <v>129</v>
      </c>
      <c r="C83" s="9" t="s">
        <v>110</v>
      </c>
      <c r="D83" s="46" t="s">
        <v>208</v>
      </c>
      <c r="E83" s="15">
        <v>42776</v>
      </c>
      <c r="F83" s="15">
        <v>42776</v>
      </c>
      <c r="G83" s="15">
        <v>42776</v>
      </c>
      <c r="H83" s="105">
        <v>42776</v>
      </c>
    </row>
    <row r="84" spans="1:19">
      <c r="A84" s="20" t="s">
        <v>127</v>
      </c>
      <c r="C84" s="9" t="s">
        <v>110</v>
      </c>
      <c r="D84" s="46" t="s">
        <v>208</v>
      </c>
      <c r="E84" s="46" t="s">
        <v>208</v>
      </c>
      <c r="F84" s="15">
        <v>42768</v>
      </c>
      <c r="G84" s="46" t="s">
        <v>208</v>
      </c>
      <c r="H84" s="96" t="s">
        <v>208</v>
      </c>
      <c r="I84" s="46" t="s">
        <v>208</v>
      </c>
      <c r="J84" s="46" t="s">
        <v>208</v>
      </c>
      <c r="K84" s="46" t="s">
        <v>208</v>
      </c>
      <c r="L84" s="46" t="s">
        <v>208</v>
      </c>
      <c r="M84" s="46" t="s">
        <v>208</v>
      </c>
      <c r="N84" s="46" t="s">
        <v>208</v>
      </c>
      <c r="O84" s="46" t="s">
        <v>208</v>
      </c>
      <c r="P84" s="46" t="s">
        <v>208</v>
      </c>
      <c r="Q84" s="46" t="s">
        <v>208</v>
      </c>
    </row>
    <row r="85" spans="1:19">
      <c r="A85" s="20" t="s">
        <v>126</v>
      </c>
      <c r="C85" s="9" t="s">
        <v>128</v>
      </c>
      <c r="G85" s="15">
        <v>42762</v>
      </c>
      <c r="H85" s="105">
        <v>42762</v>
      </c>
    </row>
    <row r="86" spans="1:19">
      <c r="A86" s="20" t="s">
        <v>124</v>
      </c>
      <c r="C86" s="9" t="s">
        <v>125</v>
      </c>
      <c r="E86" s="15">
        <v>42759</v>
      </c>
    </row>
    <row r="87" spans="1:19">
      <c r="A87" s="26" t="s">
        <v>109</v>
      </c>
      <c r="C87" s="9" t="s">
        <v>110</v>
      </c>
      <c r="D87" s="46" t="s">
        <v>208</v>
      </c>
      <c r="E87" s="46" t="s">
        <v>208</v>
      </c>
      <c r="F87" s="15">
        <v>42753</v>
      </c>
      <c r="G87" s="46" t="s">
        <v>208</v>
      </c>
      <c r="H87" s="96" t="s">
        <v>208</v>
      </c>
      <c r="I87" s="46" t="s">
        <v>208</v>
      </c>
      <c r="J87" s="46" t="s">
        <v>208</v>
      </c>
      <c r="K87" s="46" t="s">
        <v>208</v>
      </c>
      <c r="L87" s="46" t="s">
        <v>208</v>
      </c>
      <c r="M87" s="46" t="s">
        <v>208</v>
      </c>
      <c r="N87" s="46" t="s">
        <v>208</v>
      </c>
      <c r="O87" s="46" t="s">
        <v>208</v>
      </c>
      <c r="P87" s="46" t="s">
        <v>208</v>
      </c>
      <c r="Q87" s="46" t="s">
        <v>208</v>
      </c>
    </row>
    <row r="88" spans="1:19">
      <c r="A88" s="12" t="s">
        <v>69</v>
      </c>
      <c r="B88" s="17">
        <v>42736</v>
      </c>
      <c r="C88" s="17"/>
      <c r="D88" s="17"/>
      <c r="E88" s="15">
        <v>42752</v>
      </c>
      <c r="F88" s="15">
        <v>42752</v>
      </c>
      <c r="G88" s="15">
        <v>42752</v>
      </c>
      <c r="H88" s="105">
        <v>42752</v>
      </c>
      <c r="I88" s="15">
        <v>42752</v>
      </c>
      <c r="J88" s="15">
        <v>42752</v>
      </c>
      <c r="K88" s="15">
        <v>42752</v>
      </c>
      <c r="L88" s="15">
        <v>42752</v>
      </c>
      <c r="M88" s="15">
        <v>42752</v>
      </c>
      <c r="N88" s="15">
        <v>42752</v>
      </c>
    </row>
    <row r="89" spans="1:19">
      <c r="A89" s="12" t="s">
        <v>71</v>
      </c>
      <c r="B89" s="17">
        <v>42736</v>
      </c>
      <c r="C89" s="17"/>
      <c r="D89" s="17"/>
      <c r="E89" s="15">
        <v>42752</v>
      </c>
      <c r="F89" s="15">
        <v>42752</v>
      </c>
      <c r="G89" s="15">
        <v>42752</v>
      </c>
      <c r="H89" s="105">
        <v>42752</v>
      </c>
      <c r="I89" s="15">
        <v>42752</v>
      </c>
      <c r="J89" s="15">
        <v>42752</v>
      </c>
      <c r="K89" s="15">
        <v>42752</v>
      </c>
      <c r="L89" s="15">
        <v>42752</v>
      </c>
      <c r="M89" s="15">
        <v>42752</v>
      </c>
      <c r="N89" s="15">
        <v>42752</v>
      </c>
    </row>
    <row r="90" spans="1:19">
      <c r="A90" s="11" t="s">
        <v>86</v>
      </c>
      <c r="B90" s="17">
        <v>42736</v>
      </c>
      <c r="C90" s="9" t="s">
        <v>84</v>
      </c>
      <c r="E90" s="15">
        <v>42752</v>
      </c>
      <c r="F90" s="15"/>
      <c r="G90" s="15"/>
      <c r="H90" s="105"/>
      <c r="I90" s="15"/>
      <c r="J90" s="15"/>
      <c r="K90" s="15"/>
      <c r="L90" s="15"/>
      <c r="M90" s="15"/>
      <c r="N90" s="15"/>
    </row>
    <row r="91" spans="1:19">
      <c r="A91" s="12" t="s">
        <v>168</v>
      </c>
      <c r="B91" s="17">
        <v>42736</v>
      </c>
      <c r="C91" s="17" t="s">
        <v>85</v>
      </c>
      <c r="D91" s="17"/>
    </row>
    <row r="92" spans="1:19">
      <c r="A92" s="3" t="s">
        <v>73</v>
      </c>
      <c r="E92" s="15">
        <v>42751</v>
      </c>
      <c r="F92" s="15">
        <v>42751</v>
      </c>
      <c r="G92" s="15">
        <v>42751</v>
      </c>
      <c r="H92" s="105">
        <v>42751</v>
      </c>
      <c r="I92" s="15">
        <v>42752</v>
      </c>
      <c r="J92" s="15">
        <v>42752</v>
      </c>
      <c r="K92" s="15">
        <v>42752</v>
      </c>
      <c r="L92" s="15">
        <v>42752</v>
      </c>
      <c r="M92" s="15">
        <v>42753</v>
      </c>
      <c r="N92" s="15">
        <v>42752</v>
      </c>
      <c r="S92" s="15">
        <v>42745</v>
      </c>
    </row>
    <row r="93" spans="1:19">
      <c r="A93" s="3" t="s">
        <v>78</v>
      </c>
      <c r="E93" s="15">
        <v>42751</v>
      </c>
      <c r="F93" s="15">
        <v>42751</v>
      </c>
      <c r="G93" s="15">
        <v>42751</v>
      </c>
      <c r="H93" s="105">
        <v>42751</v>
      </c>
      <c r="I93" s="15">
        <v>42752</v>
      </c>
      <c r="J93" s="15">
        <v>42752</v>
      </c>
      <c r="K93" s="15">
        <v>42752</v>
      </c>
      <c r="L93" s="15">
        <v>42752</v>
      </c>
      <c r="M93" s="15">
        <v>42753</v>
      </c>
      <c r="N93" s="15">
        <v>42752</v>
      </c>
      <c r="S93" s="15">
        <v>42745</v>
      </c>
    </row>
    <row r="94" spans="1:19">
      <c r="A94" s="3" t="s">
        <v>79</v>
      </c>
      <c r="E94" s="15">
        <v>42751</v>
      </c>
      <c r="F94" s="15">
        <v>42751</v>
      </c>
      <c r="G94" s="15">
        <v>42751</v>
      </c>
      <c r="H94" s="105">
        <v>42751</v>
      </c>
      <c r="I94" s="15">
        <v>42752</v>
      </c>
      <c r="J94" s="15">
        <v>42752</v>
      </c>
      <c r="K94" s="15">
        <v>42752</v>
      </c>
      <c r="L94" s="15">
        <v>42752</v>
      </c>
      <c r="M94" s="15">
        <v>42753</v>
      </c>
      <c r="N94" s="15">
        <v>42752</v>
      </c>
      <c r="S94" s="15">
        <v>42745</v>
      </c>
    </row>
    <row r="95" spans="1:19">
      <c r="A95" s="3" t="s">
        <v>80</v>
      </c>
      <c r="E95" s="15">
        <v>42751</v>
      </c>
      <c r="F95" s="15">
        <v>42751</v>
      </c>
      <c r="G95" s="15">
        <v>42751</v>
      </c>
      <c r="H95" s="105">
        <v>42751</v>
      </c>
      <c r="I95" s="15">
        <v>42752</v>
      </c>
      <c r="J95" s="15">
        <v>42752</v>
      </c>
      <c r="K95" s="15">
        <v>42752</v>
      </c>
      <c r="L95" s="15">
        <v>42752</v>
      </c>
      <c r="M95" s="15">
        <v>42753</v>
      </c>
      <c r="N95" s="15">
        <v>42752</v>
      </c>
      <c r="S95" s="15">
        <v>42745</v>
      </c>
    </row>
    <row r="96" spans="1:19">
      <c r="A96" s="3" t="s">
        <v>83</v>
      </c>
      <c r="E96" s="15">
        <v>42751</v>
      </c>
      <c r="F96" s="15">
        <v>42751</v>
      </c>
      <c r="G96" s="15">
        <v>42751</v>
      </c>
      <c r="H96" s="105">
        <v>42751</v>
      </c>
      <c r="I96" s="15">
        <v>42752</v>
      </c>
      <c r="J96" s="15">
        <v>42752</v>
      </c>
      <c r="K96" s="15">
        <v>42752</v>
      </c>
      <c r="L96" s="15">
        <v>42752</v>
      </c>
      <c r="M96" s="15">
        <v>42753</v>
      </c>
      <c r="N96" s="15">
        <v>42752</v>
      </c>
      <c r="S96" s="15">
        <v>42745</v>
      </c>
    </row>
    <row r="97" spans="1:1">
      <c r="A97" s="3" t="s">
        <v>81</v>
      </c>
    </row>
    <row r="98" spans="1:1">
      <c r="A98" s="3" t="s">
        <v>82</v>
      </c>
    </row>
    <row r="101" spans="1:1">
      <c r="A101" s="21" t="s">
        <v>36</v>
      </c>
    </row>
    <row r="102" spans="1:1">
      <c r="A102" s="9"/>
    </row>
    <row r="107" spans="1:1">
      <c r="A107" s="11" t="s">
        <v>111</v>
      </c>
    </row>
    <row r="108" spans="1:1">
      <c r="A108" s="11" t="s">
        <v>112</v>
      </c>
    </row>
  </sheetData>
  <hyperlinks>
    <hyperlink ref="E21" location="Contactos!A1" display="Contactos!A1"/>
    <hyperlink ref="F21:S21" location="Contactos!A1" display="Contactos!A1"/>
    <hyperlink ref="A87" r:id="rId1"/>
    <hyperlink ref="O21" location="Contactos!A1" display="Contactos!A1"/>
    <hyperlink ref="A83" r:id="rId2"/>
    <hyperlink ref="D77" location="'Tablero de mando'!A31" display="RESUELTO"/>
    <hyperlink ref="J14" r:id="rId3" display="http://www.google.com/url?q=http%3A%2F%2F190.200.238.140&amp;sa=D&amp;sntz=1&amp;usg=AFQjCNF2Uj_J1nRQbsmpJdm-0EVVlZJLFw"/>
    <hyperlink ref="A29" r:id="rId4"/>
    <hyperlink ref="A26" r:id="rId5"/>
  </hyperlinks>
  <pageMargins left="0.7" right="0.7" top="0.75" bottom="0.75" header="0.3" footer="0.3"/>
  <pageSetup orientation="portrait" r:id="rId6"/>
  <legacyDrawing r:id="rId7"/>
</worksheet>
</file>

<file path=xl/worksheets/sheet3.xml><?xml version="1.0" encoding="utf-8"?>
<worksheet xmlns="http://schemas.openxmlformats.org/spreadsheetml/2006/main" xmlns:r="http://schemas.openxmlformats.org/officeDocument/2006/relationships">
  <sheetPr codeName="Hoja3"/>
  <dimension ref="A2:F8"/>
  <sheetViews>
    <sheetView workbookViewId="0"/>
  </sheetViews>
  <sheetFormatPr baseColWidth="10" defaultRowHeight="15"/>
  <cols>
    <col min="1" max="1" width="26" customWidth="1"/>
    <col min="3" max="3" width="30.140625" customWidth="1"/>
    <col min="4" max="4" width="43.5703125" customWidth="1"/>
    <col min="5" max="5" width="35.85546875" customWidth="1"/>
    <col min="6" max="6" width="16.28515625" bestFit="1" customWidth="1"/>
  </cols>
  <sheetData>
    <row r="2" spans="1:6">
      <c r="A2" t="s">
        <v>72</v>
      </c>
      <c r="C2" t="s">
        <v>61</v>
      </c>
      <c r="D2" t="s">
        <v>62</v>
      </c>
      <c r="E2" t="s">
        <v>63</v>
      </c>
      <c r="F2" t="s">
        <v>68</v>
      </c>
    </row>
    <row r="3" spans="1:6">
      <c r="A3" t="s">
        <v>59</v>
      </c>
    </row>
    <row r="4" spans="1:6">
      <c r="A4" t="s">
        <v>60</v>
      </c>
    </row>
    <row r="5" spans="1:6">
      <c r="A5" t="s">
        <v>64</v>
      </c>
    </row>
    <row r="6" spans="1:6">
      <c r="A6" t="s">
        <v>65</v>
      </c>
    </row>
    <row r="7" spans="1:6">
      <c r="A7" t="s">
        <v>66</v>
      </c>
    </row>
    <row r="8" spans="1:6">
      <c r="A8"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Hoja4"/>
  <dimension ref="A4:F19"/>
  <sheetViews>
    <sheetView workbookViewId="0">
      <selection activeCell="E18" sqref="E18"/>
    </sheetView>
  </sheetViews>
  <sheetFormatPr baseColWidth="10" defaultRowHeight="15"/>
  <sheetData>
    <row r="4" spans="1:6">
      <c r="A4" t="s">
        <v>100</v>
      </c>
    </row>
    <row r="6" spans="1:6">
      <c r="A6" t="s">
        <v>97</v>
      </c>
    </row>
    <row r="7" spans="1:6">
      <c r="A7" t="s">
        <v>99</v>
      </c>
    </row>
    <row r="8" spans="1:6">
      <c r="A8" t="s">
        <v>98</v>
      </c>
    </row>
    <row r="14" spans="1:6">
      <c r="D14" t="s">
        <v>174</v>
      </c>
      <c r="E14" t="s">
        <v>175</v>
      </c>
      <c r="F14" t="s">
        <v>176</v>
      </c>
    </row>
    <row r="15" spans="1:6">
      <c r="C15" s="28" t="s">
        <v>170</v>
      </c>
      <c r="D15">
        <v>10</v>
      </c>
      <c r="E15">
        <f>D15-F15</f>
        <v>10</v>
      </c>
      <c r="F15">
        <v>0</v>
      </c>
    </row>
    <row r="16" spans="1:6">
      <c r="C16" s="28" t="s">
        <v>171</v>
      </c>
      <c r="D16">
        <v>5</v>
      </c>
      <c r="E16">
        <f>D16-F16</f>
        <v>4</v>
      </c>
      <c r="F16">
        <v>1</v>
      </c>
    </row>
    <row r="17" spans="3:6">
      <c r="C17" s="28" t="s">
        <v>172</v>
      </c>
      <c r="D17">
        <v>2</v>
      </c>
      <c r="E17">
        <f>D17-F17</f>
        <v>1</v>
      </c>
      <c r="F17">
        <v>1</v>
      </c>
    </row>
    <row r="18" spans="3:6">
      <c r="C18" s="28" t="s">
        <v>173</v>
      </c>
      <c r="D18" t="s">
        <v>36</v>
      </c>
      <c r="E18">
        <f>F18</f>
        <v>2</v>
      </c>
      <c r="F18">
        <f>SUM(F15:F17)</f>
        <v>2</v>
      </c>
    </row>
    <row r="19" spans="3:6">
      <c r="C19" t="s">
        <v>177</v>
      </c>
      <c r="D19">
        <f>SUM(D15:D18)</f>
        <v>17</v>
      </c>
      <c r="E19">
        <f>SUM(E15:E18)</f>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Hoja1</vt:lpstr>
      <vt:lpstr>Tablero de mando</vt:lpstr>
      <vt:lpstr>Contactos</vt:lpstr>
      <vt:lpstr>Hoja2</vt:lpstr>
      <vt:lpstr>'Tablero de mando'!Área_de_impresión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Ravelo</dc:creator>
  <cp:lastModifiedBy>Ravelo</cp:lastModifiedBy>
  <dcterms:created xsi:type="dcterms:W3CDTF">2017-01-16T14:45:20Z</dcterms:created>
  <dcterms:modified xsi:type="dcterms:W3CDTF">2019-02-04T20:03:28Z</dcterms:modified>
</cp:coreProperties>
</file>