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Raven\Downloads\New folder (2)\MySkill Bootcamp MiniCase\Excel Minicase Dataset\"/>
    </mc:Choice>
  </mc:AlternateContent>
  <xr:revisionPtr revIDLastSave="0" documentId="13_ncr:1_{CFA61E6D-437F-41F9-9A7D-C4A2B51AC5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2" sheetId="1" r:id="rId1"/>
    <sheet name="state" sheetId="2" r:id="rId2"/>
    <sheet name="month" sheetId="5" r:id="rId3"/>
    <sheet name="brand" sheetId="3" r:id="rId4"/>
    <sheet name="sumif()" sheetId="4" r:id="rId5"/>
  </sheets>
  <definedNames>
    <definedName name="_xlnm._FilterDatabase" localSheetId="0" hidden="1">sales2!$A$9:$J$733</definedName>
    <definedName name="_xlnm._FilterDatabase" localSheetId="1" hidden="1">state!$A$1:$A$1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jiwwlbzK5QBYEftPVYlmHX4xB0kA=="/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2" i="5"/>
  <c r="K10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11" i="1"/>
  <c r="K12" i="1"/>
  <c r="K13" i="1"/>
  <c r="K14" i="1"/>
  <c r="K15" i="1"/>
  <c r="K16" i="1"/>
  <c r="K17" i="1"/>
  <c r="B5" i="3" s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10" i="1"/>
  <c r="C15" i="4"/>
  <c r="C14" i="4"/>
  <c r="C2" i="2" l="1"/>
  <c r="B7" i="3"/>
  <c r="B8" i="5"/>
  <c r="B10" i="5"/>
  <c r="B7" i="5"/>
  <c r="B9" i="5"/>
  <c r="C3" i="2"/>
  <c r="B6" i="5"/>
  <c r="B5" i="5"/>
  <c r="B13" i="5"/>
  <c r="B4" i="5"/>
  <c r="B12" i="5"/>
  <c r="B3" i="5"/>
  <c r="B11" i="5"/>
  <c r="B6" i="3"/>
  <c r="C26" i="2"/>
  <c r="C25" i="2"/>
  <c r="C17" i="2"/>
  <c r="C9" i="2"/>
  <c r="C32" i="2"/>
  <c r="C24" i="2"/>
  <c r="C16" i="2"/>
  <c r="C8" i="2"/>
  <c r="C34" i="2"/>
  <c r="C49" i="2"/>
  <c r="C47" i="2"/>
  <c r="C7" i="2"/>
  <c r="C46" i="2"/>
  <c r="C38" i="2"/>
  <c r="C30" i="2"/>
  <c r="C22" i="2"/>
  <c r="C14" i="2"/>
  <c r="C6" i="2"/>
  <c r="C42" i="2"/>
  <c r="C41" i="2"/>
  <c r="C15" i="2"/>
  <c r="C45" i="2"/>
  <c r="C37" i="2"/>
  <c r="C29" i="2"/>
  <c r="C21" i="2"/>
  <c r="C13" i="2"/>
  <c r="C5" i="2"/>
  <c r="C50" i="2"/>
  <c r="C10" i="2"/>
  <c r="C33" i="2"/>
  <c r="C40" i="2"/>
  <c r="C39" i="2"/>
  <c r="C23" i="2"/>
  <c r="C52" i="2"/>
  <c r="C44" i="2"/>
  <c r="C36" i="2"/>
  <c r="C28" i="2"/>
  <c r="C20" i="2"/>
  <c r="C12" i="2"/>
  <c r="C4" i="2"/>
  <c r="C18" i="2"/>
  <c r="C48" i="2"/>
  <c r="C31" i="2"/>
  <c r="C51" i="2"/>
  <c r="C43" i="2"/>
  <c r="C35" i="2"/>
  <c r="C27" i="2"/>
  <c r="C19" i="2"/>
  <c r="C11" i="2"/>
  <c r="B8" i="3" l="1"/>
</calcChain>
</file>

<file path=xl/sharedStrings.xml><?xml version="1.0" encoding="utf-8"?>
<sst xmlns="http://schemas.openxmlformats.org/spreadsheetml/2006/main" count="4819" uniqueCount="2365">
  <si>
    <t>Keterangan</t>
  </si>
  <si>
    <t>Order ID</t>
  </si>
  <si>
    <t>ID order dengan format: XX-YYYY-RRRRRR, yaitu XX adalah singkatan dari state yang terlampir pada sheet state, YYYY adalah tahun order tersebut dibuat, dan RRRRRR adalah angka identifikasi</t>
  </si>
  <si>
    <t>Order Date</t>
  </si>
  <si>
    <t>Customer ID</t>
  </si>
  <si>
    <t>Customer Name</t>
  </si>
  <si>
    <t>Product ID</t>
  </si>
  <si>
    <t>Brand</t>
  </si>
  <si>
    <t>Product Name</t>
  </si>
  <si>
    <t>Sales</t>
  </si>
  <si>
    <t>WA-2022-127012</t>
  </si>
  <si>
    <t>GM-14680</t>
  </si>
  <si>
    <t>Greg Matthias</t>
  </si>
  <si>
    <t>OFF-AR-10003903</t>
  </si>
  <si>
    <t>Asus</t>
  </si>
  <si>
    <t>Asus ROG GL552VX-DM044T - RAM 12GB - Core i7 7700HQ - Nvidia Geforce GTX 950M (4GB DDR5) - 15.6 Inch FHD - WINDOWS 10 - Hitam</t>
  </si>
  <si>
    <t>40.97</t>
  </si>
  <si>
    <t>TX-2022-169019</t>
  </si>
  <si>
    <t>LF-17185</t>
  </si>
  <si>
    <t>Luke Foster</t>
  </si>
  <si>
    <t>OFF-BI-10001679</t>
  </si>
  <si>
    <t>Asus X540LA-XX988 With 8GB RAM I Coreâ„¢ i3-5005U I 1TB HDD I IntelÂ® HD Graphics 5500 I 15.6 HD SLIM GL I DVDRW I DOS</t>
  </si>
  <si>
    <t>8.88</t>
  </si>
  <si>
    <t>OK-2022-105207</t>
  </si>
  <si>
    <t>BO-11350</t>
  </si>
  <si>
    <t>Bill Overfelt</t>
  </si>
  <si>
    <t>FUR-TA-10000617</t>
  </si>
  <si>
    <t>ã€Crystalawakingã€‘2.5 \ "USB 3.0 SATA Hd Box HDD Hard Drive Kasus Lampiran Eksternal</t>
  </si>
  <si>
    <t>1592.85</t>
  </si>
  <si>
    <t>NY-2022-164973</t>
  </si>
  <si>
    <t>NM-18445</t>
  </si>
  <si>
    <t>Nathan Mautz</t>
  </si>
  <si>
    <t>TEC-PH-10004093</t>
  </si>
  <si>
    <t>Laptop Murah ASUS X541S-XO042 Celeron N3350 - RAM 4GB - HDD 500GB - 15 Hitam</t>
  </si>
  <si>
    <t>275.94</t>
  </si>
  <si>
    <t>FL-2022-148901</t>
  </si>
  <si>
    <t>MK-17905</t>
  </si>
  <si>
    <t>Michael Kennedy</t>
  </si>
  <si>
    <t>TEC-PH-10003988</t>
  </si>
  <si>
    <t>Lenovo</t>
  </si>
  <si>
    <t>Laptop Lenovo x230 i7</t>
  </si>
  <si>
    <t>43.6</t>
  </si>
  <si>
    <t>WA-2022-169040</t>
  </si>
  <si>
    <t>GT-14710</t>
  </si>
  <si>
    <t>Greg Tran</t>
  </si>
  <si>
    <t>OFF-BI-10001636</t>
  </si>
  <si>
    <t>Asus X454YI Notebook</t>
  </si>
  <si>
    <t>VA-2022-159212</t>
  </si>
  <si>
    <t>KM-16375</t>
  </si>
  <si>
    <t>Katherine Murray</t>
  </si>
  <si>
    <t>FL-2022-131891</t>
  </si>
  <si>
    <t>PW-19240</t>
  </si>
  <si>
    <t>Pierre Wener</t>
  </si>
  <si>
    <t>OFF-BI-10000201</t>
  </si>
  <si>
    <t>Asus VivoBook E402YA-GA202T - AMD E2-7015 - 4GB - 1TB - AMD Radeon R2 - 14" HD - Win10 - Dark Blue - ESEL</t>
  </si>
  <si>
    <t>PA-2022-113453</t>
  </si>
  <si>
    <t>CM-12160</t>
  </si>
  <si>
    <t>Charles McCrossin</t>
  </si>
  <si>
    <t>TEC-PH-10004165</t>
  </si>
  <si>
    <t>LAPTOP RESMI ASUS X441NA N3350 Ram 4GB Hardisk 500GB LCD 14"- DOS</t>
  </si>
  <si>
    <t>VA-2022-122056</t>
  </si>
  <si>
    <t>PG-18895</t>
  </si>
  <si>
    <t>Paul Gonzalez</t>
  </si>
  <si>
    <t>OFF-AR-10004260</t>
  </si>
  <si>
    <t>Asus Transformer T100TAF Intel Atom Z3735F 1,3GHz Ram 2GB SSD 32 GB Windows 10 Layar 10 inc Touchscreen</t>
  </si>
  <si>
    <t>181.86</t>
  </si>
  <si>
    <t>OFF-BI-10001524</t>
  </si>
  <si>
    <t>Asus X441UA-GA313T - IntelÂ® Coreâ„¢ i3-7020U - RAM 4GB - 1Tb - 14" - W10 - Red- Laptop Murah ( Gratis Tas) - Bergaransi</t>
  </si>
  <si>
    <t>IL-2022-165512</t>
  </si>
  <si>
    <t>VS-21820</t>
  </si>
  <si>
    <t>Vivek Sundaresam</t>
  </si>
  <si>
    <t>OFF-BI-10001249</t>
  </si>
  <si>
    <t>ASUS X441MA-GA012T Silver -Dualcore N4000-4GB-1TB-Win10</t>
  </si>
  <si>
    <t>CA-2022-166226</t>
  </si>
  <si>
    <t>TC-21535</t>
  </si>
  <si>
    <t>Tracy Collins</t>
  </si>
  <si>
    <t>TEC-PH-10003357</t>
  </si>
  <si>
    <t>Laptop Gaming Lenovo V330 - Intel I5-8250U Ram 8GB HDD 1TB VGA AMD 2GB - 15.6 Inch FHD -Abu-Abu</t>
  </si>
  <si>
    <t>CA-2022-161095</t>
  </si>
  <si>
    <t>CS-12250</t>
  </si>
  <si>
    <t>Chris Selesnick</t>
  </si>
  <si>
    <t>PA-2022-132094</t>
  </si>
  <si>
    <t>VG-21805</t>
  </si>
  <si>
    <t>Vivek Grady</t>
  </si>
  <si>
    <t>OFF-AR-10004165</t>
  </si>
  <si>
    <t>Asus Transfomer TF300TG - Putih</t>
  </si>
  <si>
    <t>NY-2022-101798</t>
  </si>
  <si>
    <t>MV-18190</t>
  </si>
  <si>
    <t>Mike Vittorini</t>
  </si>
  <si>
    <t>OFF-BI-10000050</t>
  </si>
  <si>
    <t>ASUS VivoBook E203MAH-FD011T Notebook - Intel N4000 - 2GB - 500GB - Win10 Home - 11.6" HD - Star Grey - ESEL</t>
  </si>
  <si>
    <t>23.36</t>
  </si>
  <si>
    <t>CA-2022-141397</t>
  </si>
  <si>
    <t>RC-19825</t>
  </si>
  <si>
    <t>Roy Collins</t>
  </si>
  <si>
    <t>OFF-BI-10000320</t>
  </si>
  <si>
    <t>ASUS VIVOBOOK S14 S430FN - i7 8565U-8GB-512GB SSD-MX150 2GB-W10-14FHD</t>
  </si>
  <si>
    <t>IL-2022-144582</t>
  </si>
  <si>
    <t>TC-21475</t>
  </si>
  <si>
    <t>Tony Chapman</t>
  </si>
  <si>
    <t>OFF-BI-10001575</t>
  </si>
  <si>
    <t>Asus X454YA BX801D AMD A8-7410</t>
  </si>
  <si>
    <t>WA-2022-138464</t>
  </si>
  <si>
    <t>VF-21715</t>
  </si>
  <si>
    <t>Vicky Freymann</t>
  </si>
  <si>
    <t>OFF-BI-10001543</t>
  </si>
  <si>
    <t>Asus X441UB-GA312T - Intel Core i3-7020U - 4GB - 1TB - 14.0' - W10 - Silver - Laptop Murah</t>
  </si>
  <si>
    <t>AR-2022-111500</t>
  </si>
  <si>
    <t>DJ-13510</t>
  </si>
  <si>
    <t>Don Jones</t>
  </si>
  <si>
    <t>OFF-BI-10000829</t>
  </si>
  <si>
    <t>Asus VivoBook X441UB-GA321T - Intel i3 7020U - 4GB - 1TB - MX110-2GB - 14" - Win10 Home - Rose Gold - ESEL</t>
  </si>
  <si>
    <t>17.96</t>
  </si>
  <si>
    <t>CA-2022-148180</t>
  </si>
  <si>
    <t>BP-11095</t>
  </si>
  <si>
    <t>Bart Pistole</t>
  </si>
  <si>
    <t>OFF-BI-10000605</t>
  </si>
  <si>
    <t>Asus VivoBook Ultra K403FA-EB502T - Intel i5 8265U - 8GB - 512GB SSD - Intel UHD 620 - Fingerprint - 14" FHD - Win10 Home - Pink Metal - ESEL</t>
  </si>
  <si>
    <t>CA-2022-111913</t>
  </si>
  <si>
    <t>LC-16930</t>
  </si>
  <si>
    <t>Linda Cazamias</t>
  </si>
  <si>
    <t>OFF-BI-10000343</t>
  </si>
  <si>
    <t>ASUS VivoBook S430UN-EB531T [90NB0J41-M02310] - Firmament Green</t>
  </si>
  <si>
    <t>PA-2022-124303</t>
  </si>
  <si>
    <t>FH-14365</t>
  </si>
  <si>
    <t>Fred Hopkins</t>
  </si>
  <si>
    <t>CA-2022-109806</t>
  </si>
  <si>
    <t>JS-15685</t>
  </si>
  <si>
    <t>Jim Sink</t>
  </si>
  <si>
    <t>WA-2022-139080</t>
  </si>
  <si>
    <t>TEC-PH-10004100</t>
  </si>
  <si>
    <t>Laptop Murah Lenovo Ideapad 330-15IGM - Intel N4000 - RAM 4GB - HDD 500GB</t>
  </si>
  <si>
    <t>FL-2022-110198</t>
  </si>
  <si>
    <t>AG-10900</t>
  </si>
  <si>
    <t>Arthur Gainer</t>
  </si>
  <si>
    <t>FUR-BO-10001798</t>
  </si>
  <si>
    <t>lenovo</t>
  </si>
  <si>
    <t>Lenovo Ideapad IP330 - Laptop - Black [N4000/ 14 Inch/ 4GB/ 500GB/ DVDRW/ Win10]</t>
  </si>
  <si>
    <t>CA-2022-150490</t>
  </si>
  <si>
    <t>SS-20590</t>
  </si>
  <si>
    <t>Sonia Sunley</t>
  </si>
  <si>
    <t>OFF-AR-10004602</t>
  </si>
  <si>
    <t>asus</t>
  </si>
  <si>
    <t>Asus TUFFX505GD-I5501T - Intel Core I5-8300H - 8GB - 1TB - 15.6' - W10 - RED Fusion - Laptop gaming Murah</t>
  </si>
  <si>
    <t>45.98</t>
  </si>
  <si>
    <t>CA-2022-113271</t>
  </si>
  <si>
    <t>DS-13030</t>
  </si>
  <si>
    <t>Darrin Sayre</t>
  </si>
  <si>
    <t>OFF-AR-10003251</t>
  </si>
  <si>
    <t>Asus A456UR i5 Vga2GB Ram4GB Hd1TB 14" GaransiResmi</t>
  </si>
  <si>
    <t>5.56</t>
  </si>
  <si>
    <t>GA-2022-168732</t>
  </si>
  <si>
    <t>KM-16660</t>
  </si>
  <si>
    <t>Khloe Miller</t>
  </si>
  <si>
    <t>OFF-AR-10003087</t>
  </si>
  <si>
    <t>Asus A407MA-BV002T - IntelÂ® CeleronÂ® N4000 - RAM 4GB - 1TB - 14.0' - W10 - Ice gold - Laptop Murah (Gratis Tas) - Bergaransi</t>
  </si>
  <si>
    <t>1.78</t>
  </si>
  <si>
    <t>AR-2022-147627</t>
  </si>
  <si>
    <t>HL-15040</t>
  </si>
  <si>
    <t>Hunter Lopez</t>
  </si>
  <si>
    <t>OFF-AR-10003811</t>
  </si>
  <si>
    <t>Asus P2430UA i3 4GB 500GB 14" Limited Edition</t>
  </si>
  <si>
    <t>6.63</t>
  </si>
  <si>
    <t>PA-2022-132927</t>
  </si>
  <si>
    <t>RD-19720</t>
  </si>
  <si>
    <t>Roger Demir</t>
  </si>
  <si>
    <t>OFF-BI-10001116</t>
  </si>
  <si>
    <t>Asus X441BA-GA912T - AMD 2-Core A9-9425 - RAM 4 GB - 1TB - AMD Radeon R5 - 14.0" - W10 - Silver Gradient - Laptop Murah (Gratis Tas) - Bergaransi</t>
  </si>
  <si>
    <t>KS-2022-153157</t>
  </si>
  <si>
    <t>TB-21625</t>
  </si>
  <si>
    <t>Trudy Brown</t>
  </si>
  <si>
    <t>TEC-PH-10003171</t>
  </si>
  <si>
    <t>Laptop Gaming !! Lenovo 310 14IKB Core I5 Kabylake Vga 2 GB Windows 10 Ori</t>
  </si>
  <si>
    <t>224.75</t>
  </si>
  <si>
    <t>KY-2022-102274</t>
  </si>
  <si>
    <t>DH-13075</t>
  </si>
  <si>
    <t>Dave Hallsten</t>
  </si>
  <si>
    <t>TEC-PH-10002923</t>
  </si>
  <si>
    <t>Laptop ASUS VivoBook E203MA Netbook - Notebook - Windows 10 Home - Intel N4000 - Ram 2GB - 32GB EMMC</t>
  </si>
  <si>
    <t>36.99</t>
  </si>
  <si>
    <t>TX-2022-149790</t>
  </si>
  <si>
    <t>SC-20380</t>
  </si>
  <si>
    <t>Shahid Collister</t>
  </si>
  <si>
    <t>OFF-BI-10002026</t>
  </si>
  <si>
    <t>Asus Zenbook UX430UN i7 8550U - 16GB - 512GB SSD - MX150 - Win 10 - 14" Full HD</t>
  </si>
  <si>
    <t>CA-2022-123358</t>
  </si>
  <si>
    <t>BT-11680</t>
  </si>
  <si>
    <t>Brian Thompson</t>
  </si>
  <si>
    <t>OFF-BI-10000069</t>
  </si>
  <si>
    <t>ASUS VivoBook E203MAH-FD012T Notebook - Intel N4000 - 2GB - 500GB - Win10 Home - 11.6" HD - Pearl White - ESEL</t>
  </si>
  <si>
    <t>IL-2022-122784</t>
  </si>
  <si>
    <t>RA-19915</t>
  </si>
  <si>
    <t>Russell Applegate</t>
  </si>
  <si>
    <t>OFF-BI-10000546</t>
  </si>
  <si>
    <t>Asus VivoBook Ultra K403FA-EB301T - Intel i3 8145U - 4GB - 512GB SSD - Intel UHD 620 - Fingerprint - 14" FHD - Win10 Home - Silver Blue - ESEL</t>
  </si>
  <si>
    <t>2.88</t>
  </si>
  <si>
    <t>IL-2022-108364</t>
  </si>
  <si>
    <t>BP-11050</t>
  </si>
  <si>
    <t>Barry Pond</t>
  </si>
  <si>
    <t>OFF-BI-10002012</t>
  </si>
  <si>
    <t>ASUS ZenBook UX430UN - Intel Core i7 8550U-RAM 16GB-512GB SSD-nVidia MX150 2GB-14inch FHD-Windows 10 - Grey</t>
  </si>
  <si>
    <t>CA-2022-122679</t>
  </si>
  <si>
    <t>AB-10255</t>
  </si>
  <si>
    <t>Alejandro Ballentine</t>
  </si>
  <si>
    <t>OFF-AR-10004757</t>
  </si>
  <si>
    <t>Asus VivoBook A407MA-BV002T Notebook - Icicle Gold - Intel N4000 - Fingerprint - 4GB - 1TB - 14"HD - Win10 - ESEL</t>
  </si>
  <si>
    <t>19.68</t>
  </si>
  <si>
    <t>MI-2022-149104</t>
  </si>
  <si>
    <t>RD-19900</t>
  </si>
  <si>
    <t>Ruben Dartt</t>
  </si>
  <si>
    <t>OFF-AR-10004685</t>
  </si>
  <si>
    <t>Asus VivoBook 14 A412FA-EK302T - Intel i3 8145U - 4GB - 512GB SSD - Fingerprint - 14" FHD - Win10 Home - Grey - ESEL</t>
  </si>
  <si>
    <t>13.89</t>
  </si>
  <si>
    <t>MD-2022-133361</t>
  </si>
  <si>
    <t>AJ-10780</t>
  </si>
  <si>
    <t>Anthony Jacobs</t>
  </si>
  <si>
    <t>OFF-AR-10003045</t>
  </si>
  <si>
    <t>ASUS A407MA-BV001T Grey - Intel N4000,4GB,1TB,14 inch HD,W10</t>
  </si>
  <si>
    <t>NC-2022-168620</t>
  </si>
  <si>
    <t>RB-19795</t>
  </si>
  <si>
    <t>Ross Baird</t>
  </si>
  <si>
    <t>KY-2022-103135</t>
  </si>
  <si>
    <t>SS-20515</t>
  </si>
  <si>
    <t>Shirley Schmidt</t>
  </si>
  <si>
    <t>135.09</t>
  </si>
  <si>
    <t>NM-2022-166856</t>
  </si>
  <si>
    <t>TS-21505</t>
  </si>
  <si>
    <t>Tony Sayre</t>
  </si>
  <si>
    <t>OH-2022-101049</t>
  </si>
  <si>
    <t>AS-10240</t>
  </si>
  <si>
    <t>Alan Shonely</t>
  </si>
  <si>
    <t>OFF-BI-10001510</t>
  </si>
  <si>
    <t>Asus X441UA-GA312T - IntelÂ® Coreâ„¢ i3-7020U- RAM 4GB - 1TB - 14" - W10 - Silver - Laptop Murah (Gratis Tas) - Bergaransi</t>
  </si>
  <si>
    <t>OH-2022-147662</t>
  </si>
  <si>
    <t>KB-16315</t>
  </si>
  <si>
    <t>Karl Braun</t>
  </si>
  <si>
    <t>TEC-PH-10002834</t>
  </si>
  <si>
    <t>Laptop 14" Lenovo Ideapad 110-14IBR DOS Intel N3060 RAM 4GB HDD 500GB Hanya 3 Juta-An</t>
  </si>
  <si>
    <t>WA-2022-142419</t>
  </si>
  <si>
    <t>OFF-BI-10001597</t>
  </si>
  <si>
    <t>Asus X454YA-BX801D - AMD A8-7410 - RAM 4GB - 500GB - Radeon R5 - 14" - DOS - Hitam</t>
  </si>
  <si>
    <t>TX-2022-169922</t>
  </si>
  <si>
    <t>MZ-17515</t>
  </si>
  <si>
    <t>Mary Zewe</t>
  </si>
  <si>
    <t>OFF-BI-10001617</t>
  </si>
  <si>
    <t>Asus X454YA-BX801D - AMD Quad Core A8-7410 - 14" - 4GB - 500GB - HDD - DOS -Black</t>
  </si>
  <si>
    <t>TX-2022-120824</t>
  </si>
  <si>
    <t>AW-10930</t>
  </si>
  <si>
    <t>Arthur Wiediger</t>
  </si>
  <si>
    <t>OFF-AR-10003469</t>
  </si>
  <si>
    <t>Asus E202SA-FD113D - Intel Celeron N3060 - RAM 2GB - 500GB - 11.6" - DOS - Thunder Blue</t>
  </si>
  <si>
    <t>NY-2022-101980</t>
  </si>
  <si>
    <t>RP-19390</t>
  </si>
  <si>
    <t>Resi PÃ¶lking</t>
  </si>
  <si>
    <t>OFF-BI-10000666</t>
  </si>
  <si>
    <t>Asus VivoBook X441BA-GA432T - AMD A4-9125 - 4GB - 1TB - DVD RW - 14"HD - Win10 Home - Silver - ESEL</t>
  </si>
  <si>
    <t>CA-2022-115819</t>
  </si>
  <si>
    <t>JO-15280</t>
  </si>
  <si>
    <t>Jas O'Carroll</t>
  </si>
  <si>
    <t>5.84</t>
  </si>
  <si>
    <t>MN-2022-144883</t>
  </si>
  <si>
    <t>OFF-LA-10000305</t>
  </si>
  <si>
    <t>EXCLUSIVE PROMO Laptop Terbaru Lenovo IdeaPad 130 AMD A4 -9125 / WINDOWS 10 / AMD Radeon R3 / 4 GB DDR4 / 500 GB / 14 Inch + Anti Glare + 380 Derajat / IP130 / 1 Tahun Garansi Resmi Lenovo Indonesia</t>
  </si>
  <si>
    <t>50.4</t>
  </si>
  <si>
    <t>MI-2022-118101</t>
  </si>
  <si>
    <t>SN-20560</t>
  </si>
  <si>
    <t>Skye Norling</t>
  </si>
  <si>
    <t>OFF-BI-10000773</t>
  </si>
  <si>
    <t>Asus VivoBook X441BA-GA912T - AMD A9-9425 - 4GB - 1TB - DVD RW - 14"HD - Win10 Home - Silver - ESEL</t>
  </si>
  <si>
    <t>IL-2022-108182</t>
  </si>
  <si>
    <t>DL-13315</t>
  </si>
  <si>
    <t>Delfina Latchford</t>
  </si>
  <si>
    <t>OFF-BI-10001196</t>
  </si>
  <si>
    <t>Asus X441MA-GA011T - IntelÂ® CeleronÂ® N4000 - RAM 4GB - 1Tb - 14" - W10 - Black - Laptop Murah (Gratis Tas) - Bergaransi</t>
  </si>
  <si>
    <t>CA-2022-133158</t>
  </si>
  <si>
    <t>DW-13195</t>
  </si>
  <si>
    <t>David Wiener</t>
  </si>
  <si>
    <t>OFF-BI-10000632</t>
  </si>
  <si>
    <t>Asus VivoBook X407UA-BV421T I Coreâ„¢ i3-7020U I 4GB DDR4 I 1TB HDD +1SLOT SSD M2 I 14.0 HD USLIM I WINDOWS 10 I NO ODD</t>
  </si>
  <si>
    <t>IL-2022-122714</t>
  </si>
  <si>
    <t>HG-14965</t>
  </si>
  <si>
    <t>Henry Goldwyn</t>
  </si>
  <si>
    <t>OFF-BI-10001120</t>
  </si>
  <si>
    <t>Asus X441BA-GA913T - AMD 2-Core A9-9425 - RAM 4GB - 1TB-AMD Radeon R5 graphics - 14" - W10 - Red - Laptop Murah (Gratis Tas) - Bergaransi</t>
  </si>
  <si>
    <t>1889.99</t>
  </si>
  <si>
    <t>CA-2022-115945</t>
  </si>
  <si>
    <t>AB-10165</t>
  </si>
  <si>
    <t>Alan Barnes</t>
  </si>
  <si>
    <t>OFF-AR-10004062</t>
  </si>
  <si>
    <t>Asus TP410UF-EC069T - Intel corei5-8250U - 8GB -1TB+128G SATA - NVIDIA GeForce MX130 -14 - W10 - Grey - Laptop Murah (Gratis Tas) - Bergaransi</t>
  </si>
  <si>
    <t>20.96</t>
  </si>
  <si>
    <t>CA-2022-133830</t>
  </si>
  <si>
    <t>RL-19615</t>
  </si>
  <si>
    <t>Rob Lucas</t>
  </si>
  <si>
    <t>26.46</t>
  </si>
  <si>
    <t>DE-2022-165169</t>
  </si>
  <si>
    <t>JL-15235</t>
  </si>
  <si>
    <t>Janet Lee</t>
  </si>
  <si>
    <t>OFF-LA-10000407</t>
  </si>
  <si>
    <t>EXCLUSIVE PROMO Laptop Terbaru Lenovo IdeaPad 130 AMD A4 -9125 / WINDOWS 10 / AMD Radeon R3 / 4 GB DDR4 / 500GB / 14 Inch HD + Anti Glare + 380 Derajat / IP130 / 14AST / 1 Tahun Garansi Resmi Lenovo Indonesia</t>
  </si>
  <si>
    <t>14.94</t>
  </si>
  <si>
    <t>WA-2022-126067</t>
  </si>
  <si>
    <t>KN-16705</t>
  </si>
  <si>
    <t>Kristina Nunn</t>
  </si>
  <si>
    <t>OFF-BI-10001658</t>
  </si>
  <si>
    <t>Asus X540L-AXX1015D BLACK RAM4GB CORE I3 HARDISK 500GB LAYAR 15 INC DAN BONUS TAS LAPTOP ASUS (FREE ASURANSI)</t>
  </si>
  <si>
    <t>99.68</t>
  </si>
  <si>
    <t>CA-2022-127866</t>
  </si>
  <si>
    <t>JD-15895</t>
  </si>
  <si>
    <t>Jonathan Doherty</t>
  </si>
  <si>
    <t>OFF-AR-10003481</t>
  </si>
  <si>
    <t>Asus E203MAH Notebook [Intel N4000 Dual Core/ 2GB/ 500GB/ Intel HD Graphics/ 11.6 Inch HD/ Windows 10]</t>
  </si>
  <si>
    <t>CA-2022-119011</t>
  </si>
  <si>
    <t>LR-17035</t>
  </si>
  <si>
    <t>Lisa Ryan</t>
  </si>
  <si>
    <t>107.88</t>
  </si>
  <si>
    <t>NY-2022-135020</t>
  </si>
  <si>
    <t>MS-17770</t>
  </si>
  <si>
    <t>Maxwell Schwartz</t>
  </si>
  <si>
    <t>OR-2022-130484</t>
  </si>
  <si>
    <t>SG-20470</t>
  </si>
  <si>
    <t>Sheri Gordon</t>
  </si>
  <si>
    <t>OFF-BI-10000088</t>
  </si>
  <si>
    <t>ASUS VivoBook E203MAH-FD411T Notebook - Intel N4000 - 4GB - 500GB - Win10 - 11.6" - Star Grey - ESEL</t>
  </si>
  <si>
    <t>PA-2022-159793</t>
  </si>
  <si>
    <t>SV-20365</t>
  </si>
  <si>
    <t>Seth Vernon</t>
  </si>
  <si>
    <t>130.98</t>
  </si>
  <si>
    <t>TX-2022-107349</t>
  </si>
  <si>
    <t>SL-20155</t>
  </si>
  <si>
    <t>Sara Luxemburg</t>
  </si>
  <si>
    <t>OFF-BI-10001765</t>
  </si>
  <si>
    <t>Asus X540YA-BX421/422/423 AMD E2-7110 RAM 4GB HDSD 500GB DVDRW Layar 15,6" VGA AMD Radeon R2 - DOS - RESMI</t>
  </si>
  <si>
    <t>GA-2022-138975</t>
  </si>
  <si>
    <t>TEC-PH-10004389</t>
  </si>
  <si>
    <t>Laptopnya Content Creator, Desain dan Gaming ASUS A411QA-BV201T Grey - AMD A12 9720 4GB 1TB Radeon R7 14inch HD Windows 10 Original Garansi Resmi ASUS 2Tahun</t>
  </si>
  <si>
    <t>377.97</t>
  </si>
  <si>
    <t>IL-2022-125647</t>
  </si>
  <si>
    <t>LC-16870</t>
  </si>
  <si>
    <t>Lena Cacioppo</t>
  </si>
  <si>
    <t>TEC-PH-10004188</t>
  </si>
  <si>
    <t>LAPTOP SLIM TIPIS ASUS A507MA - N4000- 4GB- 1TB- WIN10- 156HD</t>
  </si>
  <si>
    <t>CA-2022-105214</t>
  </si>
  <si>
    <t>TS-21610</t>
  </si>
  <si>
    <t>Troy Staebel</t>
  </si>
  <si>
    <t>FUR-CH-10000015</t>
  </si>
  <si>
    <t>[Exclusive Lazada] Asus X540LA-XX3401T - IntelÂ® Coreâ„¢ i3 - RAM 4GB - 1TB - 15"- W10 - Chocolate Black - Laptop Murah</t>
  </si>
  <si>
    <t>1212.96</t>
  </si>
  <si>
    <t>TX-2022-156356</t>
  </si>
  <si>
    <t>ND-18370</t>
  </si>
  <si>
    <t>Natalie DeCherney</t>
  </si>
  <si>
    <t>OFF-BI-10001107</t>
  </si>
  <si>
    <t>Asus X441BA-GA911T - AMD 2 - Core A9-9425 - RAM 4 GB - 1TB - AMD Radeon R5 - 14.0" - W10 - CHOCOLATE BROWN - Laptop Murah (Gratis Tas) - Bergaransi</t>
  </si>
  <si>
    <t>FL-2022-123400</t>
  </si>
  <si>
    <t>EB-13930</t>
  </si>
  <si>
    <t>Eric Barreto</t>
  </si>
  <si>
    <t>WA-2022-108560</t>
  </si>
  <si>
    <t>JC-15385</t>
  </si>
  <si>
    <t>Jenna Caffey</t>
  </si>
  <si>
    <t>IL-2022-132206</t>
  </si>
  <si>
    <t>OFF-BI-10000756</t>
  </si>
  <si>
    <t>Asus VivoBook X441BA-GA434T - AMD A4-9125 - 4GB - 1TB - DVD RW - 14"HD - Win10 Home - Ice Blue - ESEL</t>
  </si>
  <si>
    <t>OH-2022-144932</t>
  </si>
  <si>
    <t>OFF-AR-10003560</t>
  </si>
  <si>
    <t>Asus E203MAH-FD013T - IntelÂ® CeleronÂ® N4000 - RAM 2GB - 500GB - 11.6' - W10 - Petal Pink - Laptop Murah - Bergaransi</t>
  </si>
  <si>
    <t>PA-2022-150147</t>
  </si>
  <si>
    <t>JL-15850</t>
  </si>
  <si>
    <t>John Lucas</t>
  </si>
  <si>
    <t>OFF-BI-10001982</t>
  </si>
  <si>
    <t>Asus X550Z-EXX211T - VGA AMD R7 M260DX 3GB - AMD FX-7500 R7 - 8GB - 1TB - Windows 10 - 15.6"</t>
  </si>
  <si>
    <t>CA-2022-121755</t>
  </si>
  <si>
    <t>EH-13945</t>
  </si>
  <si>
    <t>Eric Hoffmann</t>
  </si>
  <si>
    <t>OFF-BI-10001634</t>
  </si>
  <si>
    <t>Asus X454YA-EX101T Notebook - Black [14-AMD E1-7010/2GB/500GB/R2/Win 10]</t>
  </si>
  <si>
    <t>TX-2022-112809</t>
  </si>
  <si>
    <t>OFF-BI-10001098</t>
  </si>
  <si>
    <t>Asus X441BA-GA613T - AMD 2-Core A6-9225 - RAM 4 GB - 1TB - AMD Radeon R4 - 14.0" - W10 - Red - Laptop Murah (Gratis Tas) - Bergaransi</t>
  </si>
  <si>
    <t>21.38</t>
  </si>
  <si>
    <t>TX-2022-104661</t>
  </si>
  <si>
    <t>TB-21250</t>
  </si>
  <si>
    <t>Tim Brockman</t>
  </si>
  <si>
    <t>CA-2022-109253</t>
  </si>
  <si>
    <t>PR-18880</t>
  </si>
  <si>
    <t>Patrick Ryan</t>
  </si>
  <si>
    <t>OFF-BI-10000962</t>
  </si>
  <si>
    <t>Asus X407UA-BV316T I Coreâ„¢ i3-7020U I 4GB DDR4 I 1TB HDD + 1SLOT SSD M2 I 14.0 HD USLIM I VGA Intel I Windows 10 I NO DVDRW</t>
  </si>
  <si>
    <t>CA-2022-161459</t>
  </si>
  <si>
    <t>EB-13750</t>
  </si>
  <si>
    <t>Edward Becker</t>
  </si>
  <si>
    <t>TEC-PH-10004071</t>
  </si>
  <si>
    <t>Laptop Murah Asus X540NA Processor Intel Celeron N3350 Ram 4GB Hdd 500GB Bonus Tas Layar 15.6Inch</t>
  </si>
  <si>
    <t>39.96</t>
  </si>
  <si>
    <t>MI-2022-128517</t>
  </si>
  <si>
    <t>SW-20350</t>
  </si>
  <si>
    <t>Sean Wendt</t>
  </si>
  <si>
    <t>OFF-BI-10000831</t>
  </si>
  <si>
    <t>Asus X200MA-KX636D - 11.6" - Intel Dual Core N2840 - 2GB RAM - Putih</t>
  </si>
  <si>
    <t>5.28</t>
  </si>
  <si>
    <t>RI-2022-104129</t>
  </si>
  <si>
    <t>ES-14080</t>
  </si>
  <si>
    <t>Erin Smith</t>
  </si>
  <si>
    <t>TEC-PH-10003800</t>
  </si>
  <si>
    <t>Laptop Lenovo B50-30 Intel N2840 Ram 4GB Hdd 500GB Win8 15,6" Black</t>
  </si>
  <si>
    <t>105.98</t>
  </si>
  <si>
    <t>GA-2022-160234</t>
  </si>
  <si>
    <t>PF-19225</t>
  </si>
  <si>
    <t>Phillip Flathmann</t>
  </si>
  <si>
    <t>TEC-PH-10004434</t>
  </si>
  <si>
    <t>Laptopnya Content Creator, Desain dan Gaming ASUS A411QA-BV201T Grey - AMD A12 9720 8GB 1TB Radeon R7 14inch HD Windows 10 Original Garansi Resmi ASUS 2Tahun</t>
  </si>
  <si>
    <t>135.95</t>
  </si>
  <si>
    <t>PA-2022-146521</t>
  </si>
  <si>
    <t>CC-12610</t>
  </si>
  <si>
    <t>Corey Catlett</t>
  </si>
  <si>
    <t>OFF-BI-10000301</t>
  </si>
  <si>
    <t>Asus VivoBook Max X441MA-GA012T - Intel N4000 - 4GB - 1TB - DVD RW - 14" - Win10 Home - Silver - ESEL</t>
  </si>
  <si>
    <t>SC-2022-107461</t>
  </si>
  <si>
    <t>PK-19075</t>
  </si>
  <si>
    <t>Pete Kriz</t>
  </si>
  <si>
    <t>OFF-BI-10002003</t>
  </si>
  <si>
    <t>Asus ZenBook Flip 13 UX362FA-EL501T - i5 8265U - 8GB - Intel UHD - 512GB SSD - 13.3" FHD - Win10 - Gun Grey - ESEL</t>
  </si>
  <si>
    <t>23.88</t>
  </si>
  <si>
    <t>PA-2022-121293</t>
  </si>
  <si>
    <t>JC-15775</t>
  </si>
  <si>
    <t>John Castell</t>
  </si>
  <si>
    <t>FUR-TA-10001771</t>
  </si>
  <si>
    <t>ã€Free Pengiriman + Flash Dealã€‘3 5 ''USB3.0 SATA Perangkat Keras Wifi Kasus Pengulang Router Nirkabel Penutup HDD Hitam</t>
  </si>
  <si>
    <t>UT-2022-155124</t>
  </si>
  <si>
    <t>KS-16300</t>
  </si>
  <si>
    <t>Karen Seio</t>
  </si>
  <si>
    <t>TEC-PH-10003356</t>
  </si>
  <si>
    <t>Laptop Gaming Lenovo V130 Intel I5-7200U - RAM 4GB - VGA AMD 2GB DDR5 - HDD 1TB &amp; SLOT SSD M2 - PROMO MURAH</t>
  </si>
  <si>
    <t>NY-2022-102197</t>
  </si>
  <si>
    <t>DK-13150</t>
  </si>
  <si>
    <t>David Kendrick</t>
  </si>
  <si>
    <t>NY-2022-131233</t>
  </si>
  <si>
    <t>CS-12355</t>
  </si>
  <si>
    <t>Christine Sundaresam</t>
  </si>
  <si>
    <t>CA-2022-133207</t>
  </si>
  <si>
    <t>DO-13645</t>
  </si>
  <si>
    <t>Doug O'Connell</t>
  </si>
  <si>
    <t>UT-2022-106397</t>
  </si>
  <si>
    <t>MJ-17740</t>
  </si>
  <si>
    <t>Max Jones</t>
  </si>
  <si>
    <t>FL-2022-110247</t>
  </si>
  <si>
    <t>RH-19555</t>
  </si>
  <si>
    <t>Ritsa Hightower</t>
  </si>
  <si>
    <t>OFF-BI-10001553</t>
  </si>
  <si>
    <t>Asus X441UB-GA313T - Intel Core i3-7020U - 4GB - 1TB - NVIDIA GeForce MX110 2GB - 14.0' - W10 - Red - Laptop Murah (Gratis Tas) Bergaransi</t>
  </si>
  <si>
    <t>MI-2022-167927</t>
  </si>
  <si>
    <t>XP-21865</t>
  </si>
  <si>
    <t>Xylona Preis</t>
  </si>
  <si>
    <t>OFF-AR-10004456</t>
  </si>
  <si>
    <t>ASUS TUF Gaming FX505DT-R5617T - Ryzen 5-3550H - 8GB - 512GB SSD - NVidia GTX1650-4GB - 15.6" FHD - Win10 Home - Stealth Black - ESEL</t>
  </si>
  <si>
    <t>43.92</t>
  </si>
  <si>
    <t>FL-2022-120572</t>
  </si>
  <si>
    <t>GH-14425</t>
  </si>
  <si>
    <t>Gary Hwang</t>
  </si>
  <si>
    <t>NY-2022-166674</t>
  </si>
  <si>
    <t>RB-19360</t>
  </si>
  <si>
    <t>Raymond Buch</t>
  </si>
  <si>
    <t>OFF-AR-10004974</t>
  </si>
  <si>
    <t>ASUS VIVOBOOK A412DA RYZEN 5-3500U / 8GB / 1TB / VEGA / WIN10 / FINGERPRINT</t>
  </si>
  <si>
    <t>9.84</t>
  </si>
  <si>
    <t>CA-2022-157833</t>
  </si>
  <si>
    <t>KD-16345</t>
  </si>
  <si>
    <t>Katherine Ducich</t>
  </si>
  <si>
    <t>OFF-BI-10001721</t>
  </si>
  <si>
    <t>Asus X540NA - GQ017 - Black</t>
  </si>
  <si>
    <t>NC-2022-155670</t>
  </si>
  <si>
    <t>EM-14065</t>
  </si>
  <si>
    <t>Erin Mull</t>
  </si>
  <si>
    <t>OFF-BI-10000138</t>
  </si>
  <si>
    <t>Asus VivoBook E203MA-TBCL232A - Intel N4000 - 2GB RAM DDR4 - 32GB EMMC - 11.6 HD LED - Windows 10 S mode - Grey</t>
  </si>
  <si>
    <t>OR-2022-156986</t>
  </si>
  <si>
    <t>ZC-21910</t>
  </si>
  <si>
    <t>Zuschuss Carroll</t>
  </si>
  <si>
    <t>CA-2022-110982</t>
  </si>
  <si>
    <t>CK-12205</t>
  </si>
  <si>
    <t>Chloris Kastensmidt</t>
  </si>
  <si>
    <t>NV-2022-102239</t>
  </si>
  <si>
    <t>LW-16990</t>
  </si>
  <si>
    <t>Lindsay Williams</t>
  </si>
  <si>
    <t>OFF-BI-10001890</t>
  </si>
  <si>
    <t>ASUS X541SA N3060 RAM 4GB Hardisk 500GB LCD 15inc NO OS</t>
  </si>
  <si>
    <t>TX-2022-151750</t>
  </si>
  <si>
    <t>JM-15250</t>
  </si>
  <si>
    <t>Janet Martin</t>
  </si>
  <si>
    <t>OFF-AR-10003158</t>
  </si>
  <si>
    <t>Asus A407UA-BV319T - IntelÂ® Coreâ„¢ i3-7020U - 4GB - 1TB - 14" - W10 - Grey - Laptop Murah (Gratis Tas) - Bergaransi</t>
  </si>
  <si>
    <t>CT-2022-133613</t>
  </si>
  <si>
    <t>CP-12340</t>
  </si>
  <si>
    <t>Christine Phan</t>
  </si>
  <si>
    <t>7.96</t>
  </si>
  <si>
    <t>NY-2022-132997</t>
  </si>
  <si>
    <t>LW-17215</t>
  </si>
  <si>
    <t>Luke Weiss</t>
  </si>
  <si>
    <t>TEC-PH-10003811</t>
  </si>
  <si>
    <t>Laptop Lenovo B50-30 N2840 Ram 4GB HDD 500GB LCD 15.6 Inch - Windows 8 Ori</t>
  </si>
  <si>
    <t>359.97</t>
  </si>
  <si>
    <t>CA-2022-113040</t>
  </si>
  <si>
    <t>CC-12100</t>
  </si>
  <si>
    <t>Chad Cunningham</t>
  </si>
  <si>
    <t>KY-2022-109470</t>
  </si>
  <si>
    <t>KC-16255</t>
  </si>
  <si>
    <t>Karen Carlisle</t>
  </si>
  <si>
    <t>OFF-BI-10000977</t>
  </si>
  <si>
    <t>Asus X407UA-BV421T - I3 7020U - 4GB RAM - 1TB HDD - 1 Slot SSD M.2 - Intel HD Graphics 620 - Wind10 - 14.0 HD USLIM - No ODD - Gold</t>
  </si>
  <si>
    <t>364.8</t>
  </si>
  <si>
    <t>FL-2022-100930</t>
  </si>
  <si>
    <t>CS-12400</t>
  </si>
  <si>
    <t>Christopher Schild</t>
  </si>
  <si>
    <t>CO-2022-112109</t>
  </si>
  <si>
    <t>JE-15715</t>
  </si>
  <si>
    <t>Joe Elijah</t>
  </si>
  <si>
    <t>MI-2022-119655</t>
  </si>
  <si>
    <t>CV-12295</t>
  </si>
  <si>
    <t>Christina VanderZanden</t>
  </si>
  <si>
    <t>OFF-BI-10001036</t>
  </si>
  <si>
    <t>Asus X407UB-BV187T Laptop Multimedia Murah I Coreâ„¢ i5-8250U I 4GB DDR4 I 1TB HDD + SLOT SSD M2 I NVIDIA GeForce MX110 2GB I WINDOWS 10 I NO DVDRW I 14.0 HD USLIM</t>
  </si>
  <si>
    <t>36.56</t>
  </si>
  <si>
    <t>WA-2022-131954</t>
  </si>
  <si>
    <t>18.72</t>
  </si>
  <si>
    <t>CA-2022-143336</t>
  </si>
  <si>
    <t>ZD-21925</t>
  </si>
  <si>
    <t>Zuschuss Donatelli</t>
  </si>
  <si>
    <t>OFF-AR-10003056</t>
  </si>
  <si>
    <t>Asus A407MA-BV001T N4400 1TB 14Inch</t>
  </si>
  <si>
    <t>8.56</t>
  </si>
  <si>
    <t>NY-2022-132934</t>
  </si>
  <si>
    <t>JE-15475</t>
  </si>
  <si>
    <t>Jeremy Ellison</t>
  </si>
  <si>
    <t>OFF-BI-10001989</t>
  </si>
  <si>
    <t>Asus X550Z-EXX211T/GR</t>
  </si>
  <si>
    <t>146.86</t>
  </si>
  <si>
    <t>90.06</t>
  </si>
  <si>
    <t>CA-2022-158456</t>
  </si>
  <si>
    <t>KT-16465</t>
  </si>
  <si>
    <t>Kean Takahito</t>
  </si>
  <si>
    <t>OFF-BI-10001097</t>
  </si>
  <si>
    <t>Asus X441BA-GA612T - AMD 2 - Core A6-9225 - RAM 4 GB - 1TB - AMD Radeon R4 - 14.0" - W10 - SILVER GRADIENT - Laptop Murah (Gratis Tas) - Bergaransi</t>
  </si>
  <si>
    <t>NC-2022-115252</t>
  </si>
  <si>
    <t>MY-18295</t>
  </si>
  <si>
    <t>Muhammed Yedwab</t>
  </si>
  <si>
    <t>CA-2022-116785</t>
  </si>
  <si>
    <t>MH-17290</t>
  </si>
  <si>
    <t>Marc Harrigan</t>
  </si>
  <si>
    <t>OFF-AR-10003504</t>
  </si>
  <si>
    <t>Asus E203MAH-FD011T - IntelÂ® CeleronÂ® N4000 - 2GB - 500GB - 11.6' - W10 - Grey - Laptop Murah - Bergaransi</t>
  </si>
  <si>
    <t>FL-2022-150567</t>
  </si>
  <si>
    <t>RP-19855</t>
  </si>
  <si>
    <t>Roy Phan</t>
  </si>
  <si>
    <t>OFF-BI-10001757</t>
  </si>
  <si>
    <t>ASUS X540NA-GQ017 / Intel N3350 / 4GB / 500GB / Intel HD Graphics / Endless OS / DVDRW / 15.6 HD SLIM / Black / Notebook Untuk Pelajar</t>
  </si>
  <si>
    <t>NY-2022-146836</t>
  </si>
  <si>
    <t>CC-12475</t>
  </si>
  <si>
    <t>Cindy Chapman</t>
  </si>
  <si>
    <t>OFF-BI-10000315</t>
  </si>
  <si>
    <t>Asus VivoBook S14 S430FN - i5 8265U - 8GB - MX150 2GB - 512GB SSD - 14" FHD - Win10 - ESEL</t>
  </si>
  <si>
    <t>PA-2022-119291</t>
  </si>
  <si>
    <t>JO-15550</t>
  </si>
  <si>
    <t>Jesus Ocampo</t>
  </si>
  <si>
    <t>VA-2022-113705</t>
  </si>
  <si>
    <t>TEC-PH-10004006</t>
  </si>
  <si>
    <t>Laptop Murah !! ASUS X441NA N3350 Ram 4GB - Windows 10 Ori - Hdd 500GB - LCD 14 " - Garansi Resmi</t>
  </si>
  <si>
    <t>206.1</t>
  </si>
  <si>
    <t>IL-2022-139234</t>
  </si>
  <si>
    <t>AF-10870</t>
  </si>
  <si>
    <t>Art Ferguson</t>
  </si>
  <si>
    <t>VA-2022-115938</t>
  </si>
  <si>
    <t>SA-20830</t>
  </si>
  <si>
    <t>Sue Ann Reed</t>
  </si>
  <si>
    <t>OFF-BI-10001132</t>
  </si>
  <si>
    <t>Asus X441MA GA011T Intel N4000 Ram4Gb Hdd1Tb Intel HD Graphic Windows 10 Orignal</t>
  </si>
  <si>
    <t>43.04</t>
  </si>
  <si>
    <t>NY-2022-124268</t>
  </si>
  <si>
    <t>AD-10180</t>
  </si>
  <si>
    <t>Alan Dominguez</t>
  </si>
  <si>
    <t>OFF-AR-10004817</t>
  </si>
  <si>
    <t>Asus VivoBook A409FJ-EK751T - Intel i7 8565U - 8GB - 512GB SSD - MX230 2GB - Fingerprint - 14" FHD - Win10 Home - Silver - ESEL</t>
  </si>
  <si>
    <t>15.48</t>
  </si>
  <si>
    <t>GA-2022-157854</t>
  </si>
  <si>
    <t>DM-13345</t>
  </si>
  <si>
    <t>Denise Monton</t>
  </si>
  <si>
    <t>OFF-BI-10001359</t>
  </si>
  <si>
    <t>ASUS X441SA-BX003T/BX004T WINDOWS 10 Intel 3060 RAM 2Gb HDD 500Gb Layar 14" - RESMI</t>
  </si>
  <si>
    <t>2690.97</t>
  </si>
  <si>
    <t>CA-2022-112725</t>
  </si>
  <si>
    <t>EH-14125</t>
  </si>
  <si>
    <t>Eugene Hildebrand</t>
  </si>
  <si>
    <t>OFF-AR-10003759</t>
  </si>
  <si>
    <t>ASUS Notebook UX331UAL-EG033T - Rose Gold</t>
  </si>
  <si>
    <t>12.74</t>
  </si>
  <si>
    <t>MS-2022-113747</t>
  </si>
  <si>
    <t>VD-21670</t>
  </si>
  <si>
    <t>Valerie Dominguez</t>
  </si>
  <si>
    <t>OFF-AR-10003373</t>
  </si>
  <si>
    <t>Asus E202S Notebook 11.6" - Black</t>
  </si>
  <si>
    <t>185.88</t>
  </si>
  <si>
    <t>CA-2022-138737</t>
  </si>
  <si>
    <t>FP-14320</t>
  </si>
  <si>
    <t>Frank Preis</t>
  </si>
  <si>
    <t>OFF-AR-10003190</t>
  </si>
  <si>
    <t>ASUS A442UR-GA041T/GA402T - I5 8250U - RAM 4GB - HDD 1TB - NVIDIA GT930 2GB - 14" DARK GREY - WINDOWS 10</t>
  </si>
  <si>
    <t>8.64</t>
  </si>
  <si>
    <t>FL-2022-139262</t>
  </si>
  <si>
    <t>LC-16960</t>
  </si>
  <si>
    <t>Lindsay Castell</t>
  </si>
  <si>
    <t>34.86</t>
  </si>
  <si>
    <t>MA-2022-148355</t>
  </si>
  <si>
    <t>NC-18535</t>
  </si>
  <si>
    <t>Nick Crebassa</t>
  </si>
  <si>
    <t>CA-2022-122105</t>
  </si>
  <si>
    <t>CJ-12010</t>
  </si>
  <si>
    <t>Caroline Jumper</t>
  </si>
  <si>
    <t>OFF-AR-10004344</t>
  </si>
  <si>
    <t>ASUS TUF FX505GD-I7501T Black Pattern (i7-8750H/8GB/1TB/GTX1050-4GB/15.6"FHD/Win10)</t>
  </si>
  <si>
    <t>95.92</t>
  </si>
  <si>
    <t>IL-2022-128195</t>
  </si>
  <si>
    <t>RA-19285</t>
  </si>
  <si>
    <t>Ralph Arnett</t>
  </si>
  <si>
    <t>3.98</t>
  </si>
  <si>
    <t>FL-2022-141180</t>
  </si>
  <si>
    <t>DP-13000</t>
  </si>
  <si>
    <t>Darren Powers</t>
  </si>
  <si>
    <t>VA-2022-104731</t>
  </si>
  <si>
    <t>AM-10705</t>
  </si>
  <si>
    <t>Anne McFarland</t>
  </si>
  <si>
    <t>OFF-AR-10003727</t>
  </si>
  <si>
    <t>ASUS E402YA-GA202T E402YA-GA201T - E2-7015 - RAM 4GB - HDD 1TB - 14HD -Win10 LAPTOP TERMURAH UNTUK ANAK SEKOLAH</t>
  </si>
  <si>
    <t>101.94</t>
  </si>
  <si>
    <t>AZ-2022-110569</t>
  </si>
  <si>
    <t>EB-13870</t>
  </si>
  <si>
    <t>Emily Burns</t>
  </si>
  <si>
    <t>IL-2022-154165</t>
  </si>
  <si>
    <t>OFF-AR-10003631</t>
  </si>
  <si>
    <t>Asus E203MAH-FD412T - Intel Celeron N4000 - RAM 4GB - 500GB - 11.6' - Windows 10 - Pearl White Laptop Murah - Bergaransi</t>
  </si>
  <si>
    <t>CO-2022-160780</t>
  </si>
  <si>
    <t>SV-20785</t>
  </si>
  <si>
    <t>Stewart Visinsky</t>
  </si>
  <si>
    <t>PA-2022-143714</t>
  </si>
  <si>
    <t>CC-12370</t>
  </si>
  <si>
    <t>Christopher Conant</t>
  </si>
  <si>
    <t>TEC-PH-10004080</t>
  </si>
  <si>
    <t>Laptop Murah ASUS X541S-XO042 Celeron N3060 - RAM 4GB - HDD 500GB - 15 Hitam - Promo</t>
  </si>
  <si>
    <t>CA-2022-155306</t>
  </si>
  <si>
    <t>GA-14515</t>
  </si>
  <si>
    <t>George Ashbrook</t>
  </si>
  <si>
    <t>NY-2022-153423</t>
  </si>
  <si>
    <t>SW-20455</t>
  </si>
  <si>
    <t>Shaun Weien</t>
  </si>
  <si>
    <t>OFF-BI-10000545</t>
  </si>
  <si>
    <t>ASUS VivoBook Ultra A412DA-EK303T Notebook - Ryzen 3-3200U - Radeon Vega 3 - 4GB - 1TB - Win10 - 14" - Peacock Blue - ESEL</t>
  </si>
  <si>
    <t>VT-2022-165505</t>
  </si>
  <si>
    <t>CB-12535</t>
  </si>
  <si>
    <t>Claudia Bergmann</t>
  </si>
  <si>
    <t>OFF-AR-10003477</t>
  </si>
  <si>
    <t>Asus E203MAH - FD012T-IntelÂ® CeleronÂ® N4000- 2GB - 500GB - 11.6' - W10 - Pearl White - Laptop Murah</t>
  </si>
  <si>
    <t>IL-2022-126557</t>
  </si>
  <si>
    <t>PA-2022-141544</t>
  </si>
  <si>
    <t>PO-18850</t>
  </si>
  <si>
    <t>Patrick O'Brill</t>
  </si>
  <si>
    <t>NY-2022-128818</t>
  </si>
  <si>
    <t>OFF-BI-10000309</t>
  </si>
  <si>
    <t>Asus VivoBook Max X441MA-GA014T - Intel N4000 - 4GB - 1TB - DVD RW - 14" - Win10 Home - White - ESEL</t>
  </si>
  <si>
    <t>TX-2022-116365</t>
  </si>
  <si>
    <t>CA-12310</t>
  </si>
  <si>
    <t>Christine Abelman</t>
  </si>
  <si>
    <t>TEC-AC-10002942</t>
  </si>
  <si>
    <t>HDD menutupi kasus Hard Drive Disk SATA eksternal USB3.0 bawaan penyimpanan HDD kandang</t>
  </si>
  <si>
    <t>165.6</t>
  </si>
  <si>
    <t>MA-2022-152681</t>
  </si>
  <si>
    <t>SC-20260</t>
  </si>
  <si>
    <t>Scott Cohen</t>
  </si>
  <si>
    <t>OFF-AR-10003183</t>
  </si>
  <si>
    <t>Asus A407UF-BV512T IntelÂ® Coreâ„¢ i5-8250U - RAM 4GB - 1TB - 14 - W10 - ICICLE GOLD- Laptop Murah (Gratis Tas) - Bergaransi</t>
  </si>
  <si>
    <t>6.68</t>
  </si>
  <si>
    <t>CA-2022-130841</t>
  </si>
  <si>
    <t>MH-17620</t>
  </si>
  <si>
    <t>Matt Hagelstein</t>
  </si>
  <si>
    <t>OFF-BI-10000145</t>
  </si>
  <si>
    <t>ASUS</t>
  </si>
  <si>
    <t>Asus VivoBook E203MA-TBCL232A - N4000 - 2GB DDR4 - 32Gb EMMC - 11.6 HD LED - Windows 10 Home In S mode 64-Bit - Grey</t>
  </si>
  <si>
    <t>KY-2022-122168</t>
  </si>
  <si>
    <t>OFF-AR-10003602</t>
  </si>
  <si>
    <t>ASUS E203MAH-FD411T DualCore N4000-4GB-500GB-11.6"-Win10-Star Grey</t>
  </si>
  <si>
    <t>17.52</t>
  </si>
  <si>
    <t>WV-2022-124744</t>
  </si>
  <si>
    <t>6.24</t>
  </si>
  <si>
    <t>CA-2022-139010</t>
  </si>
  <si>
    <t>MC-17635</t>
  </si>
  <si>
    <t>Matthew Clasen</t>
  </si>
  <si>
    <t>OFF-BI-10000174</t>
  </si>
  <si>
    <t>Asus VivoBook E402YA-GA201T - AMD E2-7015 - 4GB - 1TB - AMD Radeon R2 - 14" HD - Win10 - White - ESEL</t>
  </si>
  <si>
    <t>18.56</t>
  </si>
  <si>
    <t>NY-2022-135279</t>
  </si>
  <si>
    <t>BS-11800</t>
  </si>
  <si>
    <t>Bryan Spruell</t>
  </si>
  <si>
    <t>35.97</t>
  </si>
  <si>
    <t>TX-2022-133102</t>
  </si>
  <si>
    <t>ED-13885</t>
  </si>
  <si>
    <t>Emily Ducich</t>
  </si>
  <si>
    <t>CA-2022-109316</t>
  </si>
  <si>
    <t>MG-17680</t>
  </si>
  <si>
    <t>Maureen Gastineau</t>
  </si>
  <si>
    <t>FUR-BO-10004834</t>
  </si>
  <si>
    <t>[Exclusive Lazada] Asus X540LA-XX3402T - IntelÂ® Coreâ„¢ i3 - RAM 4GB - 1TB - 15" - W10 - SILVER GRADIENT - Laptop Murah</t>
  </si>
  <si>
    <t>OH-2022-165974</t>
  </si>
  <si>
    <t>DL-12865</t>
  </si>
  <si>
    <t>Dan Lawera</t>
  </si>
  <si>
    <t>OFF-AR-10003405</t>
  </si>
  <si>
    <t>Asus E202SA-FD112T Notebook [11.6 Inch/N3060/500GB/2GB/Win 10]</t>
  </si>
  <si>
    <t>32.76</t>
  </si>
  <si>
    <t>CA-2022-154837</t>
  </si>
  <si>
    <t>RB-19645</t>
  </si>
  <si>
    <t>Robert Barroso</t>
  </si>
  <si>
    <t>NY-2022-110065</t>
  </si>
  <si>
    <t>SP-20650</t>
  </si>
  <si>
    <t>Stephanie Phelps</t>
  </si>
  <si>
    <t>15.96</t>
  </si>
  <si>
    <t>CT-2022-117968</t>
  </si>
  <si>
    <t>RS-19420</t>
  </si>
  <si>
    <t>Ricardo Sperren</t>
  </si>
  <si>
    <t>4.56</t>
  </si>
  <si>
    <t>FL-2022-168690</t>
  </si>
  <si>
    <t>TS-21085</t>
  </si>
  <si>
    <t>Thais Sissman</t>
  </si>
  <si>
    <t>FL-2022-103317</t>
  </si>
  <si>
    <t>DM-13525</t>
  </si>
  <si>
    <t>Don Miller</t>
  </si>
  <si>
    <t>OFF-BI-10001787</t>
  </si>
  <si>
    <t>Asus X541NA-BX402T - Intel Celeron N3350 - RAM 4GB - 500GB - 15.6' - Windows 10 - Silver</t>
  </si>
  <si>
    <t>9.81</t>
  </si>
  <si>
    <t>NY-2022-162390</t>
  </si>
  <si>
    <t>DP-13105</t>
  </si>
  <si>
    <t>Dave Poirier</t>
  </si>
  <si>
    <t>CO-2022-105578</t>
  </si>
  <si>
    <t>MY-17380</t>
  </si>
  <si>
    <t>Maribeth Yedwab</t>
  </si>
  <si>
    <t>OFF-BI-10001153</t>
  </si>
  <si>
    <t>Asus X441MA-GA004T - Intel Celeron N4000 - RAM 4GB - 500GB - 14" - Windows - White</t>
  </si>
  <si>
    <t>TX-2022-164042</t>
  </si>
  <si>
    <t>KL-16645</t>
  </si>
  <si>
    <t>Ken Lonsdale</t>
  </si>
  <si>
    <t>OFF-BI-10001922</t>
  </si>
  <si>
    <t>Asus X550ZE Laptop [AMD FX 7500/ 8 GB/ 1 TB/ R7 M260DX 3GB/ Win10/ 15"] FREE HP Android 5"</t>
  </si>
  <si>
    <t>MT-2022-168158</t>
  </si>
  <si>
    <t>EM-14140</t>
  </si>
  <si>
    <t>Eugene Moren</t>
  </si>
  <si>
    <t>OFF-BI-10001759</t>
  </si>
  <si>
    <t>Asus X540YA E1 2GB 500GB 15.6"</t>
  </si>
  <si>
    <t>ND-2022-135111</t>
  </si>
  <si>
    <t>OFF-AR-10004707</t>
  </si>
  <si>
    <t>Asus VivoBook 14 A412FL-EK701T - Intel i7 8565U - 8GB - 512GB SSD - MX250 2GB - Fingerprint - 14" FHD - Win10 Home - Silver - ESEL</t>
  </si>
  <si>
    <t>2.48</t>
  </si>
  <si>
    <t>WA-2022-165568</t>
  </si>
  <si>
    <t>BF-11020</t>
  </si>
  <si>
    <t>Barry FranzÃ¶sisch</t>
  </si>
  <si>
    <t>OFF-BI-10001031</t>
  </si>
  <si>
    <t>Asus X407UB Laptop Grafis I Core i3-7020U I 4GB DDR4 I 1TB HDD + SLOT SSD M2 I NVIDIA GeForce MX110 2GB I 14.0 HD USLIM I WINDOWS 10 I NO ODD</t>
  </si>
  <si>
    <t>21.36</t>
  </si>
  <si>
    <t>OH-2022-160465</t>
  </si>
  <si>
    <t>OFF-BI-10001670</t>
  </si>
  <si>
    <t>ASUS X540LA-XX988 I Coreâ„¢ i3-5005U I 4GB RAM I 1TB HDD I 15.6 HD SLIM GL I IntelÂ® HD Graphics 5500 I DVDRW I DOS</t>
  </si>
  <si>
    <t>33.93</t>
  </si>
  <si>
    <t>NJ-2022-107594</t>
  </si>
  <si>
    <t>73.98</t>
  </si>
  <si>
    <t>CA-2022-163258</t>
  </si>
  <si>
    <t>NJ-2022-116260</t>
  </si>
  <si>
    <t>BF-10975</t>
  </si>
  <si>
    <t>Barbara Fisher</t>
  </si>
  <si>
    <t>OFF-AR-10003732</t>
  </si>
  <si>
    <t>ASUS FX 1TB 2.5" USB 3.1 Gen1 HDD/ Hardisk/ Harddisk Eksternal/ External Hard Drive with Aura Sync RGB</t>
  </si>
  <si>
    <t>TX-2022-148698</t>
  </si>
  <si>
    <t>BD-11770</t>
  </si>
  <si>
    <t>Bryan Davis</t>
  </si>
  <si>
    <t>OFF-AR-10004022</t>
  </si>
  <si>
    <t>ASUS ROG ZEPHYRUS G GA502DU-R76601T - RYZEN 7 3750H 8GB 1TB GTX1660</t>
  </si>
  <si>
    <t>NC-2022-102673</t>
  </si>
  <si>
    <t>KH-16630</t>
  </si>
  <si>
    <t>Ken Heidel</t>
  </si>
  <si>
    <t>978.84</t>
  </si>
  <si>
    <t>CA-2022-104780</t>
  </si>
  <si>
    <t>BT-11530</t>
  </si>
  <si>
    <t>Bradley Talbott</t>
  </si>
  <si>
    <t>OFF-AR-10003514</t>
  </si>
  <si>
    <t>ASUS E203MAH-FD011T DualCore N4000-2GB-500GB-11.6"-Win10-Star Grey</t>
  </si>
  <si>
    <t>31.84</t>
  </si>
  <si>
    <t>CA-2022-106964</t>
  </si>
  <si>
    <t>HR-14770</t>
  </si>
  <si>
    <t>Hallie Redmond</t>
  </si>
  <si>
    <t>CA-2022-102099</t>
  </si>
  <si>
    <t>EP-13915</t>
  </si>
  <si>
    <t>Emily Phan</t>
  </si>
  <si>
    <t>CA-2022-139248</t>
  </si>
  <si>
    <t>RD-19930</t>
  </si>
  <si>
    <t>Russell D'Ascenzo</t>
  </si>
  <si>
    <t>TEC-PH-10004094</t>
  </si>
  <si>
    <t>Laptop Murah Lenovo 320 AMD A4-9120 4GB 500GB Vga Amd Windows 10 Original Garansi Resmi</t>
  </si>
  <si>
    <t>623.96</t>
  </si>
  <si>
    <t>NY-2022-109904</t>
  </si>
  <si>
    <t>OFF-AR-10004999</t>
  </si>
  <si>
    <t>ASUS VIVOBOOK A412FA - i5-8265U 8GB 512GB SSD WIN10 14FHD FINGERPRINT</t>
  </si>
  <si>
    <t>17.94</t>
  </si>
  <si>
    <t>VA-2022-110947</t>
  </si>
  <si>
    <t>AG-10765</t>
  </si>
  <si>
    <t>Anthony Garverick</t>
  </si>
  <si>
    <t>113.1</t>
  </si>
  <si>
    <t>MD-2022-114307</t>
  </si>
  <si>
    <t>MF-17665</t>
  </si>
  <si>
    <t>Maureen Fritzler</t>
  </si>
  <si>
    <t>NC-2022-136826</t>
  </si>
  <si>
    <t>TN-2022-139689</t>
  </si>
  <si>
    <t>MP-17965</t>
  </si>
  <si>
    <t>Michael Paige</t>
  </si>
  <si>
    <t>LA-2022-102498</t>
  </si>
  <si>
    <t>JG-15160</t>
  </si>
  <si>
    <t>James Galang</t>
  </si>
  <si>
    <t>73.2</t>
  </si>
  <si>
    <t>NY-2022-159590</t>
  </si>
  <si>
    <t>5.76</t>
  </si>
  <si>
    <t>PA-2022-105767</t>
  </si>
  <si>
    <t>AR-10510</t>
  </si>
  <si>
    <t>Andrew Roberts</t>
  </si>
  <si>
    <t>OFF-BI-10000848</t>
  </si>
  <si>
    <t>Asus X407MA-BV016T I 8GB RAM I Celeron N4000 I 500GB HDD + 1SLOT SSD M2 I 14.0 HD USLIM I Intel Graphics 600 I WINDOW 10</t>
  </si>
  <si>
    <t>CA-2022-104486</t>
  </si>
  <si>
    <t>NY-2022-131338</t>
  </si>
  <si>
    <t>NP-18325</t>
  </si>
  <si>
    <t>Naresj Patel</t>
  </si>
  <si>
    <t>TEC-PH-10003012</t>
  </si>
  <si>
    <t>Laptop ASUS X550ZE - AMD FX-7500 - RAM 8GB - HDD 1TB - VGA R7 M260DX 3GB - Windows 10 - 15" - Hitam</t>
  </si>
  <si>
    <t>307.98</t>
  </si>
  <si>
    <t>CA-2022-130764</t>
  </si>
  <si>
    <t>JO-15145</t>
  </si>
  <si>
    <t>Jack O'Briant</t>
  </si>
  <si>
    <t>TEC-PH-10003215</t>
  </si>
  <si>
    <t>LAPTOP GAMING ASUS ROG G501JW i7-4720HQ ULTRASLIM DDR3 8GB, 1TB Hardisk, Intel Core i7,VGA nVidia GTX960-2GB</t>
  </si>
  <si>
    <t>95.84</t>
  </si>
  <si>
    <t>NY-2022-110765</t>
  </si>
  <si>
    <t>824.97</t>
  </si>
  <si>
    <t>IL-2022-148950</t>
  </si>
  <si>
    <t>JD-16015</t>
  </si>
  <si>
    <t>Joy Daniels</t>
  </si>
  <si>
    <t>NY-2022-100328</t>
  </si>
  <si>
    <t>JC-15340</t>
  </si>
  <si>
    <t>Jasper Cacioppo</t>
  </si>
  <si>
    <t>CA-2022-156776</t>
  </si>
  <si>
    <t>JL-15505</t>
  </si>
  <si>
    <t>Jeremy Lonsdale</t>
  </si>
  <si>
    <t>OFF-BI-10000216</t>
  </si>
  <si>
    <t>Asus Vivobook K403FA - i5-8265U 8GB 512GB 14 Inch FHD WIN10 RESMI</t>
  </si>
  <si>
    <t>OH-2022-127978</t>
  </si>
  <si>
    <t>JS-15595</t>
  </si>
  <si>
    <t>Jill Stevenson</t>
  </si>
  <si>
    <t>OH-2022-152135</t>
  </si>
  <si>
    <t>MG-17650</t>
  </si>
  <si>
    <t>Matthew Grinstein</t>
  </si>
  <si>
    <t>TEC-PH-10003505</t>
  </si>
  <si>
    <t>LAPTOP GAMING TERBAIK Asus ROG GL 552X KBL DM409T Plus Back Pack Asus ROG I7 Kabylake 8GB DDR4 HDD 1TB VGA NVIDIA GEFORCE GTX 950M 4GB Windows 10</t>
  </si>
  <si>
    <t>445.44</t>
  </si>
  <si>
    <t>OH-2022-141957</t>
  </si>
  <si>
    <t>JG-15310</t>
  </si>
  <si>
    <t>Jason Gross</t>
  </si>
  <si>
    <t>LA-2022-158274</t>
  </si>
  <si>
    <t>RM-19675</t>
  </si>
  <si>
    <t>Robert Marley</t>
  </si>
  <si>
    <t>TEC-PH-10003273</t>
  </si>
  <si>
    <t>LAPTOP GAMING LENOVO IP 130-15AST - AMD A4-9125 - VGA AMD RADEON R3 - RAM 4GB - HDD 1TB - DVDRW - 15.6"</t>
  </si>
  <si>
    <t>503.96</t>
  </si>
  <si>
    <t>AZ-2022-159499</t>
  </si>
  <si>
    <t>EM-14095</t>
  </si>
  <si>
    <t>Eudokia Martin</t>
  </si>
  <si>
    <t>TEC-AC-10002718</t>
  </si>
  <si>
    <t>HDD External Enclosure Keras Disk Mendorong Kotak Kasus untuk 2.5 Inch SATA Ke USB 3.0 Sdd Adaptor (Biru) -Internasional</t>
  </si>
  <si>
    <t>WA-2022-135972</t>
  </si>
  <si>
    <t>JG-15115</t>
  </si>
  <si>
    <t>Jack Garza</t>
  </si>
  <si>
    <t>143.96</t>
  </si>
  <si>
    <t>NC-2022-153535</t>
  </si>
  <si>
    <t>NY-2022-114811</t>
  </si>
  <si>
    <t>KD-16495</t>
  </si>
  <si>
    <t>Keith Dawkins</t>
  </si>
  <si>
    <t>549.98</t>
  </si>
  <si>
    <t>NY-2022-108441</t>
  </si>
  <si>
    <t>SB-20170</t>
  </si>
  <si>
    <t>Sarah Bern</t>
  </si>
  <si>
    <t>LA-2022-160899</t>
  </si>
  <si>
    <t>DR-12940</t>
  </si>
  <si>
    <t>Daniel Raglin</t>
  </si>
  <si>
    <t>477.51</t>
  </si>
  <si>
    <t>PA-2022-106677</t>
  </si>
  <si>
    <t>AS-10285</t>
  </si>
  <si>
    <t>Alejandro Savely</t>
  </si>
  <si>
    <t>TEC-PH-10003187</t>
  </si>
  <si>
    <t>Laptop Gaming Asus G752VY-GC346T - 17.3" FHD - Intel i7-6700HQ - Ram 32GB - Gray</t>
  </si>
  <si>
    <t>CA-2022-150770</t>
  </si>
  <si>
    <t>IL-2022-144064</t>
  </si>
  <si>
    <t>CP-12085</t>
  </si>
  <si>
    <t>Cathy Prescott</t>
  </si>
  <si>
    <t>3.24</t>
  </si>
  <si>
    <t>KY-2022-118514</t>
  </si>
  <si>
    <t>LC-17050</t>
  </si>
  <si>
    <t>Liz Carlisle</t>
  </si>
  <si>
    <t>866.4</t>
  </si>
  <si>
    <t>AZ-2022-119137</t>
  </si>
  <si>
    <t>8.16</t>
  </si>
  <si>
    <t>TX-2022-113551</t>
  </si>
  <si>
    <t>NF-18385</t>
  </si>
  <si>
    <t>Natalie Fritzler</t>
  </si>
  <si>
    <t>LA-2022-142727</t>
  </si>
  <si>
    <t>HG-14845</t>
  </si>
  <si>
    <t>Harry Greene</t>
  </si>
  <si>
    <t>OFF-BI-10000136</t>
  </si>
  <si>
    <t>ASUS VivoBook E203MAH-FD412T Notebook - Intel N4000 - 4GB - 500GB - Win 10 - 11.6" - Pearl White - ESEL</t>
  </si>
  <si>
    <t>IL-2022-163398</t>
  </si>
  <si>
    <t>CB-12415</t>
  </si>
  <si>
    <t>Christy Brittain</t>
  </si>
  <si>
    <t>OFF-AR-10003217</t>
  </si>
  <si>
    <t>ASUS A456UQ FA CORE I7 7500 2,7GHZ RAM 8GB HDD 1TB LCD 14" Nvidia Gt 940 2GB NO OS</t>
  </si>
  <si>
    <t>IN-2022-169320</t>
  </si>
  <si>
    <t>LH-16900</t>
  </si>
  <si>
    <t>Lena Hernandez</t>
  </si>
  <si>
    <t>11.68</t>
  </si>
  <si>
    <t>SC-2022-157161</t>
  </si>
  <si>
    <t>OFF-AR-10003338</t>
  </si>
  <si>
    <t>Asus A556U-FXX039T A-Series 15.6 Laptop Blue (Core i5-6200U, Ram 4GB, HDD 1TB, NVidia GT930M Vram 2 GB, Windows 10)</t>
  </si>
  <si>
    <t>22.32</t>
  </si>
  <si>
    <t>MA-2022-111094</t>
  </si>
  <si>
    <t>122.94</t>
  </si>
  <si>
    <t>NC-2022-145499</t>
  </si>
  <si>
    <t>RW-19690</t>
  </si>
  <si>
    <t>Robert Waldorf</t>
  </si>
  <si>
    <t>MA-2022-129322</t>
  </si>
  <si>
    <t>DB-13405</t>
  </si>
  <si>
    <t>Denny Blanton</t>
  </si>
  <si>
    <t>OFF-BI-10001718</t>
  </si>
  <si>
    <t>ASUS X540L-JXX022D - RAM 4GB - Intel Core i3-4005U - GT920M~2GB - 15.6"LED - Hitam</t>
  </si>
  <si>
    <t>447.86</t>
  </si>
  <si>
    <t>VA-2022-101469</t>
  </si>
  <si>
    <t>KH-16360</t>
  </si>
  <si>
    <t>Katherine Hughes</t>
  </si>
  <si>
    <t>OFF-AR-10003986</t>
  </si>
  <si>
    <t>Asus ROG Strix GL503VM-ED287T Scar Edition GTX1060 6GB + Windows 10+ Free Headphone + Backpack</t>
  </si>
  <si>
    <t>WA-2022-147501</t>
  </si>
  <si>
    <t>Co-12640</t>
  </si>
  <si>
    <t>Corey-Lock</t>
  </si>
  <si>
    <t>TX-2022-166219</t>
  </si>
  <si>
    <t>BP-11185</t>
  </si>
  <si>
    <t>Ben Peterman</t>
  </si>
  <si>
    <t>1099.96</t>
  </si>
  <si>
    <t>OFF-AR-10003156</t>
  </si>
  <si>
    <t>ASUS A407MA-BV002T Gold - Intel N4000,4GB,1TB,14 inch HD,W10</t>
  </si>
  <si>
    <t>30.48</t>
  </si>
  <si>
    <t>MI-2022-127026</t>
  </si>
  <si>
    <t>MH-18115</t>
  </si>
  <si>
    <t>Mick Hernandez</t>
  </si>
  <si>
    <t>89.52</t>
  </si>
  <si>
    <t>MA-2022-145982</t>
  </si>
  <si>
    <t>TB-21055</t>
  </si>
  <si>
    <t>Ted Butterfield</t>
  </si>
  <si>
    <t>TX-2022-106432</t>
  </si>
  <si>
    <t>CA-12265</t>
  </si>
  <si>
    <t>Christina Anderson</t>
  </si>
  <si>
    <t>OFF-BI-10002799</t>
  </si>
  <si>
    <t>Baru !! LENOVO IdeaPad 320-14IKB-3UID 14"/Core i5-7200U/4GB/1TB/Nvidia Geforce 920MX 2GB/DOS - Silver</t>
  </si>
  <si>
    <t>FL-2022-161998</t>
  </si>
  <si>
    <t>DB-13120</t>
  </si>
  <si>
    <t>David Bremer</t>
  </si>
  <si>
    <t>TEC-PH-10003963</t>
  </si>
  <si>
    <t>Laptop Lenovo Ideapad V130-15IGM Intel N4000 RAM 4GB HARDISK 500GB DVDRW Layar 15.6" Inc DOS HITAM</t>
  </si>
  <si>
    <t>OH-2022-161935</t>
  </si>
  <si>
    <t>JL-15835</t>
  </si>
  <si>
    <t>John Lee</t>
  </si>
  <si>
    <t>MI-2022-130960</t>
  </si>
  <si>
    <t>KB-16600</t>
  </si>
  <si>
    <t>Ken Brennan</t>
  </si>
  <si>
    <t>OFF-AR-10003651</t>
  </si>
  <si>
    <t>Asus E203NAH-FD012T Notebook [Intel N3350/ 2GB/ 500GB/ Win 10]</t>
  </si>
  <si>
    <t>CA-2022-137302</t>
  </si>
  <si>
    <t>BW-11110</t>
  </si>
  <si>
    <t>Bart Watters</t>
  </si>
  <si>
    <t>OFF-AR-10004691</t>
  </si>
  <si>
    <t>Asus VivoBook 14 A412FL-EK502T - Intel i5 8265U - 8GB - 512GB SSD - MX250 2GB - Fingerprint - 14" FHD - Win10 Home - Grey - ESEL</t>
  </si>
  <si>
    <t>64.14</t>
  </si>
  <si>
    <t>IL-2022-131618</t>
  </si>
  <si>
    <t>LS-17200</t>
  </si>
  <si>
    <t>Luke Schmidt</t>
  </si>
  <si>
    <t>NY-2022-102141</t>
  </si>
  <si>
    <t>KD-16615</t>
  </si>
  <si>
    <t>Ken Dana</t>
  </si>
  <si>
    <t>NY-2022-135881</t>
  </si>
  <si>
    <t>PA-2022-133067</t>
  </si>
  <si>
    <t>OFF-BI-10002897</t>
  </si>
  <si>
    <t>Baru!!Lenovo Ideapad 310 14IKB Core I5 7200 Ram 4GB Hardisk 1TB NvidiaGforce 2GB Windows 10</t>
  </si>
  <si>
    <t>CA-2022-151225</t>
  </si>
  <si>
    <t>JM-15655</t>
  </si>
  <si>
    <t>Jim Mitchum</t>
  </si>
  <si>
    <t>71.96</t>
  </si>
  <si>
    <t>MD-2022-118976</t>
  </si>
  <si>
    <t>OFF-AR-10004752</t>
  </si>
  <si>
    <t>Asus Vivobook A407MA Intel N4000 Ram4Gb HDD1TB Fingerprint Windows 10 Original</t>
  </si>
  <si>
    <t>5.34</t>
  </si>
  <si>
    <t>MD-2022-118941</t>
  </si>
  <si>
    <t>BB-11545</t>
  </si>
  <si>
    <t>Brenda Bowman</t>
  </si>
  <si>
    <t>OFF-AR-10004078</t>
  </si>
  <si>
    <t>Asus TP412UA-EC302T - Intel corei3-8130U - 4GB- 256GB - 14" - W10 - Silver Blue - Laptop Murah ( Gratis Tas)</t>
  </si>
  <si>
    <t>NJ-2022-125934</t>
  </si>
  <si>
    <t>OFF-LA-10000414</t>
  </si>
  <si>
    <t>EXCLUSIVE PROMO Laptop Terbaru Lenovo IdeaPad 330 -14IKB INTEL 3867U / Windows 10 / RAM 4 GB DDR4 / 1000 GB HDD / 14 inch / INTEL HD Graphics / IP 330 / 2 Tahun Garansi Resmi Lenovo Indonesia</t>
  </si>
  <si>
    <t>TX-2022-111318</t>
  </si>
  <si>
    <t>IL-15100</t>
  </si>
  <si>
    <t>Ivan Liston</t>
  </si>
  <si>
    <t>WA-2022-107888</t>
  </si>
  <si>
    <t>CC-12220</t>
  </si>
  <si>
    <t>Chris Cortes</t>
  </si>
  <si>
    <t>NJ-2022-152611</t>
  </si>
  <si>
    <t>KA-16525</t>
  </si>
  <si>
    <t>Kelly Andreada</t>
  </si>
  <si>
    <t>286.79</t>
  </si>
  <si>
    <t>NC-2022-165715</t>
  </si>
  <si>
    <t>BG-11035</t>
  </si>
  <si>
    <t>Barry Gonzalez</t>
  </si>
  <si>
    <t>FL-2022-106495</t>
  </si>
  <si>
    <t>AC-10450</t>
  </si>
  <si>
    <t>Amy Cox</t>
  </si>
  <si>
    <t>IL-2022-125269</t>
  </si>
  <si>
    <t>OFF-BI-10001628</t>
  </si>
  <si>
    <t>Asus X454YA-BX801T - AMD A8-7410 - RAM 4GB - 500GB - 14' - Windows 10 - Black</t>
  </si>
  <si>
    <t>10.43</t>
  </si>
  <si>
    <t>MI-2022-117709</t>
  </si>
  <si>
    <t>PM-18940</t>
  </si>
  <si>
    <t>Paul MacIntyre</t>
  </si>
  <si>
    <t>OFF-BI-10001294</t>
  </si>
  <si>
    <t>Asus X441MA-GA013T - IntelÂ® CeleronÂ® N4000- RAM 4GB - 1TB - 14" - W10 - Red - Laptop Murah (Gratis Tas) - Bergaransi</t>
  </si>
  <si>
    <t>46.8</t>
  </si>
  <si>
    <t>37.2</t>
  </si>
  <si>
    <t>MN-2022-147039</t>
  </si>
  <si>
    <t>AA-10315</t>
  </si>
  <si>
    <t>Alex Avila</t>
  </si>
  <si>
    <t>OFF-AP-10000576</t>
  </si>
  <si>
    <t>Acer</t>
  </si>
  <si>
    <t>Acer E5-475-31TQ Grey CORE I3-6006 Ram 4GB Hardisk 1TB Windows 10 ORI Garansi resmi ACER bonus tas laptop acer (FREE ASURANSI)</t>
  </si>
  <si>
    <t>362.94</t>
  </si>
  <si>
    <t>MI-2022-107699</t>
  </si>
  <si>
    <t>JH-15820</t>
  </si>
  <si>
    <t>John Huston</t>
  </si>
  <si>
    <t>57.42</t>
  </si>
  <si>
    <t>PA-2022-153045</t>
  </si>
  <si>
    <t>NS-18505</t>
  </si>
  <si>
    <t>Neola Schneider</t>
  </si>
  <si>
    <t>FUR-CH-10000309</t>
  </si>
  <si>
    <t>[Exclusive Lazada] Lenovo IP 130 - 15IKB - IntelCore I3-7020U - 4GB + 4GB (8GB) - 256 SSD - 15.6â€ - Black - Laptop Murah ( Gratis Tas ) - Bergaransi</t>
  </si>
  <si>
    <t>WA-2022-134152</t>
  </si>
  <si>
    <t>31.44</t>
  </si>
  <si>
    <t>TN-2022-155600</t>
  </si>
  <si>
    <t>RO-19780</t>
  </si>
  <si>
    <t>Rose O'Brian</t>
  </si>
  <si>
    <t>OFF-AR-10003752</t>
  </si>
  <si>
    <t>ASUS Notebook E203MAH-FD013T [90NB0J13-M00110] - Petal Pink</t>
  </si>
  <si>
    <t>36.96</t>
  </si>
  <si>
    <t>TN-2022-127306</t>
  </si>
  <si>
    <t>BH-11710</t>
  </si>
  <si>
    <t>Brosina Hoffman</t>
  </si>
  <si>
    <t>5.97</t>
  </si>
  <si>
    <t>NY-2022-117023</t>
  </si>
  <si>
    <t>JW-15955</t>
  </si>
  <si>
    <t>Joni Wasserman</t>
  </si>
  <si>
    <t>CA-2022-121398</t>
  </si>
  <si>
    <t>NY-2022-144848</t>
  </si>
  <si>
    <t>41.22</t>
  </si>
  <si>
    <t>CA-2022-126452</t>
  </si>
  <si>
    <t>SC-20230</t>
  </si>
  <si>
    <t>Scot Coram</t>
  </si>
  <si>
    <t>CA-2022-107139</t>
  </si>
  <si>
    <t>DP-13390</t>
  </si>
  <si>
    <t>Dennis Pardue</t>
  </si>
  <si>
    <t>180.96</t>
  </si>
  <si>
    <t>TN-2022-101210</t>
  </si>
  <si>
    <t>DW-13540</t>
  </si>
  <si>
    <t>Don Weiss</t>
  </si>
  <si>
    <t>KY-2022-160094</t>
  </si>
  <si>
    <t>JM-16195</t>
  </si>
  <si>
    <t>Justin MacKendrick</t>
  </si>
  <si>
    <t>OFF-AR-10004010</t>
  </si>
  <si>
    <t>Asus ROG STRIX GL553VE-FY117T With Intel Core i7-7700HQ Nvidia GTX1050Ti 4GB DDR5 16GB RAM DDR4 1TB HDD + 256 SSD + Windows 10 + Free Panasonic Headphone + Asus Rog Special Backpack Garansi Resmi 2 Tahun</t>
  </si>
  <si>
    <t>174.95</t>
  </si>
  <si>
    <t>OFF-AR-10003829</t>
  </si>
  <si>
    <t>Asus ROG GL503GE - EN023T - IntelÂ® Coreâ„¢ i7-8750H - RAM 8G - 1TB SSHD - NVIDIA GeForce GTX 1050 Ti - 15.6 - W10 - Metal Black - Laptop Gaming Murah (Gratis Tas) - Bergaransi</t>
  </si>
  <si>
    <t>AL-2022-143840</t>
  </si>
  <si>
    <t>EH-14185</t>
  </si>
  <si>
    <t>Evan Henry</t>
  </si>
  <si>
    <t>44.95</t>
  </si>
  <si>
    <t>IL-2022-127341</t>
  </si>
  <si>
    <t>CK-12595</t>
  </si>
  <si>
    <t>Clytie Kelty</t>
  </si>
  <si>
    <t>OFF-BI-10001072</t>
  </si>
  <si>
    <t>Asus X441BA-GA412T AMD A4 - 4G - 500GB - W10 home - 14.0'' - Silver Gradient - Student laptop</t>
  </si>
  <si>
    <t>NY-2022-163559</t>
  </si>
  <si>
    <t>ST-20530</t>
  </si>
  <si>
    <t>Shui Tom</t>
  </si>
  <si>
    <t>139.44</t>
  </si>
  <si>
    <t>CA-2022-123491</t>
  </si>
  <si>
    <t>JK-15205</t>
  </si>
  <si>
    <t>Jamie Kunitz</t>
  </si>
  <si>
    <t>148.48</t>
  </si>
  <si>
    <t>NY-2022-113929</t>
  </si>
  <si>
    <t>OFF-AR-10003772</t>
  </si>
  <si>
    <t>Asus Notebook X441UA IntelÂ® Coreâ„¢ i3-7020U 4GB RAM 1TB HDD + Windows 10 + Free Headphone + Backpack</t>
  </si>
  <si>
    <t>104.8</t>
  </si>
  <si>
    <t>MA-2022-138359</t>
  </si>
  <si>
    <t>KH-16330</t>
  </si>
  <si>
    <t>Katharine Harms</t>
  </si>
  <si>
    <t>18.24</t>
  </si>
  <si>
    <t>PA-2022-138317</t>
  </si>
  <si>
    <t>NW-18400</t>
  </si>
  <si>
    <t>Natalie Webber</t>
  </si>
  <si>
    <t>CA-2022-168767</t>
  </si>
  <si>
    <t>DM-12955</t>
  </si>
  <si>
    <t>Dario Medina</t>
  </si>
  <si>
    <t>MI-2022-117121</t>
  </si>
  <si>
    <t>AB-10105</t>
  </si>
  <si>
    <t>Adrian Barton</t>
  </si>
  <si>
    <t>9892.74</t>
  </si>
  <si>
    <t>CT-2022-121083</t>
  </si>
  <si>
    <t>JF-15190</t>
  </si>
  <si>
    <t>Jamie Frazer</t>
  </si>
  <si>
    <t>OFF-AR-10002987</t>
  </si>
  <si>
    <t>Asus A407MA-BV001T - IntelÂ® CeleronÂ® N4000 - RAM 4GB - 1TB - 14.0' - W10 - Grey - Laptop Murah (Gratis Tas) - Bergansi</t>
  </si>
  <si>
    <t>119.04</t>
  </si>
  <si>
    <t>OH-2022-117422</t>
  </si>
  <si>
    <t>FC-14245</t>
  </si>
  <si>
    <t>Frank Carlisle</t>
  </si>
  <si>
    <t>IL-2022-106579</t>
  </si>
  <si>
    <t>BW-11200</t>
  </si>
  <si>
    <t>Ben Wallace</t>
  </si>
  <si>
    <t>PA-2022-163951</t>
  </si>
  <si>
    <t>CJ-11875</t>
  </si>
  <si>
    <t>Carl Jackson</t>
  </si>
  <si>
    <t>OFF-AR-10004269</t>
  </si>
  <si>
    <t>Asus Transformer T101HA-GR013T - Intel Atom x5-Z8350 - RAM 2GB - 128GB eMMC - 10.1" - WIndows 10 - Grey</t>
  </si>
  <si>
    <t>16.52</t>
  </si>
  <si>
    <t>OK-2022-112949</t>
  </si>
  <si>
    <t>3.52</t>
  </si>
  <si>
    <t>IL-2022-121790</t>
  </si>
  <si>
    <t>LP-17095</t>
  </si>
  <si>
    <t>Liz Preis</t>
  </si>
  <si>
    <t>CA-2022-133543</t>
  </si>
  <si>
    <t>OFF-AR-10003394</t>
  </si>
  <si>
    <t>ASUS E202SA N3060 - Ram 2GB - HDD 500GB - LCD 11.6 " - Windows 10</t>
  </si>
  <si>
    <t>11.76</t>
  </si>
  <si>
    <t>IN-2022-121580</t>
  </si>
  <si>
    <t>ML-17410</t>
  </si>
  <si>
    <t>Maris LaWare</t>
  </si>
  <si>
    <t>43.41</t>
  </si>
  <si>
    <t>NY-2022-139409</t>
  </si>
  <si>
    <t>FW-14395</t>
  </si>
  <si>
    <t>Fred Wasserman</t>
  </si>
  <si>
    <t>TX-2022-155047</t>
  </si>
  <si>
    <t>SE-20110</t>
  </si>
  <si>
    <t>Sanjit Engle</t>
  </si>
  <si>
    <t>WA-2022-101308</t>
  </si>
  <si>
    <t>FG-14260</t>
  </si>
  <si>
    <t>Frank Gastineau</t>
  </si>
  <si>
    <t>IA-2022-142776</t>
  </si>
  <si>
    <t>RS-19870</t>
  </si>
  <si>
    <t>Roy Skaria</t>
  </si>
  <si>
    <t>PA-2022-129308</t>
  </si>
  <si>
    <t>OFF-BI-10001308</t>
  </si>
  <si>
    <t>Asus X441MA-GA014T - IntelÂ® CeleronÂ® N4000 - RAM 4GB - 1Tb - 14" - W10 - White- Laptop Murah (Gratis Tas) - Bergaransi</t>
  </si>
  <si>
    <t>9.42</t>
  </si>
  <si>
    <t>OH-2022-112487</t>
  </si>
  <si>
    <t>OFF-BI-10000494</t>
  </si>
  <si>
    <t>ASUS VivoBook Ultra A412DA-EK302T Notebook - Ryzen 3-3200U - Radeon Vega 3 - 4GB - 1TB - Win10 - 14" - Slate Grey - ESEL</t>
  </si>
  <si>
    <t>TX-2022-163433</t>
  </si>
  <si>
    <t>OH-2022-156545</t>
  </si>
  <si>
    <t>JS-16030</t>
  </si>
  <si>
    <t>Joy Smith</t>
  </si>
  <si>
    <t>CA-2022-145772</t>
  </si>
  <si>
    <t>SS-20140</t>
  </si>
  <si>
    <t>Saphhira Shifley</t>
  </si>
  <si>
    <t>OFF-BI-10002049</t>
  </si>
  <si>
    <t>ASUS Zephyrus S GX531GV-I7614T - Mylar Black</t>
  </si>
  <si>
    <t>CA-2022-120222</t>
  </si>
  <si>
    <t>LL-16840</t>
  </si>
  <si>
    <t>Lauren Leatherbury</t>
  </si>
  <si>
    <t>CA-2022-113516</t>
  </si>
  <si>
    <t>VM-21685</t>
  </si>
  <si>
    <t>Valerie Mitchum</t>
  </si>
  <si>
    <t>OH-2022-114923</t>
  </si>
  <si>
    <t>LH-17020</t>
  </si>
  <si>
    <t>Lisa Hazard</t>
  </si>
  <si>
    <t>TEC-PH-10003931</t>
  </si>
  <si>
    <t>Laptop Lenovo Ideapad 310-14IKB Layar FHD 14 Inch Core i5 Kabylake Ram 4Gb HDD 1TB Nvidia 2GB WIndows 10 PROMO</t>
  </si>
  <si>
    <t>CO-2022-151862</t>
  </si>
  <si>
    <t>ON-18715</t>
  </si>
  <si>
    <t>Odella Nelson</t>
  </si>
  <si>
    <t>TEC-PH-10003535</t>
  </si>
  <si>
    <t>LAPTOP GAMING TERBAIK Asus ROG GL 552X KBL DM409T Plus Back Pack Asus ROG I7 Kabylake RAM 4GB HDD 1TB VGA NVIDIA GEFORCE GTX 950M 4GB Windows 10</t>
  </si>
  <si>
    <t>PA-2022-150161</t>
  </si>
  <si>
    <t>CA-2022-151253</t>
  </si>
  <si>
    <t>AZ-10750</t>
  </si>
  <si>
    <t>Annie Zypern</t>
  </si>
  <si>
    <t>OH-2022-109085</t>
  </si>
  <si>
    <t>CK-12325</t>
  </si>
  <si>
    <t>Christine Kargatis</t>
  </si>
  <si>
    <t>OFF-BI-10001525</t>
  </si>
  <si>
    <t>Asus X441UB-GA311T - Intel Core i3-7020U - 4GB - 1TB - NVIDIA GeForce MX110 2GB - 14.0' - W10 - Black - Laptop Murah</t>
  </si>
  <si>
    <t>TX-2022-166863</t>
  </si>
  <si>
    <t>SC-20020</t>
  </si>
  <si>
    <t>Sam Craven</t>
  </si>
  <si>
    <t>TX-2022-163685</t>
  </si>
  <si>
    <t>KE-16420</t>
  </si>
  <si>
    <t>Katrina Edelman</t>
  </si>
  <si>
    <t>WA-2022-101539</t>
  </si>
  <si>
    <t>45.99</t>
  </si>
  <si>
    <t>NY-2022-119865</t>
  </si>
  <si>
    <t>AS-10090</t>
  </si>
  <si>
    <t>Adam Shillingsburg</t>
  </si>
  <si>
    <t>AL-2022-127803</t>
  </si>
  <si>
    <t>ND-18460</t>
  </si>
  <si>
    <t>Neil Ducich</t>
  </si>
  <si>
    <t>26.16</t>
  </si>
  <si>
    <t>IL-2022-134796</t>
  </si>
  <si>
    <t>FM-14380</t>
  </si>
  <si>
    <t>Fred McMath</t>
  </si>
  <si>
    <t>CA-2022-144589</t>
  </si>
  <si>
    <t>TM-21010</t>
  </si>
  <si>
    <t>Tamara Manning</t>
  </si>
  <si>
    <t>CA-2022-130106</t>
  </si>
  <si>
    <t>NY-2022-166618</t>
  </si>
  <si>
    <t>13.98</t>
  </si>
  <si>
    <t>PA-2022-111325</t>
  </si>
  <si>
    <t>BT-11395</t>
  </si>
  <si>
    <t>Bill Tyler</t>
  </si>
  <si>
    <t>IL-2022-120999</t>
  </si>
  <si>
    <t>TX-2022-165309</t>
  </si>
  <si>
    <t>KD-16270</t>
  </si>
  <si>
    <t>Karen Daniels</t>
  </si>
  <si>
    <t>NJ-2022-111003</t>
  </si>
  <si>
    <t>CR-12625</t>
  </si>
  <si>
    <t>Corey Roper</t>
  </si>
  <si>
    <t>45.48</t>
  </si>
  <si>
    <t>PA-2022-157343</t>
  </si>
  <si>
    <t>HD-14785</t>
  </si>
  <si>
    <t>Harold Dahlen</t>
  </si>
  <si>
    <t>CA-2022-135461</t>
  </si>
  <si>
    <t>EB-13975</t>
  </si>
  <si>
    <t>Erica Bern</t>
  </si>
  <si>
    <t>IN-2022-152835</t>
  </si>
  <si>
    <t>IA-2022-104220</t>
  </si>
  <si>
    <t>BV-11245</t>
  </si>
  <si>
    <t>Benjamin Venier</t>
  </si>
  <si>
    <t>OFF-AR-10004648</t>
  </si>
  <si>
    <t>Asus TUFFX505GD-I7501T - Intel Core i7-8750H - 8GB - 1TB - NVIDIA GeForce GTX 1050 - 15.6' - W10 - RED Fusion - Laptop Gaming Murah (Gratis Tas) - Bergaransi</t>
  </si>
  <si>
    <t>40.3</t>
  </si>
  <si>
    <t>NC-2022-137295</t>
  </si>
  <si>
    <t>NJ-2022-163552</t>
  </si>
  <si>
    <t>LA-16780</t>
  </si>
  <si>
    <t>Laura Armstrong</t>
  </si>
  <si>
    <t>TEC-PH-10003885</t>
  </si>
  <si>
    <t>Laptop Lenovo Ideapad 100-15IBD Windows 10 COre I3-5005 Ram 6GB HDD 500GB VGA Intel Layar 15,6" (Hitam)</t>
  </si>
  <si>
    <t>197.97</t>
  </si>
  <si>
    <t>OR-2022-164469</t>
  </si>
  <si>
    <t>GK-14620</t>
  </si>
  <si>
    <t>Grace Kelly</t>
  </si>
  <si>
    <t>OFF-AR-10003478</t>
  </si>
  <si>
    <t>Asus E203MAH IntelÂ® CeleronÂ® N4000 2GB RAM 500GB HDD 11.6" + Windows 10 + Headphone</t>
  </si>
  <si>
    <t>NY-2022-127180</t>
  </si>
  <si>
    <t>TA-21385</t>
  </si>
  <si>
    <t>Tom Ashbrook</t>
  </si>
  <si>
    <t>52.99</t>
  </si>
  <si>
    <t>CA-2022-101938</t>
  </si>
  <si>
    <t>DW-13480</t>
  </si>
  <si>
    <t>Dianna Wilson</t>
  </si>
  <si>
    <t>OFF-AR-10003696</t>
  </si>
  <si>
    <t>ASUS E402BA-GA001T Dark Blue (AMD A4-9125/4GB/500GB/RADEON R3/14"/Win10)</t>
  </si>
  <si>
    <t>34.58</t>
  </si>
  <si>
    <t>PA-2022-126893</t>
  </si>
  <si>
    <t>CT-11995</t>
  </si>
  <si>
    <t>Carol Triggs</t>
  </si>
  <si>
    <t>NV-2022-160395</t>
  </si>
  <si>
    <t>KL-16555</t>
  </si>
  <si>
    <t>Kelly Lampkin</t>
  </si>
  <si>
    <t>3.64</t>
  </si>
  <si>
    <t>CA-2022-159016</t>
  </si>
  <si>
    <t>KF-16285</t>
  </si>
  <si>
    <t>Karen Ferguson</t>
  </si>
  <si>
    <t>TEC-PH-10002885</t>
  </si>
  <si>
    <t>Laptop Acer E5-475G-541U Core i5-7200U RAM 4GB NVIDIA 940MX (FREE ASURANSI)</t>
  </si>
  <si>
    <t>NY-2022-148712</t>
  </si>
  <si>
    <t>JM-15535</t>
  </si>
  <si>
    <t>Jessica Myrick</t>
  </si>
  <si>
    <t>OFF-BI-10001900</t>
  </si>
  <si>
    <t>ASUS X550Z AMD FX 7500 2,1 GHz Ram 8 GB Hardisk 1 TB VGA AMD Radeon 3 GB Windows 10 LCD 15,6 inc</t>
  </si>
  <si>
    <t>OH-2022-150798</t>
  </si>
  <si>
    <t>JK-15730</t>
  </si>
  <si>
    <t>Joe Kamberova</t>
  </si>
  <si>
    <t>909.72</t>
  </si>
  <si>
    <t>TX-2022-139892</t>
  </si>
  <si>
    <t>BM-11140</t>
  </si>
  <si>
    <t>Becky Martin</t>
  </si>
  <si>
    <t>TX-2022-130792</t>
  </si>
  <si>
    <t>PA-2022-164000</t>
  </si>
  <si>
    <t>AH-10030</t>
  </si>
  <si>
    <t>Aaron Hawkins</t>
  </si>
  <si>
    <t>WA-2022-116834</t>
  </si>
  <si>
    <t>Dp-13240</t>
  </si>
  <si>
    <t>Dean percer</t>
  </si>
  <si>
    <t>FL-2022-140872</t>
  </si>
  <si>
    <t>NR-18550</t>
  </si>
  <si>
    <t>Nick Radford</t>
  </si>
  <si>
    <t>110.4</t>
  </si>
  <si>
    <t>FL-2022-159667</t>
  </si>
  <si>
    <t>PM-19135</t>
  </si>
  <si>
    <t>Peter McVee</t>
  </si>
  <si>
    <t>TX-2022-161774</t>
  </si>
  <si>
    <t>CA-2022-141726</t>
  </si>
  <si>
    <t>CC-12145</t>
  </si>
  <si>
    <t>Charles Crestani</t>
  </si>
  <si>
    <t>CA-2022-103380</t>
  </si>
  <si>
    <t>BF-11005</t>
  </si>
  <si>
    <t>Barry Franz</t>
  </si>
  <si>
    <t>OH-2022-148208</t>
  </si>
  <si>
    <t>FL-2022-112718</t>
  </si>
  <si>
    <t>KN-16450</t>
  </si>
  <si>
    <t>Kean Nguyen</t>
  </si>
  <si>
    <t>OFF-BI-10000591</t>
  </si>
  <si>
    <t>Asus VivoBook Ultra K403FA-EB501T - Intel i5 8265U - 8GB - 512GB SSD - Intel UHD 620 - Fingerprint - 14" FHD - Win10 Home - Silver Blue - ESEL</t>
  </si>
  <si>
    <t>TX-2022-142937</t>
  </si>
  <si>
    <t>SF-20065</t>
  </si>
  <si>
    <t>Sandra Flanagan</t>
  </si>
  <si>
    <t>OFF-AR-10003582</t>
  </si>
  <si>
    <t>Asus E203MAH-FD411T - IntelÂ® CeleronÂ® N4000 - 4GB - 500GB - 11.6' - W10 - Star Grey - Laptop Murah - Bergaransi</t>
  </si>
  <si>
    <t>45.04</t>
  </si>
  <si>
    <t>FL-2022-164917</t>
  </si>
  <si>
    <t>47.96</t>
  </si>
  <si>
    <t>IL-2022-129217</t>
  </si>
  <si>
    <t>MA-2022-134306</t>
  </si>
  <si>
    <t>TD-20995</t>
  </si>
  <si>
    <t>Tamara Dahlen</t>
  </si>
  <si>
    <t>OFF-AR-10004027</t>
  </si>
  <si>
    <t>Asus S330UA EY302T Core i3 8130 4GB SSD 256GB 133 FHD VGA Intel W10</t>
  </si>
  <si>
    <t>7.56</t>
  </si>
  <si>
    <t>IL-2022-103905</t>
  </si>
  <si>
    <t>MO-2022-106299</t>
  </si>
  <si>
    <t>NZ-18565</t>
  </si>
  <si>
    <t>Nick Zandusky</t>
  </si>
  <si>
    <t>OFF-BI-10001758</t>
  </si>
  <si>
    <t>ASUS X540UA-GQ103 RAM 8GB DDR4 i7-7500U 1TB HDD IntelÂ® HD Graphics 620 15.6 HD SLIM Endless OS BLACK</t>
  </si>
  <si>
    <t>AZ-2022-161249</t>
  </si>
  <si>
    <t>CA-2022-115693</t>
  </si>
  <si>
    <t>56.3</t>
  </si>
  <si>
    <t>CA-2022-116498</t>
  </si>
  <si>
    <t>35.1</t>
  </si>
  <si>
    <t>6.47</t>
  </si>
  <si>
    <t>OH-2022-157112</t>
  </si>
  <si>
    <t>GG-14650</t>
  </si>
  <si>
    <t>Greg Guthrie</t>
  </si>
  <si>
    <t>OFF-BI-10000285</t>
  </si>
  <si>
    <t>Asus VivoBook Max X441MA-GA011T - Intel N4000 - 4GB - 1TB - DVD RW - 14" - Win10 Home - Black - ESEL</t>
  </si>
  <si>
    <t>DE-2022-124464</t>
  </si>
  <si>
    <t>39.48</t>
  </si>
  <si>
    <t>CA-2022-168634</t>
  </si>
  <si>
    <t>OFF-AP-10001626</t>
  </si>
  <si>
    <t>Acer Switch One with Windows 10 MMC 32GB &amp; Hardisk 500GB DUAL CAMERA (FREE ASURANSI)</t>
  </si>
  <si>
    <t>7.78</t>
  </si>
  <si>
    <t>OH-2022-121727</t>
  </si>
  <si>
    <t>JK-15625</t>
  </si>
  <si>
    <t>Jim Karlsson</t>
  </si>
  <si>
    <t>OFF-AR-10004930</t>
  </si>
  <si>
    <t>Asus VivoBook A409FJ-EK752T - Intel i7 8565U - 8GB - 512GB SSD - MX230 2GB - Fingerprint - 14" FHD - Win10 Home - Grey - ESEL</t>
  </si>
  <si>
    <t>10.72</t>
  </si>
  <si>
    <t>DE-2022-103730</t>
  </si>
  <si>
    <t>SC-20725</t>
  </si>
  <si>
    <t>Steven Cartwright</t>
  </si>
  <si>
    <t>TEC-PH-10003875</t>
  </si>
  <si>
    <t>Laptop Lenovo Baru Yoga 520-14IKB [81C800PQID] Core i3-8130U / 8GB DDR4 / 1TB / MX130 2GB / NO DVDRW / WIN 10 / 14" HD TOUCHSCREEN / 2 Year + Premium ONSITE Warranty [Mineral Grey] Laptop Murah</t>
  </si>
  <si>
    <t>68.04</t>
  </si>
  <si>
    <t>NY-2022-165050</t>
  </si>
  <si>
    <t>AH-10210</t>
  </si>
  <si>
    <t>Alan Hwang</t>
  </si>
  <si>
    <t>WA-2022-131212</t>
  </si>
  <si>
    <t>MS-2022-146570</t>
  </si>
  <si>
    <t>SN-20710</t>
  </si>
  <si>
    <t>Steve Nguyen</t>
  </si>
  <si>
    <t>91.96</t>
  </si>
  <si>
    <t>LA-2022-125472</t>
  </si>
  <si>
    <t>BD-11725</t>
  </si>
  <si>
    <t>Bruce Degenhardt</t>
  </si>
  <si>
    <t>3.89</t>
  </si>
  <si>
    <t>PA-2022-102806</t>
  </si>
  <si>
    <t>VA-2022-137974</t>
  </si>
  <si>
    <t>9.14</t>
  </si>
  <si>
    <t>NY-2022-148488</t>
  </si>
  <si>
    <t>SM-20005</t>
  </si>
  <si>
    <t>Sally Matthias</t>
  </si>
  <si>
    <t>NY-2022-100111</t>
  </si>
  <si>
    <t>1299.66</t>
  </si>
  <si>
    <t>CT-2022-141278</t>
  </si>
  <si>
    <t>RM-19375</t>
  </si>
  <si>
    <t>Raymond Messe</t>
  </si>
  <si>
    <t>WA-2022-159709</t>
  </si>
  <si>
    <t>AI-10855</t>
  </si>
  <si>
    <t>Arianne Irving</t>
  </si>
  <si>
    <t>CO-2022-144043</t>
  </si>
  <si>
    <t>PA-2022-119879</t>
  </si>
  <si>
    <t>SS-20410</t>
  </si>
  <si>
    <t>Shahid Shariari</t>
  </si>
  <si>
    <t>110.97</t>
  </si>
  <si>
    <t>TX-2022-110548</t>
  </si>
  <si>
    <t>AH-10690</t>
  </si>
  <si>
    <t>Anna HÃ¤berlin</t>
  </si>
  <si>
    <t>TEC-PH-10002922</t>
  </si>
  <si>
    <t>LAPTOP ASUS ROG GAMING ZEPHYRUS S GX502GW-I7R731T i7-9750H 32GB 512GB RTX2070 15.6"FHD 144Hz WIN10</t>
  </si>
  <si>
    <t>TX-2022-114258</t>
  </si>
  <si>
    <t>EM-13825</t>
  </si>
  <si>
    <t>Elizabeth Moffitt</t>
  </si>
  <si>
    <t>OK-2022-122749</t>
  </si>
  <si>
    <t>NG-18430</t>
  </si>
  <si>
    <t>Nathan Gelder</t>
  </si>
  <si>
    <t>479.96</t>
  </si>
  <si>
    <t>KS-2022-152128</t>
  </si>
  <si>
    <t>127.96</t>
  </si>
  <si>
    <t>WI-2022-100461</t>
  </si>
  <si>
    <t>OFF-BI-10001460</t>
  </si>
  <si>
    <t>Asus X441UA-GA311T - IntelÂ® Coreâ„¢ i3-7020U - RAM 4GB - 1TB - 14" - W10 - Black - Laptop Murah (Gratis Tas) - Bergaransi</t>
  </si>
  <si>
    <t>106.05</t>
  </si>
  <si>
    <t>TX-2022-161816</t>
  </si>
  <si>
    <t>NB-18655</t>
  </si>
  <si>
    <t>Nona Balk</t>
  </si>
  <si>
    <t>AZ-2022-102414</t>
  </si>
  <si>
    <t>JA-15970</t>
  </si>
  <si>
    <t>Joseph Airdo</t>
  </si>
  <si>
    <t>CA-2022-158701</t>
  </si>
  <si>
    <t>JL-15175</t>
  </si>
  <si>
    <t>James Lanier</t>
  </si>
  <si>
    <t>56.16</t>
  </si>
  <si>
    <t>NY-2022-140984</t>
  </si>
  <si>
    <t>CC-12685</t>
  </si>
  <si>
    <t>Craig Carroll</t>
  </si>
  <si>
    <t>12.96</t>
  </si>
  <si>
    <t>OH-2022-136497</t>
  </si>
  <si>
    <t>RF-19840</t>
  </si>
  <si>
    <t>Roy FranzÃ¶sisch</t>
  </si>
  <si>
    <t>13.71</t>
  </si>
  <si>
    <t>NY-2022-102183</t>
  </si>
  <si>
    <t>TX-2022-135251</t>
  </si>
  <si>
    <t>RP-19270</t>
  </si>
  <si>
    <t>Rachel Payne</t>
  </si>
  <si>
    <t>6.23</t>
  </si>
  <si>
    <t>PA-2022-120341</t>
  </si>
  <si>
    <t>SF-20200</t>
  </si>
  <si>
    <t>Sarah Foster</t>
  </si>
  <si>
    <t>TX-2022-129189</t>
  </si>
  <si>
    <t>HM-14860</t>
  </si>
  <si>
    <t>Harry Marie</t>
  </si>
  <si>
    <t>DE-2022-147032</t>
  </si>
  <si>
    <t>LB-16795</t>
  </si>
  <si>
    <t>Laurel Beltran</t>
  </si>
  <si>
    <t>NE-2022-109890</t>
  </si>
  <si>
    <t>PG-18820</t>
  </si>
  <si>
    <t>Patrick Gardner</t>
  </si>
  <si>
    <t>35.98</t>
  </si>
  <si>
    <t>CA-2022-108854</t>
  </si>
  <si>
    <t>90.48</t>
  </si>
  <si>
    <t>TX-2022-168809</t>
  </si>
  <si>
    <t>MC-18100</t>
  </si>
  <si>
    <t>Mick Crebagga</t>
  </si>
  <si>
    <t>OFF-AR-10003856</t>
  </si>
  <si>
    <t>Asus ROG GL503GE-EN023T - IntelÂ® Coreâ„¢ i7-8750H - RAM 8GB -1TB SSHD - NVIDIA GeForce GTX 1050 Ti - 15.6" + Windows 10 + Free Headphone+ Backpack</t>
  </si>
  <si>
    <t>8.34</t>
  </si>
  <si>
    <t>NY-2022-107916</t>
  </si>
  <si>
    <t>JP-15460</t>
  </si>
  <si>
    <t>Jennifer Patt</t>
  </si>
  <si>
    <t>NY-2022-111416</t>
  </si>
  <si>
    <t>232.4</t>
  </si>
  <si>
    <t>NH-2022-114188</t>
  </si>
  <si>
    <t>RF-19345</t>
  </si>
  <si>
    <t>Randy Ferguson</t>
  </si>
  <si>
    <t>OFF-AR-10004511</t>
  </si>
  <si>
    <t>ASUS TUF Gaming FX505DU-R7666T - Ryzen 7-3750H - 8GB - 512GB SSD - NVidia GTX1660Ti-6GB - 15.6" FHD - Win10 Home - Gold Steel - ESEL</t>
  </si>
  <si>
    <t>38.52</t>
  </si>
  <si>
    <t>MI-2022-133550</t>
  </si>
  <si>
    <t>TEC-PH-10004042</t>
  </si>
  <si>
    <t>Laptop Murah !! Lenovo Core I3 6100 Ram 4GB Hardisk 1 TB LCD 15,6" Windows 10</t>
  </si>
  <si>
    <t>635.96</t>
  </si>
  <si>
    <t>CO-2022-123470</t>
  </si>
  <si>
    <t>ME-17725</t>
  </si>
  <si>
    <t>Max Engle</t>
  </si>
  <si>
    <t>TX-2022-165393</t>
  </si>
  <si>
    <t>NC-18415</t>
  </si>
  <si>
    <t>Nathan Cano</t>
  </si>
  <si>
    <t>TX-2022-144302</t>
  </si>
  <si>
    <t>ME-17320</t>
  </si>
  <si>
    <t>Maria Etezadi</t>
  </si>
  <si>
    <t>VA-2022-138709</t>
  </si>
  <si>
    <t>CA-2022-117681</t>
  </si>
  <si>
    <t>HF-14995</t>
  </si>
  <si>
    <t>Herbert Flentye</t>
  </si>
  <si>
    <t>OH-2022-134404</t>
  </si>
  <si>
    <t>DR-12880</t>
  </si>
  <si>
    <t>Dan Reichenbach</t>
  </si>
  <si>
    <t>OFF-AR-10004441</t>
  </si>
  <si>
    <t>Asus TUF FX505GE-I5T61T 15.6 Inch Slim Bezel Core i5 8300H 8GB RAM 1TB HDD GTX 1050TI 4GB Win 10 + Free GMX Shoes + Backpack</t>
  </si>
  <si>
    <t>NY-2022-100790</t>
  </si>
  <si>
    <t>JG-15805</t>
  </si>
  <si>
    <t>John Grady</t>
  </si>
  <si>
    <t>CA-2022-148852</t>
  </si>
  <si>
    <t>CA-2022-101014</t>
  </si>
  <si>
    <t>RW-19540</t>
  </si>
  <si>
    <t>Rick Wilson</t>
  </si>
  <si>
    <t>FUR-FU-10003374</t>
  </si>
  <si>
    <t>6.35 cm drive hard disk eksternal HDD sampul pelindung harddisk kantong tas membawa kasus (Hitam)</t>
  </si>
  <si>
    <t>148.02</t>
  </si>
  <si>
    <t>MS-2022-109407</t>
  </si>
  <si>
    <t>31.36</t>
  </si>
  <si>
    <t>CA-2022-168228</t>
  </si>
  <si>
    <t>AP-10915</t>
  </si>
  <si>
    <t>Arthur Prichep</t>
  </si>
  <si>
    <t>123.92</t>
  </si>
  <si>
    <t>SC-2022-128846</t>
  </si>
  <si>
    <t>RS-19765</t>
  </si>
  <si>
    <t>Roland Schwarz</t>
  </si>
  <si>
    <t>629.95</t>
  </si>
  <si>
    <t>WA-2022-128524</t>
  </si>
  <si>
    <t>102.13</t>
  </si>
  <si>
    <t>CO-2022-134845</t>
  </si>
  <si>
    <t>SR-20425</t>
  </si>
  <si>
    <t>Sharelle Roach</t>
  </si>
  <si>
    <t>CA-2022-102792</t>
  </si>
  <si>
    <t>IL-2022-114524</t>
  </si>
  <si>
    <t>EG-13900</t>
  </si>
  <si>
    <t>Emily Grady</t>
  </si>
  <si>
    <t>MI-2022-133256</t>
  </si>
  <si>
    <t>TH-21550</t>
  </si>
  <si>
    <t>Tracy Hopkins</t>
  </si>
  <si>
    <t>15.92</t>
  </si>
  <si>
    <t>NY-2022-101161</t>
  </si>
  <si>
    <t>WA-2022-139087</t>
  </si>
  <si>
    <t>DK-13375</t>
  </si>
  <si>
    <t>Dennis Kane</t>
  </si>
  <si>
    <t>OFF-BI-10000042</t>
  </si>
  <si>
    <t>ASUS VIVOBOOK E203MAH - 2GB - 500GB - PINK</t>
  </si>
  <si>
    <t>NC-2022-140718</t>
  </si>
  <si>
    <t>FA-14230</t>
  </si>
  <si>
    <t>Frank Atkinson</t>
  </si>
  <si>
    <t>74.24</t>
  </si>
  <si>
    <t>NY-2022-168844</t>
  </si>
  <si>
    <t>NM-18520</t>
  </si>
  <si>
    <t>Neoma Murray</t>
  </si>
  <si>
    <t>179.7</t>
  </si>
  <si>
    <t>IL-2022-163006</t>
  </si>
  <si>
    <t>GH-14410</t>
  </si>
  <si>
    <t>Gary Hansen</t>
  </si>
  <si>
    <t>FUR-CH-10000229</t>
  </si>
  <si>
    <t>[Exclusive Lazada] Lenovo Ideapad 330 - 14AST - AMD A6-9225 APU - 4GB - 500GB - 14" - ODD - W10 - Black - Laptop Murah (Gratis Tas) - Bergaransi</t>
  </si>
  <si>
    <t>FL-2022-128958</t>
  </si>
  <si>
    <t>CR-12820</t>
  </si>
  <si>
    <t>Cyra Reiten</t>
  </si>
  <si>
    <t>TN-2022-156573</t>
  </si>
  <si>
    <t>WA-2022-127824</t>
  </si>
  <si>
    <t>DE-2022-169194</t>
  </si>
  <si>
    <t>IA-2022-105354</t>
  </si>
  <si>
    <t>PW-19030</t>
  </si>
  <si>
    <t>Pauline Webber</t>
  </si>
  <si>
    <t>115.84</t>
  </si>
  <si>
    <t>GA-2022-148474</t>
  </si>
  <si>
    <t>91.2</t>
  </si>
  <si>
    <t>TX-2022-132682</t>
  </si>
  <si>
    <t>TH-21235</t>
  </si>
  <si>
    <t>Tiffany House</t>
  </si>
  <si>
    <t>OH-2022-155740</t>
  </si>
  <si>
    <t>OFF-BI-10001071</t>
  </si>
  <si>
    <t>ASUS X407UB-BV219T LAPTOP GRAFIS I 8GB DDR4 I Coreâ„¢ i3-7020U I 1TB HDD + 1SLOT SSD M2 I 14.0 HD USLIM I NVIDIA GeForce MX110 2GB I NO DVDRW I WINDOWS 10</t>
  </si>
  <si>
    <t>GA-2022-100895</t>
  </si>
  <si>
    <t>IN-2022-167759</t>
  </si>
  <si>
    <t>CC-12670</t>
  </si>
  <si>
    <t>Craig Carreira</t>
  </si>
  <si>
    <t>134.85</t>
  </si>
  <si>
    <t>CA-2022-147298</t>
  </si>
  <si>
    <t>AG-10300</t>
  </si>
  <si>
    <t>Aleksandra Gannaway</t>
  </si>
  <si>
    <t>WA-2022-169278</t>
  </si>
  <si>
    <t>ME-18010</t>
  </si>
  <si>
    <t>Michelle Ellison</t>
  </si>
  <si>
    <t>NY-2022-103429</t>
  </si>
  <si>
    <t>LW-16825</t>
  </si>
  <si>
    <t>Laurel Workman</t>
  </si>
  <si>
    <t>DE-2022-109862</t>
  </si>
  <si>
    <t>HK-14890</t>
  </si>
  <si>
    <t>Heather Kirkland</t>
  </si>
  <si>
    <t>158.99</t>
  </si>
  <si>
    <t>TX-2022-148782</t>
  </si>
  <si>
    <t>AZ-2022-134222</t>
  </si>
  <si>
    <t>FL-2022-160773</t>
  </si>
  <si>
    <t>TX-2022-148551</t>
  </si>
  <si>
    <t>760.98</t>
  </si>
  <si>
    <t>CA-2022-140046</t>
  </si>
  <si>
    <t>MA-2022-152443</t>
  </si>
  <si>
    <t>AR-2022-167472</t>
  </si>
  <si>
    <t>CA-2022-117464</t>
  </si>
  <si>
    <t>11.52</t>
  </si>
  <si>
    <t>IL-2022-168032</t>
  </si>
  <si>
    <t>DF-13135</t>
  </si>
  <si>
    <t>David Flashing</t>
  </si>
  <si>
    <t>NY-2022-123043</t>
  </si>
  <si>
    <t>AH-10195</t>
  </si>
  <si>
    <t>Alan Haines</t>
  </si>
  <si>
    <t>CT-2022-141005</t>
  </si>
  <si>
    <t>62.94</t>
  </si>
  <si>
    <t>CA-2022-121048</t>
  </si>
  <si>
    <t>TC-21295</t>
  </si>
  <si>
    <t>Toby Carlisle</t>
  </si>
  <si>
    <t>OFF-AR-10004042</t>
  </si>
  <si>
    <t>Asus TP203NAH - N3350 - 4GB - 1000GB - W10 - 11.6" Convertible Touch</t>
  </si>
  <si>
    <t>71.92</t>
  </si>
  <si>
    <t>NY-2022-101329</t>
  </si>
  <si>
    <t>MM-17920</t>
  </si>
  <si>
    <t>Michael Moore</t>
  </si>
  <si>
    <t>CA-2022-167150</t>
  </si>
  <si>
    <t>CA-2022-163209</t>
  </si>
  <si>
    <t>MK-18160</t>
  </si>
  <si>
    <t>Mike Kennedy</t>
  </si>
  <si>
    <t>22.96</t>
  </si>
  <si>
    <t>IL-2022-152499</t>
  </si>
  <si>
    <t>EH-13765</t>
  </si>
  <si>
    <t>Edward Hooks</t>
  </si>
  <si>
    <t>WI-2022-148761</t>
  </si>
  <si>
    <t>PA-19060</t>
  </si>
  <si>
    <t>Pete Armstrong</t>
  </si>
  <si>
    <t>91.68</t>
  </si>
  <si>
    <t>UT-2022-158505</t>
  </si>
  <si>
    <t>GA-2022-162355</t>
  </si>
  <si>
    <t>PF-19165</t>
  </si>
  <si>
    <t>Philip Fox</t>
  </si>
  <si>
    <t>CA-2022-137085</t>
  </si>
  <si>
    <t>DE-2022-144274</t>
  </si>
  <si>
    <t>WA-2022-103723</t>
  </si>
  <si>
    <t>BT-11305</t>
  </si>
  <si>
    <t>Beth Thompson</t>
  </si>
  <si>
    <t>OH-2022-106796</t>
  </si>
  <si>
    <t>JP-16135</t>
  </si>
  <si>
    <t>Julie Prescott</t>
  </si>
  <si>
    <t>NJ-2022-101546</t>
  </si>
  <si>
    <t>1793.98</t>
  </si>
  <si>
    <t>PA-2022-149888</t>
  </si>
  <si>
    <t>TX-2022-137064</t>
  </si>
  <si>
    <t>TS-21655</t>
  </si>
  <si>
    <t>Trudy Schmidt</t>
  </si>
  <si>
    <t>LA-2022-163195</t>
  </si>
  <si>
    <t>29.16</t>
  </si>
  <si>
    <t>MI-2022-157070</t>
  </si>
  <si>
    <t>QJ-19255</t>
  </si>
  <si>
    <t>Quincy Jones</t>
  </si>
  <si>
    <t>138.56</t>
  </si>
  <si>
    <t>VA-2022-133242</t>
  </si>
  <si>
    <t>KH-16510</t>
  </si>
  <si>
    <t>Keith Herrera</t>
  </si>
  <si>
    <t>FUR-FU-10003464</t>
  </si>
  <si>
    <t>6.35 cm USB 2.0 IDE harddisk eksternal disk yang HDD kasus laptop PC untuk kandang BOX (Hitam)</t>
  </si>
  <si>
    <t>60.84</t>
  </si>
  <si>
    <t>CO-2022-143154</t>
  </si>
  <si>
    <t>AS-10225</t>
  </si>
  <si>
    <t>Alan Schoenberger</t>
  </si>
  <si>
    <t>PA-2022-160962</t>
  </si>
  <si>
    <t>MC-17605</t>
  </si>
  <si>
    <t>Matt Connell</t>
  </si>
  <si>
    <t>CA-2022-157770</t>
  </si>
  <si>
    <t>RD-19585</t>
  </si>
  <si>
    <t>Rob Dowd</t>
  </si>
  <si>
    <t>29.2</t>
  </si>
  <si>
    <t>MD-2022-132626</t>
  </si>
  <si>
    <t>79.36</t>
  </si>
  <si>
    <t>AL-2022-102582</t>
  </si>
  <si>
    <t>59.97</t>
  </si>
  <si>
    <t>OH-2022-117870</t>
  </si>
  <si>
    <t>TX-2022-127166</t>
  </si>
  <si>
    <t>NY-2022-111682</t>
  </si>
  <si>
    <t>48.48</t>
  </si>
  <si>
    <t>CA-2022-166093</t>
  </si>
  <si>
    <t>13.92</t>
  </si>
  <si>
    <t>IL-2022-117037</t>
  </si>
  <si>
    <t>OFF-BI-10000279</t>
  </si>
  <si>
    <t>Asus VivoBook K403FA-EB501T</t>
  </si>
  <si>
    <t>2.89</t>
  </si>
  <si>
    <t>KY-2022-119480</t>
  </si>
  <si>
    <t>42.76</t>
  </si>
  <si>
    <t>CA-2022-160934</t>
  </si>
  <si>
    <t>TT-21460</t>
  </si>
  <si>
    <t>Tonja Turnell</t>
  </si>
  <si>
    <t>AZ-2022-147767</t>
  </si>
  <si>
    <t>SV-20935</t>
  </si>
  <si>
    <t>Susan Vittorini</t>
  </si>
  <si>
    <t>67.86</t>
  </si>
  <si>
    <t>PA-2022-164259</t>
  </si>
  <si>
    <t>SP-20860</t>
  </si>
  <si>
    <t>Sung Pak</t>
  </si>
  <si>
    <t>VA-2022-102988</t>
  </si>
  <si>
    <t>GM-14695</t>
  </si>
  <si>
    <t>Greg Maxwell</t>
  </si>
  <si>
    <t>NY-2022-107132</t>
  </si>
  <si>
    <t>NY-2022-159156</t>
  </si>
  <si>
    <t>TX-2022-145303</t>
  </si>
  <si>
    <t>TP-21415</t>
  </si>
  <si>
    <t>Tom Prescott</t>
  </si>
  <si>
    <t>13.14</t>
  </si>
  <si>
    <t>CA-2022-141838</t>
  </si>
  <si>
    <t>DK-12835</t>
  </si>
  <si>
    <t>Damala Kotsonis</t>
  </si>
  <si>
    <t>TX-2022-126697</t>
  </si>
  <si>
    <t>SV-20815</t>
  </si>
  <si>
    <t>Stuart Van</t>
  </si>
  <si>
    <t>PA-2022-131961</t>
  </si>
  <si>
    <t>CA-2022-100580</t>
  </si>
  <si>
    <t>AL-2022-134649</t>
  </si>
  <si>
    <t>CA-11965</t>
  </si>
  <si>
    <t>Carol Adams</t>
  </si>
  <si>
    <t>7.16</t>
  </si>
  <si>
    <t>OR-2022-100209</t>
  </si>
  <si>
    <t>CA-2022-164483</t>
  </si>
  <si>
    <t>JF-15490</t>
  </si>
  <si>
    <t>Jeremy Farry</t>
  </si>
  <si>
    <t>OFF-BI-10000014</t>
  </si>
  <si>
    <t>ASUS VIVOBOOK A507UA - i3-7020U-4GB-1TB-WIN10-15.6HD-FINGERPRINT</t>
  </si>
  <si>
    <t>CA-2022-107517</t>
  </si>
  <si>
    <t>FC-14335</t>
  </si>
  <si>
    <t>Fred Chung</t>
  </si>
  <si>
    <t>371.2</t>
  </si>
  <si>
    <t>CA-2022-116092</t>
  </si>
  <si>
    <t>NY-2022-117240</t>
  </si>
  <si>
    <t>NY-2022-111773</t>
  </si>
  <si>
    <t>TX-2022-103744</t>
  </si>
  <si>
    <t>MG-17875</t>
  </si>
  <si>
    <t>Michael Grace</t>
  </si>
  <si>
    <t>OK-2022-130953</t>
  </si>
  <si>
    <t>RF-19735</t>
  </si>
  <si>
    <t>Roland Fjeld</t>
  </si>
  <si>
    <t>461.97</t>
  </si>
  <si>
    <t>KY-2022-155635</t>
  </si>
  <si>
    <t>48.81</t>
  </si>
  <si>
    <t>FL-2022-126354</t>
  </si>
  <si>
    <t>IL-2022-117114</t>
  </si>
  <si>
    <t>CY-12745</t>
  </si>
  <si>
    <t>Craig Yedwab</t>
  </si>
  <si>
    <t>TX-2022-124541</t>
  </si>
  <si>
    <t>TT-21220</t>
  </si>
  <si>
    <t>Thomas Thornton</t>
  </si>
  <si>
    <t>FL-2022-165904</t>
  </si>
  <si>
    <t>NY-2022-101840</t>
  </si>
  <si>
    <t>SP-20545</t>
  </si>
  <si>
    <t>Sibella Parks</t>
  </si>
  <si>
    <t>46.24</t>
  </si>
  <si>
    <t>MS-2022-163776</t>
  </si>
  <si>
    <t>OFF-BI-10000404</t>
  </si>
  <si>
    <t>ASUS VIVOBOOK TP203NAH - N3350 4GB 1TB WIN10 11.6HD TOUCH ROSE GOLD</t>
  </si>
  <si>
    <t>NY-2022-109015</t>
  </si>
  <si>
    <t>BS-11590</t>
  </si>
  <si>
    <t>Brendan Sweed</t>
  </si>
  <si>
    <t>337.98</t>
  </si>
  <si>
    <t>MO-2022-167402</t>
  </si>
  <si>
    <t>209.94</t>
  </si>
  <si>
    <t>NY-2022-100048</t>
  </si>
  <si>
    <t>TX-2022-140298</t>
  </si>
  <si>
    <t>JK-16120</t>
  </si>
  <si>
    <t>Julie Kriz</t>
  </si>
  <si>
    <t>TX-2022-132731</t>
  </si>
  <si>
    <t>TEC-PH-10004120</t>
  </si>
  <si>
    <t>Laptop pelajar!! Lenovo IP 110 14IBR Celeron N3060 1,6GHZ Ram 4GB Hardisk 500GB Harga Murah</t>
  </si>
  <si>
    <t>AZ-2022-139402</t>
  </si>
  <si>
    <t>NY-2022-105053</t>
  </si>
  <si>
    <t>VA-2022-136567</t>
  </si>
  <si>
    <t>PS-19045</t>
  </si>
  <si>
    <t>Penelope Sewall</t>
  </si>
  <si>
    <t>455.1</t>
  </si>
  <si>
    <t>VA-2022-159765</t>
  </si>
  <si>
    <t>TH-21100</t>
  </si>
  <si>
    <t>Thea Hendricks</t>
  </si>
  <si>
    <t>27.86</t>
  </si>
  <si>
    <t>NY-2022-115322</t>
  </si>
  <si>
    <t>NV-2022-166688</t>
  </si>
  <si>
    <t>RD-19480</t>
  </si>
  <si>
    <t>Rick Duston</t>
  </si>
  <si>
    <t>TX-2022-104052</t>
  </si>
  <si>
    <t>TP-21565</t>
  </si>
  <si>
    <t>Tracy Poddar</t>
  </si>
  <si>
    <t>AZ-2022-107979</t>
  </si>
  <si>
    <t>FO-14305</t>
  </si>
  <si>
    <t>Frank Olsen</t>
  </si>
  <si>
    <t>OFF-BI-10000778</t>
  </si>
  <si>
    <t>Asus VivoBook X441UA-GA312T Notebook - Core i3-7020U - 4GB - 1TB - DVD RW - 14"HD - Win10 Home - Silver - ESEL</t>
  </si>
  <si>
    <t>NY-2022-130624</t>
  </si>
  <si>
    <t>TB-21280</t>
  </si>
  <si>
    <t>Toby Braunhardt</t>
  </si>
  <si>
    <t>617.97</t>
  </si>
  <si>
    <t>NY-2022-137050</t>
  </si>
  <si>
    <t>SW-20755</t>
  </si>
  <si>
    <t>Steven Ward</t>
  </si>
  <si>
    <t>AL-2022-108616</t>
  </si>
  <si>
    <t>WI-2022-154466</t>
  </si>
  <si>
    <t>WA-2022-119046</t>
  </si>
  <si>
    <t>OFF-BI-10001078</t>
  </si>
  <si>
    <t>Asus X441BA-GA611T - AMDÂ® APU A6-9225 - RAM 4GB - 1Tb - AMD Radeon R4 - 14" - W10 - Brown - Laptop Murah (Gratis Tas) - Bergaransi</t>
  </si>
  <si>
    <t>UT-2022-104472</t>
  </si>
  <si>
    <t>MO-2022-117401</t>
  </si>
  <si>
    <t>PP-18955</t>
  </si>
  <si>
    <t>Paul Prost</t>
  </si>
  <si>
    <t>OFF-BI-10001267</t>
  </si>
  <si>
    <t>Asus X441MA-GA012TIntelÂ® CeleronÂ® N4000- 4GB - 1TB - 14" - W10 - Silver- Laptop Murah (Gratis Tas) - Bergansi</t>
  </si>
  <si>
    <t>43.19</t>
  </si>
  <si>
    <t>FL-2022-113845</t>
  </si>
  <si>
    <t>FL-2022-121720</t>
  </si>
  <si>
    <t>JE-15610</t>
  </si>
  <si>
    <t>Jim Epp</t>
  </si>
  <si>
    <t>CA-2022-134544</t>
  </si>
  <si>
    <t>AC-10660</t>
  </si>
  <si>
    <t>Anna Chung</t>
  </si>
  <si>
    <t>LENOVO</t>
  </si>
  <si>
    <t>VA-2022-169572</t>
  </si>
  <si>
    <t>AG-10525</t>
  </si>
  <si>
    <t>Andy Gerbode</t>
  </si>
  <si>
    <t>46.62</t>
  </si>
  <si>
    <t>NC-2022-124828</t>
  </si>
  <si>
    <t>YS-21880</t>
  </si>
  <si>
    <t>Yana Sorensen</t>
  </si>
  <si>
    <t>PA-2022-158211</t>
  </si>
  <si>
    <t>104.58</t>
  </si>
  <si>
    <t>TX-2022-119690</t>
  </si>
  <si>
    <t>MV-17485</t>
  </si>
  <si>
    <t>Mark Van Huff</t>
  </si>
  <si>
    <t>TX-2022-135405</t>
  </si>
  <si>
    <t>MS-17830</t>
  </si>
  <si>
    <t>Melanie Seite</t>
  </si>
  <si>
    <t>TX-2022-161508</t>
  </si>
  <si>
    <t>PV-18985</t>
  </si>
  <si>
    <t>Paul Van Hugh</t>
  </si>
  <si>
    <t>OH-2022-106852</t>
  </si>
  <si>
    <t>KY-2022-132297</t>
  </si>
  <si>
    <t>539.97</t>
  </si>
  <si>
    <t>WA-2022-134565</t>
  </si>
  <si>
    <t>TB-21400</t>
  </si>
  <si>
    <t>Tom Boeckenhauer</t>
  </si>
  <si>
    <t>CT-2022-101959</t>
  </si>
  <si>
    <t>DB-13660</t>
  </si>
  <si>
    <t>Duane Benoit</t>
  </si>
  <si>
    <t>DE-2022-140480</t>
  </si>
  <si>
    <t>HE-14800</t>
  </si>
  <si>
    <t>Harold Engle</t>
  </si>
  <si>
    <t>OH-2022-119193</t>
  </si>
  <si>
    <t>SK-19990</t>
  </si>
  <si>
    <t>Sally Knutson</t>
  </si>
  <si>
    <t>WA-2022-158071</t>
  </si>
  <si>
    <t>BD-11320</t>
  </si>
  <si>
    <t>Bill Donatelli</t>
  </si>
  <si>
    <t>CA-2022-121188</t>
  </si>
  <si>
    <t>CB-12025</t>
  </si>
  <si>
    <t>Cassandra Brandow</t>
  </si>
  <si>
    <t>41.36</t>
  </si>
  <si>
    <t>ID-2022-163671</t>
  </si>
  <si>
    <t>WI-2022-152730</t>
  </si>
  <si>
    <t>NY-2022-148691</t>
  </si>
  <si>
    <t>CS-12460</t>
  </si>
  <si>
    <t>Chuck Sachs</t>
  </si>
  <si>
    <t>83.92</t>
  </si>
  <si>
    <t>TX-2022-152100</t>
  </si>
  <si>
    <t>VW-21775</t>
  </si>
  <si>
    <t>Victoria Wilson</t>
  </si>
  <si>
    <t>MI-2022-102659</t>
  </si>
  <si>
    <t>54.9</t>
  </si>
  <si>
    <t>CA-2022-117632</t>
  </si>
  <si>
    <t>CS-12175</t>
  </si>
  <si>
    <t>Charles Sheldon</t>
  </si>
  <si>
    <t>LA-2022-123960</t>
  </si>
  <si>
    <t>BD-11605</t>
  </si>
  <si>
    <t>Brian Dahlen</t>
  </si>
  <si>
    <t>36.26</t>
  </si>
  <si>
    <t>OR-2022-129364</t>
  </si>
  <si>
    <t>OH-2022-150119</t>
  </si>
  <si>
    <t>OH-2022-121839</t>
  </si>
  <si>
    <t>CA-2022-114643</t>
  </si>
  <si>
    <t>FM-14215</t>
  </si>
  <si>
    <t>Filia McAdams</t>
  </si>
  <si>
    <t>14.52</t>
  </si>
  <si>
    <t>MS-2022-155705</t>
  </si>
  <si>
    <t>NY-2022-144624</t>
  </si>
  <si>
    <t>JM-15865</t>
  </si>
  <si>
    <t>John Murray</t>
  </si>
  <si>
    <t>4548.81</t>
  </si>
  <si>
    <t>FL-2022-150574</t>
  </si>
  <si>
    <t>PA-2022-154963</t>
  </si>
  <si>
    <t>AA-10645</t>
  </si>
  <si>
    <t>Anna Andreadi</t>
  </si>
  <si>
    <t>NM-2022-100881</t>
  </si>
  <si>
    <t>CA-2022-140382</t>
  </si>
  <si>
    <t>CA-2022-156265</t>
  </si>
  <si>
    <t>OH-2022-142965</t>
  </si>
  <si>
    <t>SW-20245</t>
  </si>
  <si>
    <t>Scot Wooten</t>
  </si>
  <si>
    <t>27.36</t>
  </si>
  <si>
    <t>NY-2022-109666</t>
  </si>
  <si>
    <t>KM-16720</t>
  </si>
  <si>
    <t>Kunst Miller</t>
  </si>
  <si>
    <t>WI-2022-154956</t>
  </si>
  <si>
    <t>IM-15070</t>
  </si>
  <si>
    <t>Irene Maddox</t>
  </si>
  <si>
    <t>TX-2022-145863</t>
  </si>
  <si>
    <t>ID-2022-116897</t>
  </si>
  <si>
    <t>WA-2022-164833</t>
  </si>
  <si>
    <t>9.26</t>
  </si>
  <si>
    <t>CA-2022-157021</t>
  </si>
  <si>
    <t>NY-2022-117863</t>
  </si>
  <si>
    <t>TS-21340</t>
  </si>
  <si>
    <t>Toby Swindell</t>
  </si>
  <si>
    <t>9.28</t>
  </si>
  <si>
    <t>NY-2022-123372</t>
  </si>
  <si>
    <t>DG-13300</t>
  </si>
  <si>
    <t>Deirdre Greer</t>
  </si>
  <si>
    <t>1979.89</t>
  </si>
  <si>
    <t>PA-2022-107783</t>
  </si>
  <si>
    <t>OT-18730</t>
  </si>
  <si>
    <t>Olvera Toch</t>
  </si>
  <si>
    <t>TX-2022-105165</t>
  </si>
  <si>
    <t>SZ-20035</t>
  </si>
  <si>
    <t>Sam Zeldin</t>
  </si>
  <si>
    <t>NC-2022-136224</t>
  </si>
  <si>
    <t>ML-18265</t>
  </si>
  <si>
    <t>Muhammed Lee</t>
  </si>
  <si>
    <t>CA-2022-116204</t>
  </si>
  <si>
    <t>NC-2022-114356</t>
  </si>
  <si>
    <t>35.96</t>
  </si>
  <si>
    <t>OH-2022-113600</t>
  </si>
  <si>
    <t>SH-20395</t>
  </si>
  <si>
    <t>Shahid Hopkins</t>
  </si>
  <si>
    <t>22.62</t>
  </si>
  <si>
    <t>TN-2022-109743</t>
  </si>
  <si>
    <t>SH-19975</t>
  </si>
  <si>
    <t>Sally Hughsby</t>
  </si>
  <si>
    <t>TX-2022-122567</t>
  </si>
  <si>
    <t>MN-17935</t>
  </si>
  <si>
    <t>Michael Nguyen</t>
  </si>
  <si>
    <t>MT-2022-106719</t>
  </si>
  <si>
    <t>NY-2022-108665</t>
  </si>
  <si>
    <t>KM-16225</t>
  </si>
  <si>
    <t>Kalyca Meade</t>
  </si>
  <si>
    <t>124.95</t>
  </si>
  <si>
    <t>IL-2022-109778</t>
  </si>
  <si>
    <t>CT-2022-146423</t>
  </si>
  <si>
    <t>9.36</t>
  </si>
  <si>
    <t>NC-2022-127698</t>
  </si>
  <si>
    <t>NY-2022-116876</t>
  </si>
  <si>
    <t>TT-21070</t>
  </si>
  <si>
    <t>Ted Trevino</t>
  </si>
  <si>
    <t>CA-2022-129238</t>
  </si>
  <si>
    <t>SC-20050</t>
  </si>
  <si>
    <t>Sample Company A</t>
  </si>
  <si>
    <t>NC-2022-133368</t>
  </si>
  <si>
    <t>AG-10675</t>
  </si>
  <si>
    <t>Anna Gayman</t>
  </si>
  <si>
    <t>NY-2022-164826</t>
  </si>
  <si>
    <t>JF-15415</t>
  </si>
  <si>
    <t>Jennifer Ferguson</t>
  </si>
  <si>
    <t>CA-2022-109953</t>
  </si>
  <si>
    <t>IL-2022-127264</t>
  </si>
  <si>
    <t>WA-2022-131828</t>
  </si>
  <si>
    <t>CS-11845</t>
  </si>
  <si>
    <t>Cari Sayre</t>
  </si>
  <si>
    <t>TN-2022-134621</t>
  </si>
  <si>
    <t>CA-2022-157147</t>
  </si>
  <si>
    <t>IL-2022-123064</t>
  </si>
  <si>
    <t>OFF-AR-10004582</t>
  </si>
  <si>
    <t>ASUS TUF Gaming FX505GD-I5501T - Core i5-8300H - 8GB - 1TB - NVidia GTX1050-4GB - 15.6" FHD - Win10 Home - Red Fusion - ESEL</t>
  </si>
  <si>
    <t>NY-2022-157987</t>
  </si>
  <si>
    <t>AC-10615</t>
  </si>
  <si>
    <t>Ann Chong</t>
  </si>
  <si>
    <t>MA-2022-166086</t>
  </si>
  <si>
    <t>16.14</t>
  </si>
  <si>
    <t>PA-2022-148012</t>
  </si>
  <si>
    <t>NY-2022-151946</t>
  </si>
  <si>
    <t>BT-11440</t>
  </si>
  <si>
    <t>Bobby Trafton</t>
  </si>
  <si>
    <t>15.56</t>
  </si>
  <si>
    <t>PA-2022-101091</t>
  </si>
  <si>
    <t>OFF-AR-10004587</t>
  </si>
  <si>
    <t>ASUS TUF GAMING FX505GD-I7501T - i7-8750H-8GB-1TB-GTX1050-15.6FHD-W10</t>
  </si>
  <si>
    <t>39.66</t>
  </si>
  <si>
    <t>MI-2022-134943</t>
  </si>
  <si>
    <t>SU-20665</t>
  </si>
  <si>
    <t>Stephanie Ulpright</t>
  </si>
  <si>
    <t>152.8</t>
  </si>
  <si>
    <t>FL-2022-122154</t>
  </si>
  <si>
    <t>17.43</t>
  </si>
  <si>
    <t>TX-2022-107958</t>
  </si>
  <si>
    <t>AH-10120</t>
  </si>
  <si>
    <t>Adrian Hane</t>
  </si>
  <si>
    <t>CA-2022-128160</t>
  </si>
  <si>
    <t>CA-2022-100384</t>
  </si>
  <si>
    <t>NH-18610</t>
  </si>
  <si>
    <t>Nicole Hansen</t>
  </si>
  <si>
    <t>35.82</t>
  </si>
  <si>
    <t>OH-2022-154823</t>
  </si>
  <si>
    <t>KN-16390</t>
  </si>
  <si>
    <t>Katherine Nockton</t>
  </si>
  <si>
    <t>AL-2022-104941</t>
  </si>
  <si>
    <t>19.14</t>
  </si>
  <si>
    <t>NM-2022-131639</t>
  </si>
  <si>
    <t>NS-18640</t>
  </si>
  <si>
    <t>Noel Staavos</t>
  </si>
  <si>
    <t>OFF-BI-10000948</t>
  </si>
  <si>
    <t>Asus X407MA-BV016T With SSD M2 240GB I N4000 I 4GB RAM I 500GB HDD I 14.0 HD USLIM I WINDOWS 10 I NO ODD I INTEL VGA</t>
  </si>
  <si>
    <t>CA-2022-100090</t>
  </si>
  <si>
    <t>EB-13705</t>
  </si>
  <si>
    <t>Ed Braxton</t>
  </si>
  <si>
    <t>CA-2022-117163</t>
  </si>
  <si>
    <t>EJ-13720</t>
  </si>
  <si>
    <t>Ed Jacobs</t>
  </si>
  <si>
    <t>OFF-AR-10003179</t>
  </si>
  <si>
    <t>Asus A407UA-BV320T - IntelÂ® Coreâ„¢ i3-7020U- 4GB - 1TB - 14" - W10 - Icicle Gold - Laptop Murah (Gratis Tas) - Bergaransi</t>
  </si>
  <si>
    <t>36.44</t>
  </si>
  <si>
    <t>NY-2022-113607</t>
  </si>
  <si>
    <t>1091.93</t>
  </si>
  <si>
    <t>CA-2022-124814</t>
  </si>
  <si>
    <t>32.35</t>
  </si>
  <si>
    <t>MI-2022-124107</t>
  </si>
  <si>
    <t>BM-11650</t>
  </si>
  <si>
    <t>Brian Moss</t>
  </si>
  <si>
    <t>IL-2022-103478</t>
  </si>
  <si>
    <t>511.84</t>
  </si>
  <si>
    <t>DE-2022-115413</t>
  </si>
  <si>
    <t>OFF-AR-10003770</t>
  </si>
  <si>
    <t>ASUS Notebook X200MA-KX637D Non Windows - Black</t>
  </si>
  <si>
    <t>OH-2022-136049</t>
  </si>
  <si>
    <t>IA-2022-151407</t>
  </si>
  <si>
    <t>263.96</t>
  </si>
  <si>
    <t>NY-2022-136133</t>
  </si>
  <si>
    <t>HW-14935</t>
  </si>
  <si>
    <t>Helen Wasserman</t>
  </si>
  <si>
    <t>355.32</t>
  </si>
  <si>
    <t>OH-2022-164616</t>
  </si>
  <si>
    <t>CA-2022-155978</t>
  </si>
  <si>
    <t>TS-21205</t>
  </si>
  <si>
    <t>Thomas Seio</t>
  </si>
  <si>
    <t>VA-2022-156769</t>
  </si>
  <si>
    <t>GZ-14470</t>
  </si>
  <si>
    <t>Gary Zandusky</t>
  </si>
  <si>
    <t>54.66</t>
  </si>
  <si>
    <t>TX-2022-131282</t>
  </si>
  <si>
    <t>CA-2022-135909</t>
  </si>
  <si>
    <t>JW-15220</t>
  </si>
  <si>
    <t>Jane Waco</t>
  </si>
  <si>
    <t>NY-2022-111941</t>
  </si>
  <si>
    <t>BD-11620</t>
  </si>
  <si>
    <t>Brian DeCherney</t>
  </si>
  <si>
    <t>CA-2022-133851</t>
  </si>
  <si>
    <t>CM-12445</t>
  </si>
  <si>
    <t>Chuck Magee</t>
  </si>
  <si>
    <t>GA-2022-159464</t>
  </si>
  <si>
    <t>TB-21355</t>
  </si>
  <si>
    <t>Todd Boyes</t>
  </si>
  <si>
    <t>113.94</t>
  </si>
  <si>
    <t>CA-2022-139164</t>
  </si>
  <si>
    <t>FL-2022-122266</t>
  </si>
  <si>
    <t>WA-2022-133823</t>
  </si>
  <si>
    <t>LP-17080</t>
  </si>
  <si>
    <t>Liz Pelletier</t>
  </si>
  <si>
    <t>KY-2022-166457</t>
  </si>
  <si>
    <t>PF-19120</t>
  </si>
  <si>
    <t>Peter Fuller</t>
  </si>
  <si>
    <t>6.56</t>
  </si>
  <si>
    <t>24.78</t>
  </si>
  <si>
    <t>11.67</t>
  </si>
  <si>
    <t>WA-2022-158680</t>
  </si>
  <si>
    <t>41.86</t>
  </si>
  <si>
    <t>NY-2022-112844</t>
  </si>
  <si>
    <t>SP-20620</t>
  </si>
  <si>
    <t>Stefania Perrino</t>
  </si>
  <si>
    <t>1137.75</t>
  </si>
  <si>
    <t>TX-2022-114209</t>
  </si>
  <si>
    <t>CA-2022-119144</t>
  </si>
  <si>
    <t>JD-16150</t>
  </si>
  <si>
    <t>Justin Deggeller</t>
  </si>
  <si>
    <t>NY-2022-105277</t>
  </si>
  <si>
    <t>LM-17065</t>
  </si>
  <si>
    <t>Liz MacKendrick</t>
  </si>
  <si>
    <t>IN-2022-128328</t>
  </si>
  <si>
    <t>PO-18865</t>
  </si>
  <si>
    <t>Patrick O'Donnell</t>
  </si>
  <si>
    <t>125.88</t>
  </si>
  <si>
    <t>PA-2022-142237</t>
  </si>
  <si>
    <t>MN-2022-154662</t>
  </si>
  <si>
    <t>BF-11215</t>
  </si>
  <si>
    <t>Benjamin Farhat</t>
  </si>
  <si>
    <t>692.94</t>
  </si>
  <si>
    <t>CA-2022-133431</t>
  </si>
  <si>
    <t>LC-17140</t>
  </si>
  <si>
    <t>Logan Currie</t>
  </si>
  <si>
    <t>15.24</t>
  </si>
  <si>
    <t>IA-2022-160815</t>
  </si>
  <si>
    <t>TR-21325</t>
  </si>
  <si>
    <t>Toby Ritter</t>
  </si>
  <si>
    <t>278.4</t>
  </si>
  <si>
    <t>FL-2022-108315</t>
  </si>
  <si>
    <t>OFF-BI-10000822</t>
  </si>
  <si>
    <t>Asus VivoBook X441UB-GA312T - Intel i3 7020U - 4GB - 1TB - MX110-2GB - 14" - Win10 Home - Silver - ESEL</t>
  </si>
  <si>
    <t>CO-2022-106978</t>
  </si>
  <si>
    <t>FL-2022-156244</t>
  </si>
  <si>
    <t>DH-13675</t>
  </si>
  <si>
    <t>Duane Huffman</t>
  </si>
  <si>
    <t>NY-2022-104381</t>
  </si>
  <si>
    <t>RD-19810</t>
  </si>
  <si>
    <t>Ross DeVincentis</t>
  </si>
  <si>
    <t>18.28</t>
  </si>
  <si>
    <t>CA-2022-147942</t>
  </si>
  <si>
    <t>MS-17365</t>
  </si>
  <si>
    <t>Maribeth Schnelling</t>
  </si>
  <si>
    <t>121.68</t>
  </si>
  <si>
    <t>43.68</t>
  </si>
  <si>
    <t>AZ-2022-133389</t>
  </si>
  <si>
    <t>NY-2022-114069</t>
  </si>
  <si>
    <t>TN-2022-128363</t>
  </si>
  <si>
    <t>DC-12850</t>
  </si>
  <si>
    <t>Dan Campbell</t>
  </si>
  <si>
    <t>NY-2022-120915</t>
  </si>
  <si>
    <t>JJ-15445</t>
  </si>
  <si>
    <t>Jennifer Jackson</t>
  </si>
  <si>
    <t>CA-2022-145219</t>
  </si>
  <si>
    <t>OH-2022-161263</t>
  </si>
  <si>
    <t>TS-21160</t>
  </si>
  <si>
    <t>Theresa Swint</t>
  </si>
  <si>
    <t>TN-2022-132213</t>
  </si>
  <si>
    <t>PN-18775</t>
  </si>
  <si>
    <t>Parhena Norris</t>
  </si>
  <si>
    <t>41.72</t>
  </si>
  <si>
    <t>PA-2022-115791</t>
  </si>
  <si>
    <t>CA-2022-155999</t>
  </si>
  <si>
    <t>JK-15370</t>
  </si>
  <si>
    <t>Jay Kimmel</t>
  </si>
  <si>
    <t>13.76</t>
  </si>
  <si>
    <t>NJ-2022-154767</t>
  </si>
  <si>
    <t>BP-11155</t>
  </si>
  <si>
    <t>Becky Pak</t>
  </si>
  <si>
    <t>OK-2022-164308</t>
  </si>
  <si>
    <t>SC-20680</t>
  </si>
  <si>
    <t>Steve Carroll</t>
  </si>
  <si>
    <t>821.94</t>
  </si>
  <si>
    <t>CA-2022-128223</t>
  </si>
  <si>
    <t>IL-2022-162404</t>
  </si>
  <si>
    <t>NF-18475</t>
  </si>
  <si>
    <t>Neil FranzÃ¶sisch</t>
  </si>
  <si>
    <t>NC-2022-155208</t>
  </si>
  <si>
    <t>NY-2022-126795</t>
  </si>
  <si>
    <t>OH-2022-103373</t>
  </si>
  <si>
    <t>BS-11755</t>
  </si>
  <si>
    <t>Bruce Stewart</t>
  </si>
  <si>
    <t>OH-2022-107398</t>
  </si>
  <si>
    <t>TN-2022-132857</t>
  </si>
  <si>
    <t>CA-12775</t>
  </si>
  <si>
    <t>Cynthia Arntzen</t>
  </si>
  <si>
    <t>OR-2022-156496</t>
  </si>
  <si>
    <t>WB-21850</t>
  </si>
  <si>
    <t>William Brown</t>
  </si>
  <si>
    <t>DC-2022-124450</t>
  </si>
  <si>
    <t>1267.53</t>
  </si>
  <si>
    <t>NC-2022-133928</t>
  </si>
  <si>
    <t>2.78</t>
  </si>
  <si>
    <t>20.86</t>
  </si>
  <si>
    <t>GA-2022-132675</t>
  </si>
  <si>
    <t>89.9</t>
  </si>
  <si>
    <t>CA-2022-112014</t>
  </si>
  <si>
    <t>50.8</t>
  </si>
  <si>
    <t>IL-2022-163265</t>
  </si>
  <si>
    <t>SD-2022-122035</t>
  </si>
  <si>
    <t>IL-2022-133725</t>
  </si>
  <si>
    <t>TX-2022-139311</t>
  </si>
  <si>
    <t>SF-20965</t>
  </si>
  <si>
    <t>Sylvia Foulston</t>
  </si>
  <si>
    <t>CA-2022-145429</t>
  </si>
  <si>
    <t>IL-2022-140242</t>
  </si>
  <si>
    <t>ML-17755</t>
  </si>
  <si>
    <t>Max Ludwig</t>
  </si>
  <si>
    <t>WI-2022-105627</t>
  </si>
  <si>
    <t>DK-12895</t>
  </si>
  <si>
    <t>Dana Kaydos</t>
  </si>
  <si>
    <t>769.95</t>
  </si>
  <si>
    <t>IL-2022-119172</t>
  </si>
  <si>
    <t>PA-2022-136364</t>
  </si>
  <si>
    <t>MH-17455</t>
  </si>
  <si>
    <t>Mark Hamilton</t>
  </si>
  <si>
    <t>NC-2022-113481</t>
  </si>
  <si>
    <t>AS-10045</t>
  </si>
  <si>
    <t>Aaron Smayling</t>
  </si>
  <si>
    <t>OFF-BI-10000474</t>
  </si>
  <si>
    <t>ASUS VivoBook Ultra A412DA-EK301T Notebook - Ryzen 3-3200U - Radeon Vega 3 - 4GB - 1TB - Win10 - 14" - Transparent Silver - ESEL</t>
  </si>
  <si>
    <t>TX-2022-106068</t>
  </si>
  <si>
    <t>RB-19330</t>
  </si>
  <si>
    <t>Randy Bradley</t>
  </si>
  <si>
    <t>55.2</t>
  </si>
  <si>
    <t>3.28</t>
  </si>
  <si>
    <t>WA-2022-119907</t>
  </si>
  <si>
    <t>AZ-2022-109869</t>
  </si>
  <si>
    <t>TN-21040</t>
  </si>
  <si>
    <t>Tanja Norvell</t>
  </si>
  <si>
    <t>GA-2022-164588</t>
  </si>
  <si>
    <t>12.84</t>
  </si>
  <si>
    <t>FL-2022-134474</t>
  </si>
  <si>
    <t>AJ-10795</t>
  </si>
  <si>
    <t>Anthony Johnson</t>
  </si>
  <si>
    <t>PA-2022-141817</t>
  </si>
  <si>
    <t>MB-18085</t>
  </si>
  <si>
    <t>Mick Brown</t>
  </si>
  <si>
    <t>CA-2022-118724</t>
  </si>
  <si>
    <t>AR-10825</t>
  </si>
  <si>
    <t>Anthony Rawles</t>
  </si>
  <si>
    <t>OFF-AR-10003958</t>
  </si>
  <si>
    <t>ASUS ROG Strix GL503GE-EN023T - Metal Black</t>
  </si>
  <si>
    <t>VA-2022-114321</t>
  </si>
  <si>
    <t>896.99</t>
  </si>
  <si>
    <t>SD-2022-167997</t>
  </si>
  <si>
    <t>10.68</t>
  </si>
  <si>
    <t>IL-2022-135034</t>
  </si>
  <si>
    <t>AT-10735</t>
  </si>
  <si>
    <t>Annie Thurman</t>
  </si>
  <si>
    <t>PA-2022-100720</t>
  </si>
  <si>
    <t>IL-2022-157749</t>
  </si>
  <si>
    <t>NY-2022-115546</t>
  </si>
  <si>
    <t>AH-10465</t>
  </si>
  <si>
    <t>Amy Hunt</t>
  </si>
  <si>
    <t>TX-2022-122077</t>
  </si>
  <si>
    <t>JF-15295</t>
  </si>
  <si>
    <t>Jason Fortune-</t>
  </si>
  <si>
    <t>OH-2022-124562</t>
  </si>
  <si>
    <t>FL-2022-112277</t>
  </si>
  <si>
    <t>SC-20695</t>
  </si>
  <si>
    <t>Steve Chapman</t>
  </si>
  <si>
    <t>519.68</t>
  </si>
  <si>
    <t>PA-2022-156363</t>
  </si>
  <si>
    <t>ML-17395</t>
  </si>
  <si>
    <t>Marina Lichtenstein</t>
  </si>
  <si>
    <t>32.7</t>
  </si>
  <si>
    <t>state</t>
  </si>
  <si>
    <t>code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</si>
  <si>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</si>
  <si>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</si>
  <si>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</si>
  <si>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</si>
  <si>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</si>
  <si>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</si>
  <si>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</si>
  <si>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</si>
  <si>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</si>
  <si>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</si>
  <si>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</si>
  <si>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</si>
  <si>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</si>
  <si>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</si>
  <si>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</si>
  <si>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</si>
  <si>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</si>
  <si>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</si>
  <si>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</si>
  <si>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</si>
  <si>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</si>
  <si>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</si>
  <si>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</si>
  <si>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</si>
  <si>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</si>
  <si>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</si>
  <si>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</si>
  <si>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</si>
  <si>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</si>
  <si>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</si>
  <si>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</si>
  <si>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</si>
  <si>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</si>
  <si>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</si>
  <si>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</si>
  <si>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</si>
  <si>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</si>
  <si>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</si>
  <si>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</si>
  <si>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</si>
  <si>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</si>
  <si>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</si>
  <si>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</si>
  <si>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</si>
  <si>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</si>
  <si>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</si>
  <si>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</si>
  <si>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</si>
  <si>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</si>
  <si>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</si>
  <si>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</si>
  <si>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</si>
  <si>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</si>
  <si>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</si>
  <si>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</si>
  <si>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</si>
  <si>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</si>
  <si>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</si>
  <si>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</si>
  <si>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</si>
  <si>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</si>
  <si>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</si>
  <si>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</si>
  <si>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</si>
  <si>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</si>
  <si>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</si>
  <si>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</si>
  <si>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</si>
  <si>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</si>
  <si>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</si>
  <si>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</si>
  <si>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</si>
  <si>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</si>
  <si>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</si>
  <si>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</si>
  <si>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</si>
  <si>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</si>
  <si>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</si>
  <si>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</si>
  <si>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</si>
  <si>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</si>
  <si>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</si>
  <si>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</si>
  <si>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</si>
  <si>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</si>
  <si>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</si>
  <si>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</si>
  <si>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</si>
  <si>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</si>
  <si>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</si>
  <si>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</si>
  <si>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</si>
  <si>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</si>
  <si>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</si>
  <si>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</si>
  <si>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</si>
  <si>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</si>
  <si>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</si>
  <si>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</si>
  <si>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</si>
  <si>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</si>
  <si>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</si>
  <si>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brand</t>
  </si>
  <si>
    <t>sales</t>
  </si>
  <si>
    <t>Total</t>
  </si>
  <si>
    <t>Cabang</t>
  </si>
  <si>
    <t>Kota</t>
  </si>
  <si>
    <t>Penjualan</t>
  </si>
  <si>
    <t>Tawang</t>
  </si>
  <si>
    <t>Semarang</t>
  </si>
  <si>
    <t>Cimahi</t>
  </si>
  <si>
    <t>Bandung</t>
  </si>
  <si>
    <t>Ungaran</t>
  </si>
  <si>
    <t>Lembang</t>
  </si>
  <si>
    <t>Ciwidey</t>
  </si>
  <si>
    <t>Jumlah Penjualan</t>
  </si>
  <si>
    <t>State ID</t>
  </si>
  <si>
    <t>*=SUMIF(sales2!$A$9:!$A$733,state!B2,sales2!$J$9:$J$733)</t>
  </si>
  <si>
    <t>=SUMIF(sales2!A10:A733;state!B2;sales2!I10:I733)</t>
  </si>
  <si>
    <t>State Name</t>
  </si>
  <si>
    <t>VALUE SALES</t>
  </si>
  <si>
    <t>month</t>
  </si>
  <si>
    <t>Month</t>
  </si>
  <si>
    <t>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</si>
</sst>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8" fillId="0" borderId="1" xfId="0" applyFont="1" applyBorder="1"/>
    <xf numFmtId="0" fontId="6" fillId="0" borderId="1" xfId="0" applyFont="1" applyBorder="1"/>
    <xf numFmtId="0" fontId="8" fillId="0" borderId="0" xfId="0" applyFont="1"/>
    <xf numFmtId="2" fontId="5" fillId="0" borderId="0" xfId="0" applyNumberFormat="1" applyFont="1" applyAlignment="1">
      <alignment horizontal="right"/>
    </xf>
    <xf numFmtId="2" fontId="0" fillId="0" borderId="0" xfId="0" applyNumberFormat="1"/>
    <xf numFmtId="0" fontId="2" fillId="0" borderId="2" xfId="0" applyFont="1" applyBorder="1"/>
    <xf numFmtId="0" fontId="0" fillId="0" borderId="2" xfId="0" applyBorder="1"/>
    <xf numFmtId="0" fontId="6" fillId="0" borderId="2" xfId="0" applyFont="1" applyBorder="1"/>
    <xf numFmtId="0" fontId="1" fillId="0" borderId="2" xfId="0" applyFont="1" applyBorder="1"/>
    <xf numFmtId="0" fontId="7" fillId="0" borderId="2" xfId="0" applyFont="1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Idaho" TargetMode="External"/><Relationship Id="rId18" Type="http://schemas.openxmlformats.org/officeDocument/2006/relationships/hyperlink" Target="https://en.wikipedia.org/wiki/Kentucky" TargetMode="External"/><Relationship Id="rId26" Type="http://schemas.openxmlformats.org/officeDocument/2006/relationships/hyperlink" Target="https://en.wikipedia.org/wiki/Missouri" TargetMode="External"/><Relationship Id="rId39" Type="http://schemas.openxmlformats.org/officeDocument/2006/relationships/hyperlink" Target="https://en.wikipedia.org/wiki/Pennsylvania" TargetMode="External"/><Relationship Id="rId21" Type="http://schemas.openxmlformats.org/officeDocument/2006/relationships/hyperlink" Target="https://en.wikipedia.org/wiki/Maryland" TargetMode="External"/><Relationship Id="rId34" Type="http://schemas.openxmlformats.org/officeDocument/2006/relationships/hyperlink" Target="https://en.wikipedia.org/wiki/North_Carolina" TargetMode="External"/><Relationship Id="rId42" Type="http://schemas.openxmlformats.org/officeDocument/2006/relationships/hyperlink" Target="https://en.wikipedia.org/wiki/South_Dakota" TargetMode="External"/><Relationship Id="rId47" Type="http://schemas.openxmlformats.org/officeDocument/2006/relationships/hyperlink" Target="https://en.wikipedia.org/wiki/Virginia" TargetMode="External"/><Relationship Id="rId50" Type="http://schemas.openxmlformats.org/officeDocument/2006/relationships/hyperlink" Target="https://en.wikipedia.org/wiki/Wisconsin" TargetMode="External"/><Relationship Id="rId7" Type="http://schemas.openxmlformats.org/officeDocument/2006/relationships/hyperlink" Target="https://en.wikipedia.org/wiki/Connecticut" TargetMode="External"/><Relationship Id="rId2" Type="http://schemas.openxmlformats.org/officeDocument/2006/relationships/hyperlink" Target="https://en.wikipedia.org/wiki/Alaska" TargetMode="External"/><Relationship Id="rId16" Type="http://schemas.openxmlformats.org/officeDocument/2006/relationships/hyperlink" Target="https://en.wikipedia.org/wiki/Iowa" TargetMode="External"/><Relationship Id="rId29" Type="http://schemas.openxmlformats.org/officeDocument/2006/relationships/hyperlink" Target="https://en.wikipedia.org/wiki/Nevada" TargetMode="External"/><Relationship Id="rId11" Type="http://schemas.openxmlformats.org/officeDocument/2006/relationships/hyperlink" Target="https://en.wikipedia.org/wiki/Georgia_(U.S._state)" TargetMode="External"/><Relationship Id="rId24" Type="http://schemas.openxmlformats.org/officeDocument/2006/relationships/hyperlink" Target="https://en.wikipedia.org/wiki/Minnesota" TargetMode="External"/><Relationship Id="rId32" Type="http://schemas.openxmlformats.org/officeDocument/2006/relationships/hyperlink" Target="https://en.wikipedia.org/wiki/New_Mexico" TargetMode="External"/><Relationship Id="rId37" Type="http://schemas.openxmlformats.org/officeDocument/2006/relationships/hyperlink" Target="https://en.wikipedia.org/wiki/Oklahoma" TargetMode="External"/><Relationship Id="rId40" Type="http://schemas.openxmlformats.org/officeDocument/2006/relationships/hyperlink" Target="https://en.wikipedia.org/wiki/Rhode_Island" TargetMode="External"/><Relationship Id="rId45" Type="http://schemas.openxmlformats.org/officeDocument/2006/relationships/hyperlink" Target="https://en.wikipedia.org/wiki/Utah" TargetMode="External"/><Relationship Id="rId5" Type="http://schemas.openxmlformats.org/officeDocument/2006/relationships/hyperlink" Target="https://en.wikipedia.org/wiki/California" TargetMode="External"/><Relationship Id="rId15" Type="http://schemas.openxmlformats.org/officeDocument/2006/relationships/hyperlink" Target="https://en.wikipedia.org/wiki/Indiana" TargetMode="External"/><Relationship Id="rId23" Type="http://schemas.openxmlformats.org/officeDocument/2006/relationships/hyperlink" Target="https://en.wikipedia.org/wiki/Michigan" TargetMode="External"/><Relationship Id="rId28" Type="http://schemas.openxmlformats.org/officeDocument/2006/relationships/hyperlink" Target="https://en.wikipedia.org/wiki/Nebraska" TargetMode="External"/><Relationship Id="rId36" Type="http://schemas.openxmlformats.org/officeDocument/2006/relationships/hyperlink" Target="https://en.wikipedia.org/wiki/Ohio" TargetMode="External"/><Relationship Id="rId49" Type="http://schemas.openxmlformats.org/officeDocument/2006/relationships/hyperlink" Target="https://en.wikipedia.org/wiki/West_Virginia" TargetMode="External"/><Relationship Id="rId10" Type="http://schemas.openxmlformats.org/officeDocument/2006/relationships/hyperlink" Target="https://en.wikipedia.org/wiki/Florida" TargetMode="External"/><Relationship Id="rId19" Type="http://schemas.openxmlformats.org/officeDocument/2006/relationships/hyperlink" Target="https://en.wikipedia.org/wiki/Louisiana" TargetMode="External"/><Relationship Id="rId31" Type="http://schemas.openxmlformats.org/officeDocument/2006/relationships/hyperlink" Target="https://en.wikipedia.org/wiki/New_Jersey" TargetMode="External"/><Relationship Id="rId44" Type="http://schemas.openxmlformats.org/officeDocument/2006/relationships/hyperlink" Target="https://en.wikipedia.org/wiki/Texas" TargetMode="External"/><Relationship Id="rId4" Type="http://schemas.openxmlformats.org/officeDocument/2006/relationships/hyperlink" Target="https://en.wikipedia.org/wiki/Arkansas" TargetMode="External"/><Relationship Id="rId9" Type="http://schemas.openxmlformats.org/officeDocument/2006/relationships/hyperlink" Target="https://en.wikipedia.org/wiki/District_of_Columbia" TargetMode="External"/><Relationship Id="rId14" Type="http://schemas.openxmlformats.org/officeDocument/2006/relationships/hyperlink" Target="https://en.wikipedia.org/wiki/Illinois" TargetMode="External"/><Relationship Id="rId22" Type="http://schemas.openxmlformats.org/officeDocument/2006/relationships/hyperlink" Target="https://en.wikipedia.org/wiki/Massachusetts" TargetMode="External"/><Relationship Id="rId27" Type="http://schemas.openxmlformats.org/officeDocument/2006/relationships/hyperlink" Target="https://en.wikipedia.org/wiki/Montana" TargetMode="External"/><Relationship Id="rId30" Type="http://schemas.openxmlformats.org/officeDocument/2006/relationships/hyperlink" Target="https://en.wikipedia.org/wiki/New_Hampshire" TargetMode="External"/><Relationship Id="rId35" Type="http://schemas.openxmlformats.org/officeDocument/2006/relationships/hyperlink" Target="https://en.wikipedia.org/wiki/North_Dakota" TargetMode="External"/><Relationship Id="rId43" Type="http://schemas.openxmlformats.org/officeDocument/2006/relationships/hyperlink" Target="https://en.wikipedia.org/wiki/Tennessee" TargetMode="External"/><Relationship Id="rId48" Type="http://schemas.openxmlformats.org/officeDocument/2006/relationships/hyperlink" Target="https://en.wikipedia.org/wiki/Washington_(state)" TargetMode="External"/><Relationship Id="rId8" Type="http://schemas.openxmlformats.org/officeDocument/2006/relationships/hyperlink" Target="https://en.wikipedia.org/wiki/Delaware" TargetMode="External"/><Relationship Id="rId51" Type="http://schemas.openxmlformats.org/officeDocument/2006/relationships/hyperlink" Target="https://en.wikipedia.org/wiki/Wyoming" TargetMode="External"/><Relationship Id="rId3" Type="http://schemas.openxmlformats.org/officeDocument/2006/relationships/hyperlink" Target="https://en.wikipedia.org/wiki/Arizona" TargetMode="External"/><Relationship Id="rId12" Type="http://schemas.openxmlformats.org/officeDocument/2006/relationships/hyperlink" Target="https://en.wikipedia.org/wiki/Hawaii" TargetMode="External"/><Relationship Id="rId17" Type="http://schemas.openxmlformats.org/officeDocument/2006/relationships/hyperlink" Target="https://en.wikipedia.org/wiki/Kansas" TargetMode="External"/><Relationship Id="rId25" Type="http://schemas.openxmlformats.org/officeDocument/2006/relationships/hyperlink" Target="https://en.wikipedia.org/wiki/Mississippi" TargetMode="External"/><Relationship Id="rId33" Type="http://schemas.openxmlformats.org/officeDocument/2006/relationships/hyperlink" Target="https://en.wikipedia.org/wiki/New_York_(state)" TargetMode="External"/><Relationship Id="rId38" Type="http://schemas.openxmlformats.org/officeDocument/2006/relationships/hyperlink" Target="https://en.wikipedia.org/wiki/Oregon" TargetMode="External"/><Relationship Id="rId46" Type="http://schemas.openxmlformats.org/officeDocument/2006/relationships/hyperlink" Target="https://en.wikipedia.org/wiki/Vermont" TargetMode="External"/><Relationship Id="rId20" Type="http://schemas.openxmlformats.org/officeDocument/2006/relationships/hyperlink" Target="https://en.wikipedia.org/wiki/Maine" TargetMode="External"/><Relationship Id="rId41" Type="http://schemas.openxmlformats.org/officeDocument/2006/relationships/hyperlink" Target="https://en.wikipedia.org/wiki/South_Carolina" TargetMode="External"/><Relationship Id="rId1" Type="http://schemas.openxmlformats.org/officeDocument/2006/relationships/hyperlink" Target="https://en.wikipedia.org/wiki/Alabama" TargetMode="External"/><Relationship Id="rId6" Type="http://schemas.openxmlformats.org/officeDocument/2006/relationships/hyperlink" Target="https://en.wikipedia.org/wiki/Colora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8"/>
  <sheetViews>
    <sheetView tabSelected="1" topLeftCell="I1" workbookViewId="0">
      <selection activeCell="K6" sqref="K6"/>
    </sheetView>
  </sheetViews>
  <sheetFormatPr defaultColWidth="14.42578125" defaultRowHeight="15" customHeight="1" x14ac:dyDescent="0.25"/>
  <cols>
    <col min="2" max="2" width="14.42578125" customWidth="1"/>
    <col min="3" max="3" width="15.7109375" bestFit="1" customWidth="1"/>
    <col min="4" max="4" width="16.85546875" customWidth="1"/>
    <col min="5" max="5" width="14.140625" bestFit="1" customWidth="1"/>
    <col min="6" max="6" width="22.7109375" bestFit="1" customWidth="1"/>
    <col min="7" max="7" width="16.5703125" bestFit="1" customWidth="1"/>
    <col min="8" max="8" width="8.42578125" bestFit="1" customWidth="1"/>
    <col min="9" max="9" width="78.42578125" customWidth="1"/>
    <col min="10" max="10" width="9.5703125" customWidth="1"/>
    <col min="11" max="11" width="11.5703125" bestFit="1" customWidth="1"/>
    <col min="12" max="21" width="8.7109375" customWidth="1"/>
  </cols>
  <sheetData>
    <row r="1" spans="1:12" ht="14.25" customHeight="1" x14ac:dyDescent="0.25">
      <c r="C1" s="1" t="s">
        <v>0</v>
      </c>
      <c r="D1" s="2"/>
      <c r="E1" s="2"/>
      <c r="F1" s="2"/>
      <c r="G1" s="2"/>
      <c r="H1" s="2"/>
      <c r="I1" s="2"/>
      <c r="J1" s="2"/>
    </row>
    <row r="2" spans="1:12" ht="14.25" customHeight="1" x14ac:dyDescent="0.25">
      <c r="C2" s="2" t="s">
        <v>1</v>
      </c>
      <c r="D2" s="3" t="s">
        <v>2</v>
      </c>
      <c r="E2" s="2"/>
      <c r="F2" s="2"/>
      <c r="G2" s="2"/>
      <c r="H2" s="2"/>
      <c r="I2" s="2"/>
      <c r="J2" s="2"/>
    </row>
    <row r="3" spans="1:12" ht="14.25" customHeight="1" x14ac:dyDescent="0.25">
      <c r="C3" s="2"/>
      <c r="D3" s="2"/>
      <c r="E3" s="2"/>
      <c r="F3" s="2"/>
      <c r="G3" s="2"/>
      <c r="H3" s="2"/>
      <c r="I3" s="2"/>
      <c r="J3" s="2"/>
    </row>
    <row r="4" spans="1:12" ht="14.25" customHeight="1" x14ac:dyDescent="0.25">
      <c r="C4" s="2"/>
      <c r="D4" s="2"/>
      <c r="E4" s="2"/>
      <c r="F4" s="2"/>
      <c r="G4" s="2"/>
      <c r="H4" s="2"/>
      <c r="I4" s="2"/>
      <c r="J4" s="2"/>
    </row>
    <row r="5" spans="1:12" ht="14.25" customHeight="1" x14ac:dyDescent="0.25">
      <c r="C5" s="2"/>
      <c r="D5" s="2"/>
      <c r="E5" s="2"/>
      <c r="F5" s="2"/>
      <c r="G5" s="2"/>
      <c r="H5" s="2"/>
      <c r="I5" s="2"/>
      <c r="J5" s="2"/>
    </row>
    <row r="6" spans="1:12" ht="14.25" customHeight="1" x14ac:dyDescent="0.25">
      <c r="C6" s="2"/>
      <c r="D6" s="2"/>
      <c r="E6" s="2"/>
      <c r="F6" s="2"/>
      <c r="G6" s="2"/>
      <c r="H6" s="2"/>
      <c r="I6" s="2"/>
      <c r="J6" s="2"/>
    </row>
    <row r="7" spans="1:12" ht="14.25" customHeight="1" x14ac:dyDescent="0.25">
      <c r="C7" s="2"/>
      <c r="D7" s="2"/>
      <c r="E7" s="2"/>
      <c r="F7" s="2"/>
      <c r="G7" s="2"/>
      <c r="H7" s="2"/>
      <c r="I7" s="2"/>
      <c r="J7" s="2"/>
    </row>
    <row r="8" spans="1:12" ht="14.25" customHeight="1" x14ac:dyDescent="0.25">
      <c r="C8" s="2"/>
      <c r="D8" s="2"/>
      <c r="E8" s="2"/>
      <c r="F8" s="2"/>
      <c r="G8" s="2"/>
      <c r="H8" s="2"/>
      <c r="I8" s="2"/>
      <c r="J8" s="2"/>
      <c r="K8" s="10"/>
    </row>
    <row r="9" spans="1:12" ht="14.25" customHeight="1" x14ac:dyDescent="0.25">
      <c r="A9" s="8" t="s">
        <v>2357</v>
      </c>
      <c r="B9" s="8" t="s">
        <v>2360</v>
      </c>
      <c r="C9" s="2" t="s">
        <v>1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2361</v>
      </c>
      <c r="L9" s="2" t="s">
        <v>2363</v>
      </c>
    </row>
    <row r="10" spans="1:12" ht="14.25" customHeight="1" x14ac:dyDescent="0.25">
      <c r="A10" t="str">
        <f>LEFT(C10,2)</f>
        <v>WA</v>
      </c>
      <c r="B10" t="str">
        <f>VLOOKUP(sales2!A10,state!A:B,2,FALSE)</f>
        <v>Washington</v>
      </c>
      <c r="C10" s="4" t="s">
        <v>10</v>
      </c>
      <c r="D10" s="4">
        <v>44698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9" t="s">
        <v>16</v>
      </c>
      <c r="K10">
        <f>VALUE(J10)</f>
        <v>40.97</v>
      </c>
      <c r="L10">
        <f>MONTH(D10)</f>
        <v>5</v>
      </c>
    </row>
    <row r="11" spans="1:12" ht="14.25" customHeight="1" x14ac:dyDescent="0.25">
      <c r="A11" t="str">
        <f t="shared" ref="A11:A74" si="0">LEFT(C11,2)</f>
        <v>TX</v>
      </c>
      <c r="B11" t="str">
        <f>VLOOKUP(sales2!A11,state!A:B,2,FALSE)</f>
        <v>Texas</v>
      </c>
      <c r="C11" s="4" t="s">
        <v>17</v>
      </c>
      <c r="D11" s="4">
        <v>44793</v>
      </c>
      <c r="E11" s="3" t="s">
        <v>18</v>
      </c>
      <c r="F11" s="3" t="s">
        <v>19</v>
      </c>
      <c r="G11" s="3" t="s">
        <v>20</v>
      </c>
      <c r="H11" s="3" t="s">
        <v>14</v>
      </c>
      <c r="I11" s="3" t="s">
        <v>21</v>
      </c>
      <c r="J11" s="9" t="s">
        <v>22</v>
      </c>
      <c r="K11">
        <f t="shared" ref="K11:K74" si="1">VALUE(J11)</f>
        <v>8.8800000000000008</v>
      </c>
      <c r="L11">
        <f t="shared" ref="L11:L74" si="2">MONTH(D11)</f>
        <v>8</v>
      </c>
    </row>
    <row r="12" spans="1:12" ht="14.25" customHeight="1" x14ac:dyDescent="0.25">
      <c r="A12" t="str">
        <f t="shared" si="0"/>
        <v>OK</v>
      </c>
      <c r="B12" t="str">
        <f>VLOOKUP(sales2!A12,state!A:B,2,FALSE)</f>
        <v>Oklahoma</v>
      </c>
      <c r="C12" s="4" t="s">
        <v>23</v>
      </c>
      <c r="D12" s="4">
        <v>44767</v>
      </c>
      <c r="E12" s="3" t="s">
        <v>24</v>
      </c>
      <c r="F12" s="3" t="s">
        <v>25</v>
      </c>
      <c r="G12" s="3" t="s">
        <v>26</v>
      </c>
      <c r="H12" s="3" t="s">
        <v>14</v>
      </c>
      <c r="I12" s="3" t="s">
        <v>27</v>
      </c>
      <c r="J12" s="9" t="s">
        <v>28</v>
      </c>
      <c r="K12">
        <f t="shared" si="1"/>
        <v>1592.85</v>
      </c>
      <c r="L12">
        <f t="shared" si="2"/>
        <v>7</v>
      </c>
    </row>
    <row r="13" spans="1:12" ht="14.25" customHeight="1" x14ac:dyDescent="0.25">
      <c r="A13" t="str">
        <f t="shared" si="0"/>
        <v>NY</v>
      </c>
      <c r="B13" t="str">
        <f>VLOOKUP(sales2!A13,state!A:B,2,FALSE)</f>
        <v>New York</v>
      </c>
      <c r="C13" s="4" t="s">
        <v>29</v>
      </c>
      <c r="D13" s="4">
        <v>44874</v>
      </c>
      <c r="E13" s="3" t="s">
        <v>30</v>
      </c>
      <c r="F13" s="3" t="s">
        <v>31</v>
      </c>
      <c r="G13" s="3" t="s">
        <v>32</v>
      </c>
      <c r="H13" s="3" t="s">
        <v>14</v>
      </c>
      <c r="I13" s="3" t="s">
        <v>33</v>
      </c>
      <c r="J13" s="9" t="s">
        <v>34</v>
      </c>
      <c r="K13">
        <f t="shared" si="1"/>
        <v>275.94</v>
      </c>
      <c r="L13">
        <f t="shared" si="2"/>
        <v>11</v>
      </c>
    </row>
    <row r="14" spans="1:12" ht="14.25" customHeight="1" x14ac:dyDescent="0.25">
      <c r="A14" t="str">
        <f t="shared" si="0"/>
        <v>FL</v>
      </c>
      <c r="B14" t="str">
        <f>VLOOKUP(sales2!A14,state!A:B,2,FALSE)</f>
        <v>Florida</v>
      </c>
      <c r="C14" s="4" t="s">
        <v>35</v>
      </c>
      <c r="D14" s="4">
        <v>44757</v>
      </c>
      <c r="E14" s="3" t="s">
        <v>36</v>
      </c>
      <c r="F14" s="3" t="s">
        <v>37</v>
      </c>
      <c r="G14" s="3" t="s">
        <v>38</v>
      </c>
      <c r="H14" s="3" t="s">
        <v>39</v>
      </c>
      <c r="I14" s="3" t="s">
        <v>40</v>
      </c>
      <c r="J14" s="9" t="s">
        <v>41</v>
      </c>
      <c r="K14">
        <f t="shared" si="1"/>
        <v>43.6</v>
      </c>
      <c r="L14">
        <f t="shared" si="2"/>
        <v>7</v>
      </c>
    </row>
    <row r="15" spans="1:12" ht="14.25" customHeight="1" x14ac:dyDescent="0.25">
      <c r="A15" t="str">
        <f t="shared" si="0"/>
        <v>WA</v>
      </c>
      <c r="B15" t="str">
        <f>VLOOKUP(sales2!A15,state!A:B,2,FALSE)</f>
        <v>Washington</v>
      </c>
      <c r="C15" s="4" t="s">
        <v>42</v>
      </c>
      <c r="D15" s="4">
        <v>44873</v>
      </c>
      <c r="E15" s="3" t="s">
        <v>43</v>
      </c>
      <c r="F15" s="3" t="s">
        <v>44</v>
      </c>
      <c r="G15" s="3" t="s">
        <v>45</v>
      </c>
      <c r="H15" s="3" t="s">
        <v>14</v>
      </c>
      <c r="I15" s="3" t="s">
        <v>46</v>
      </c>
      <c r="J15" s="9">
        <v>47208</v>
      </c>
      <c r="K15">
        <f t="shared" si="1"/>
        <v>47208</v>
      </c>
      <c r="L15">
        <f t="shared" si="2"/>
        <v>11</v>
      </c>
    </row>
    <row r="16" spans="1:12" ht="14.25" customHeight="1" x14ac:dyDescent="0.25">
      <c r="A16" t="str">
        <f t="shared" si="0"/>
        <v>VA</v>
      </c>
      <c r="B16" t="str">
        <f>VLOOKUP(sales2!A16,state!A:B,2,FALSE)</f>
        <v>Virginia</v>
      </c>
      <c r="C16" s="4" t="s">
        <v>47</v>
      </c>
      <c r="D16" s="4">
        <v>44798</v>
      </c>
      <c r="E16" s="3" t="s">
        <v>48</v>
      </c>
      <c r="F16" s="3" t="s">
        <v>49</v>
      </c>
      <c r="G16" s="3" t="s">
        <v>38</v>
      </c>
      <c r="H16" s="3" t="s">
        <v>39</v>
      </c>
      <c r="I16" s="3" t="s">
        <v>40</v>
      </c>
      <c r="J16" s="9">
        <v>45159</v>
      </c>
      <c r="K16">
        <f t="shared" si="1"/>
        <v>45159</v>
      </c>
      <c r="L16">
        <f t="shared" si="2"/>
        <v>8</v>
      </c>
    </row>
    <row r="17" spans="1:12" ht="14.25" customHeight="1" x14ac:dyDescent="0.25">
      <c r="A17" t="str">
        <f t="shared" si="0"/>
        <v>FL</v>
      </c>
      <c r="B17" t="str">
        <f>VLOOKUP(sales2!A17,state!A:B,2,FALSE)</f>
        <v>Florida</v>
      </c>
      <c r="C17" s="4" t="s">
        <v>50</v>
      </c>
      <c r="D17" s="4">
        <v>44584</v>
      </c>
      <c r="E17" s="3" t="s">
        <v>51</v>
      </c>
      <c r="F17" s="3" t="s">
        <v>52</v>
      </c>
      <c r="G17" s="3" t="s">
        <v>53</v>
      </c>
      <c r="H17" s="3" t="s">
        <v>14</v>
      </c>
      <c r="I17" s="3" t="s">
        <v>54</v>
      </c>
      <c r="J17" s="9">
        <v>2214</v>
      </c>
      <c r="K17">
        <f t="shared" si="1"/>
        <v>2214</v>
      </c>
      <c r="L17">
        <f t="shared" si="2"/>
        <v>1</v>
      </c>
    </row>
    <row r="18" spans="1:12" ht="14.25" customHeight="1" x14ac:dyDescent="0.25">
      <c r="A18" t="str">
        <f t="shared" si="0"/>
        <v>PA</v>
      </c>
      <c r="B18" t="str">
        <f>VLOOKUP(sales2!A18,state!A:B,2,FALSE)</f>
        <v>Pennsylvania</v>
      </c>
      <c r="C18" s="4" t="s">
        <v>55</v>
      </c>
      <c r="D18" s="4">
        <v>44819</v>
      </c>
      <c r="E18" s="3" t="s">
        <v>56</v>
      </c>
      <c r="F18" s="3" t="s">
        <v>57</v>
      </c>
      <c r="G18" s="3" t="s">
        <v>58</v>
      </c>
      <c r="H18" s="3" t="s">
        <v>14</v>
      </c>
      <c r="I18" s="3" t="s">
        <v>59</v>
      </c>
      <c r="J18" s="9">
        <v>329988</v>
      </c>
      <c r="K18">
        <f t="shared" si="1"/>
        <v>329988</v>
      </c>
      <c r="L18">
        <f t="shared" si="2"/>
        <v>9</v>
      </c>
    </row>
    <row r="19" spans="1:12" ht="14.25" customHeight="1" x14ac:dyDescent="0.25">
      <c r="A19" t="str">
        <f t="shared" si="0"/>
        <v>VA</v>
      </c>
      <c r="B19" t="str">
        <f>VLOOKUP(sales2!A19,state!A:B,2,FALSE)</f>
        <v>Virginia</v>
      </c>
      <c r="C19" s="4" t="s">
        <v>60</v>
      </c>
      <c r="D19" s="4">
        <v>44860</v>
      </c>
      <c r="E19" s="3" t="s">
        <v>61</v>
      </c>
      <c r="F19" s="3" t="s">
        <v>62</v>
      </c>
      <c r="G19" s="3" t="s">
        <v>63</v>
      </c>
      <c r="H19" s="3" t="s">
        <v>14</v>
      </c>
      <c r="I19" s="3" t="s">
        <v>64</v>
      </c>
      <c r="J19" s="9" t="s">
        <v>65</v>
      </c>
      <c r="K19">
        <f t="shared" si="1"/>
        <v>181.86</v>
      </c>
      <c r="L19">
        <f t="shared" si="2"/>
        <v>10</v>
      </c>
    </row>
    <row r="20" spans="1:12" ht="14.25" customHeight="1" x14ac:dyDescent="0.25">
      <c r="A20" t="str">
        <f t="shared" si="0"/>
        <v>TX</v>
      </c>
      <c r="B20" t="str">
        <f>VLOOKUP(sales2!A20,state!A:B,2,FALSE)</f>
        <v>Texas</v>
      </c>
      <c r="C20" s="4" t="s">
        <v>17</v>
      </c>
      <c r="D20" s="4">
        <v>44775</v>
      </c>
      <c r="E20" s="3" t="s">
        <v>18</v>
      </c>
      <c r="F20" s="3" t="s">
        <v>19</v>
      </c>
      <c r="G20" s="3" t="s">
        <v>66</v>
      </c>
      <c r="H20" s="3" t="s">
        <v>14</v>
      </c>
      <c r="I20" s="3" t="s">
        <v>67</v>
      </c>
      <c r="J20" s="9">
        <v>16784</v>
      </c>
      <c r="K20">
        <f t="shared" si="1"/>
        <v>16784</v>
      </c>
      <c r="L20">
        <f t="shared" si="2"/>
        <v>8</v>
      </c>
    </row>
    <row r="21" spans="1:12" ht="14.25" customHeight="1" x14ac:dyDescent="0.25">
      <c r="A21" t="str">
        <f t="shared" si="0"/>
        <v>IL</v>
      </c>
      <c r="B21" t="str">
        <f>VLOOKUP(sales2!A21,state!A:B,2,FALSE)</f>
        <v>Illinois</v>
      </c>
      <c r="C21" s="4" t="s">
        <v>68</v>
      </c>
      <c r="D21" s="4">
        <v>44822</v>
      </c>
      <c r="E21" s="3" t="s">
        <v>69</v>
      </c>
      <c r="F21" s="3" t="s">
        <v>70</v>
      </c>
      <c r="G21" s="3" t="s">
        <v>71</v>
      </c>
      <c r="H21" s="3" t="s">
        <v>14</v>
      </c>
      <c r="I21" s="3" t="s">
        <v>72</v>
      </c>
      <c r="J21" s="9">
        <v>7656</v>
      </c>
      <c r="K21">
        <f t="shared" si="1"/>
        <v>7656</v>
      </c>
      <c r="L21">
        <f t="shared" si="2"/>
        <v>9</v>
      </c>
    </row>
    <row r="22" spans="1:12" ht="14.25" customHeight="1" x14ac:dyDescent="0.25">
      <c r="A22" t="str">
        <f t="shared" si="0"/>
        <v>CA</v>
      </c>
      <c r="B22" t="str">
        <f>VLOOKUP(sales2!A22,state!A:B,2,FALSE)</f>
        <v>California</v>
      </c>
      <c r="C22" s="4" t="s">
        <v>73</v>
      </c>
      <c r="D22" s="4">
        <v>44886</v>
      </c>
      <c r="E22" s="3" t="s">
        <v>74</v>
      </c>
      <c r="F22" s="3" t="s">
        <v>75</v>
      </c>
      <c r="G22" s="3" t="s">
        <v>76</v>
      </c>
      <c r="H22" s="3" t="s">
        <v>39</v>
      </c>
      <c r="I22" s="3" t="s">
        <v>77</v>
      </c>
      <c r="J22" s="9">
        <v>61192</v>
      </c>
      <c r="K22">
        <f t="shared" si="1"/>
        <v>61192</v>
      </c>
      <c r="L22">
        <f t="shared" si="2"/>
        <v>11</v>
      </c>
    </row>
    <row r="23" spans="1:12" ht="14.25" customHeight="1" x14ac:dyDescent="0.25">
      <c r="A23" t="str">
        <f t="shared" si="0"/>
        <v>CA</v>
      </c>
      <c r="B23" t="str">
        <f>VLOOKUP(sales2!A23,state!A:B,2,FALSE)</f>
        <v>California</v>
      </c>
      <c r="C23" s="4" t="s">
        <v>78</v>
      </c>
      <c r="D23" s="4">
        <v>44689</v>
      </c>
      <c r="E23" s="3" t="s">
        <v>79</v>
      </c>
      <c r="F23" s="3" t="s">
        <v>80</v>
      </c>
      <c r="G23" s="3" t="s">
        <v>66</v>
      </c>
      <c r="H23" s="3" t="s">
        <v>14</v>
      </c>
      <c r="I23" s="3" t="s">
        <v>67</v>
      </c>
      <c r="J23" s="9">
        <v>33568</v>
      </c>
      <c r="K23">
        <f t="shared" si="1"/>
        <v>33568</v>
      </c>
      <c r="L23">
        <f t="shared" si="2"/>
        <v>5</v>
      </c>
    </row>
    <row r="24" spans="1:12" ht="14.25" customHeight="1" x14ac:dyDescent="0.25">
      <c r="A24" t="str">
        <f t="shared" si="0"/>
        <v>PA</v>
      </c>
      <c r="B24" t="str">
        <f>VLOOKUP(sales2!A24,state!A:B,2,FALSE)</f>
        <v>Pennsylvania</v>
      </c>
      <c r="C24" s="4" t="s">
        <v>81</v>
      </c>
      <c r="D24" s="4">
        <v>44650</v>
      </c>
      <c r="E24" s="3" t="s">
        <v>82</v>
      </c>
      <c r="F24" s="3" t="s">
        <v>83</v>
      </c>
      <c r="G24" s="3" t="s">
        <v>84</v>
      </c>
      <c r="H24" s="3" t="s">
        <v>14</v>
      </c>
      <c r="I24" s="3" t="s">
        <v>85</v>
      </c>
      <c r="J24" s="9">
        <v>5472</v>
      </c>
      <c r="K24">
        <f t="shared" si="1"/>
        <v>5472</v>
      </c>
      <c r="L24">
        <f t="shared" si="2"/>
        <v>3</v>
      </c>
    </row>
    <row r="25" spans="1:12" ht="14.25" customHeight="1" x14ac:dyDescent="0.25">
      <c r="A25" t="str">
        <f t="shared" si="0"/>
        <v>NY</v>
      </c>
      <c r="B25" t="str">
        <f>VLOOKUP(sales2!A25,state!A:B,2,FALSE)</f>
        <v>New York</v>
      </c>
      <c r="C25" s="4" t="s">
        <v>86</v>
      </c>
      <c r="D25" s="4">
        <v>44691</v>
      </c>
      <c r="E25" s="3" t="s">
        <v>87</v>
      </c>
      <c r="F25" s="3" t="s">
        <v>88</v>
      </c>
      <c r="G25" s="3" t="s">
        <v>89</v>
      </c>
      <c r="H25" s="3" t="s">
        <v>14</v>
      </c>
      <c r="I25" s="3" t="s">
        <v>90</v>
      </c>
      <c r="J25" s="9" t="s">
        <v>91</v>
      </c>
      <c r="K25">
        <f t="shared" si="1"/>
        <v>23.36</v>
      </c>
      <c r="L25">
        <f t="shared" si="2"/>
        <v>5</v>
      </c>
    </row>
    <row r="26" spans="1:12" ht="14.25" customHeight="1" x14ac:dyDescent="0.25">
      <c r="A26" t="str">
        <f t="shared" si="0"/>
        <v>CA</v>
      </c>
      <c r="B26" t="str">
        <f>VLOOKUP(sales2!A26,state!A:B,2,FALSE)</f>
        <v>California</v>
      </c>
      <c r="C26" s="4" t="s">
        <v>92</v>
      </c>
      <c r="D26" s="4">
        <v>44785</v>
      </c>
      <c r="E26" s="3" t="s">
        <v>93</v>
      </c>
      <c r="F26" s="3" t="s">
        <v>94</v>
      </c>
      <c r="G26" s="3" t="s">
        <v>95</v>
      </c>
      <c r="H26" s="3" t="s">
        <v>14</v>
      </c>
      <c r="I26" s="3" t="s">
        <v>96</v>
      </c>
      <c r="J26" s="9">
        <v>17712</v>
      </c>
      <c r="K26">
        <f t="shared" si="1"/>
        <v>17712</v>
      </c>
      <c r="L26">
        <f t="shared" si="2"/>
        <v>8</v>
      </c>
    </row>
    <row r="27" spans="1:12" ht="14.25" customHeight="1" x14ac:dyDescent="0.25">
      <c r="A27" t="str">
        <f t="shared" si="0"/>
        <v>IL</v>
      </c>
      <c r="B27" t="str">
        <f>VLOOKUP(sales2!A27,state!A:B,2,FALSE)</f>
        <v>Illinois</v>
      </c>
      <c r="C27" s="4" t="s">
        <v>97</v>
      </c>
      <c r="D27" s="4">
        <v>44789</v>
      </c>
      <c r="E27" s="3" t="s">
        <v>98</v>
      </c>
      <c r="F27" s="3" t="s">
        <v>99</v>
      </c>
      <c r="G27" s="3" t="s">
        <v>100</v>
      </c>
      <c r="H27" s="3" t="s">
        <v>14</v>
      </c>
      <c r="I27" s="3" t="s">
        <v>101</v>
      </c>
      <c r="J27" s="9">
        <v>43372</v>
      </c>
      <c r="K27">
        <f t="shared" si="1"/>
        <v>43372</v>
      </c>
      <c r="L27">
        <f t="shared" si="2"/>
        <v>8</v>
      </c>
    </row>
    <row r="28" spans="1:12" ht="14.25" customHeight="1" x14ac:dyDescent="0.25">
      <c r="A28" t="str">
        <f t="shared" si="0"/>
        <v>WA</v>
      </c>
      <c r="B28" t="str">
        <f>VLOOKUP(sales2!A28,state!A:B,2,FALSE)</f>
        <v>Washington</v>
      </c>
      <c r="C28" s="4" t="s">
        <v>102</v>
      </c>
      <c r="D28" s="4">
        <v>44724</v>
      </c>
      <c r="E28" s="3" t="s">
        <v>103</v>
      </c>
      <c r="F28" s="3" t="s">
        <v>104</v>
      </c>
      <c r="G28" s="3" t="s">
        <v>105</v>
      </c>
      <c r="H28" s="3" t="s">
        <v>14</v>
      </c>
      <c r="I28" s="3" t="s">
        <v>106</v>
      </c>
      <c r="J28" s="9">
        <v>86376</v>
      </c>
      <c r="K28">
        <f t="shared" si="1"/>
        <v>86376</v>
      </c>
      <c r="L28">
        <f t="shared" si="2"/>
        <v>6</v>
      </c>
    </row>
    <row r="29" spans="1:12" ht="14.25" customHeight="1" x14ac:dyDescent="0.25">
      <c r="A29" t="str">
        <f t="shared" si="0"/>
        <v>AR</v>
      </c>
      <c r="B29" t="str">
        <f>VLOOKUP(sales2!A29,state!A:B,2,FALSE)</f>
        <v>Arkansas</v>
      </c>
      <c r="C29" s="4" t="s">
        <v>107</v>
      </c>
      <c r="D29" s="4">
        <v>44615</v>
      </c>
      <c r="E29" s="3" t="s">
        <v>108</v>
      </c>
      <c r="F29" s="3" t="s">
        <v>109</v>
      </c>
      <c r="G29" s="3" t="s">
        <v>110</v>
      </c>
      <c r="H29" s="3" t="s">
        <v>14</v>
      </c>
      <c r="I29" s="3" t="s">
        <v>111</v>
      </c>
      <c r="J29" s="9" t="s">
        <v>112</v>
      </c>
      <c r="K29">
        <f t="shared" si="1"/>
        <v>17.96</v>
      </c>
      <c r="L29">
        <f t="shared" si="2"/>
        <v>2</v>
      </c>
    </row>
    <row r="30" spans="1:12" ht="14.25" customHeight="1" x14ac:dyDescent="0.25">
      <c r="A30" t="str">
        <f t="shared" si="0"/>
        <v>CA</v>
      </c>
      <c r="B30" t="str">
        <f>VLOOKUP(sales2!A30,state!A:B,2,FALSE)</f>
        <v>California</v>
      </c>
      <c r="C30" s="4" t="s">
        <v>113</v>
      </c>
      <c r="D30" s="4">
        <v>44905</v>
      </c>
      <c r="E30" s="3" t="s">
        <v>114</v>
      </c>
      <c r="F30" s="3" t="s">
        <v>115</v>
      </c>
      <c r="G30" s="3" t="s">
        <v>116</v>
      </c>
      <c r="H30" s="3" t="s">
        <v>14</v>
      </c>
      <c r="I30" s="3" t="s">
        <v>117</v>
      </c>
      <c r="J30" s="9">
        <v>9144</v>
      </c>
      <c r="K30">
        <f t="shared" si="1"/>
        <v>9144</v>
      </c>
      <c r="L30">
        <f t="shared" si="2"/>
        <v>12</v>
      </c>
    </row>
    <row r="31" spans="1:12" ht="14.25" customHeight="1" x14ac:dyDescent="0.25">
      <c r="A31" t="str">
        <f t="shared" si="0"/>
        <v>CA</v>
      </c>
      <c r="B31" t="str">
        <f>VLOOKUP(sales2!A31,state!A:B,2,FALSE)</f>
        <v>California</v>
      </c>
      <c r="C31" s="4" t="s">
        <v>118</v>
      </c>
      <c r="D31" s="4">
        <v>44818</v>
      </c>
      <c r="E31" s="3" t="s">
        <v>119</v>
      </c>
      <c r="F31" s="3" t="s">
        <v>120</v>
      </c>
      <c r="G31" s="3" t="s">
        <v>121</v>
      </c>
      <c r="H31" s="3" t="s">
        <v>14</v>
      </c>
      <c r="I31" s="3" t="s">
        <v>122</v>
      </c>
      <c r="J31" s="9">
        <v>11784</v>
      </c>
      <c r="K31">
        <f t="shared" si="1"/>
        <v>11784</v>
      </c>
      <c r="L31">
        <f t="shared" si="2"/>
        <v>9</v>
      </c>
    </row>
    <row r="32" spans="1:12" ht="14.25" customHeight="1" x14ac:dyDescent="0.25">
      <c r="A32" t="str">
        <f t="shared" si="0"/>
        <v>PA</v>
      </c>
      <c r="B32" t="str">
        <f>VLOOKUP(sales2!A32,state!A:B,2,FALSE)</f>
        <v>Pennsylvania</v>
      </c>
      <c r="C32" s="4" t="s">
        <v>123</v>
      </c>
      <c r="D32" s="4">
        <v>44870</v>
      </c>
      <c r="E32" s="3" t="s">
        <v>124</v>
      </c>
      <c r="F32" s="3" t="s">
        <v>125</v>
      </c>
      <c r="G32" s="3" t="s">
        <v>121</v>
      </c>
      <c r="H32" s="3" t="s">
        <v>14</v>
      </c>
      <c r="I32" s="3" t="s">
        <v>122</v>
      </c>
      <c r="J32" s="9">
        <v>2946</v>
      </c>
      <c r="K32">
        <f t="shared" si="1"/>
        <v>2946</v>
      </c>
      <c r="L32">
        <f t="shared" si="2"/>
        <v>11</v>
      </c>
    </row>
    <row r="33" spans="1:12" ht="14.25" customHeight="1" x14ac:dyDescent="0.25">
      <c r="A33" t="str">
        <f t="shared" si="0"/>
        <v>CA</v>
      </c>
      <c r="B33" t="str">
        <f>VLOOKUP(sales2!A33,state!A:B,2,FALSE)</f>
        <v>California</v>
      </c>
      <c r="C33" s="4" t="s">
        <v>126</v>
      </c>
      <c r="D33" s="4">
        <v>44831</v>
      </c>
      <c r="E33" s="3" t="s">
        <v>127</v>
      </c>
      <c r="F33" s="3" t="s">
        <v>128</v>
      </c>
      <c r="G33" s="3" t="s">
        <v>32</v>
      </c>
      <c r="H33" s="3" t="s">
        <v>14</v>
      </c>
      <c r="I33" s="3" t="s">
        <v>33</v>
      </c>
      <c r="J33" s="9">
        <v>73584</v>
      </c>
      <c r="K33">
        <f t="shared" si="1"/>
        <v>73584</v>
      </c>
      <c r="L33">
        <f t="shared" si="2"/>
        <v>9</v>
      </c>
    </row>
    <row r="34" spans="1:12" ht="14.25" customHeight="1" x14ac:dyDescent="0.25">
      <c r="A34" t="str">
        <f t="shared" si="0"/>
        <v>WA</v>
      </c>
      <c r="B34" t="str">
        <f>VLOOKUP(sales2!A34,state!A:B,2,FALSE)</f>
        <v>Washington</v>
      </c>
      <c r="C34" s="4" t="s">
        <v>129</v>
      </c>
      <c r="D34" s="4">
        <v>44567</v>
      </c>
      <c r="E34" s="3" t="s">
        <v>79</v>
      </c>
      <c r="F34" s="3" t="s">
        <v>80</v>
      </c>
      <c r="G34" s="3" t="s">
        <v>130</v>
      </c>
      <c r="H34" s="3" t="s">
        <v>39</v>
      </c>
      <c r="I34" s="3" t="s">
        <v>131</v>
      </c>
      <c r="J34" s="9">
        <v>86352</v>
      </c>
      <c r="K34">
        <f t="shared" si="1"/>
        <v>86352</v>
      </c>
      <c r="L34">
        <f t="shared" si="2"/>
        <v>1</v>
      </c>
    </row>
    <row r="35" spans="1:12" ht="14.25" customHeight="1" x14ac:dyDescent="0.25">
      <c r="A35" t="str">
        <f t="shared" si="0"/>
        <v>FL</v>
      </c>
      <c r="B35" t="str">
        <f>VLOOKUP(sales2!A35,state!A:B,2,FALSE)</f>
        <v>Florida</v>
      </c>
      <c r="C35" s="4" t="s">
        <v>132</v>
      </c>
      <c r="D35" s="4">
        <v>44609</v>
      </c>
      <c r="E35" s="3" t="s">
        <v>133</v>
      </c>
      <c r="F35" s="3" t="s">
        <v>134</v>
      </c>
      <c r="G35" s="3" t="s">
        <v>135</v>
      </c>
      <c r="H35" s="3" t="s">
        <v>136</v>
      </c>
      <c r="I35" s="3" t="s">
        <v>137</v>
      </c>
      <c r="J35" s="9">
        <v>314352</v>
      </c>
      <c r="K35">
        <f t="shared" si="1"/>
        <v>314352</v>
      </c>
      <c r="L35">
        <f t="shared" si="2"/>
        <v>2</v>
      </c>
    </row>
    <row r="36" spans="1:12" ht="14.25" customHeight="1" x14ac:dyDescent="0.25">
      <c r="A36" t="str">
        <f t="shared" si="0"/>
        <v>CA</v>
      </c>
      <c r="B36" t="str">
        <f>VLOOKUP(sales2!A36,state!A:B,2,FALSE)</f>
        <v>California</v>
      </c>
      <c r="C36" s="4" t="s">
        <v>138</v>
      </c>
      <c r="D36" s="4">
        <v>44621</v>
      </c>
      <c r="E36" s="3" t="s">
        <v>139</v>
      </c>
      <c r="F36" s="3" t="s">
        <v>140</v>
      </c>
      <c r="G36" s="3" t="s">
        <v>141</v>
      </c>
      <c r="H36" s="3" t="s">
        <v>142</v>
      </c>
      <c r="I36" s="3" t="s">
        <v>143</v>
      </c>
      <c r="J36" s="9" t="s">
        <v>144</v>
      </c>
      <c r="K36">
        <f t="shared" si="1"/>
        <v>45.98</v>
      </c>
      <c r="L36">
        <f t="shared" si="2"/>
        <v>3</v>
      </c>
    </row>
    <row r="37" spans="1:12" ht="14.25" customHeight="1" x14ac:dyDescent="0.25">
      <c r="A37" t="str">
        <f t="shared" si="0"/>
        <v>CA</v>
      </c>
      <c r="B37" t="str">
        <f>VLOOKUP(sales2!A37,state!A:B,2,FALSE)</f>
        <v>California</v>
      </c>
      <c r="C37" s="4" t="s">
        <v>145</v>
      </c>
      <c r="D37" s="4">
        <v>44915</v>
      </c>
      <c r="E37" s="3" t="s">
        <v>146</v>
      </c>
      <c r="F37" s="3" t="s">
        <v>147</v>
      </c>
      <c r="G37" s="3" t="s">
        <v>148</v>
      </c>
      <c r="H37" s="3" t="s">
        <v>14</v>
      </c>
      <c r="I37" s="3" t="s">
        <v>149</v>
      </c>
      <c r="J37" s="9" t="s">
        <v>150</v>
      </c>
      <c r="K37">
        <f t="shared" si="1"/>
        <v>5.56</v>
      </c>
      <c r="L37">
        <f t="shared" si="2"/>
        <v>12</v>
      </c>
    </row>
    <row r="38" spans="1:12" ht="14.25" customHeight="1" x14ac:dyDescent="0.25">
      <c r="A38" t="str">
        <f t="shared" si="0"/>
        <v>GA</v>
      </c>
      <c r="B38" t="str">
        <f>VLOOKUP(sales2!A38,state!A:B,2,FALSE)</f>
        <v>Georgia</v>
      </c>
      <c r="C38" s="4" t="s">
        <v>151</v>
      </c>
      <c r="D38" s="4">
        <v>44820</v>
      </c>
      <c r="E38" s="3" t="s">
        <v>152</v>
      </c>
      <c r="F38" s="3" t="s">
        <v>153</v>
      </c>
      <c r="G38" s="3" t="s">
        <v>154</v>
      </c>
      <c r="H38" s="3" t="s">
        <v>14</v>
      </c>
      <c r="I38" s="3" t="s">
        <v>155</v>
      </c>
      <c r="J38" s="9" t="s">
        <v>156</v>
      </c>
      <c r="K38">
        <f t="shared" si="1"/>
        <v>1.78</v>
      </c>
      <c r="L38">
        <f t="shared" si="2"/>
        <v>9</v>
      </c>
    </row>
    <row r="39" spans="1:12" ht="14.25" customHeight="1" x14ac:dyDescent="0.25">
      <c r="A39" t="str">
        <f t="shared" si="0"/>
        <v>AR</v>
      </c>
      <c r="B39" t="str">
        <f>VLOOKUP(sales2!A39,state!A:B,2,FALSE)</f>
        <v>Arkansas</v>
      </c>
      <c r="C39" s="4" t="s">
        <v>157</v>
      </c>
      <c r="D39" s="4">
        <v>44860</v>
      </c>
      <c r="E39" s="3" t="s">
        <v>158</v>
      </c>
      <c r="F39" s="3" t="s">
        <v>159</v>
      </c>
      <c r="G39" s="3" t="s">
        <v>160</v>
      </c>
      <c r="H39" s="3" t="s">
        <v>14</v>
      </c>
      <c r="I39" s="3" t="s">
        <v>161</v>
      </c>
      <c r="J39" s="9" t="s">
        <v>162</v>
      </c>
      <c r="K39">
        <f t="shared" si="1"/>
        <v>6.63</v>
      </c>
      <c r="L39">
        <f t="shared" si="2"/>
        <v>10</v>
      </c>
    </row>
    <row r="40" spans="1:12" ht="14.25" customHeight="1" x14ac:dyDescent="0.25">
      <c r="A40" t="str">
        <f t="shared" si="0"/>
        <v>PA</v>
      </c>
      <c r="B40" t="str">
        <f>VLOOKUP(sales2!A40,state!A:B,2,FALSE)</f>
        <v>Pennsylvania</v>
      </c>
      <c r="C40" s="4" t="s">
        <v>163</v>
      </c>
      <c r="D40" s="4">
        <v>44782</v>
      </c>
      <c r="E40" s="3" t="s">
        <v>164</v>
      </c>
      <c r="F40" s="3" t="s">
        <v>165</v>
      </c>
      <c r="G40" s="3" t="s">
        <v>166</v>
      </c>
      <c r="H40" s="3" t="s">
        <v>14</v>
      </c>
      <c r="I40" s="3" t="s">
        <v>167</v>
      </c>
      <c r="J40" s="9">
        <v>11088</v>
      </c>
      <c r="K40">
        <f t="shared" si="1"/>
        <v>11088</v>
      </c>
      <c r="L40">
        <f t="shared" si="2"/>
        <v>8</v>
      </c>
    </row>
    <row r="41" spans="1:12" ht="14.25" customHeight="1" x14ac:dyDescent="0.25">
      <c r="A41" t="str">
        <f t="shared" si="0"/>
        <v>KS</v>
      </c>
      <c r="B41" t="str">
        <f>VLOOKUP(sales2!A41,state!A:B,2,FALSE)</f>
        <v>Kansas</v>
      </c>
      <c r="C41" s="4" t="s">
        <v>168</v>
      </c>
      <c r="D41" s="4">
        <v>44831</v>
      </c>
      <c r="E41" s="3" t="s">
        <v>169</v>
      </c>
      <c r="F41" s="3" t="s">
        <v>170</v>
      </c>
      <c r="G41" s="3" t="s">
        <v>171</v>
      </c>
      <c r="H41" s="3" t="s">
        <v>39</v>
      </c>
      <c r="I41" s="3" t="s">
        <v>172</v>
      </c>
      <c r="J41" s="9" t="s">
        <v>173</v>
      </c>
      <c r="K41">
        <f t="shared" si="1"/>
        <v>224.75</v>
      </c>
      <c r="L41">
        <f t="shared" si="2"/>
        <v>9</v>
      </c>
    </row>
    <row r="42" spans="1:12" ht="14.25" customHeight="1" x14ac:dyDescent="0.25">
      <c r="A42" t="str">
        <f t="shared" si="0"/>
        <v>KY</v>
      </c>
      <c r="B42" t="str">
        <f>VLOOKUP(sales2!A42,state!A:B,2,FALSE)</f>
        <v>Kentucky</v>
      </c>
      <c r="C42" s="4" t="s">
        <v>174</v>
      </c>
      <c r="D42" s="4">
        <v>44583</v>
      </c>
      <c r="E42" s="3" t="s">
        <v>175</v>
      </c>
      <c r="F42" s="3" t="s">
        <v>176</v>
      </c>
      <c r="G42" s="3" t="s">
        <v>177</v>
      </c>
      <c r="H42" s="3" t="s">
        <v>14</v>
      </c>
      <c r="I42" s="3" t="s">
        <v>178</v>
      </c>
      <c r="J42" s="9" t="s">
        <v>179</v>
      </c>
      <c r="K42">
        <f t="shared" si="1"/>
        <v>36.99</v>
      </c>
      <c r="L42">
        <f t="shared" si="2"/>
        <v>1</v>
      </c>
    </row>
    <row r="43" spans="1:12" ht="14.25" customHeight="1" x14ac:dyDescent="0.25">
      <c r="A43" t="str">
        <f t="shared" si="0"/>
        <v>TX</v>
      </c>
      <c r="B43" t="str">
        <f>VLOOKUP(sales2!A43,state!A:B,2,FALSE)</f>
        <v>Texas</v>
      </c>
      <c r="C43" s="4" t="s">
        <v>180</v>
      </c>
      <c r="D43" s="4">
        <v>44635</v>
      </c>
      <c r="E43" s="3" t="s">
        <v>181</v>
      </c>
      <c r="F43" s="3" t="s">
        <v>182</v>
      </c>
      <c r="G43" s="3" t="s">
        <v>183</v>
      </c>
      <c r="H43" s="3" t="s">
        <v>14</v>
      </c>
      <c r="I43" s="3" t="s">
        <v>184</v>
      </c>
      <c r="J43" s="9">
        <v>15624</v>
      </c>
      <c r="K43">
        <f t="shared" si="1"/>
        <v>15624</v>
      </c>
      <c r="L43">
        <f t="shared" si="2"/>
        <v>3</v>
      </c>
    </row>
    <row r="44" spans="1:12" ht="14.25" customHeight="1" x14ac:dyDescent="0.25">
      <c r="A44" t="str">
        <f t="shared" si="0"/>
        <v>CA</v>
      </c>
      <c r="B44" t="str">
        <f>VLOOKUP(sales2!A44,state!A:B,2,FALSE)</f>
        <v>California</v>
      </c>
      <c r="C44" s="4" t="s">
        <v>185</v>
      </c>
      <c r="D44" s="4">
        <v>44781</v>
      </c>
      <c r="E44" s="3" t="s">
        <v>186</v>
      </c>
      <c r="F44" s="3" t="s">
        <v>187</v>
      </c>
      <c r="G44" s="3" t="s">
        <v>188</v>
      </c>
      <c r="H44" s="3" t="s">
        <v>14</v>
      </c>
      <c r="I44" s="3" t="s">
        <v>189</v>
      </c>
      <c r="J44" s="9">
        <v>48032</v>
      </c>
      <c r="K44">
        <f t="shared" si="1"/>
        <v>48032</v>
      </c>
      <c r="L44">
        <f t="shared" si="2"/>
        <v>8</v>
      </c>
    </row>
    <row r="45" spans="1:12" ht="14.25" customHeight="1" x14ac:dyDescent="0.25">
      <c r="A45" t="str">
        <f t="shared" si="0"/>
        <v>IL</v>
      </c>
      <c r="B45" t="str">
        <f>VLOOKUP(sales2!A45,state!A:B,2,FALSE)</f>
        <v>Illinois</v>
      </c>
      <c r="C45" s="4" t="s">
        <v>190</v>
      </c>
      <c r="D45" s="4">
        <v>44914</v>
      </c>
      <c r="E45" s="3" t="s">
        <v>191</v>
      </c>
      <c r="F45" s="3" t="s">
        <v>192</v>
      </c>
      <c r="G45" s="3" t="s">
        <v>193</v>
      </c>
      <c r="H45" s="3" t="s">
        <v>14</v>
      </c>
      <c r="I45" s="3" t="s">
        <v>194</v>
      </c>
      <c r="J45" s="9" t="s">
        <v>195</v>
      </c>
      <c r="K45">
        <f t="shared" si="1"/>
        <v>2.88</v>
      </c>
      <c r="L45">
        <f t="shared" si="2"/>
        <v>12</v>
      </c>
    </row>
    <row r="46" spans="1:12" ht="14.25" customHeight="1" x14ac:dyDescent="0.25">
      <c r="A46" t="str">
        <f t="shared" si="0"/>
        <v>IL</v>
      </c>
      <c r="B46" t="str">
        <f>VLOOKUP(sales2!A46,state!A:B,2,FALSE)</f>
        <v>Illinois</v>
      </c>
      <c r="C46" s="4" t="s">
        <v>196</v>
      </c>
      <c r="D46" s="4">
        <v>44897</v>
      </c>
      <c r="E46" s="3" t="s">
        <v>197</v>
      </c>
      <c r="F46" s="3" t="s">
        <v>198</v>
      </c>
      <c r="G46" s="3" t="s">
        <v>199</v>
      </c>
      <c r="H46" s="3" t="s">
        <v>14</v>
      </c>
      <c r="I46" s="3" t="s">
        <v>200</v>
      </c>
      <c r="J46" s="9">
        <v>45139</v>
      </c>
      <c r="K46">
        <f t="shared" si="1"/>
        <v>45139</v>
      </c>
      <c r="L46">
        <f t="shared" si="2"/>
        <v>12</v>
      </c>
    </row>
    <row r="47" spans="1:12" ht="14.25" customHeight="1" x14ac:dyDescent="0.25">
      <c r="A47" t="str">
        <f t="shared" si="0"/>
        <v>CA</v>
      </c>
      <c r="B47" t="str">
        <f>VLOOKUP(sales2!A47,state!A:B,2,FALSE)</f>
        <v>California</v>
      </c>
      <c r="C47" s="4" t="s">
        <v>201</v>
      </c>
      <c r="D47" s="4">
        <v>44735</v>
      </c>
      <c r="E47" s="3" t="s">
        <v>202</v>
      </c>
      <c r="F47" s="3" t="s">
        <v>203</v>
      </c>
      <c r="G47" s="3" t="s">
        <v>204</v>
      </c>
      <c r="H47" s="3" t="s">
        <v>14</v>
      </c>
      <c r="I47" s="3" t="s">
        <v>205</v>
      </c>
      <c r="J47" s="9" t="s">
        <v>206</v>
      </c>
      <c r="K47">
        <f t="shared" si="1"/>
        <v>19.68</v>
      </c>
      <c r="L47">
        <f t="shared" si="2"/>
        <v>6</v>
      </c>
    </row>
    <row r="48" spans="1:12" ht="14.25" customHeight="1" x14ac:dyDescent="0.25">
      <c r="A48" t="str">
        <f t="shared" si="0"/>
        <v>MI</v>
      </c>
      <c r="B48" t="str">
        <f>VLOOKUP(sales2!A48,state!A:B,2,FALSE)</f>
        <v>Michigan</v>
      </c>
      <c r="C48" s="4" t="s">
        <v>207</v>
      </c>
      <c r="D48" s="4">
        <v>44613</v>
      </c>
      <c r="E48" s="3" t="s">
        <v>208</v>
      </c>
      <c r="F48" s="3" t="s">
        <v>209</v>
      </c>
      <c r="G48" s="3" t="s">
        <v>210</v>
      </c>
      <c r="H48" s="3" t="s">
        <v>14</v>
      </c>
      <c r="I48" s="3" t="s">
        <v>211</v>
      </c>
      <c r="J48" s="9" t="s">
        <v>212</v>
      </c>
      <c r="K48">
        <f t="shared" si="1"/>
        <v>13.89</v>
      </c>
      <c r="L48">
        <f t="shared" si="2"/>
        <v>2</v>
      </c>
    </row>
    <row r="49" spans="1:12" ht="14.25" customHeight="1" x14ac:dyDescent="0.25">
      <c r="A49" t="str">
        <f t="shared" si="0"/>
        <v>MD</v>
      </c>
      <c r="B49" t="str">
        <f>VLOOKUP(sales2!A49,state!A:B,2,FALSE)</f>
        <v>Maryland</v>
      </c>
      <c r="C49" s="4" t="s">
        <v>213</v>
      </c>
      <c r="D49" s="4">
        <v>44792</v>
      </c>
      <c r="E49" s="3" t="s">
        <v>214</v>
      </c>
      <c r="F49" s="3" t="s">
        <v>215</v>
      </c>
      <c r="G49" s="3" t="s">
        <v>216</v>
      </c>
      <c r="H49" s="3" t="s">
        <v>14</v>
      </c>
      <c r="I49" s="3" t="s">
        <v>217</v>
      </c>
      <c r="J49" s="9">
        <v>45121</v>
      </c>
      <c r="K49">
        <f t="shared" si="1"/>
        <v>45121</v>
      </c>
      <c r="L49">
        <f t="shared" si="2"/>
        <v>8</v>
      </c>
    </row>
    <row r="50" spans="1:12" ht="14.25" customHeight="1" x14ac:dyDescent="0.25">
      <c r="A50" t="str">
        <f t="shared" si="0"/>
        <v>NC</v>
      </c>
      <c r="B50" t="str">
        <f>VLOOKUP(sales2!A50,state!A:B,2,FALSE)</f>
        <v>North Carolina</v>
      </c>
      <c r="C50" s="4" t="s">
        <v>218</v>
      </c>
      <c r="D50" s="4">
        <v>44782</v>
      </c>
      <c r="E50" s="3" t="s">
        <v>219</v>
      </c>
      <c r="F50" s="3" t="s">
        <v>220</v>
      </c>
      <c r="G50" s="3" t="s">
        <v>100</v>
      </c>
      <c r="H50" s="3" t="s">
        <v>14</v>
      </c>
      <c r="I50" s="3" t="s">
        <v>101</v>
      </c>
      <c r="J50" s="9">
        <v>27882</v>
      </c>
      <c r="K50">
        <f t="shared" si="1"/>
        <v>27882</v>
      </c>
      <c r="L50">
        <f t="shared" si="2"/>
        <v>8</v>
      </c>
    </row>
    <row r="51" spans="1:12" ht="14.25" customHeight="1" x14ac:dyDescent="0.25">
      <c r="A51" t="str">
        <f t="shared" si="0"/>
        <v>KY</v>
      </c>
      <c r="B51" t="str">
        <f>VLOOKUP(sales2!A51,state!A:B,2,FALSE)</f>
        <v>Kentucky</v>
      </c>
      <c r="C51" s="4" t="s">
        <v>221</v>
      </c>
      <c r="D51" s="4">
        <v>44625</v>
      </c>
      <c r="E51" s="3" t="s">
        <v>222</v>
      </c>
      <c r="F51" s="3" t="s">
        <v>223</v>
      </c>
      <c r="G51" s="3" t="s">
        <v>188</v>
      </c>
      <c r="H51" s="3" t="s">
        <v>14</v>
      </c>
      <c r="I51" s="3" t="s">
        <v>189</v>
      </c>
      <c r="J51" s="9" t="s">
        <v>224</v>
      </c>
      <c r="K51">
        <f t="shared" si="1"/>
        <v>135.09</v>
      </c>
      <c r="L51">
        <f t="shared" si="2"/>
        <v>3</v>
      </c>
    </row>
    <row r="52" spans="1:12" ht="14.25" customHeight="1" x14ac:dyDescent="0.25">
      <c r="A52" t="str">
        <f t="shared" si="0"/>
        <v>NM</v>
      </c>
      <c r="B52" t="str">
        <f>VLOOKUP(sales2!A52,state!A:B,2,FALSE)</f>
        <v>New Mexico</v>
      </c>
      <c r="C52" s="4" t="s">
        <v>225</v>
      </c>
      <c r="D52" s="4">
        <v>44736</v>
      </c>
      <c r="E52" s="3" t="s">
        <v>226</v>
      </c>
      <c r="F52" s="3" t="s">
        <v>227</v>
      </c>
      <c r="G52" s="3" t="s">
        <v>199</v>
      </c>
      <c r="H52" s="3" t="s">
        <v>14</v>
      </c>
      <c r="I52" s="3" t="s">
        <v>200</v>
      </c>
      <c r="J52" s="9">
        <v>45148</v>
      </c>
      <c r="K52">
        <f t="shared" si="1"/>
        <v>45148</v>
      </c>
      <c r="L52">
        <f t="shared" si="2"/>
        <v>6</v>
      </c>
    </row>
    <row r="53" spans="1:12" ht="14.25" customHeight="1" x14ac:dyDescent="0.25">
      <c r="A53" t="str">
        <f t="shared" si="0"/>
        <v>OH</v>
      </c>
      <c r="B53" t="str">
        <f>VLOOKUP(sales2!A53,state!A:B,2,FALSE)</f>
        <v>Ohio</v>
      </c>
      <c r="C53" s="4" t="s">
        <v>228</v>
      </c>
      <c r="D53" s="4">
        <v>44644</v>
      </c>
      <c r="E53" s="3" t="s">
        <v>229</v>
      </c>
      <c r="F53" s="3" t="s">
        <v>230</v>
      </c>
      <c r="G53" s="3" t="s">
        <v>231</v>
      </c>
      <c r="H53" s="3" t="s">
        <v>14</v>
      </c>
      <c r="I53" s="3" t="s">
        <v>232</v>
      </c>
      <c r="J53" s="9">
        <v>41256</v>
      </c>
      <c r="K53">
        <f t="shared" si="1"/>
        <v>41256</v>
      </c>
      <c r="L53">
        <f t="shared" si="2"/>
        <v>3</v>
      </c>
    </row>
    <row r="54" spans="1:12" ht="14.25" customHeight="1" x14ac:dyDescent="0.25">
      <c r="A54" t="str">
        <f t="shared" si="0"/>
        <v>OH</v>
      </c>
      <c r="B54" t="str">
        <f>VLOOKUP(sales2!A54,state!A:B,2,FALSE)</f>
        <v>Ohio</v>
      </c>
      <c r="C54" s="4" t="s">
        <v>233</v>
      </c>
      <c r="D54" s="4">
        <v>44915</v>
      </c>
      <c r="E54" s="3" t="s">
        <v>234</v>
      </c>
      <c r="F54" s="3" t="s">
        <v>235</v>
      </c>
      <c r="G54" s="3" t="s">
        <v>236</v>
      </c>
      <c r="H54" s="3" t="s">
        <v>39</v>
      </c>
      <c r="I54" s="3" t="s">
        <v>237</v>
      </c>
      <c r="J54" s="9">
        <v>323982</v>
      </c>
      <c r="K54">
        <f t="shared" si="1"/>
        <v>323982</v>
      </c>
      <c r="L54">
        <f t="shared" si="2"/>
        <v>12</v>
      </c>
    </row>
    <row r="55" spans="1:12" ht="14.25" customHeight="1" x14ac:dyDescent="0.25">
      <c r="A55" t="str">
        <f t="shared" si="0"/>
        <v>WA</v>
      </c>
      <c r="B55" t="str">
        <f>VLOOKUP(sales2!A55,state!A:B,2,FALSE)</f>
        <v>Washington</v>
      </c>
      <c r="C55" s="4" t="s">
        <v>238</v>
      </c>
      <c r="D55" s="4">
        <v>44758</v>
      </c>
      <c r="E55" s="3" t="s">
        <v>181</v>
      </c>
      <c r="F55" s="3" t="s">
        <v>182</v>
      </c>
      <c r="G55" s="3" t="s">
        <v>239</v>
      </c>
      <c r="H55" s="3" t="s">
        <v>14</v>
      </c>
      <c r="I55" s="3" t="s">
        <v>240</v>
      </c>
      <c r="J55" s="9">
        <v>98352</v>
      </c>
      <c r="K55">
        <f t="shared" si="1"/>
        <v>98352</v>
      </c>
      <c r="L55">
        <f t="shared" si="2"/>
        <v>7</v>
      </c>
    </row>
    <row r="56" spans="1:12" ht="14.25" customHeight="1" x14ac:dyDescent="0.25">
      <c r="A56" t="str">
        <f t="shared" si="0"/>
        <v>TX</v>
      </c>
      <c r="B56" t="str">
        <f>VLOOKUP(sales2!A56,state!A:B,2,FALSE)</f>
        <v>Texas</v>
      </c>
      <c r="C56" s="4" t="s">
        <v>241</v>
      </c>
      <c r="D56" s="4">
        <v>44907</v>
      </c>
      <c r="E56" s="3" t="s">
        <v>242</v>
      </c>
      <c r="F56" s="3" t="s">
        <v>243</v>
      </c>
      <c r="G56" s="3" t="s">
        <v>244</v>
      </c>
      <c r="H56" s="3" t="s">
        <v>14</v>
      </c>
      <c r="I56" s="3" t="s">
        <v>245</v>
      </c>
      <c r="J56" s="9">
        <v>8272</v>
      </c>
      <c r="K56">
        <f t="shared" si="1"/>
        <v>8272</v>
      </c>
      <c r="L56">
        <f t="shared" si="2"/>
        <v>12</v>
      </c>
    </row>
    <row r="57" spans="1:12" ht="14.25" customHeight="1" x14ac:dyDescent="0.25">
      <c r="A57" t="str">
        <f t="shared" si="0"/>
        <v>TX</v>
      </c>
      <c r="B57" t="str">
        <f>VLOOKUP(sales2!A57,state!A:B,2,FALSE)</f>
        <v>Texas</v>
      </c>
      <c r="C57" s="4" t="s">
        <v>246</v>
      </c>
      <c r="D57" s="4">
        <v>44562</v>
      </c>
      <c r="E57" s="3" t="s">
        <v>247</v>
      </c>
      <c r="F57" s="3" t="s">
        <v>248</v>
      </c>
      <c r="G57" s="3" t="s">
        <v>249</v>
      </c>
      <c r="H57" s="3" t="s">
        <v>14</v>
      </c>
      <c r="I57" s="3" t="s">
        <v>250</v>
      </c>
      <c r="J57" s="9">
        <v>11264</v>
      </c>
      <c r="K57">
        <f t="shared" si="1"/>
        <v>11264</v>
      </c>
      <c r="L57">
        <f t="shared" si="2"/>
        <v>1</v>
      </c>
    </row>
    <row r="58" spans="1:12" ht="14.25" customHeight="1" x14ac:dyDescent="0.25">
      <c r="A58" t="str">
        <f t="shared" si="0"/>
        <v>NY</v>
      </c>
      <c r="B58" t="str">
        <f>VLOOKUP(sales2!A58,state!A:B,2,FALSE)</f>
        <v>New York</v>
      </c>
      <c r="C58" s="4" t="s">
        <v>251</v>
      </c>
      <c r="D58" s="4">
        <v>44665</v>
      </c>
      <c r="E58" s="3" t="s">
        <v>252</v>
      </c>
      <c r="F58" s="3" t="s">
        <v>253</v>
      </c>
      <c r="G58" s="3" t="s">
        <v>254</v>
      </c>
      <c r="H58" s="3" t="s">
        <v>142</v>
      </c>
      <c r="I58" s="3" t="s">
        <v>255</v>
      </c>
      <c r="J58" s="9">
        <v>146688</v>
      </c>
      <c r="K58">
        <f t="shared" si="1"/>
        <v>146688</v>
      </c>
      <c r="L58">
        <f t="shared" si="2"/>
        <v>4</v>
      </c>
    </row>
    <row r="59" spans="1:12" ht="14.25" customHeight="1" x14ac:dyDescent="0.25">
      <c r="A59" t="str">
        <f t="shared" si="0"/>
        <v>CA</v>
      </c>
      <c r="B59" t="str">
        <f>VLOOKUP(sales2!A59,state!A:B,2,FALSE)</f>
        <v>California</v>
      </c>
      <c r="C59" s="4" t="s">
        <v>256</v>
      </c>
      <c r="D59" s="4">
        <v>44756</v>
      </c>
      <c r="E59" s="3" t="s">
        <v>257</v>
      </c>
      <c r="F59" s="3" t="s">
        <v>258</v>
      </c>
      <c r="G59" s="3" t="s">
        <v>89</v>
      </c>
      <c r="H59" s="3" t="s">
        <v>14</v>
      </c>
      <c r="I59" s="3" t="s">
        <v>90</v>
      </c>
      <c r="J59" s="9" t="s">
        <v>259</v>
      </c>
      <c r="K59">
        <f t="shared" si="1"/>
        <v>5.84</v>
      </c>
      <c r="L59">
        <f t="shared" si="2"/>
        <v>7</v>
      </c>
    </row>
    <row r="60" spans="1:12" ht="14.25" customHeight="1" x14ac:dyDescent="0.25">
      <c r="A60" t="str">
        <f t="shared" si="0"/>
        <v>MN</v>
      </c>
      <c r="B60" t="str">
        <f>VLOOKUP(sales2!A60,state!A:B,2,FALSE)</f>
        <v>Minnesota</v>
      </c>
      <c r="C60" s="4" t="s">
        <v>260</v>
      </c>
      <c r="D60" s="4">
        <v>44910</v>
      </c>
      <c r="E60" s="3" t="s">
        <v>24</v>
      </c>
      <c r="F60" s="3" t="s">
        <v>25</v>
      </c>
      <c r="G60" s="3" t="s">
        <v>261</v>
      </c>
      <c r="H60" s="3" t="s">
        <v>39</v>
      </c>
      <c r="I60" s="3" t="s">
        <v>262</v>
      </c>
      <c r="J60" s="9" t="s">
        <v>263</v>
      </c>
      <c r="K60">
        <f t="shared" si="1"/>
        <v>50.4</v>
      </c>
      <c r="L60">
        <f t="shared" si="2"/>
        <v>12</v>
      </c>
    </row>
    <row r="61" spans="1:12" ht="14.25" customHeight="1" x14ac:dyDescent="0.25">
      <c r="A61" t="str">
        <f t="shared" si="0"/>
        <v>MI</v>
      </c>
      <c r="B61" t="str">
        <f>VLOOKUP(sales2!A61,state!A:B,2,FALSE)</f>
        <v>Michigan</v>
      </c>
      <c r="C61" s="4" t="s">
        <v>264</v>
      </c>
      <c r="D61" s="4">
        <v>44911</v>
      </c>
      <c r="E61" s="3" t="s">
        <v>265</v>
      </c>
      <c r="F61" s="3" t="s">
        <v>266</v>
      </c>
      <c r="G61" s="3" t="s">
        <v>267</v>
      </c>
      <c r="H61" s="3" t="s">
        <v>14</v>
      </c>
      <c r="I61" s="3" t="s">
        <v>268</v>
      </c>
      <c r="J61" s="9">
        <v>44965</v>
      </c>
      <c r="K61">
        <f t="shared" si="1"/>
        <v>44965</v>
      </c>
      <c r="L61">
        <f t="shared" si="2"/>
        <v>12</v>
      </c>
    </row>
    <row r="62" spans="1:12" ht="14.25" customHeight="1" x14ac:dyDescent="0.25">
      <c r="A62" t="str">
        <f t="shared" si="0"/>
        <v>IL</v>
      </c>
      <c r="B62" t="str">
        <f>VLOOKUP(sales2!A62,state!A:B,2,FALSE)</f>
        <v>Illinois</v>
      </c>
      <c r="C62" s="4" t="s">
        <v>269</v>
      </c>
      <c r="D62" s="4">
        <v>44912</v>
      </c>
      <c r="E62" s="3" t="s">
        <v>270</v>
      </c>
      <c r="F62" s="3" t="s">
        <v>271</v>
      </c>
      <c r="G62" s="3" t="s">
        <v>272</v>
      </c>
      <c r="H62" s="3" t="s">
        <v>14</v>
      </c>
      <c r="I62" s="3" t="s">
        <v>273</v>
      </c>
      <c r="J62" s="9">
        <v>8952</v>
      </c>
      <c r="K62">
        <f t="shared" si="1"/>
        <v>8952</v>
      </c>
      <c r="L62">
        <f t="shared" si="2"/>
        <v>12</v>
      </c>
    </row>
    <row r="63" spans="1:12" ht="14.25" customHeight="1" x14ac:dyDescent="0.25">
      <c r="A63" t="str">
        <f t="shared" si="0"/>
        <v>CA</v>
      </c>
      <c r="B63" t="str">
        <f>VLOOKUP(sales2!A63,state!A:B,2,FALSE)</f>
        <v>California</v>
      </c>
      <c r="C63" s="4" t="s">
        <v>274</v>
      </c>
      <c r="D63" s="4">
        <v>44609</v>
      </c>
      <c r="E63" s="3" t="s">
        <v>275</v>
      </c>
      <c r="F63" s="3" t="s">
        <v>276</v>
      </c>
      <c r="G63" s="3" t="s">
        <v>277</v>
      </c>
      <c r="H63" s="3" t="s">
        <v>14</v>
      </c>
      <c r="I63" s="3" t="s">
        <v>278</v>
      </c>
      <c r="J63" s="9">
        <v>69456</v>
      </c>
      <c r="K63">
        <f t="shared" si="1"/>
        <v>69456</v>
      </c>
      <c r="L63">
        <f t="shared" si="2"/>
        <v>2</v>
      </c>
    </row>
    <row r="64" spans="1:12" ht="14.25" customHeight="1" x14ac:dyDescent="0.25">
      <c r="A64" t="str">
        <f t="shared" si="0"/>
        <v>IL</v>
      </c>
      <c r="B64" t="str">
        <f>VLOOKUP(sales2!A64,state!A:B,2,FALSE)</f>
        <v>Illinois</v>
      </c>
      <c r="C64" s="4" t="s">
        <v>279</v>
      </c>
      <c r="D64" s="4">
        <v>44758</v>
      </c>
      <c r="E64" s="3" t="s">
        <v>280</v>
      </c>
      <c r="F64" s="3" t="s">
        <v>281</v>
      </c>
      <c r="G64" s="3" t="s">
        <v>282</v>
      </c>
      <c r="H64" s="3" t="s">
        <v>14</v>
      </c>
      <c r="I64" s="3" t="s">
        <v>283</v>
      </c>
      <c r="J64" s="9" t="s">
        <v>284</v>
      </c>
      <c r="K64">
        <f t="shared" si="1"/>
        <v>1889.99</v>
      </c>
      <c r="L64">
        <f t="shared" si="2"/>
        <v>7</v>
      </c>
    </row>
    <row r="65" spans="1:12" ht="14.25" customHeight="1" x14ac:dyDescent="0.25">
      <c r="A65" t="str">
        <f t="shared" si="0"/>
        <v>CA</v>
      </c>
      <c r="B65" t="str">
        <f>VLOOKUP(sales2!A65,state!A:B,2,FALSE)</f>
        <v>California</v>
      </c>
      <c r="C65" s="4" t="s">
        <v>285</v>
      </c>
      <c r="D65" s="4">
        <v>44582</v>
      </c>
      <c r="E65" s="3" t="s">
        <v>286</v>
      </c>
      <c r="F65" s="3" t="s">
        <v>287</v>
      </c>
      <c r="G65" s="3" t="s">
        <v>288</v>
      </c>
      <c r="H65" s="3" t="s">
        <v>14</v>
      </c>
      <c r="I65" s="3" t="s">
        <v>289</v>
      </c>
      <c r="J65" s="9" t="s">
        <v>290</v>
      </c>
      <c r="K65">
        <f t="shared" si="1"/>
        <v>20.96</v>
      </c>
      <c r="L65">
        <f t="shared" si="2"/>
        <v>1</v>
      </c>
    </row>
    <row r="66" spans="1:12" ht="14.25" customHeight="1" x14ac:dyDescent="0.25">
      <c r="A66" t="str">
        <f t="shared" si="0"/>
        <v>CA</v>
      </c>
      <c r="B66" t="str">
        <f>VLOOKUP(sales2!A66,state!A:B,2,FALSE)</f>
        <v>California</v>
      </c>
      <c r="C66" s="4" t="s">
        <v>291</v>
      </c>
      <c r="D66" s="4">
        <v>44802</v>
      </c>
      <c r="E66" s="3" t="s">
        <v>292</v>
      </c>
      <c r="F66" s="3" t="s">
        <v>293</v>
      </c>
      <c r="G66" s="3" t="s">
        <v>216</v>
      </c>
      <c r="H66" s="3" t="s">
        <v>14</v>
      </c>
      <c r="I66" s="3" t="s">
        <v>217</v>
      </c>
      <c r="J66" s="9" t="s">
        <v>294</v>
      </c>
      <c r="K66">
        <f t="shared" si="1"/>
        <v>26.46</v>
      </c>
      <c r="L66">
        <f t="shared" si="2"/>
        <v>8</v>
      </c>
    </row>
    <row r="67" spans="1:12" ht="14.25" customHeight="1" x14ac:dyDescent="0.25">
      <c r="A67" t="str">
        <f t="shared" si="0"/>
        <v>DE</v>
      </c>
      <c r="B67" t="str">
        <f>VLOOKUP(sales2!A67,state!A:B,2,FALSE)</f>
        <v>Delaware</v>
      </c>
      <c r="C67" s="4" t="s">
        <v>295</v>
      </c>
      <c r="D67" s="4">
        <v>44598</v>
      </c>
      <c r="E67" s="3" t="s">
        <v>296</v>
      </c>
      <c r="F67" s="3" t="s">
        <v>297</v>
      </c>
      <c r="G67" s="3" t="s">
        <v>298</v>
      </c>
      <c r="H67" s="3" t="s">
        <v>39</v>
      </c>
      <c r="I67" s="3" t="s">
        <v>299</v>
      </c>
      <c r="J67" s="9" t="s">
        <v>300</v>
      </c>
      <c r="K67">
        <f t="shared" si="1"/>
        <v>14.94</v>
      </c>
      <c r="L67">
        <f t="shared" si="2"/>
        <v>2</v>
      </c>
    </row>
    <row r="68" spans="1:12" ht="14.25" customHeight="1" x14ac:dyDescent="0.25">
      <c r="A68" t="str">
        <f t="shared" si="0"/>
        <v>WA</v>
      </c>
      <c r="B68" t="str">
        <f>VLOOKUP(sales2!A68,state!A:B,2,FALSE)</f>
        <v>Washington</v>
      </c>
      <c r="C68" s="4" t="s">
        <v>301</v>
      </c>
      <c r="D68" s="4">
        <v>44830</v>
      </c>
      <c r="E68" s="3" t="s">
        <v>302</v>
      </c>
      <c r="F68" s="3" t="s">
        <v>303</v>
      </c>
      <c r="G68" s="3" t="s">
        <v>304</v>
      </c>
      <c r="H68" s="3" t="s">
        <v>14</v>
      </c>
      <c r="I68" s="3" t="s">
        <v>305</v>
      </c>
      <c r="J68" s="9" t="s">
        <v>306</v>
      </c>
      <c r="K68">
        <f t="shared" si="1"/>
        <v>99.68</v>
      </c>
      <c r="L68">
        <f t="shared" si="2"/>
        <v>9</v>
      </c>
    </row>
    <row r="69" spans="1:12" ht="14.25" customHeight="1" x14ac:dyDescent="0.25">
      <c r="A69" t="str">
        <f t="shared" si="0"/>
        <v>CA</v>
      </c>
      <c r="B69" t="str">
        <f>VLOOKUP(sales2!A69,state!A:B,2,FALSE)</f>
        <v>California</v>
      </c>
      <c r="C69" s="4" t="s">
        <v>307</v>
      </c>
      <c r="D69" s="4">
        <v>44704</v>
      </c>
      <c r="E69" s="3" t="s">
        <v>308</v>
      </c>
      <c r="F69" s="3" t="s">
        <v>309</v>
      </c>
      <c r="G69" s="3" t="s">
        <v>310</v>
      </c>
      <c r="H69" s="3" t="s">
        <v>14</v>
      </c>
      <c r="I69" s="3" t="s">
        <v>311</v>
      </c>
      <c r="J69" s="9">
        <v>45273</v>
      </c>
      <c r="K69">
        <f t="shared" si="1"/>
        <v>45273</v>
      </c>
      <c r="L69">
        <f t="shared" si="2"/>
        <v>5</v>
      </c>
    </row>
    <row r="70" spans="1:12" ht="14.25" customHeight="1" x14ac:dyDescent="0.25">
      <c r="A70" t="str">
        <f t="shared" si="0"/>
        <v>CA</v>
      </c>
      <c r="B70" t="str">
        <f>VLOOKUP(sales2!A70,state!A:B,2,FALSE)</f>
        <v>California</v>
      </c>
      <c r="C70" s="4" t="s">
        <v>312</v>
      </c>
      <c r="D70" s="4">
        <v>44790</v>
      </c>
      <c r="E70" s="3" t="s">
        <v>313</v>
      </c>
      <c r="F70" s="3" t="s">
        <v>314</v>
      </c>
      <c r="G70" s="3" t="s">
        <v>171</v>
      </c>
      <c r="H70" s="3" t="s">
        <v>39</v>
      </c>
      <c r="I70" s="3" t="s">
        <v>172</v>
      </c>
      <c r="J70" s="9" t="s">
        <v>315</v>
      </c>
      <c r="K70">
        <f t="shared" si="1"/>
        <v>107.88</v>
      </c>
      <c r="L70">
        <f t="shared" si="2"/>
        <v>8</v>
      </c>
    </row>
    <row r="71" spans="1:12" ht="14.25" customHeight="1" x14ac:dyDescent="0.25">
      <c r="A71" t="str">
        <f t="shared" si="0"/>
        <v>NY</v>
      </c>
      <c r="B71" t="str">
        <f>VLOOKUP(sales2!A71,state!A:B,2,FALSE)</f>
        <v>New York</v>
      </c>
      <c r="C71" s="4" t="s">
        <v>316</v>
      </c>
      <c r="D71" s="4">
        <v>44820</v>
      </c>
      <c r="E71" s="3" t="s">
        <v>317</v>
      </c>
      <c r="F71" s="3" t="s">
        <v>318</v>
      </c>
      <c r="G71" s="3" t="s">
        <v>116</v>
      </c>
      <c r="H71" s="3" t="s">
        <v>14</v>
      </c>
      <c r="I71" s="3" t="s">
        <v>117</v>
      </c>
      <c r="J71" s="9">
        <v>6096</v>
      </c>
      <c r="K71">
        <f t="shared" si="1"/>
        <v>6096</v>
      </c>
      <c r="L71">
        <f t="shared" si="2"/>
        <v>9</v>
      </c>
    </row>
    <row r="72" spans="1:12" ht="14.25" customHeight="1" x14ac:dyDescent="0.25">
      <c r="A72" t="str">
        <f t="shared" si="0"/>
        <v>OR</v>
      </c>
      <c r="B72" t="str">
        <f>VLOOKUP(sales2!A72,state!A:B,2,FALSE)</f>
        <v>Oregon</v>
      </c>
      <c r="C72" s="4" t="s">
        <v>319</v>
      </c>
      <c r="D72" s="4">
        <v>44922</v>
      </c>
      <c r="E72" s="3" t="s">
        <v>320</v>
      </c>
      <c r="F72" s="3" t="s">
        <v>321</v>
      </c>
      <c r="G72" s="3" t="s">
        <v>322</v>
      </c>
      <c r="H72" s="3" t="s">
        <v>14</v>
      </c>
      <c r="I72" s="3" t="s">
        <v>323</v>
      </c>
      <c r="J72" s="9">
        <v>26352</v>
      </c>
      <c r="K72">
        <f t="shared" si="1"/>
        <v>26352</v>
      </c>
      <c r="L72">
        <f t="shared" si="2"/>
        <v>12</v>
      </c>
    </row>
    <row r="73" spans="1:12" ht="14.25" customHeight="1" x14ac:dyDescent="0.25">
      <c r="A73" t="str">
        <f t="shared" si="0"/>
        <v>PA</v>
      </c>
      <c r="B73" t="str">
        <f>VLOOKUP(sales2!A73,state!A:B,2,FALSE)</f>
        <v>Pennsylvania</v>
      </c>
      <c r="C73" s="4" t="s">
        <v>324</v>
      </c>
      <c r="D73" s="4">
        <v>44914</v>
      </c>
      <c r="E73" s="3" t="s">
        <v>325</v>
      </c>
      <c r="F73" s="3" t="s">
        <v>326</v>
      </c>
      <c r="G73" s="3" t="s">
        <v>135</v>
      </c>
      <c r="H73" s="3" t="s">
        <v>39</v>
      </c>
      <c r="I73" s="3" t="s">
        <v>137</v>
      </c>
      <c r="J73" s="9" t="s">
        <v>327</v>
      </c>
      <c r="K73">
        <f t="shared" si="1"/>
        <v>130.97999999999999</v>
      </c>
      <c r="L73">
        <f t="shared" si="2"/>
        <v>12</v>
      </c>
    </row>
    <row r="74" spans="1:12" ht="14.25" customHeight="1" x14ac:dyDescent="0.25">
      <c r="A74" t="str">
        <f t="shared" si="0"/>
        <v>TX</v>
      </c>
      <c r="B74" t="str">
        <f>VLOOKUP(sales2!A74,state!A:B,2,FALSE)</f>
        <v>Texas</v>
      </c>
      <c r="C74" s="4" t="s">
        <v>328</v>
      </c>
      <c r="D74" s="4">
        <v>44676</v>
      </c>
      <c r="E74" s="3" t="s">
        <v>329</v>
      </c>
      <c r="F74" s="3" t="s">
        <v>330</v>
      </c>
      <c r="G74" s="3" t="s">
        <v>331</v>
      </c>
      <c r="H74" s="3" t="s">
        <v>14</v>
      </c>
      <c r="I74" s="3" t="s">
        <v>332</v>
      </c>
      <c r="J74" s="9">
        <v>41568</v>
      </c>
      <c r="K74">
        <f t="shared" si="1"/>
        <v>41568</v>
      </c>
      <c r="L74">
        <f t="shared" si="2"/>
        <v>4</v>
      </c>
    </row>
    <row r="75" spans="1:12" ht="14.25" customHeight="1" x14ac:dyDescent="0.25">
      <c r="A75" t="str">
        <f t="shared" ref="A75:A138" si="3">LEFT(C75,2)</f>
        <v>GA</v>
      </c>
      <c r="B75" t="str">
        <f>VLOOKUP(sales2!A75,state!A:B,2,FALSE)</f>
        <v>Georgia</v>
      </c>
      <c r="C75" s="4" t="s">
        <v>333</v>
      </c>
      <c r="D75" s="4">
        <v>44670</v>
      </c>
      <c r="E75" s="3" t="s">
        <v>181</v>
      </c>
      <c r="F75" s="3" t="s">
        <v>182</v>
      </c>
      <c r="G75" s="3" t="s">
        <v>334</v>
      </c>
      <c r="H75" s="3" t="s">
        <v>14</v>
      </c>
      <c r="I75" s="3" t="s">
        <v>335</v>
      </c>
      <c r="J75" s="9" t="s">
        <v>336</v>
      </c>
      <c r="K75">
        <f t="shared" ref="K75:K138" si="4">VALUE(J75)</f>
        <v>377.97</v>
      </c>
      <c r="L75">
        <f t="shared" ref="L75:L138" si="5">MONTH(D75)</f>
        <v>4</v>
      </c>
    </row>
    <row r="76" spans="1:12" ht="14.25" customHeight="1" x14ac:dyDescent="0.25">
      <c r="A76" t="str">
        <f t="shared" si="3"/>
        <v>IL</v>
      </c>
      <c r="B76" t="str">
        <f>VLOOKUP(sales2!A76,state!A:B,2,FALSE)</f>
        <v>Illinois</v>
      </c>
      <c r="C76" s="4" t="s">
        <v>337</v>
      </c>
      <c r="D76" s="4">
        <v>44837</v>
      </c>
      <c r="E76" s="3" t="s">
        <v>338</v>
      </c>
      <c r="F76" s="3" t="s">
        <v>339</v>
      </c>
      <c r="G76" s="3" t="s">
        <v>340</v>
      </c>
      <c r="H76" s="3" t="s">
        <v>14</v>
      </c>
      <c r="I76" s="3" t="s">
        <v>341</v>
      </c>
      <c r="J76" s="9">
        <v>39984</v>
      </c>
      <c r="K76">
        <f t="shared" si="4"/>
        <v>39984</v>
      </c>
      <c r="L76">
        <f t="shared" si="5"/>
        <v>10</v>
      </c>
    </row>
    <row r="77" spans="1:12" ht="14.25" customHeight="1" x14ac:dyDescent="0.25">
      <c r="A77" t="str">
        <f t="shared" si="3"/>
        <v>CA</v>
      </c>
      <c r="B77" t="str">
        <f>VLOOKUP(sales2!A77,state!A:B,2,FALSE)</f>
        <v>California</v>
      </c>
      <c r="C77" s="4" t="s">
        <v>342</v>
      </c>
      <c r="D77" s="4">
        <v>44627</v>
      </c>
      <c r="E77" s="3" t="s">
        <v>343</v>
      </c>
      <c r="F77" s="3" t="s">
        <v>344</v>
      </c>
      <c r="G77" s="3" t="s">
        <v>345</v>
      </c>
      <c r="H77" s="3" t="s">
        <v>14</v>
      </c>
      <c r="I77" s="3" t="s">
        <v>346</v>
      </c>
      <c r="J77" s="9" t="s">
        <v>347</v>
      </c>
      <c r="K77">
        <f t="shared" si="4"/>
        <v>1212.96</v>
      </c>
      <c r="L77">
        <f t="shared" si="5"/>
        <v>3</v>
      </c>
    </row>
    <row r="78" spans="1:12" ht="14.25" customHeight="1" x14ac:dyDescent="0.25">
      <c r="A78" t="str">
        <f t="shared" si="3"/>
        <v>TX</v>
      </c>
      <c r="B78" t="str">
        <f>VLOOKUP(sales2!A78,state!A:B,2,FALSE)</f>
        <v>Texas</v>
      </c>
      <c r="C78" s="4" t="s">
        <v>348</v>
      </c>
      <c r="D78" s="4">
        <v>44836</v>
      </c>
      <c r="E78" s="3" t="s">
        <v>349</v>
      </c>
      <c r="F78" s="3" t="s">
        <v>350</v>
      </c>
      <c r="G78" s="3" t="s">
        <v>351</v>
      </c>
      <c r="H78" s="3" t="s">
        <v>14</v>
      </c>
      <c r="I78" s="3" t="s">
        <v>352</v>
      </c>
      <c r="J78" s="9">
        <v>2896</v>
      </c>
      <c r="K78">
        <f t="shared" si="4"/>
        <v>2896</v>
      </c>
      <c r="L78">
        <f t="shared" si="5"/>
        <v>10</v>
      </c>
    </row>
    <row r="79" spans="1:12" ht="14.25" customHeight="1" x14ac:dyDescent="0.25">
      <c r="A79" t="str">
        <f t="shared" si="3"/>
        <v>FL</v>
      </c>
      <c r="B79" t="str">
        <f>VLOOKUP(sales2!A79,state!A:B,2,FALSE)</f>
        <v>Florida</v>
      </c>
      <c r="C79" s="4" t="s">
        <v>353</v>
      </c>
      <c r="D79" s="4">
        <v>44668</v>
      </c>
      <c r="E79" s="3" t="s">
        <v>354</v>
      </c>
      <c r="F79" s="3" t="s">
        <v>355</v>
      </c>
      <c r="G79" s="3" t="s">
        <v>254</v>
      </c>
      <c r="H79" s="3" t="s">
        <v>14</v>
      </c>
      <c r="I79" s="3" t="s">
        <v>255</v>
      </c>
      <c r="J79" s="9">
        <v>18336</v>
      </c>
      <c r="K79">
        <f t="shared" si="4"/>
        <v>18336</v>
      </c>
      <c r="L79">
        <f t="shared" si="5"/>
        <v>4</v>
      </c>
    </row>
    <row r="80" spans="1:12" ht="14.25" customHeight="1" x14ac:dyDescent="0.25">
      <c r="A80" t="str">
        <f t="shared" si="3"/>
        <v>WA</v>
      </c>
      <c r="B80" t="str">
        <f>VLOOKUP(sales2!A80,state!A:B,2,FALSE)</f>
        <v>Washington</v>
      </c>
      <c r="C80" s="4" t="s">
        <v>356</v>
      </c>
      <c r="D80" s="4">
        <v>44773</v>
      </c>
      <c r="E80" s="3" t="s">
        <v>357</v>
      </c>
      <c r="F80" s="3" t="s">
        <v>358</v>
      </c>
      <c r="G80" s="3" t="s">
        <v>351</v>
      </c>
      <c r="H80" s="3" t="s">
        <v>14</v>
      </c>
      <c r="I80" s="3" t="s">
        <v>352</v>
      </c>
      <c r="J80" s="9">
        <v>23168</v>
      </c>
      <c r="K80">
        <f t="shared" si="4"/>
        <v>23168</v>
      </c>
      <c r="L80">
        <f t="shared" si="5"/>
        <v>7</v>
      </c>
    </row>
    <row r="81" spans="1:12" ht="14.25" customHeight="1" x14ac:dyDescent="0.25">
      <c r="A81" t="str">
        <f t="shared" si="3"/>
        <v>IL</v>
      </c>
      <c r="B81" t="str">
        <f>VLOOKUP(sales2!A81,state!A:B,2,FALSE)</f>
        <v>Illinois</v>
      </c>
      <c r="C81" s="4" t="s">
        <v>359</v>
      </c>
      <c r="D81" s="4">
        <v>44922</v>
      </c>
      <c r="E81" s="3" t="s">
        <v>36</v>
      </c>
      <c r="F81" s="3" t="s">
        <v>37</v>
      </c>
      <c r="G81" s="3" t="s">
        <v>360</v>
      </c>
      <c r="H81" s="3" t="s">
        <v>14</v>
      </c>
      <c r="I81" s="3" t="s">
        <v>361</v>
      </c>
      <c r="J81" s="9">
        <v>5936</v>
      </c>
      <c r="K81">
        <f t="shared" si="4"/>
        <v>5936</v>
      </c>
      <c r="L81">
        <f t="shared" si="5"/>
        <v>12</v>
      </c>
    </row>
    <row r="82" spans="1:12" ht="14.25" customHeight="1" x14ac:dyDescent="0.25">
      <c r="A82" t="str">
        <f t="shared" si="3"/>
        <v>OH</v>
      </c>
      <c r="B82" t="str">
        <f>VLOOKUP(sales2!A82,state!A:B,2,FALSE)</f>
        <v>Ohio</v>
      </c>
      <c r="C82" s="4" t="s">
        <v>362</v>
      </c>
      <c r="D82" s="4">
        <v>44916</v>
      </c>
      <c r="E82" s="3" t="s">
        <v>286</v>
      </c>
      <c r="F82" s="3" t="s">
        <v>287</v>
      </c>
      <c r="G82" s="3" t="s">
        <v>363</v>
      </c>
      <c r="H82" s="3" t="s">
        <v>14</v>
      </c>
      <c r="I82" s="3" t="s">
        <v>364</v>
      </c>
      <c r="J82" s="9">
        <v>14592</v>
      </c>
      <c r="K82">
        <f t="shared" si="4"/>
        <v>14592</v>
      </c>
      <c r="L82">
        <f t="shared" si="5"/>
        <v>12</v>
      </c>
    </row>
    <row r="83" spans="1:12" ht="14.25" customHeight="1" x14ac:dyDescent="0.25">
      <c r="A83" t="str">
        <f t="shared" si="3"/>
        <v>PA</v>
      </c>
      <c r="B83" t="str">
        <f>VLOOKUP(sales2!A83,state!A:B,2,FALSE)</f>
        <v>Pennsylvania</v>
      </c>
      <c r="C83" s="4" t="s">
        <v>365</v>
      </c>
      <c r="D83" s="4">
        <v>44646</v>
      </c>
      <c r="E83" s="3" t="s">
        <v>366</v>
      </c>
      <c r="F83" s="3" t="s">
        <v>367</v>
      </c>
      <c r="G83" s="3" t="s">
        <v>368</v>
      </c>
      <c r="H83" s="3" t="s">
        <v>14</v>
      </c>
      <c r="I83" s="3" t="s">
        <v>369</v>
      </c>
      <c r="J83" s="9">
        <v>4896</v>
      </c>
      <c r="K83">
        <f t="shared" si="4"/>
        <v>4896</v>
      </c>
      <c r="L83">
        <f t="shared" si="5"/>
        <v>3</v>
      </c>
    </row>
    <row r="84" spans="1:12" ht="14.25" customHeight="1" x14ac:dyDescent="0.25">
      <c r="A84" t="str">
        <f t="shared" si="3"/>
        <v>CA</v>
      </c>
      <c r="B84" t="str">
        <f>VLOOKUP(sales2!A84,state!A:B,2,FALSE)</f>
        <v>California</v>
      </c>
      <c r="C84" s="4" t="s">
        <v>370</v>
      </c>
      <c r="D84" s="4">
        <v>44604</v>
      </c>
      <c r="E84" s="3" t="s">
        <v>371</v>
      </c>
      <c r="F84" s="3" t="s">
        <v>372</v>
      </c>
      <c r="G84" s="3" t="s">
        <v>373</v>
      </c>
      <c r="H84" s="3" t="s">
        <v>14</v>
      </c>
      <c r="I84" s="3" t="s">
        <v>374</v>
      </c>
      <c r="J84" s="9">
        <v>11648</v>
      </c>
      <c r="K84">
        <f t="shared" si="4"/>
        <v>11648</v>
      </c>
      <c r="L84">
        <f t="shared" si="5"/>
        <v>2</v>
      </c>
    </row>
    <row r="85" spans="1:12" ht="14.25" customHeight="1" x14ac:dyDescent="0.25">
      <c r="A85" t="str">
        <f t="shared" si="3"/>
        <v>TX</v>
      </c>
      <c r="B85" t="str">
        <f>VLOOKUP(sales2!A85,state!A:B,2,FALSE)</f>
        <v>Texas</v>
      </c>
      <c r="C85" s="4" t="s">
        <v>375</v>
      </c>
      <c r="D85" s="4">
        <v>44594</v>
      </c>
      <c r="E85" s="3" t="s">
        <v>191</v>
      </c>
      <c r="F85" s="3" t="s">
        <v>192</v>
      </c>
      <c r="G85" s="3" t="s">
        <v>376</v>
      </c>
      <c r="H85" s="3" t="s">
        <v>14</v>
      </c>
      <c r="I85" s="3" t="s">
        <v>377</v>
      </c>
      <c r="J85" s="9" t="s">
        <v>378</v>
      </c>
      <c r="K85">
        <f t="shared" si="4"/>
        <v>21.38</v>
      </c>
      <c r="L85">
        <f t="shared" si="5"/>
        <v>2</v>
      </c>
    </row>
    <row r="86" spans="1:12" ht="14.25" customHeight="1" x14ac:dyDescent="0.25">
      <c r="A86" t="str">
        <f t="shared" si="3"/>
        <v>TX</v>
      </c>
      <c r="B86" t="str">
        <f>VLOOKUP(sales2!A86,state!A:B,2,FALSE)</f>
        <v>Texas</v>
      </c>
      <c r="C86" s="4" t="s">
        <v>379</v>
      </c>
      <c r="D86" s="4">
        <v>44754</v>
      </c>
      <c r="E86" s="3" t="s">
        <v>380</v>
      </c>
      <c r="F86" s="3" t="s">
        <v>381</v>
      </c>
      <c r="G86" s="3" t="s">
        <v>376</v>
      </c>
      <c r="H86" s="3" t="s">
        <v>14</v>
      </c>
      <c r="I86" s="3" t="s">
        <v>377</v>
      </c>
      <c r="J86" s="9">
        <v>4276</v>
      </c>
      <c r="K86">
        <f t="shared" si="4"/>
        <v>4276</v>
      </c>
      <c r="L86">
        <f t="shared" si="5"/>
        <v>7</v>
      </c>
    </row>
    <row r="87" spans="1:12" ht="14.25" customHeight="1" x14ac:dyDescent="0.25">
      <c r="A87" t="str">
        <f t="shared" si="3"/>
        <v>CA</v>
      </c>
      <c r="B87" t="str">
        <f>VLOOKUP(sales2!A87,state!A:B,2,FALSE)</f>
        <v>California</v>
      </c>
      <c r="C87" s="4" t="s">
        <v>382</v>
      </c>
      <c r="D87" s="4">
        <v>44675</v>
      </c>
      <c r="E87" s="3" t="s">
        <v>383</v>
      </c>
      <c r="F87" s="3" t="s">
        <v>384</v>
      </c>
      <c r="G87" s="3" t="s">
        <v>385</v>
      </c>
      <c r="H87" s="3" t="s">
        <v>14</v>
      </c>
      <c r="I87" s="3" t="s">
        <v>386</v>
      </c>
      <c r="J87" s="9">
        <v>117144</v>
      </c>
      <c r="K87">
        <f t="shared" si="4"/>
        <v>117144</v>
      </c>
      <c r="L87">
        <f t="shared" si="5"/>
        <v>4</v>
      </c>
    </row>
    <row r="88" spans="1:12" ht="14.25" customHeight="1" x14ac:dyDescent="0.25">
      <c r="A88" t="str">
        <f t="shared" si="3"/>
        <v>CA</v>
      </c>
      <c r="B88" t="str">
        <f>VLOOKUP(sales2!A88,state!A:B,2,FALSE)</f>
        <v>California</v>
      </c>
      <c r="C88" s="4" t="s">
        <v>387</v>
      </c>
      <c r="D88" s="4">
        <v>44875</v>
      </c>
      <c r="E88" s="3" t="s">
        <v>388</v>
      </c>
      <c r="F88" s="3" t="s">
        <v>389</v>
      </c>
      <c r="G88" s="3" t="s">
        <v>390</v>
      </c>
      <c r="H88" s="3" t="s">
        <v>14</v>
      </c>
      <c r="I88" s="3" t="s">
        <v>391</v>
      </c>
      <c r="J88" s="9" t="s">
        <v>392</v>
      </c>
      <c r="K88">
        <f t="shared" si="4"/>
        <v>39.96</v>
      </c>
      <c r="L88">
        <f t="shared" si="5"/>
        <v>11</v>
      </c>
    </row>
    <row r="89" spans="1:12" ht="14.25" customHeight="1" x14ac:dyDescent="0.25">
      <c r="A89" t="str">
        <f t="shared" si="3"/>
        <v>MI</v>
      </c>
      <c r="B89" t="str">
        <f>VLOOKUP(sales2!A89,state!A:B,2,FALSE)</f>
        <v>Michigan</v>
      </c>
      <c r="C89" s="4" t="s">
        <v>393</v>
      </c>
      <c r="D89" s="4">
        <v>44699</v>
      </c>
      <c r="E89" s="3" t="s">
        <v>394</v>
      </c>
      <c r="F89" s="3" t="s">
        <v>395</v>
      </c>
      <c r="G89" s="3" t="s">
        <v>396</v>
      </c>
      <c r="H89" s="3" t="s">
        <v>14</v>
      </c>
      <c r="I89" s="3" t="s">
        <v>397</v>
      </c>
      <c r="J89" s="9" t="s">
        <v>398</v>
      </c>
      <c r="K89">
        <f t="shared" si="4"/>
        <v>5.28</v>
      </c>
      <c r="L89">
        <f t="shared" si="5"/>
        <v>5</v>
      </c>
    </row>
    <row r="90" spans="1:12" ht="14.25" customHeight="1" x14ac:dyDescent="0.25">
      <c r="A90" t="str">
        <f t="shared" si="3"/>
        <v>RI</v>
      </c>
      <c r="B90" t="str">
        <f>VLOOKUP(sales2!A90,state!A:B,2,FALSE)</f>
        <v>Rhode Island</v>
      </c>
      <c r="C90" s="4" t="s">
        <v>399</v>
      </c>
      <c r="D90" s="4">
        <v>44861</v>
      </c>
      <c r="E90" s="3" t="s">
        <v>400</v>
      </c>
      <c r="F90" s="3" t="s">
        <v>401</v>
      </c>
      <c r="G90" s="3" t="s">
        <v>402</v>
      </c>
      <c r="H90" s="3" t="s">
        <v>39</v>
      </c>
      <c r="I90" s="3" t="s">
        <v>403</v>
      </c>
      <c r="J90" s="9" t="s">
        <v>404</v>
      </c>
      <c r="K90">
        <f t="shared" si="4"/>
        <v>105.98</v>
      </c>
      <c r="L90">
        <f t="shared" si="5"/>
        <v>10</v>
      </c>
    </row>
    <row r="91" spans="1:12" ht="14.25" customHeight="1" x14ac:dyDescent="0.25">
      <c r="A91" t="str">
        <f t="shared" si="3"/>
        <v>GA</v>
      </c>
      <c r="B91" t="str">
        <f>VLOOKUP(sales2!A91,state!A:B,2,FALSE)</f>
        <v>Georgia</v>
      </c>
      <c r="C91" s="4" t="s">
        <v>405</v>
      </c>
      <c r="D91" s="4">
        <v>44711</v>
      </c>
      <c r="E91" s="3" t="s">
        <v>406</v>
      </c>
      <c r="F91" s="3" t="s">
        <v>407</v>
      </c>
      <c r="G91" s="3" t="s">
        <v>408</v>
      </c>
      <c r="H91" s="3" t="s">
        <v>14</v>
      </c>
      <c r="I91" s="3" t="s">
        <v>409</v>
      </c>
      <c r="J91" s="9" t="s">
        <v>410</v>
      </c>
      <c r="K91">
        <f t="shared" si="4"/>
        <v>135.94999999999999</v>
      </c>
      <c r="L91">
        <f t="shared" si="5"/>
        <v>5</v>
      </c>
    </row>
    <row r="92" spans="1:12" ht="14.25" customHeight="1" x14ac:dyDescent="0.25">
      <c r="A92" t="str">
        <f t="shared" si="3"/>
        <v>PA</v>
      </c>
      <c r="B92" t="str">
        <f>VLOOKUP(sales2!A92,state!A:B,2,FALSE)</f>
        <v>Pennsylvania</v>
      </c>
      <c r="C92" s="4" t="s">
        <v>411</v>
      </c>
      <c r="D92" s="4">
        <v>44890</v>
      </c>
      <c r="E92" s="3" t="s">
        <v>412</v>
      </c>
      <c r="F92" s="3" t="s">
        <v>413</v>
      </c>
      <c r="G92" s="3" t="s">
        <v>414</v>
      </c>
      <c r="H92" s="3" t="s">
        <v>14</v>
      </c>
      <c r="I92" s="3" t="s">
        <v>415</v>
      </c>
      <c r="J92" s="9">
        <v>1941</v>
      </c>
      <c r="K92">
        <f t="shared" si="4"/>
        <v>1941</v>
      </c>
      <c r="L92">
        <f t="shared" si="5"/>
        <v>11</v>
      </c>
    </row>
    <row r="93" spans="1:12" ht="14.25" customHeight="1" x14ac:dyDescent="0.25">
      <c r="A93" t="str">
        <f t="shared" si="3"/>
        <v>SC</v>
      </c>
      <c r="B93" t="str">
        <f>VLOOKUP(sales2!A93,state!A:B,2,FALSE)</f>
        <v>South Carolina</v>
      </c>
      <c r="C93" s="4" t="s">
        <v>416</v>
      </c>
      <c r="D93" s="4">
        <v>44777</v>
      </c>
      <c r="E93" s="3" t="s">
        <v>417</v>
      </c>
      <c r="F93" s="3" t="s">
        <v>418</v>
      </c>
      <c r="G93" s="3" t="s">
        <v>419</v>
      </c>
      <c r="H93" s="3" t="s">
        <v>14</v>
      </c>
      <c r="I93" s="3" t="s">
        <v>420</v>
      </c>
      <c r="J93" s="9" t="s">
        <v>421</v>
      </c>
      <c r="K93">
        <f t="shared" si="4"/>
        <v>23.88</v>
      </c>
      <c r="L93">
        <f t="shared" si="5"/>
        <v>8</v>
      </c>
    </row>
    <row r="94" spans="1:12" ht="14.25" customHeight="1" x14ac:dyDescent="0.25">
      <c r="A94" t="str">
        <f t="shared" si="3"/>
        <v>PA</v>
      </c>
      <c r="B94" t="str">
        <f>VLOOKUP(sales2!A94,state!A:B,2,FALSE)</f>
        <v>Pennsylvania</v>
      </c>
      <c r="C94" s="4" t="s">
        <v>422</v>
      </c>
      <c r="D94" s="4">
        <v>44733</v>
      </c>
      <c r="E94" s="3" t="s">
        <v>423</v>
      </c>
      <c r="F94" s="3" t="s">
        <v>424</v>
      </c>
      <c r="G94" s="3" t="s">
        <v>425</v>
      </c>
      <c r="H94" s="3" t="s">
        <v>14</v>
      </c>
      <c r="I94" s="3" t="s">
        <v>426</v>
      </c>
      <c r="J94" s="9">
        <v>138588</v>
      </c>
      <c r="K94">
        <f t="shared" si="4"/>
        <v>138588</v>
      </c>
      <c r="L94">
        <f t="shared" si="5"/>
        <v>6</v>
      </c>
    </row>
    <row r="95" spans="1:12" ht="14.25" customHeight="1" x14ac:dyDescent="0.25">
      <c r="A95" t="str">
        <f t="shared" si="3"/>
        <v>UT</v>
      </c>
      <c r="B95" t="str">
        <f>VLOOKUP(sales2!A95,state!A:B,2,FALSE)</f>
        <v>Utah</v>
      </c>
      <c r="C95" s="4" t="s">
        <v>427</v>
      </c>
      <c r="D95" s="4">
        <v>44711</v>
      </c>
      <c r="E95" s="3" t="s">
        <v>428</v>
      </c>
      <c r="F95" s="3" t="s">
        <v>429</v>
      </c>
      <c r="G95" s="3" t="s">
        <v>430</v>
      </c>
      <c r="H95" s="3" t="s">
        <v>39</v>
      </c>
      <c r="I95" s="3" t="s">
        <v>431</v>
      </c>
      <c r="J95" s="9">
        <v>16776</v>
      </c>
      <c r="K95">
        <f t="shared" si="4"/>
        <v>16776</v>
      </c>
      <c r="L95">
        <f t="shared" si="5"/>
        <v>5</v>
      </c>
    </row>
    <row r="96" spans="1:12" ht="14.25" customHeight="1" x14ac:dyDescent="0.25">
      <c r="A96" t="str">
        <f t="shared" si="3"/>
        <v>NY</v>
      </c>
      <c r="B96" t="str">
        <f>VLOOKUP(sales2!A96,state!A:B,2,FALSE)</f>
        <v>New York</v>
      </c>
      <c r="C96" s="4" t="s">
        <v>432</v>
      </c>
      <c r="D96" s="4">
        <v>44780</v>
      </c>
      <c r="E96" s="3" t="s">
        <v>433</v>
      </c>
      <c r="F96" s="3" t="s">
        <v>434</v>
      </c>
      <c r="G96" s="3" t="s">
        <v>66</v>
      </c>
      <c r="H96" s="3" t="s">
        <v>14</v>
      </c>
      <c r="I96" s="3" t="s">
        <v>67</v>
      </c>
      <c r="J96" s="9">
        <v>50352</v>
      </c>
      <c r="K96">
        <f t="shared" si="4"/>
        <v>50352</v>
      </c>
      <c r="L96">
        <f t="shared" si="5"/>
        <v>8</v>
      </c>
    </row>
    <row r="97" spans="1:12" ht="14.25" customHeight="1" x14ac:dyDescent="0.25">
      <c r="A97" t="str">
        <f t="shared" si="3"/>
        <v>NY</v>
      </c>
      <c r="B97" t="str">
        <f>VLOOKUP(sales2!A97,state!A:B,2,FALSE)</f>
        <v>New York</v>
      </c>
      <c r="C97" s="4" t="s">
        <v>435</v>
      </c>
      <c r="D97" s="4">
        <v>44629</v>
      </c>
      <c r="E97" s="3" t="s">
        <v>436</v>
      </c>
      <c r="F97" s="3" t="s">
        <v>437</v>
      </c>
      <c r="G97" s="3" t="s">
        <v>110</v>
      </c>
      <c r="H97" s="3" t="s">
        <v>14</v>
      </c>
      <c r="I97" s="3" t="s">
        <v>111</v>
      </c>
      <c r="J97" s="9">
        <v>10776</v>
      </c>
      <c r="K97">
        <f t="shared" si="4"/>
        <v>10776</v>
      </c>
      <c r="L97">
        <f t="shared" si="5"/>
        <v>3</v>
      </c>
    </row>
    <row r="98" spans="1:12" ht="14.25" customHeight="1" x14ac:dyDescent="0.25">
      <c r="A98" t="str">
        <f t="shared" si="3"/>
        <v>CA</v>
      </c>
      <c r="B98" t="str">
        <f>VLOOKUP(sales2!A98,state!A:B,2,FALSE)</f>
        <v>California</v>
      </c>
      <c r="C98" s="4" t="s">
        <v>438</v>
      </c>
      <c r="D98" s="4">
        <v>44816</v>
      </c>
      <c r="E98" s="3" t="s">
        <v>439</v>
      </c>
      <c r="F98" s="3" t="s">
        <v>440</v>
      </c>
      <c r="G98" s="3" t="s">
        <v>130</v>
      </c>
      <c r="H98" s="3" t="s">
        <v>39</v>
      </c>
      <c r="I98" s="3" t="s">
        <v>131</v>
      </c>
      <c r="J98" s="9">
        <v>57568</v>
      </c>
      <c r="K98">
        <f t="shared" si="4"/>
        <v>57568</v>
      </c>
      <c r="L98">
        <f t="shared" si="5"/>
        <v>9</v>
      </c>
    </row>
    <row r="99" spans="1:12" ht="14.25" customHeight="1" x14ac:dyDescent="0.25">
      <c r="A99" t="str">
        <f t="shared" si="3"/>
        <v>UT</v>
      </c>
      <c r="B99" t="str">
        <f>VLOOKUP(sales2!A99,state!A:B,2,FALSE)</f>
        <v>Utah</v>
      </c>
      <c r="C99" s="4" t="s">
        <v>441</v>
      </c>
      <c r="D99" s="4">
        <v>44690</v>
      </c>
      <c r="E99" s="3" t="s">
        <v>442</v>
      </c>
      <c r="F99" s="3" t="s">
        <v>443</v>
      </c>
      <c r="G99" s="3" t="s">
        <v>141</v>
      </c>
      <c r="H99" s="3" t="s">
        <v>14</v>
      </c>
      <c r="I99" s="3" t="s">
        <v>143</v>
      </c>
      <c r="J99" s="9" t="s">
        <v>144</v>
      </c>
      <c r="K99">
        <f t="shared" si="4"/>
        <v>45.98</v>
      </c>
      <c r="L99">
        <f t="shared" si="5"/>
        <v>5</v>
      </c>
    </row>
    <row r="100" spans="1:12" ht="14.25" customHeight="1" x14ac:dyDescent="0.25">
      <c r="A100" t="str">
        <f t="shared" si="3"/>
        <v>FL</v>
      </c>
      <c r="B100" t="str">
        <f>VLOOKUP(sales2!A100,state!A:B,2,FALSE)</f>
        <v>Florida</v>
      </c>
      <c r="C100" s="4" t="s">
        <v>444</v>
      </c>
      <c r="D100" s="4">
        <v>44815</v>
      </c>
      <c r="E100" s="3" t="s">
        <v>445</v>
      </c>
      <c r="F100" s="3" t="s">
        <v>446</v>
      </c>
      <c r="G100" s="3" t="s">
        <v>447</v>
      </c>
      <c r="H100" s="3" t="s">
        <v>14</v>
      </c>
      <c r="I100" s="3" t="s">
        <v>448</v>
      </c>
      <c r="J100" s="9">
        <v>8226</v>
      </c>
      <c r="K100">
        <f t="shared" si="4"/>
        <v>8226</v>
      </c>
      <c r="L100">
        <f t="shared" si="5"/>
        <v>9</v>
      </c>
    </row>
    <row r="101" spans="1:12" ht="14.25" customHeight="1" x14ac:dyDescent="0.25">
      <c r="A101" t="str">
        <f t="shared" si="3"/>
        <v>MI</v>
      </c>
      <c r="B101" t="str">
        <f>VLOOKUP(sales2!A101,state!A:B,2,FALSE)</f>
        <v>Michigan</v>
      </c>
      <c r="C101" s="4" t="s">
        <v>449</v>
      </c>
      <c r="D101" s="4">
        <v>44612</v>
      </c>
      <c r="E101" s="3" t="s">
        <v>450</v>
      </c>
      <c r="F101" s="3" t="s">
        <v>451</v>
      </c>
      <c r="G101" s="3" t="s">
        <v>452</v>
      </c>
      <c r="H101" s="3" t="s">
        <v>14</v>
      </c>
      <c r="I101" s="3" t="s">
        <v>453</v>
      </c>
      <c r="J101" s="9" t="s">
        <v>454</v>
      </c>
      <c r="K101">
        <f t="shared" si="4"/>
        <v>43.92</v>
      </c>
      <c r="L101">
        <f t="shared" si="5"/>
        <v>2</v>
      </c>
    </row>
    <row r="102" spans="1:12" ht="14.25" customHeight="1" x14ac:dyDescent="0.25">
      <c r="A102" t="str">
        <f t="shared" si="3"/>
        <v>FL</v>
      </c>
      <c r="B102" t="str">
        <f>VLOOKUP(sales2!A102,state!A:B,2,FALSE)</f>
        <v>Florida</v>
      </c>
      <c r="C102" s="4" t="s">
        <v>455</v>
      </c>
      <c r="D102" s="4">
        <v>44759</v>
      </c>
      <c r="E102" s="3" t="s">
        <v>456</v>
      </c>
      <c r="F102" s="3" t="s">
        <v>457</v>
      </c>
      <c r="G102" s="3" t="s">
        <v>376</v>
      </c>
      <c r="H102" s="3" t="s">
        <v>14</v>
      </c>
      <c r="I102" s="3" t="s">
        <v>377</v>
      </c>
      <c r="J102" s="9">
        <v>12828</v>
      </c>
      <c r="K102">
        <f t="shared" si="4"/>
        <v>12828</v>
      </c>
      <c r="L102">
        <f t="shared" si="5"/>
        <v>7</v>
      </c>
    </row>
    <row r="103" spans="1:12" ht="14.25" customHeight="1" x14ac:dyDescent="0.25">
      <c r="A103" t="str">
        <f t="shared" si="3"/>
        <v>NY</v>
      </c>
      <c r="B103" t="str">
        <f>VLOOKUP(sales2!A103,state!A:B,2,FALSE)</f>
        <v>New York</v>
      </c>
      <c r="C103" s="4" t="s">
        <v>458</v>
      </c>
      <c r="D103" s="4">
        <v>44788</v>
      </c>
      <c r="E103" s="3" t="s">
        <v>459</v>
      </c>
      <c r="F103" s="3" t="s">
        <v>460</v>
      </c>
      <c r="G103" s="3" t="s">
        <v>461</v>
      </c>
      <c r="H103" s="3" t="s">
        <v>14</v>
      </c>
      <c r="I103" s="3" t="s">
        <v>462</v>
      </c>
      <c r="J103" s="9" t="s">
        <v>463</v>
      </c>
      <c r="K103">
        <f t="shared" si="4"/>
        <v>9.84</v>
      </c>
      <c r="L103">
        <f t="shared" si="5"/>
        <v>8</v>
      </c>
    </row>
    <row r="104" spans="1:12" ht="14.25" customHeight="1" x14ac:dyDescent="0.25">
      <c r="A104" t="str">
        <f t="shared" si="3"/>
        <v>CA</v>
      </c>
      <c r="B104" t="str">
        <f>VLOOKUP(sales2!A104,state!A:B,2,FALSE)</f>
        <v>California</v>
      </c>
      <c r="C104" s="4" t="s">
        <v>464</v>
      </c>
      <c r="D104" s="4">
        <v>44909</v>
      </c>
      <c r="E104" s="3" t="s">
        <v>465</v>
      </c>
      <c r="F104" s="3" t="s">
        <v>466</v>
      </c>
      <c r="G104" s="3" t="s">
        <v>467</v>
      </c>
      <c r="H104" s="3" t="s">
        <v>14</v>
      </c>
      <c r="I104" s="3" t="s">
        <v>468</v>
      </c>
      <c r="J104" s="9">
        <v>51312</v>
      </c>
      <c r="K104">
        <f t="shared" si="4"/>
        <v>51312</v>
      </c>
      <c r="L104">
        <f t="shared" si="5"/>
        <v>12</v>
      </c>
    </row>
    <row r="105" spans="1:12" ht="14.25" customHeight="1" x14ac:dyDescent="0.25">
      <c r="A105" t="str">
        <f t="shared" si="3"/>
        <v>NC</v>
      </c>
      <c r="B105" t="str">
        <f>VLOOKUP(sales2!A105,state!A:B,2,FALSE)</f>
        <v>North Carolina</v>
      </c>
      <c r="C105" s="4" t="s">
        <v>469</v>
      </c>
      <c r="D105" s="4">
        <v>44644</v>
      </c>
      <c r="E105" s="3" t="s">
        <v>470</v>
      </c>
      <c r="F105" s="3" t="s">
        <v>471</v>
      </c>
      <c r="G105" s="3" t="s">
        <v>472</v>
      </c>
      <c r="H105" s="3" t="s">
        <v>14</v>
      </c>
      <c r="I105" s="3" t="s">
        <v>473</v>
      </c>
      <c r="J105" s="9">
        <v>11232</v>
      </c>
      <c r="K105">
        <f t="shared" si="4"/>
        <v>11232</v>
      </c>
      <c r="L105">
        <f t="shared" si="5"/>
        <v>3</v>
      </c>
    </row>
    <row r="106" spans="1:12" ht="14.25" customHeight="1" x14ac:dyDescent="0.25">
      <c r="A106" t="str">
        <f t="shared" si="3"/>
        <v>OR</v>
      </c>
      <c r="B106" t="str">
        <f>VLOOKUP(sales2!A106,state!A:B,2,FALSE)</f>
        <v>Oregon</v>
      </c>
      <c r="C106" s="4" t="s">
        <v>474</v>
      </c>
      <c r="D106" s="4">
        <v>44716</v>
      </c>
      <c r="E106" s="3" t="s">
        <v>475</v>
      </c>
      <c r="F106" s="3" t="s">
        <v>476</v>
      </c>
      <c r="G106" s="3" t="s">
        <v>402</v>
      </c>
      <c r="H106" s="3" t="s">
        <v>39</v>
      </c>
      <c r="I106" s="3" t="s">
        <v>403</v>
      </c>
      <c r="J106" s="9">
        <v>84784</v>
      </c>
      <c r="K106">
        <f t="shared" si="4"/>
        <v>84784</v>
      </c>
      <c r="L106">
        <f t="shared" si="5"/>
        <v>6</v>
      </c>
    </row>
    <row r="107" spans="1:12" ht="14.25" customHeight="1" x14ac:dyDescent="0.25">
      <c r="A107" t="str">
        <f t="shared" si="3"/>
        <v>CA</v>
      </c>
      <c r="B107" t="str">
        <f>VLOOKUP(sales2!A107,state!A:B,2,FALSE)</f>
        <v>California</v>
      </c>
      <c r="C107" s="4" t="s">
        <v>477</v>
      </c>
      <c r="D107" s="4">
        <v>44617</v>
      </c>
      <c r="E107" s="3" t="s">
        <v>478</v>
      </c>
      <c r="F107" s="3" t="s">
        <v>479</v>
      </c>
      <c r="G107" s="3" t="s">
        <v>110</v>
      </c>
      <c r="H107" s="3" t="s">
        <v>14</v>
      </c>
      <c r="I107" s="3" t="s">
        <v>111</v>
      </c>
      <c r="J107" s="9">
        <v>21552</v>
      </c>
      <c r="K107">
        <f t="shared" si="4"/>
        <v>21552</v>
      </c>
      <c r="L107">
        <f t="shared" si="5"/>
        <v>2</v>
      </c>
    </row>
    <row r="108" spans="1:12" ht="14.25" customHeight="1" x14ac:dyDescent="0.25">
      <c r="A108" t="str">
        <f t="shared" si="3"/>
        <v>NV</v>
      </c>
      <c r="B108" t="str">
        <f>VLOOKUP(sales2!A108,state!A:B,2,FALSE)</f>
        <v>Nevada</v>
      </c>
      <c r="C108" s="4" t="s">
        <v>480</v>
      </c>
      <c r="D108" s="4">
        <v>44642</v>
      </c>
      <c r="E108" s="3" t="s">
        <v>481</v>
      </c>
      <c r="F108" s="3" t="s">
        <v>482</v>
      </c>
      <c r="G108" s="3" t="s">
        <v>483</v>
      </c>
      <c r="H108" s="3" t="s">
        <v>14</v>
      </c>
      <c r="I108" s="3" t="s">
        <v>484</v>
      </c>
      <c r="J108" s="9">
        <v>5728</v>
      </c>
      <c r="K108">
        <f t="shared" si="4"/>
        <v>5728</v>
      </c>
      <c r="L108">
        <f t="shared" si="5"/>
        <v>3</v>
      </c>
    </row>
    <row r="109" spans="1:12" ht="14.25" customHeight="1" x14ac:dyDescent="0.25">
      <c r="A109" t="str">
        <f t="shared" si="3"/>
        <v>TX</v>
      </c>
      <c r="B109" t="str">
        <f>VLOOKUP(sales2!A109,state!A:B,2,FALSE)</f>
        <v>Texas</v>
      </c>
      <c r="C109" s="4" t="s">
        <v>485</v>
      </c>
      <c r="D109" s="4">
        <v>44916</v>
      </c>
      <c r="E109" s="3" t="s">
        <v>486</v>
      </c>
      <c r="F109" s="3" t="s">
        <v>487</v>
      </c>
      <c r="G109" s="3" t="s">
        <v>488</v>
      </c>
      <c r="H109" s="3" t="s">
        <v>14</v>
      </c>
      <c r="I109" s="3" t="s">
        <v>489</v>
      </c>
      <c r="J109" s="9">
        <v>12736</v>
      </c>
      <c r="K109">
        <f t="shared" si="4"/>
        <v>12736</v>
      </c>
      <c r="L109">
        <f t="shared" si="5"/>
        <v>12</v>
      </c>
    </row>
    <row r="110" spans="1:12" ht="14.25" customHeight="1" x14ac:dyDescent="0.25">
      <c r="A110" t="str">
        <f t="shared" si="3"/>
        <v>CT</v>
      </c>
      <c r="B110" t="str">
        <f>VLOOKUP(sales2!A110,state!A:B,2,FALSE)</f>
        <v>Connecticut</v>
      </c>
      <c r="C110" s="4" t="s">
        <v>490</v>
      </c>
      <c r="D110" s="4">
        <v>44722</v>
      </c>
      <c r="E110" s="3" t="s">
        <v>491</v>
      </c>
      <c r="F110" s="3" t="s">
        <v>492</v>
      </c>
      <c r="G110" s="3" t="s">
        <v>419</v>
      </c>
      <c r="H110" s="3" t="s">
        <v>14</v>
      </c>
      <c r="I110" s="3" t="s">
        <v>420</v>
      </c>
      <c r="J110" s="9" t="s">
        <v>493</v>
      </c>
      <c r="K110">
        <f t="shared" si="4"/>
        <v>7.96</v>
      </c>
      <c r="L110">
        <f t="shared" si="5"/>
        <v>6</v>
      </c>
    </row>
    <row r="111" spans="1:12" ht="14.25" customHeight="1" x14ac:dyDescent="0.25">
      <c r="A111" t="str">
        <f t="shared" si="3"/>
        <v>NY</v>
      </c>
      <c r="B111" t="str">
        <f>VLOOKUP(sales2!A111,state!A:B,2,FALSE)</f>
        <v>New York</v>
      </c>
      <c r="C111" s="4" t="s">
        <v>494</v>
      </c>
      <c r="D111" s="4">
        <v>44661</v>
      </c>
      <c r="E111" s="3" t="s">
        <v>495</v>
      </c>
      <c r="F111" s="3" t="s">
        <v>496</v>
      </c>
      <c r="G111" s="3" t="s">
        <v>497</v>
      </c>
      <c r="H111" s="3" t="s">
        <v>39</v>
      </c>
      <c r="I111" s="3" t="s">
        <v>498</v>
      </c>
      <c r="J111" s="9" t="s">
        <v>499</v>
      </c>
      <c r="K111">
        <f t="shared" si="4"/>
        <v>359.97</v>
      </c>
      <c r="L111">
        <f t="shared" si="5"/>
        <v>4</v>
      </c>
    </row>
    <row r="112" spans="1:12" ht="14.25" customHeight="1" x14ac:dyDescent="0.25">
      <c r="A112" t="str">
        <f t="shared" si="3"/>
        <v>CA</v>
      </c>
      <c r="B112" t="str">
        <f>VLOOKUP(sales2!A112,state!A:B,2,FALSE)</f>
        <v>California</v>
      </c>
      <c r="C112" s="4" t="s">
        <v>500</v>
      </c>
      <c r="D112" s="4">
        <v>44716</v>
      </c>
      <c r="E112" s="3" t="s">
        <v>501</v>
      </c>
      <c r="F112" s="3" t="s">
        <v>502</v>
      </c>
      <c r="G112" s="3" t="s">
        <v>71</v>
      </c>
      <c r="H112" s="3" t="s">
        <v>14</v>
      </c>
      <c r="I112" s="3" t="s">
        <v>72</v>
      </c>
      <c r="J112" s="9">
        <v>5104</v>
      </c>
      <c r="K112">
        <f t="shared" si="4"/>
        <v>5104</v>
      </c>
      <c r="L112">
        <f t="shared" si="5"/>
        <v>6</v>
      </c>
    </row>
    <row r="113" spans="1:12" ht="14.25" customHeight="1" x14ac:dyDescent="0.25">
      <c r="A113" t="str">
        <f t="shared" si="3"/>
        <v>KY</v>
      </c>
      <c r="B113" t="str">
        <f>VLOOKUP(sales2!A113,state!A:B,2,FALSE)</f>
        <v>Kentucky</v>
      </c>
      <c r="C113" s="4" t="s">
        <v>503</v>
      </c>
      <c r="D113" s="4">
        <v>44600</v>
      </c>
      <c r="E113" s="3" t="s">
        <v>504</v>
      </c>
      <c r="F113" s="3" t="s">
        <v>505</v>
      </c>
      <c r="G113" s="3" t="s">
        <v>506</v>
      </c>
      <c r="H113" s="3" t="s">
        <v>14</v>
      </c>
      <c r="I113" s="3" t="s">
        <v>507</v>
      </c>
      <c r="J113" s="9" t="s">
        <v>508</v>
      </c>
      <c r="K113">
        <f t="shared" si="4"/>
        <v>364.8</v>
      </c>
      <c r="L113">
        <f t="shared" si="5"/>
        <v>2</v>
      </c>
    </row>
    <row r="114" spans="1:12" ht="14.25" customHeight="1" x14ac:dyDescent="0.25">
      <c r="A114" t="str">
        <f t="shared" si="3"/>
        <v>FL</v>
      </c>
      <c r="B114" t="str">
        <f>VLOOKUP(sales2!A114,state!A:B,2,FALSE)</f>
        <v>Florida</v>
      </c>
      <c r="C114" s="4" t="s">
        <v>509</v>
      </c>
      <c r="D114" s="4">
        <v>44564</v>
      </c>
      <c r="E114" s="3" t="s">
        <v>510</v>
      </c>
      <c r="F114" s="3" t="s">
        <v>511</v>
      </c>
      <c r="G114" s="3" t="s">
        <v>20</v>
      </c>
      <c r="H114" s="3" t="s">
        <v>14</v>
      </c>
      <c r="I114" s="3" t="s">
        <v>21</v>
      </c>
      <c r="J114" s="9">
        <v>5328</v>
      </c>
      <c r="K114">
        <f t="shared" si="4"/>
        <v>5328</v>
      </c>
      <c r="L114">
        <f t="shared" si="5"/>
        <v>1</v>
      </c>
    </row>
    <row r="115" spans="1:12" ht="14.25" customHeight="1" x14ac:dyDescent="0.25">
      <c r="A115" t="str">
        <f t="shared" si="3"/>
        <v>CO</v>
      </c>
      <c r="B115" t="str">
        <f>VLOOKUP(sales2!A115,state!A:B,2,FALSE)</f>
        <v>Colorado</v>
      </c>
      <c r="C115" s="4" t="s">
        <v>512</v>
      </c>
      <c r="D115" s="4">
        <v>44637</v>
      </c>
      <c r="E115" s="3" t="s">
        <v>513</v>
      </c>
      <c r="F115" s="3" t="s">
        <v>514</v>
      </c>
      <c r="G115" s="3" t="s">
        <v>373</v>
      </c>
      <c r="H115" s="3" t="s">
        <v>14</v>
      </c>
      <c r="I115" s="3" t="s">
        <v>374</v>
      </c>
      <c r="J115" s="9">
        <v>8736</v>
      </c>
      <c r="K115">
        <f t="shared" si="4"/>
        <v>8736</v>
      </c>
      <c r="L115">
        <f t="shared" si="5"/>
        <v>3</v>
      </c>
    </row>
    <row r="116" spans="1:12" ht="14.25" customHeight="1" x14ac:dyDescent="0.25">
      <c r="A116" t="str">
        <f t="shared" si="3"/>
        <v>MI</v>
      </c>
      <c r="B116" t="str">
        <f>VLOOKUP(sales2!A116,state!A:B,2,FALSE)</f>
        <v>Michigan</v>
      </c>
      <c r="C116" s="4" t="s">
        <v>515</v>
      </c>
      <c r="D116" s="4">
        <v>44820</v>
      </c>
      <c r="E116" s="3" t="s">
        <v>516</v>
      </c>
      <c r="F116" s="3" t="s">
        <v>517</v>
      </c>
      <c r="G116" s="3" t="s">
        <v>518</v>
      </c>
      <c r="H116" s="3" t="s">
        <v>14</v>
      </c>
      <c r="I116" s="3" t="s">
        <v>519</v>
      </c>
      <c r="J116" s="9" t="s">
        <v>520</v>
      </c>
      <c r="K116">
        <f t="shared" si="4"/>
        <v>36.56</v>
      </c>
      <c r="L116">
        <f t="shared" si="5"/>
        <v>9</v>
      </c>
    </row>
    <row r="117" spans="1:12" ht="14.25" customHeight="1" x14ac:dyDescent="0.25">
      <c r="A117" t="str">
        <f t="shared" si="3"/>
        <v>WA</v>
      </c>
      <c r="B117" t="str">
        <f>VLOOKUP(sales2!A117,state!A:B,2,FALSE)</f>
        <v>Washington</v>
      </c>
      <c r="C117" s="4" t="s">
        <v>521</v>
      </c>
      <c r="D117" s="4">
        <v>44903</v>
      </c>
      <c r="E117" s="3" t="s">
        <v>146</v>
      </c>
      <c r="F117" s="3" t="s">
        <v>147</v>
      </c>
      <c r="G117" s="3" t="s">
        <v>472</v>
      </c>
      <c r="H117" s="3" t="s">
        <v>14</v>
      </c>
      <c r="I117" s="3" t="s">
        <v>473</v>
      </c>
      <c r="J117" s="9" t="s">
        <v>522</v>
      </c>
      <c r="K117">
        <f t="shared" si="4"/>
        <v>18.72</v>
      </c>
      <c r="L117">
        <f t="shared" si="5"/>
        <v>12</v>
      </c>
    </row>
    <row r="118" spans="1:12" ht="14.25" customHeight="1" x14ac:dyDescent="0.25">
      <c r="A118" t="str">
        <f t="shared" si="3"/>
        <v>CA</v>
      </c>
      <c r="B118" t="str">
        <f>VLOOKUP(sales2!A118,state!A:B,2,FALSE)</f>
        <v>California</v>
      </c>
      <c r="C118" s="4" t="s">
        <v>523</v>
      </c>
      <c r="D118" s="4">
        <v>44625</v>
      </c>
      <c r="E118" s="3" t="s">
        <v>524</v>
      </c>
      <c r="F118" s="3" t="s">
        <v>525</v>
      </c>
      <c r="G118" s="3" t="s">
        <v>526</v>
      </c>
      <c r="H118" s="3" t="s">
        <v>14</v>
      </c>
      <c r="I118" s="3" t="s">
        <v>527</v>
      </c>
      <c r="J118" s="9" t="s">
        <v>528</v>
      </c>
      <c r="K118">
        <f t="shared" si="4"/>
        <v>8.56</v>
      </c>
      <c r="L118">
        <f t="shared" si="5"/>
        <v>3</v>
      </c>
    </row>
    <row r="119" spans="1:12" ht="14.25" customHeight="1" x14ac:dyDescent="0.25">
      <c r="A119" t="str">
        <f t="shared" si="3"/>
        <v>NY</v>
      </c>
      <c r="B119" t="str">
        <f>VLOOKUP(sales2!A119,state!A:B,2,FALSE)</f>
        <v>New York</v>
      </c>
      <c r="C119" s="4" t="s">
        <v>529</v>
      </c>
      <c r="D119" s="4">
        <v>44661</v>
      </c>
      <c r="E119" s="3" t="s">
        <v>530</v>
      </c>
      <c r="F119" s="3" t="s">
        <v>531</v>
      </c>
      <c r="G119" s="3" t="s">
        <v>376</v>
      </c>
      <c r="H119" s="3" t="s">
        <v>14</v>
      </c>
      <c r="I119" s="3" t="s">
        <v>377</v>
      </c>
      <c r="J119" s="9">
        <v>51312</v>
      </c>
      <c r="K119">
        <f t="shared" si="4"/>
        <v>51312</v>
      </c>
      <c r="L119">
        <f t="shared" si="5"/>
        <v>4</v>
      </c>
    </row>
    <row r="120" spans="1:12" ht="14.25" customHeight="1" x14ac:dyDescent="0.25">
      <c r="A120" t="str">
        <f t="shared" si="3"/>
        <v>MI</v>
      </c>
      <c r="B120" t="str">
        <f>VLOOKUP(sales2!A120,state!A:B,2,FALSE)</f>
        <v>Michigan</v>
      </c>
      <c r="C120" s="4" t="s">
        <v>515</v>
      </c>
      <c r="D120" s="4">
        <v>44653</v>
      </c>
      <c r="E120" s="3" t="s">
        <v>516</v>
      </c>
      <c r="F120" s="3" t="s">
        <v>517</v>
      </c>
      <c r="G120" s="3" t="s">
        <v>532</v>
      </c>
      <c r="H120" s="3" t="s">
        <v>14</v>
      </c>
      <c r="I120" s="3" t="s">
        <v>533</v>
      </c>
      <c r="J120" s="9" t="s">
        <v>534</v>
      </c>
      <c r="K120">
        <f t="shared" si="4"/>
        <v>146.86000000000001</v>
      </c>
      <c r="L120">
        <f t="shared" si="5"/>
        <v>4</v>
      </c>
    </row>
    <row r="121" spans="1:12" ht="14.25" customHeight="1" x14ac:dyDescent="0.25">
      <c r="A121" t="str">
        <f t="shared" si="3"/>
        <v>KY</v>
      </c>
      <c r="B121" t="str">
        <f>VLOOKUP(sales2!A121,state!A:B,2,FALSE)</f>
        <v>Kentucky</v>
      </c>
      <c r="C121" s="4" t="s">
        <v>221</v>
      </c>
      <c r="D121" s="4">
        <v>44719</v>
      </c>
      <c r="E121" s="3" t="s">
        <v>222</v>
      </c>
      <c r="F121" s="3" t="s">
        <v>223</v>
      </c>
      <c r="G121" s="3" t="s">
        <v>188</v>
      </c>
      <c r="H121" s="3" t="s">
        <v>14</v>
      </c>
      <c r="I121" s="3" t="s">
        <v>189</v>
      </c>
      <c r="J121" s="9" t="s">
        <v>535</v>
      </c>
      <c r="K121">
        <f t="shared" si="4"/>
        <v>90.06</v>
      </c>
      <c r="L121">
        <f t="shared" si="5"/>
        <v>6</v>
      </c>
    </row>
    <row r="122" spans="1:12" ht="14.25" customHeight="1" x14ac:dyDescent="0.25">
      <c r="A122" t="str">
        <f t="shared" si="3"/>
        <v>CA</v>
      </c>
      <c r="B122" t="str">
        <f>VLOOKUP(sales2!A122,state!A:B,2,FALSE)</f>
        <v>California</v>
      </c>
      <c r="C122" s="4" t="s">
        <v>536</v>
      </c>
      <c r="D122" s="4">
        <v>44663</v>
      </c>
      <c r="E122" s="3" t="s">
        <v>537</v>
      </c>
      <c r="F122" s="3" t="s">
        <v>538</v>
      </c>
      <c r="G122" s="3" t="s">
        <v>539</v>
      </c>
      <c r="H122" s="3" t="s">
        <v>14</v>
      </c>
      <c r="I122" s="3" t="s">
        <v>540</v>
      </c>
      <c r="J122" s="9">
        <v>19936</v>
      </c>
      <c r="K122">
        <f t="shared" si="4"/>
        <v>19936</v>
      </c>
      <c r="L122">
        <f t="shared" si="5"/>
        <v>4</v>
      </c>
    </row>
    <row r="123" spans="1:12" ht="14.25" customHeight="1" x14ac:dyDescent="0.25">
      <c r="A123" t="str">
        <f t="shared" si="3"/>
        <v>NC</v>
      </c>
      <c r="B123" t="str">
        <f>VLOOKUP(sales2!A123,state!A:B,2,FALSE)</f>
        <v>North Carolina</v>
      </c>
      <c r="C123" s="4" t="s">
        <v>541</v>
      </c>
      <c r="D123" s="4">
        <v>44595</v>
      </c>
      <c r="E123" s="3" t="s">
        <v>542</v>
      </c>
      <c r="F123" s="3" t="s">
        <v>543</v>
      </c>
      <c r="G123" s="3" t="s">
        <v>390</v>
      </c>
      <c r="H123" s="3" t="s">
        <v>14</v>
      </c>
      <c r="I123" s="3" t="s">
        <v>391</v>
      </c>
      <c r="J123" s="9">
        <v>15984</v>
      </c>
      <c r="K123">
        <f t="shared" si="4"/>
        <v>15984</v>
      </c>
      <c r="L123">
        <f t="shared" si="5"/>
        <v>2</v>
      </c>
    </row>
    <row r="124" spans="1:12" ht="14.25" customHeight="1" x14ac:dyDescent="0.25">
      <c r="A124" t="str">
        <f t="shared" si="3"/>
        <v>CA</v>
      </c>
      <c r="B124" t="str">
        <f>VLOOKUP(sales2!A124,state!A:B,2,FALSE)</f>
        <v>California</v>
      </c>
      <c r="C124" s="4" t="s">
        <v>544</v>
      </c>
      <c r="D124" s="4">
        <v>44761</v>
      </c>
      <c r="E124" s="3" t="s">
        <v>545</v>
      </c>
      <c r="F124" s="3" t="s">
        <v>546</v>
      </c>
      <c r="G124" s="3" t="s">
        <v>547</v>
      </c>
      <c r="H124" s="3" t="s">
        <v>14</v>
      </c>
      <c r="I124" s="3" t="s">
        <v>548</v>
      </c>
      <c r="J124" s="9">
        <v>45037</v>
      </c>
      <c r="K124">
        <f t="shared" si="4"/>
        <v>45037</v>
      </c>
      <c r="L124">
        <f t="shared" si="5"/>
        <v>7</v>
      </c>
    </row>
    <row r="125" spans="1:12" ht="14.25" customHeight="1" x14ac:dyDescent="0.25">
      <c r="A125" t="str">
        <f t="shared" si="3"/>
        <v>FL</v>
      </c>
      <c r="B125" t="str">
        <f>VLOOKUP(sales2!A125,state!A:B,2,FALSE)</f>
        <v>Florida</v>
      </c>
      <c r="C125" s="4" t="s">
        <v>549</v>
      </c>
      <c r="D125" s="4">
        <v>44789</v>
      </c>
      <c r="E125" s="3" t="s">
        <v>550</v>
      </c>
      <c r="F125" s="3" t="s">
        <v>551</v>
      </c>
      <c r="G125" s="3" t="s">
        <v>552</v>
      </c>
      <c r="H125" s="3" t="s">
        <v>142</v>
      </c>
      <c r="I125" s="3" t="s">
        <v>553</v>
      </c>
      <c r="J125" s="9">
        <v>2952</v>
      </c>
      <c r="K125">
        <f t="shared" si="4"/>
        <v>2952</v>
      </c>
      <c r="L125">
        <f t="shared" si="5"/>
        <v>8</v>
      </c>
    </row>
    <row r="126" spans="1:12" ht="14.25" customHeight="1" x14ac:dyDescent="0.25">
      <c r="A126" t="str">
        <f t="shared" si="3"/>
        <v>NY</v>
      </c>
      <c r="B126" t="str">
        <f>VLOOKUP(sales2!A126,state!A:B,2,FALSE)</f>
        <v>New York</v>
      </c>
      <c r="C126" s="4" t="s">
        <v>554</v>
      </c>
      <c r="D126" s="4">
        <v>44674</v>
      </c>
      <c r="E126" s="3" t="s">
        <v>555</v>
      </c>
      <c r="F126" s="3" t="s">
        <v>556</v>
      </c>
      <c r="G126" s="3" t="s">
        <v>557</v>
      </c>
      <c r="H126" s="3" t="s">
        <v>14</v>
      </c>
      <c r="I126" s="3" t="s">
        <v>558</v>
      </c>
      <c r="J126" s="9">
        <v>45576</v>
      </c>
      <c r="K126">
        <f t="shared" si="4"/>
        <v>45576</v>
      </c>
      <c r="L126">
        <f t="shared" si="5"/>
        <v>4</v>
      </c>
    </row>
    <row r="127" spans="1:12" ht="14.25" customHeight="1" x14ac:dyDescent="0.25">
      <c r="A127" t="str">
        <f t="shared" si="3"/>
        <v>PA</v>
      </c>
      <c r="B127" t="str">
        <f>VLOOKUP(sales2!A127,state!A:B,2,FALSE)</f>
        <v>Pennsylvania</v>
      </c>
      <c r="C127" s="4" t="s">
        <v>559</v>
      </c>
      <c r="D127" s="4">
        <v>44645</v>
      </c>
      <c r="E127" s="3" t="s">
        <v>560</v>
      </c>
      <c r="F127" s="3" t="s">
        <v>561</v>
      </c>
      <c r="G127" s="3" t="s">
        <v>368</v>
      </c>
      <c r="H127" s="3" t="s">
        <v>14</v>
      </c>
      <c r="I127" s="3" t="s">
        <v>369</v>
      </c>
      <c r="J127" s="9">
        <v>4896</v>
      </c>
      <c r="K127">
        <f t="shared" si="4"/>
        <v>4896</v>
      </c>
      <c r="L127">
        <f t="shared" si="5"/>
        <v>3</v>
      </c>
    </row>
    <row r="128" spans="1:12" ht="14.25" customHeight="1" x14ac:dyDescent="0.25">
      <c r="A128" t="str">
        <f t="shared" si="3"/>
        <v>VA</v>
      </c>
      <c r="B128" t="str">
        <f>VLOOKUP(sales2!A128,state!A:B,2,FALSE)</f>
        <v>Virginia</v>
      </c>
      <c r="C128" s="4" t="s">
        <v>562</v>
      </c>
      <c r="D128" s="4">
        <v>44588</v>
      </c>
      <c r="E128" s="3" t="s">
        <v>338</v>
      </c>
      <c r="F128" s="3" t="s">
        <v>339</v>
      </c>
      <c r="G128" s="3" t="s">
        <v>563</v>
      </c>
      <c r="H128" s="3" t="s">
        <v>14</v>
      </c>
      <c r="I128" s="3" t="s">
        <v>564</v>
      </c>
      <c r="J128" s="9" t="s">
        <v>565</v>
      </c>
      <c r="K128">
        <f t="shared" si="4"/>
        <v>206.1</v>
      </c>
      <c r="L128">
        <f t="shared" si="5"/>
        <v>1</v>
      </c>
    </row>
    <row r="129" spans="1:12" ht="14.25" customHeight="1" x14ac:dyDescent="0.25">
      <c r="A129" t="str">
        <f t="shared" si="3"/>
        <v>IL</v>
      </c>
      <c r="B129" t="str">
        <f>VLOOKUP(sales2!A129,state!A:B,2,FALSE)</f>
        <v>Illinois</v>
      </c>
      <c r="C129" s="4" t="s">
        <v>566</v>
      </c>
      <c r="D129" s="4">
        <v>44630</v>
      </c>
      <c r="E129" s="3" t="s">
        <v>567</v>
      </c>
      <c r="F129" s="3" t="s">
        <v>568</v>
      </c>
      <c r="G129" s="3" t="s">
        <v>267</v>
      </c>
      <c r="H129" s="3" t="s">
        <v>14</v>
      </c>
      <c r="I129" s="3" t="s">
        <v>268</v>
      </c>
      <c r="J129" s="9">
        <v>3208</v>
      </c>
      <c r="K129">
        <f t="shared" si="4"/>
        <v>3208</v>
      </c>
      <c r="L129">
        <f t="shared" si="5"/>
        <v>3</v>
      </c>
    </row>
    <row r="130" spans="1:12" ht="14.25" customHeight="1" x14ac:dyDescent="0.25">
      <c r="A130" t="str">
        <f t="shared" si="3"/>
        <v>VA</v>
      </c>
      <c r="B130" t="str">
        <f>VLOOKUP(sales2!A130,state!A:B,2,FALSE)</f>
        <v>Virginia</v>
      </c>
      <c r="C130" s="4" t="s">
        <v>569</v>
      </c>
      <c r="D130" s="4">
        <v>44882</v>
      </c>
      <c r="E130" s="3" t="s">
        <v>570</v>
      </c>
      <c r="F130" s="3" t="s">
        <v>571</v>
      </c>
      <c r="G130" s="3" t="s">
        <v>572</v>
      </c>
      <c r="H130" s="3" t="s">
        <v>14</v>
      </c>
      <c r="I130" s="3" t="s">
        <v>573</v>
      </c>
      <c r="J130" s="9" t="s">
        <v>574</v>
      </c>
      <c r="K130">
        <f t="shared" si="4"/>
        <v>43.04</v>
      </c>
      <c r="L130">
        <f t="shared" si="5"/>
        <v>11</v>
      </c>
    </row>
    <row r="131" spans="1:12" ht="14.25" customHeight="1" x14ac:dyDescent="0.25">
      <c r="A131" t="str">
        <f t="shared" si="3"/>
        <v>NY</v>
      </c>
      <c r="B131" t="str">
        <f>VLOOKUP(sales2!A131,state!A:B,2,FALSE)</f>
        <v>New York</v>
      </c>
      <c r="C131" s="4" t="s">
        <v>575</v>
      </c>
      <c r="D131" s="4">
        <v>44708</v>
      </c>
      <c r="E131" s="3" t="s">
        <v>576</v>
      </c>
      <c r="F131" s="3" t="s">
        <v>577</v>
      </c>
      <c r="G131" s="3" t="s">
        <v>578</v>
      </c>
      <c r="H131" s="3" t="s">
        <v>14</v>
      </c>
      <c r="I131" s="3" t="s">
        <v>579</v>
      </c>
      <c r="J131" s="9" t="s">
        <v>580</v>
      </c>
      <c r="K131">
        <f t="shared" si="4"/>
        <v>15.48</v>
      </c>
      <c r="L131">
        <f t="shared" si="5"/>
        <v>5</v>
      </c>
    </row>
    <row r="132" spans="1:12" ht="14.25" customHeight="1" x14ac:dyDescent="0.25">
      <c r="A132" t="str">
        <f t="shared" si="3"/>
        <v>GA</v>
      </c>
      <c r="B132" t="str">
        <f>VLOOKUP(sales2!A132,state!A:B,2,FALSE)</f>
        <v>Georgia</v>
      </c>
      <c r="C132" s="4" t="s">
        <v>581</v>
      </c>
      <c r="D132" s="4">
        <v>44688</v>
      </c>
      <c r="E132" s="3" t="s">
        <v>582</v>
      </c>
      <c r="F132" s="3" t="s">
        <v>583</v>
      </c>
      <c r="G132" s="3" t="s">
        <v>584</v>
      </c>
      <c r="H132" s="3" t="s">
        <v>14</v>
      </c>
      <c r="I132" s="3" t="s">
        <v>585</v>
      </c>
      <c r="J132" s="9" t="s">
        <v>586</v>
      </c>
      <c r="K132">
        <f t="shared" si="4"/>
        <v>2690.97</v>
      </c>
      <c r="L132">
        <f t="shared" si="5"/>
        <v>5</v>
      </c>
    </row>
    <row r="133" spans="1:12" ht="14.25" customHeight="1" x14ac:dyDescent="0.25">
      <c r="A133" t="str">
        <f t="shared" si="3"/>
        <v>CA</v>
      </c>
      <c r="B133" t="str">
        <f>VLOOKUP(sales2!A133,state!A:B,2,FALSE)</f>
        <v>California</v>
      </c>
      <c r="C133" s="4" t="s">
        <v>587</v>
      </c>
      <c r="D133" s="4">
        <v>44678</v>
      </c>
      <c r="E133" s="3" t="s">
        <v>588</v>
      </c>
      <c r="F133" s="3" t="s">
        <v>589</v>
      </c>
      <c r="G133" s="3" t="s">
        <v>590</v>
      </c>
      <c r="H133" s="3" t="s">
        <v>14</v>
      </c>
      <c r="I133" s="3" t="s">
        <v>591</v>
      </c>
      <c r="J133" s="9" t="s">
        <v>592</v>
      </c>
      <c r="K133">
        <f t="shared" si="4"/>
        <v>12.74</v>
      </c>
      <c r="L133">
        <f t="shared" si="5"/>
        <v>4</v>
      </c>
    </row>
    <row r="134" spans="1:12" ht="14.25" customHeight="1" x14ac:dyDescent="0.25">
      <c r="A134" t="str">
        <f t="shared" si="3"/>
        <v>MS</v>
      </c>
      <c r="B134" t="str">
        <f>VLOOKUP(sales2!A134,state!A:B,2,FALSE)</f>
        <v>Mississippi</v>
      </c>
      <c r="C134" s="4" t="s">
        <v>593</v>
      </c>
      <c r="D134" s="4">
        <v>44774</v>
      </c>
      <c r="E134" s="3" t="s">
        <v>594</v>
      </c>
      <c r="F134" s="3" t="s">
        <v>595</v>
      </c>
      <c r="G134" s="3" t="s">
        <v>596</v>
      </c>
      <c r="H134" s="3" t="s">
        <v>14</v>
      </c>
      <c r="I134" s="3" t="s">
        <v>597</v>
      </c>
      <c r="J134" s="9" t="s">
        <v>598</v>
      </c>
      <c r="K134">
        <f t="shared" si="4"/>
        <v>185.88</v>
      </c>
      <c r="L134">
        <f t="shared" si="5"/>
        <v>8</v>
      </c>
    </row>
    <row r="135" spans="1:12" ht="14.25" customHeight="1" x14ac:dyDescent="0.25">
      <c r="A135" t="str">
        <f t="shared" si="3"/>
        <v>CA</v>
      </c>
      <c r="B135" t="str">
        <f>VLOOKUP(sales2!A135,state!A:B,2,FALSE)</f>
        <v>California</v>
      </c>
      <c r="C135" s="4" t="s">
        <v>599</v>
      </c>
      <c r="D135" s="4">
        <v>44810</v>
      </c>
      <c r="E135" s="3" t="s">
        <v>600</v>
      </c>
      <c r="F135" s="3" t="s">
        <v>601</v>
      </c>
      <c r="G135" s="3" t="s">
        <v>602</v>
      </c>
      <c r="H135" s="3" t="s">
        <v>14</v>
      </c>
      <c r="I135" s="3" t="s">
        <v>603</v>
      </c>
      <c r="J135" s="9" t="s">
        <v>604</v>
      </c>
      <c r="K135">
        <f t="shared" si="4"/>
        <v>8.64</v>
      </c>
      <c r="L135">
        <f t="shared" si="5"/>
        <v>9</v>
      </c>
    </row>
    <row r="136" spans="1:12" ht="14.25" customHeight="1" x14ac:dyDescent="0.25">
      <c r="A136" t="str">
        <f t="shared" si="3"/>
        <v>FL</v>
      </c>
      <c r="B136" t="str">
        <f>VLOOKUP(sales2!A136,state!A:B,2,FALSE)</f>
        <v>Florida</v>
      </c>
      <c r="C136" s="4" t="s">
        <v>605</v>
      </c>
      <c r="D136" s="4">
        <v>44860</v>
      </c>
      <c r="E136" s="3" t="s">
        <v>606</v>
      </c>
      <c r="F136" s="3" t="s">
        <v>607</v>
      </c>
      <c r="G136" s="3" t="s">
        <v>183</v>
      </c>
      <c r="H136" s="3" t="s">
        <v>14</v>
      </c>
      <c r="I136" s="3" t="s">
        <v>184</v>
      </c>
      <c r="J136" s="9" t="s">
        <v>608</v>
      </c>
      <c r="K136">
        <f t="shared" si="4"/>
        <v>34.86</v>
      </c>
      <c r="L136">
        <f t="shared" si="5"/>
        <v>10</v>
      </c>
    </row>
    <row r="137" spans="1:12" ht="14.25" customHeight="1" x14ac:dyDescent="0.25">
      <c r="A137" t="str">
        <f t="shared" si="3"/>
        <v>MA</v>
      </c>
      <c r="B137" t="str">
        <f>VLOOKUP(sales2!A137,state!A:B,2,FALSE)</f>
        <v>Massachusetts</v>
      </c>
      <c r="C137" s="4" t="s">
        <v>609</v>
      </c>
      <c r="D137" s="4">
        <v>44728</v>
      </c>
      <c r="E137" s="3" t="s">
        <v>610</v>
      </c>
      <c r="F137" s="3" t="s">
        <v>611</v>
      </c>
      <c r="G137" s="3" t="s">
        <v>53</v>
      </c>
      <c r="H137" s="3" t="s">
        <v>14</v>
      </c>
      <c r="I137" s="3" t="s">
        <v>54</v>
      </c>
      <c r="J137" s="9">
        <v>44997</v>
      </c>
      <c r="K137">
        <f t="shared" si="4"/>
        <v>44997</v>
      </c>
      <c r="L137">
        <f t="shared" si="5"/>
        <v>6</v>
      </c>
    </row>
    <row r="138" spans="1:12" ht="14.25" customHeight="1" x14ac:dyDescent="0.25">
      <c r="A138" t="str">
        <f t="shared" si="3"/>
        <v>CA</v>
      </c>
      <c r="B138" t="str">
        <f>VLOOKUP(sales2!A138,state!A:B,2,FALSE)</f>
        <v>California</v>
      </c>
      <c r="C138" s="4" t="s">
        <v>612</v>
      </c>
      <c r="D138" s="4">
        <v>44625</v>
      </c>
      <c r="E138" s="3" t="s">
        <v>613</v>
      </c>
      <c r="F138" s="3" t="s">
        <v>614</v>
      </c>
      <c r="G138" s="3" t="s">
        <v>615</v>
      </c>
      <c r="H138" s="3" t="s">
        <v>14</v>
      </c>
      <c r="I138" s="3" t="s">
        <v>616</v>
      </c>
      <c r="J138" s="9" t="s">
        <v>617</v>
      </c>
      <c r="K138">
        <f t="shared" si="4"/>
        <v>95.92</v>
      </c>
      <c r="L138">
        <f t="shared" si="5"/>
        <v>3</v>
      </c>
    </row>
    <row r="139" spans="1:12" ht="14.25" customHeight="1" x14ac:dyDescent="0.25">
      <c r="A139" t="str">
        <f t="shared" ref="A139:A141" si="6">LEFT(C139,2)</f>
        <v>IL</v>
      </c>
      <c r="B139" t="str">
        <f>VLOOKUP(sales2!A139,state!A:B,2,FALSE)</f>
        <v>Illinois</v>
      </c>
      <c r="C139" s="4" t="s">
        <v>618</v>
      </c>
      <c r="D139" s="4">
        <v>44766</v>
      </c>
      <c r="E139" s="3" t="s">
        <v>619</v>
      </c>
      <c r="F139" s="3" t="s">
        <v>620</v>
      </c>
      <c r="G139" s="3" t="s">
        <v>419</v>
      </c>
      <c r="H139" s="3" t="s">
        <v>14</v>
      </c>
      <c r="I139" s="3" t="s">
        <v>420</v>
      </c>
      <c r="J139" s="9" t="s">
        <v>621</v>
      </c>
      <c r="K139">
        <f t="shared" ref="K139:K202" si="7">VALUE(J139)</f>
        <v>3.98</v>
      </c>
      <c r="L139">
        <f t="shared" ref="L139:L202" si="8">MONTH(D139)</f>
        <v>7</v>
      </c>
    </row>
    <row r="140" spans="1:12" ht="14.25" customHeight="1" x14ac:dyDescent="0.25">
      <c r="A140" t="str">
        <f t="shared" si="6"/>
        <v>FL</v>
      </c>
      <c r="B140" t="str">
        <f>VLOOKUP(sales2!A140,state!A:B,2,FALSE)</f>
        <v>Florida</v>
      </c>
      <c r="C140" s="4" t="s">
        <v>622</v>
      </c>
      <c r="D140" s="4">
        <v>44915</v>
      </c>
      <c r="E140" s="3" t="s">
        <v>623</v>
      </c>
      <c r="F140" s="3" t="s">
        <v>624</v>
      </c>
      <c r="G140" s="3" t="s">
        <v>414</v>
      </c>
      <c r="H140" s="3" t="s">
        <v>14</v>
      </c>
      <c r="I140" s="3" t="s">
        <v>415</v>
      </c>
      <c r="J140" s="9">
        <v>7764</v>
      </c>
      <c r="K140">
        <f t="shared" si="7"/>
        <v>7764</v>
      </c>
      <c r="L140">
        <f t="shared" si="8"/>
        <v>12</v>
      </c>
    </row>
    <row r="141" spans="1:12" ht="14.25" customHeight="1" x14ac:dyDescent="0.25">
      <c r="A141" t="str">
        <f t="shared" si="6"/>
        <v>VA</v>
      </c>
      <c r="B141" t="str">
        <f>VLOOKUP(sales2!A141,state!A:B,2,FALSE)</f>
        <v>Virginia</v>
      </c>
      <c r="C141" s="4" t="s">
        <v>625</v>
      </c>
      <c r="D141" s="4">
        <v>44868</v>
      </c>
      <c r="E141" s="3" t="s">
        <v>626</v>
      </c>
      <c r="F141" s="3" t="s">
        <v>627</v>
      </c>
      <c r="G141" s="3" t="s">
        <v>628</v>
      </c>
      <c r="H141" s="3" t="s">
        <v>14</v>
      </c>
      <c r="I141" s="3" t="s">
        <v>629</v>
      </c>
      <c r="J141" s="9" t="s">
        <v>630</v>
      </c>
      <c r="K141">
        <f t="shared" si="7"/>
        <v>101.94</v>
      </c>
      <c r="L141">
        <f t="shared" si="8"/>
        <v>11</v>
      </c>
    </row>
    <row r="142" spans="1:12" ht="14.25" customHeight="1" x14ac:dyDescent="0.25">
      <c r="A142" t="str">
        <f t="shared" ref="A142:A205" si="9">LEFT(C142,2)</f>
        <v>AZ</v>
      </c>
      <c r="B142" t="str">
        <f>VLOOKUP(sales2!A142,state!A:B,2,FALSE)</f>
        <v>Arizona</v>
      </c>
      <c r="C142" s="4" t="s">
        <v>631</v>
      </c>
      <c r="D142" s="4">
        <v>44577</v>
      </c>
      <c r="E142" s="3" t="s">
        <v>632</v>
      </c>
      <c r="F142" s="3" t="s">
        <v>633</v>
      </c>
      <c r="G142" s="3" t="s">
        <v>518</v>
      </c>
      <c r="H142" s="3" t="s">
        <v>142</v>
      </c>
      <c r="I142" s="3" t="s">
        <v>519</v>
      </c>
      <c r="J142" s="9">
        <v>19194</v>
      </c>
      <c r="K142">
        <f t="shared" si="7"/>
        <v>19194</v>
      </c>
      <c r="L142">
        <f t="shared" si="8"/>
        <v>1</v>
      </c>
    </row>
    <row r="143" spans="1:12" ht="14.25" customHeight="1" x14ac:dyDescent="0.25">
      <c r="A143" t="str">
        <f t="shared" si="9"/>
        <v>IL</v>
      </c>
      <c r="B143" t="str">
        <f>VLOOKUP(sales2!A143,state!A:B,2,FALSE)</f>
        <v>Illinois</v>
      </c>
      <c r="C143" s="4" t="s">
        <v>634</v>
      </c>
      <c r="D143" s="4">
        <v>44653</v>
      </c>
      <c r="E143" s="3" t="s">
        <v>270</v>
      </c>
      <c r="F143" s="3" t="s">
        <v>271</v>
      </c>
      <c r="G143" s="3" t="s">
        <v>635</v>
      </c>
      <c r="H143" s="3" t="s">
        <v>14</v>
      </c>
      <c r="I143" s="3" t="s">
        <v>636</v>
      </c>
      <c r="J143" s="9">
        <v>54208</v>
      </c>
      <c r="K143">
        <f t="shared" si="7"/>
        <v>54208</v>
      </c>
      <c r="L143">
        <f t="shared" si="8"/>
        <v>4</v>
      </c>
    </row>
    <row r="144" spans="1:12" ht="14.25" customHeight="1" x14ac:dyDescent="0.25">
      <c r="A144" t="str">
        <f t="shared" si="9"/>
        <v>CO</v>
      </c>
      <c r="B144" t="str">
        <f>VLOOKUP(sales2!A144,state!A:B,2,FALSE)</f>
        <v>Colorado</v>
      </c>
      <c r="C144" s="4" t="s">
        <v>637</v>
      </c>
      <c r="D144" s="4">
        <v>44798</v>
      </c>
      <c r="E144" s="3" t="s">
        <v>638</v>
      </c>
      <c r="F144" s="3" t="s">
        <v>639</v>
      </c>
      <c r="G144" s="3" t="s">
        <v>166</v>
      </c>
      <c r="H144" s="3" t="s">
        <v>14</v>
      </c>
      <c r="I144" s="3" t="s">
        <v>167</v>
      </c>
      <c r="J144" s="9">
        <v>11088</v>
      </c>
      <c r="K144">
        <f t="shared" si="7"/>
        <v>11088</v>
      </c>
      <c r="L144">
        <f t="shared" si="8"/>
        <v>8</v>
      </c>
    </row>
    <row r="145" spans="1:12" ht="14.25" customHeight="1" x14ac:dyDescent="0.25">
      <c r="A145" t="str">
        <f t="shared" si="9"/>
        <v>PA</v>
      </c>
      <c r="B145" t="str">
        <f>VLOOKUP(sales2!A145,state!A:B,2,FALSE)</f>
        <v>Pennsylvania</v>
      </c>
      <c r="C145" s="4" t="s">
        <v>640</v>
      </c>
      <c r="D145" s="4">
        <v>44864</v>
      </c>
      <c r="E145" s="3" t="s">
        <v>641</v>
      </c>
      <c r="F145" s="3" t="s">
        <v>642</v>
      </c>
      <c r="G145" s="3" t="s">
        <v>643</v>
      </c>
      <c r="H145" s="3" t="s">
        <v>142</v>
      </c>
      <c r="I145" s="3" t="s">
        <v>644</v>
      </c>
      <c r="J145" s="9">
        <v>122382</v>
      </c>
      <c r="K145">
        <f t="shared" si="7"/>
        <v>122382</v>
      </c>
      <c r="L145">
        <f t="shared" si="8"/>
        <v>10</v>
      </c>
    </row>
    <row r="146" spans="1:12" ht="14.25" customHeight="1" x14ac:dyDescent="0.25">
      <c r="A146" t="str">
        <f t="shared" si="9"/>
        <v>CA</v>
      </c>
      <c r="B146" t="str">
        <f>VLOOKUP(sales2!A146,state!A:B,2,FALSE)</f>
        <v>California</v>
      </c>
      <c r="C146" s="4" t="s">
        <v>645</v>
      </c>
      <c r="D146" s="4">
        <v>44832</v>
      </c>
      <c r="E146" s="3" t="s">
        <v>646</v>
      </c>
      <c r="F146" s="3" t="s">
        <v>647</v>
      </c>
      <c r="G146" s="3" t="s">
        <v>148</v>
      </c>
      <c r="H146" s="3" t="s">
        <v>14</v>
      </c>
      <c r="I146" s="3" t="s">
        <v>149</v>
      </c>
      <c r="J146" s="9" t="s">
        <v>150</v>
      </c>
      <c r="K146">
        <f t="shared" si="7"/>
        <v>5.56</v>
      </c>
      <c r="L146">
        <f t="shared" si="8"/>
        <v>9</v>
      </c>
    </row>
    <row r="147" spans="1:12" ht="14.25" customHeight="1" x14ac:dyDescent="0.25">
      <c r="A147" t="str">
        <f t="shared" si="9"/>
        <v>NY</v>
      </c>
      <c r="B147" t="str">
        <f>VLOOKUP(sales2!A147,state!A:B,2,FALSE)</f>
        <v>New York</v>
      </c>
      <c r="C147" s="4" t="s">
        <v>648</v>
      </c>
      <c r="D147" s="4">
        <v>44790</v>
      </c>
      <c r="E147" s="3" t="s">
        <v>649</v>
      </c>
      <c r="F147" s="3" t="s">
        <v>650</v>
      </c>
      <c r="G147" s="3" t="s">
        <v>651</v>
      </c>
      <c r="H147" s="3" t="s">
        <v>14</v>
      </c>
      <c r="I147" s="3" t="s">
        <v>652</v>
      </c>
      <c r="J147" s="9">
        <v>1217568</v>
      </c>
      <c r="K147">
        <f t="shared" si="7"/>
        <v>1217568</v>
      </c>
      <c r="L147">
        <f t="shared" si="8"/>
        <v>8</v>
      </c>
    </row>
    <row r="148" spans="1:12" ht="14.25" customHeight="1" x14ac:dyDescent="0.25">
      <c r="A148" t="str">
        <f t="shared" si="9"/>
        <v>VT</v>
      </c>
      <c r="B148" t="str">
        <f>VLOOKUP(sales2!A148,state!A:B,2,FALSE)</f>
        <v>Vermont</v>
      </c>
      <c r="C148" s="4" t="s">
        <v>653</v>
      </c>
      <c r="D148" s="4">
        <v>44817</v>
      </c>
      <c r="E148" s="3" t="s">
        <v>654</v>
      </c>
      <c r="F148" s="3" t="s">
        <v>655</v>
      </c>
      <c r="G148" s="3" t="s">
        <v>656</v>
      </c>
      <c r="H148" s="3" t="s">
        <v>14</v>
      </c>
      <c r="I148" s="3" t="s">
        <v>657</v>
      </c>
      <c r="J148" s="9">
        <v>45024</v>
      </c>
      <c r="K148">
        <f t="shared" si="7"/>
        <v>45024</v>
      </c>
      <c r="L148">
        <f t="shared" si="8"/>
        <v>9</v>
      </c>
    </row>
    <row r="149" spans="1:12" ht="14.25" customHeight="1" x14ac:dyDescent="0.25">
      <c r="A149" t="str">
        <f t="shared" si="9"/>
        <v>IL</v>
      </c>
      <c r="B149" t="str">
        <f>VLOOKUP(sales2!A149,state!A:B,2,FALSE)</f>
        <v>Illinois</v>
      </c>
      <c r="C149" s="4" t="s">
        <v>658</v>
      </c>
      <c r="D149" s="4">
        <v>44888</v>
      </c>
      <c r="E149" s="3" t="s">
        <v>292</v>
      </c>
      <c r="F149" s="3" t="s">
        <v>293</v>
      </c>
      <c r="G149" s="3" t="s">
        <v>602</v>
      </c>
      <c r="H149" s="3" t="s">
        <v>14</v>
      </c>
      <c r="I149" s="3" t="s">
        <v>603</v>
      </c>
      <c r="J149" s="9">
        <v>6912</v>
      </c>
      <c r="K149">
        <f t="shared" si="7"/>
        <v>6912</v>
      </c>
      <c r="L149">
        <f t="shared" si="8"/>
        <v>11</v>
      </c>
    </row>
    <row r="150" spans="1:12" ht="14.25" customHeight="1" x14ac:dyDescent="0.25">
      <c r="A150" t="str">
        <f t="shared" si="9"/>
        <v>PA</v>
      </c>
      <c r="B150" t="str">
        <f>VLOOKUP(sales2!A150,state!A:B,2,FALSE)</f>
        <v>Pennsylvania</v>
      </c>
      <c r="C150" s="4" t="s">
        <v>659</v>
      </c>
      <c r="D150" s="4">
        <v>44640</v>
      </c>
      <c r="E150" s="3" t="s">
        <v>660</v>
      </c>
      <c r="F150" s="3" t="s">
        <v>661</v>
      </c>
      <c r="G150" s="3" t="s">
        <v>66</v>
      </c>
      <c r="H150" s="3" t="s">
        <v>14</v>
      </c>
      <c r="I150" s="3" t="s">
        <v>67</v>
      </c>
      <c r="J150" s="9">
        <v>37764</v>
      </c>
      <c r="K150">
        <f t="shared" si="7"/>
        <v>37764</v>
      </c>
      <c r="L150">
        <f t="shared" si="8"/>
        <v>3</v>
      </c>
    </row>
    <row r="151" spans="1:12" ht="14.25" customHeight="1" x14ac:dyDescent="0.25">
      <c r="A151" t="str">
        <f t="shared" si="9"/>
        <v>NY</v>
      </c>
      <c r="B151" t="str">
        <f>VLOOKUP(sales2!A151,state!A:B,2,FALSE)</f>
        <v>New York</v>
      </c>
      <c r="C151" s="4" t="s">
        <v>662</v>
      </c>
      <c r="D151" s="4">
        <v>44607</v>
      </c>
      <c r="E151" s="3" t="s">
        <v>613</v>
      </c>
      <c r="F151" s="3" t="s">
        <v>614</v>
      </c>
      <c r="G151" s="3" t="s">
        <v>663</v>
      </c>
      <c r="H151" s="3" t="s">
        <v>14</v>
      </c>
      <c r="I151" s="3" t="s">
        <v>664</v>
      </c>
      <c r="J151" s="9">
        <v>85232</v>
      </c>
      <c r="K151">
        <f t="shared" si="7"/>
        <v>85232</v>
      </c>
      <c r="L151">
        <f t="shared" si="8"/>
        <v>2</v>
      </c>
    </row>
    <row r="152" spans="1:12" ht="14.25" customHeight="1" x14ac:dyDescent="0.25">
      <c r="A152" t="str">
        <f t="shared" si="9"/>
        <v>TX</v>
      </c>
      <c r="B152" t="str">
        <f>VLOOKUP(sales2!A152,state!A:B,2,FALSE)</f>
        <v>Texas</v>
      </c>
      <c r="C152" s="4" t="s">
        <v>665</v>
      </c>
      <c r="D152" s="4">
        <v>44767</v>
      </c>
      <c r="E152" s="3" t="s">
        <v>666</v>
      </c>
      <c r="F152" s="3" t="s">
        <v>667</v>
      </c>
      <c r="G152" s="3" t="s">
        <v>668</v>
      </c>
      <c r="H152" s="3" t="s">
        <v>14</v>
      </c>
      <c r="I152" s="3" t="s">
        <v>669</v>
      </c>
      <c r="J152" s="9" t="s">
        <v>670</v>
      </c>
      <c r="K152">
        <f t="shared" si="7"/>
        <v>165.6</v>
      </c>
      <c r="L152">
        <f t="shared" si="8"/>
        <v>7</v>
      </c>
    </row>
    <row r="153" spans="1:12" ht="14.25" customHeight="1" x14ac:dyDescent="0.25">
      <c r="A153" t="str">
        <f t="shared" si="9"/>
        <v>MA</v>
      </c>
      <c r="B153" t="str">
        <f>VLOOKUP(sales2!A153,state!A:B,2,FALSE)</f>
        <v>Massachusetts</v>
      </c>
      <c r="C153" s="4" t="s">
        <v>671</v>
      </c>
      <c r="D153" s="4">
        <v>44815</v>
      </c>
      <c r="E153" s="3" t="s">
        <v>672</v>
      </c>
      <c r="F153" s="3" t="s">
        <v>673</v>
      </c>
      <c r="G153" s="3" t="s">
        <v>674</v>
      </c>
      <c r="H153" s="3" t="s">
        <v>14</v>
      </c>
      <c r="I153" s="3" t="s">
        <v>675</v>
      </c>
      <c r="J153" s="9" t="s">
        <v>676</v>
      </c>
      <c r="K153">
        <f t="shared" si="7"/>
        <v>6.68</v>
      </c>
      <c r="L153">
        <f t="shared" si="8"/>
        <v>9</v>
      </c>
    </row>
    <row r="154" spans="1:12" ht="14.25" customHeight="1" x14ac:dyDescent="0.25">
      <c r="A154" t="str">
        <f t="shared" si="9"/>
        <v>CA</v>
      </c>
      <c r="B154" t="str">
        <f>VLOOKUP(sales2!A154,state!A:B,2,FALSE)</f>
        <v>California</v>
      </c>
      <c r="C154" s="4" t="s">
        <v>677</v>
      </c>
      <c r="D154" s="4">
        <v>44669</v>
      </c>
      <c r="E154" s="3" t="s">
        <v>678</v>
      </c>
      <c r="F154" s="3" t="s">
        <v>679</v>
      </c>
      <c r="G154" s="3" t="s">
        <v>680</v>
      </c>
      <c r="H154" s="3" t="s">
        <v>681</v>
      </c>
      <c r="I154" s="3" t="s">
        <v>682</v>
      </c>
      <c r="J154" s="9">
        <v>9984</v>
      </c>
      <c r="K154">
        <f t="shared" si="7"/>
        <v>9984</v>
      </c>
      <c r="L154">
        <f t="shared" si="8"/>
        <v>4</v>
      </c>
    </row>
    <row r="155" spans="1:12" ht="14.25" customHeight="1" x14ac:dyDescent="0.25">
      <c r="A155" t="str">
        <f t="shared" si="9"/>
        <v>KY</v>
      </c>
      <c r="B155" t="str">
        <f>VLOOKUP(sales2!A155,state!A:B,2,FALSE)</f>
        <v>Kentucky</v>
      </c>
      <c r="C155" s="4" t="s">
        <v>683</v>
      </c>
      <c r="D155" s="4">
        <v>44758</v>
      </c>
      <c r="E155" s="3" t="s">
        <v>280</v>
      </c>
      <c r="F155" s="3" t="s">
        <v>281</v>
      </c>
      <c r="G155" s="3" t="s">
        <v>684</v>
      </c>
      <c r="H155" s="3" t="s">
        <v>14</v>
      </c>
      <c r="I155" s="3" t="s">
        <v>685</v>
      </c>
      <c r="J155" s="9" t="s">
        <v>686</v>
      </c>
      <c r="K155">
        <f t="shared" si="7"/>
        <v>17.52</v>
      </c>
      <c r="L155">
        <f t="shared" si="8"/>
        <v>7</v>
      </c>
    </row>
    <row r="156" spans="1:12" ht="14.25" customHeight="1" x14ac:dyDescent="0.25">
      <c r="A156" t="str">
        <f t="shared" si="9"/>
        <v>WV</v>
      </c>
      <c r="B156" t="str">
        <f>VLOOKUP(sales2!A156,state!A:B,2,FALSE)</f>
        <v>West Virginia</v>
      </c>
      <c r="C156" s="4" t="s">
        <v>687</v>
      </c>
      <c r="D156" s="4">
        <v>44822</v>
      </c>
      <c r="E156" s="3" t="s">
        <v>588</v>
      </c>
      <c r="F156" s="3" t="s">
        <v>589</v>
      </c>
      <c r="G156" s="3" t="s">
        <v>680</v>
      </c>
      <c r="H156" s="3" t="s">
        <v>14</v>
      </c>
      <c r="I156" s="3" t="s">
        <v>682</v>
      </c>
      <c r="J156" s="9" t="s">
        <v>688</v>
      </c>
      <c r="K156">
        <f t="shared" si="7"/>
        <v>6.24</v>
      </c>
      <c r="L156">
        <f t="shared" si="8"/>
        <v>9</v>
      </c>
    </row>
    <row r="157" spans="1:12" ht="14.25" customHeight="1" x14ac:dyDescent="0.25">
      <c r="A157" t="str">
        <f t="shared" si="9"/>
        <v>CA</v>
      </c>
      <c r="B157" t="str">
        <f>VLOOKUP(sales2!A157,state!A:B,2,FALSE)</f>
        <v>California</v>
      </c>
      <c r="C157" s="4" t="s">
        <v>544</v>
      </c>
      <c r="D157" s="4">
        <v>44858</v>
      </c>
      <c r="E157" s="3" t="s">
        <v>545</v>
      </c>
      <c r="F157" s="3" t="s">
        <v>546</v>
      </c>
      <c r="G157" s="3" t="s">
        <v>261</v>
      </c>
      <c r="H157" s="3" t="s">
        <v>39</v>
      </c>
      <c r="I157" s="3" t="s">
        <v>262</v>
      </c>
      <c r="J157" s="9">
        <v>45089</v>
      </c>
      <c r="K157">
        <f t="shared" si="7"/>
        <v>45089</v>
      </c>
      <c r="L157">
        <f t="shared" si="8"/>
        <v>10</v>
      </c>
    </row>
    <row r="158" spans="1:12" ht="14.25" customHeight="1" x14ac:dyDescent="0.25">
      <c r="A158" t="str">
        <f t="shared" si="9"/>
        <v>CA</v>
      </c>
      <c r="B158" t="str">
        <f>VLOOKUP(sales2!A158,state!A:B,2,FALSE)</f>
        <v>California</v>
      </c>
      <c r="C158" s="4" t="s">
        <v>689</v>
      </c>
      <c r="D158" s="4">
        <v>44633</v>
      </c>
      <c r="E158" s="3" t="s">
        <v>690</v>
      </c>
      <c r="F158" s="3" t="s">
        <v>691</v>
      </c>
      <c r="G158" s="3" t="s">
        <v>692</v>
      </c>
      <c r="H158" s="3" t="s">
        <v>14</v>
      </c>
      <c r="I158" s="3" t="s">
        <v>693</v>
      </c>
      <c r="J158" s="9" t="s">
        <v>694</v>
      </c>
      <c r="K158">
        <f t="shared" si="7"/>
        <v>18.559999999999999</v>
      </c>
      <c r="L158">
        <f t="shared" si="8"/>
        <v>3</v>
      </c>
    </row>
    <row r="159" spans="1:12" ht="14.25" customHeight="1" x14ac:dyDescent="0.25">
      <c r="A159" t="str">
        <f t="shared" si="9"/>
        <v>NY</v>
      </c>
      <c r="B159" t="str">
        <f>VLOOKUP(sales2!A159,state!A:B,2,FALSE)</f>
        <v>New York</v>
      </c>
      <c r="C159" s="4" t="s">
        <v>695</v>
      </c>
      <c r="D159" s="4">
        <v>44917</v>
      </c>
      <c r="E159" s="3" t="s">
        <v>696</v>
      </c>
      <c r="F159" s="3" t="s">
        <v>697</v>
      </c>
      <c r="G159" s="3" t="s">
        <v>615</v>
      </c>
      <c r="H159" s="3" t="s">
        <v>14</v>
      </c>
      <c r="I159" s="3" t="s">
        <v>616</v>
      </c>
      <c r="J159" s="9" t="s">
        <v>698</v>
      </c>
      <c r="K159">
        <f t="shared" si="7"/>
        <v>35.97</v>
      </c>
      <c r="L159">
        <f t="shared" si="8"/>
        <v>12</v>
      </c>
    </row>
    <row r="160" spans="1:12" ht="14.25" customHeight="1" x14ac:dyDescent="0.25">
      <c r="A160" t="str">
        <f t="shared" si="9"/>
        <v>TX</v>
      </c>
      <c r="B160" t="str">
        <f>VLOOKUP(sales2!A160,state!A:B,2,FALSE)</f>
        <v>Texas</v>
      </c>
      <c r="C160" s="4" t="s">
        <v>699</v>
      </c>
      <c r="D160" s="4">
        <v>44900</v>
      </c>
      <c r="E160" s="3" t="s">
        <v>700</v>
      </c>
      <c r="F160" s="3" t="s">
        <v>701</v>
      </c>
      <c r="G160" s="3" t="s">
        <v>674</v>
      </c>
      <c r="H160" s="3" t="s">
        <v>14</v>
      </c>
      <c r="I160" s="3" t="s">
        <v>675</v>
      </c>
      <c r="J160" s="9">
        <v>8016</v>
      </c>
      <c r="K160">
        <f t="shared" si="7"/>
        <v>8016</v>
      </c>
      <c r="L160">
        <f t="shared" si="8"/>
        <v>12</v>
      </c>
    </row>
    <row r="161" spans="1:12" ht="14.25" customHeight="1" x14ac:dyDescent="0.25">
      <c r="A161" t="str">
        <f t="shared" si="9"/>
        <v>CA</v>
      </c>
      <c r="B161" t="str">
        <f>VLOOKUP(sales2!A161,state!A:B,2,FALSE)</f>
        <v>California</v>
      </c>
      <c r="C161" s="4" t="s">
        <v>702</v>
      </c>
      <c r="D161" s="4">
        <v>44714</v>
      </c>
      <c r="E161" s="3" t="s">
        <v>703</v>
      </c>
      <c r="F161" s="3" t="s">
        <v>704</v>
      </c>
      <c r="G161" s="3" t="s">
        <v>705</v>
      </c>
      <c r="H161" s="3" t="s">
        <v>14</v>
      </c>
      <c r="I161" s="3" t="s">
        <v>706</v>
      </c>
      <c r="J161" s="9">
        <v>1497666</v>
      </c>
      <c r="K161">
        <f t="shared" si="7"/>
        <v>1497666</v>
      </c>
      <c r="L161">
        <f t="shared" si="8"/>
        <v>6</v>
      </c>
    </row>
    <row r="162" spans="1:12" ht="14.25" customHeight="1" x14ac:dyDescent="0.25">
      <c r="A162" t="str">
        <f t="shared" si="9"/>
        <v>OH</v>
      </c>
      <c r="B162" t="str">
        <f>VLOOKUP(sales2!A162,state!A:B,2,FALSE)</f>
        <v>Ohio</v>
      </c>
      <c r="C162" s="4" t="s">
        <v>707</v>
      </c>
      <c r="D162" s="4">
        <v>44916</v>
      </c>
      <c r="E162" s="3" t="s">
        <v>708</v>
      </c>
      <c r="F162" s="3" t="s">
        <v>709</v>
      </c>
      <c r="G162" s="3" t="s">
        <v>710</v>
      </c>
      <c r="H162" s="3" t="s">
        <v>14</v>
      </c>
      <c r="I162" s="3" t="s">
        <v>711</v>
      </c>
      <c r="J162" s="9" t="s">
        <v>712</v>
      </c>
      <c r="K162">
        <f t="shared" si="7"/>
        <v>32.76</v>
      </c>
      <c r="L162">
        <f t="shared" si="8"/>
        <v>12</v>
      </c>
    </row>
    <row r="163" spans="1:12" ht="14.25" customHeight="1" x14ac:dyDescent="0.25">
      <c r="A163" t="str">
        <f t="shared" si="9"/>
        <v>CA</v>
      </c>
      <c r="B163" t="str">
        <f>VLOOKUP(sales2!A163,state!A:B,2,FALSE)</f>
        <v>California</v>
      </c>
      <c r="C163" s="4" t="s">
        <v>713</v>
      </c>
      <c r="D163" s="4">
        <v>44570</v>
      </c>
      <c r="E163" s="3" t="s">
        <v>714</v>
      </c>
      <c r="F163" s="3" t="s">
        <v>715</v>
      </c>
      <c r="G163" s="3" t="s">
        <v>100</v>
      </c>
      <c r="H163" s="3" t="s">
        <v>14</v>
      </c>
      <c r="I163" s="3" t="s">
        <v>101</v>
      </c>
      <c r="J163" s="9">
        <v>49568</v>
      </c>
      <c r="K163">
        <f t="shared" si="7"/>
        <v>49568</v>
      </c>
      <c r="L163">
        <f t="shared" si="8"/>
        <v>1</v>
      </c>
    </row>
    <row r="164" spans="1:12" ht="14.25" customHeight="1" x14ac:dyDescent="0.25">
      <c r="A164" t="str">
        <f t="shared" si="9"/>
        <v>NY</v>
      </c>
      <c r="B164" t="str">
        <f>VLOOKUP(sales2!A164,state!A:B,2,FALSE)</f>
        <v>New York</v>
      </c>
      <c r="C164" s="4" t="s">
        <v>716</v>
      </c>
      <c r="D164" s="4">
        <v>44609</v>
      </c>
      <c r="E164" s="3" t="s">
        <v>717</v>
      </c>
      <c r="F164" s="3" t="s">
        <v>718</v>
      </c>
      <c r="G164" s="3" t="s">
        <v>84</v>
      </c>
      <c r="H164" s="3" t="s">
        <v>14</v>
      </c>
      <c r="I164" s="3" t="s">
        <v>85</v>
      </c>
      <c r="J164" s="9" t="s">
        <v>719</v>
      </c>
      <c r="K164">
        <f t="shared" si="7"/>
        <v>15.96</v>
      </c>
      <c r="L164">
        <f t="shared" si="8"/>
        <v>2</v>
      </c>
    </row>
    <row r="165" spans="1:12" ht="14.25" customHeight="1" x14ac:dyDescent="0.25">
      <c r="A165" t="str">
        <f t="shared" si="9"/>
        <v>CT</v>
      </c>
      <c r="B165" t="str">
        <f>VLOOKUP(sales2!A165,state!A:B,2,FALSE)</f>
        <v>Connecticut</v>
      </c>
      <c r="C165" s="4" t="s">
        <v>720</v>
      </c>
      <c r="D165" s="4">
        <v>44776</v>
      </c>
      <c r="E165" s="3" t="s">
        <v>721</v>
      </c>
      <c r="F165" s="3" t="s">
        <v>722</v>
      </c>
      <c r="G165" s="3" t="s">
        <v>84</v>
      </c>
      <c r="H165" s="3" t="s">
        <v>14</v>
      </c>
      <c r="I165" s="3" t="s">
        <v>85</v>
      </c>
      <c r="J165" s="9" t="s">
        <v>723</v>
      </c>
      <c r="K165">
        <f t="shared" si="7"/>
        <v>4.5599999999999996</v>
      </c>
      <c r="L165">
        <f t="shared" si="8"/>
        <v>8</v>
      </c>
    </row>
    <row r="166" spans="1:12" ht="14.25" customHeight="1" x14ac:dyDescent="0.25">
      <c r="A166" t="str">
        <f t="shared" si="9"/>
        <v>FL</v>
      </c>
      <c r="B166" t="str">
        <f>VLOOKUP(sales2!A166,state!A:B,2,FALSE)</f>
        <v>Florida</v>
      </c>
      <c r="C166" s="4" t="s">
        <v>724</v>
      </c>
      <c r="D166" s="4">
        <v>44656</v>
      </c>
      <c r="E166" s="3" t="s">
        <v>725</v>
      </c>
      <c r="F166" s="3" t="s">
        <v>726</v>
      </c>
      <c r="G166" s="3" t="s">
        <v>680</v>
      </c>
      <c r="H166" s="3" t="s">
        <v>14</v>
      </c>
      <c r="I166" s="3" t="s">
        <v>682</v>
      </c>
      <c r="J166" s="9">
        <v>2808</v>
      </c>
      <c r="K166">
        <f t="shared" si="7"/>
        <v>2808</v>
      </c>
      <c r="L166">
        <f t="shared" si="8"/>
        <v>4</v>
      </c>
    </row>
    <row r="167" spans="1:12" ht="14.25" customHeight="1" x14ac:dyDescent="0.25">
      <c r="A167" t="str">
        <f t="shared" si="9"/>
        <v>FL</v>
      </c>
      <c r="B167" t="str">
        <f>VLOOKUP(sales2!A167,state!A:B,2,FALSE)</f>
        <v>Florida</v>
      </c>
      <c r="C167" s="4" t="s">
        <v>727</v>
      </c>
      <c r="D167" s="4">
        <v>44763</v>
      </c>
      <c r="E167" s="3" t="s">
        <v>728</v>
      </c>
      <c r="F167" s="3" t="s">
        <v>729</v>
      </c>
      <c r="G167" s="3" t="s">
        <v>730</v>
      </c>
      <c r="H167" s="3" t="s">
        <v>14</v>
      </c>
      <c r="I167" s="3" t="s">
        <v>731</v>
      </c>
      <c r="J167" s="9" t="s">
        <v>732</v>
      </c>
      <c r="K167">
        <f t="shared" si="7"/>
        <v>9.81</v>
      </c>
      <c r="L167">
        <f t="shared" si="8"/>
        <v>7</v>
      </c>
    </row>
    <row r="168" spans="1:12" ht="14.25" customHeight="1" x14ac:dyDescent="0.25">
      <c r="A168" t="str">
        <f t="shared" si="9"/>
        <v>NY</v>
      </c>
      <c r="B168" t="str">
        <f>VLOOKUP(sales2!A168,state!A:B,2,FALSE)</f>
        <v>New York</v>
      </c>
      <c r="C168" s="4" t="s">
        <v>733</v>
      </c>
      <c r="D168" s="4">
        <v>44587</v>
      </c>
      <c r="E168" s="3" t="s">
        <v>734</v>
      </c>
      <c r="F168" s="3" t="s">
        <v>735</v>
      </c>
      <c r="G168" s="3" t="s">
        <v>467</v>
      </c>
      <c r="H168" s="3" t="s">
        <v>14</v>
      </c>
      <c r="I168" s="3" t="s">
        <v>468</v>
      </c>
      <c r="J168" s="9">
        <v>222352</v>
      </c>
      <c r="K168">
        <f t="shared" si="7"/>
        <v>222352</v>
      </c>
      <c r="L168">
        <f t="shared" si="8"/>
        <v>1</v>
      </c>
    </row>
    <row r="169" spans="1:12" ht="14.25" customHeight="1" x14ac:dyDescent="0.25">
      <c r="A169" t="str">
        <f t="shared" si="9"/>
        <v>CO</v>
      </c>
      <c r="B169" t="str">
        <f>VLOOKUP(sales2!A169,state!A:B,2,FALSE)</f>
        <v>Colorado</v>
      </c>
      <c r="C169" s="4" t="s">
        <v>736</v>
      </c>
      <c r="D169" s="4">
        <v>44669</v>
      </c>
      <c r="E169" s="3" t="s">
        <v>737</v>
      </c>
      <c r="F169" s="3" t="s">
        <v>738</v>
      </c>
      <c r="G169" s="3" t="s">
        <v>304</v>
      </c>
      <c r="H169" s="3" t="s">
        <v>14</v>
      </c>
      <c r="I169" s="3" t="s">
        <v>305</v>
      </c>
      <c r="J169" s="9">
        <v>14952</v>
      </c>
      <c r="K169">
        <f t="shared" si="7"/>
        <v>14952</v>
      </c>
      <c r="L169">
        <f t="shared" si="8"/>
        <v>4</v>
      </c>
    </row>
    <row r="170" spans="1:12" ht="14.25" customHeight="1" x14ac:dyDescent="0.25">
      <c r="A170" t="str">
        <f t="shared" si="9"/>
        <v>PA</v>
      </c>
      <c r="B170" t="str">
        <f>VLOOKUP(sales2!A170,state!A:B,2,FALSE)</f>
        <v>Pennsylvania</v>
      </c>
      <c r="C170" s="4" t="s">
        <v>365</v>
      </c>
      <c r="D170" s="4">
        <v>44584</v>
      </c>
      <c r="E170" s="3" t="s">
        <v>366</v>
      </c>
      <c r="F170" s="3" t="s">
        <v>367</v>
      </c>
      <c r="G170" s="3" t="s">
        <v>739</v>
      </c>
      <c r="H170" s="3" t="s">
        <v>142</v>
      </c>
      <c r="I170" s="3" t="s">
        <v>740</v>
      </c>
      <c r="J170" s="9">
        <v>20724</v>
      </c>
      <c r="K170">
        <f t="shared" si="7"/>
        <v>20724</v>
      </c>
      <c r="L170">
        <f t="shared" si="8"/>
        <v>1</v>
      </c>
    </row>
    <row r="171" spans="1:12" ht="14.25" customHeight="1" x14ac:dyDescent="0.25">
      <c r="A171" t="str">
        <f t="shared" si="9"/>
        <v>TX</v>
      </c>
      <c r="B171" t="str">
        <f>VLOOKUP(sales2!A171,state!A:B,2,FALSE)</f>
        <v>Texas</v>
      </c>
      <c r="C171" s="4" t="s">
        <v>741</v>
      </c>
      <c r="D171" s="4">
        <v>44845</v>
      </c>
      <c r="E171" s="3" t="s">
        <v>742</v>
      </c>
      <c r="F171" s="3" t="s">
        <v>743</v>
      </c>
      <c r="G171" s="3" t="s">
        <v>744</v>
      </c>
      <c r="H171" s="3" t="s">
        <v>14</v>
      </c>
      <c r="I171" s="3" t="s">
        <v>745</v>
      </c>
      <c r="J171" s="9">
        <v>1188</v>
      </c>
      <c r="K171">
        <f t="shared" si="7"/>
        <v>1188</v>
      </c>
      <c r="L171">
        <f t="shared" si="8"/>
        <v>10</v>
      </c>
    </row>
    <row r="172" spans="1:12" ht="14.25" customHeight="1" x14ac:dyDescent="0.25">
      <c r="A172" t="str">
        <f t="shared" si="9"/>
        <v>MT</v>
      </c>
      <c r="B172" t="str">
        <f>VLOOKUP(sales2!A172,state!A:B,2,FALSE)</f>
        <v>Montana</v>
      </c>
      <c r="C172" s="4" t="s">
        <v>746</v>
      </c>
      <c r="D172" s="4">
        <v>44911</v>
      </c>
      <c r="E172" s="3" t="s">
        <v>747</v>
      </c>
      <c r="F172" s="3" t="s">
        <v>748</v>
      </c>
      <c r="G172" s="3" t="s">
        <v>749</v>
      </c>
      <c r="H172" s="3" t="s">
        <v>142</v>
      </c>
      <c r="I172" s="3" t="s">
        <v>750</v>
      </c>
      <c r="J172" s="9">
        <v>6096</v>
      </c>
      <c r="K172">
        <f t="shared" si="7"/>
        <v>6096</v>
      </c>
      <c r="L172">
        <f t="shared" si="8"/>
        <v>12</v>
      </c>
    </row>
    <row r="173" spans="1:12" ht="14.25" customHeight="1" x14ac:dyDescent="0.25">
      <c r="A173" t="str">
        <f t="shared" si="9"/>
        <v>ND</v>
      </c>
      <c r="B173" t="str">
        <f>VLOOKUP(sales2!A173,state!A:B,2,FALSE)</f>
        <v>North Dakota</v>
      </c>
      <c r="C173" s="4" t="s">
        <v>751</v>
      </c>
      <c r="D173" s="4">
        <v>44781</v>
      </c>
      <c r="E173" s="3" t="s">
        <v>510</v>
      </c>
      <c r="F173" s="3" t="s">
        <v>511</v>
      </c>
      <c r="G173" s="3" t="s">
        <v>752</v>
      </c>
      <c r="H173" s="3" t="s">
        <v>14</v>
      </c>
      <c r="I173" s="3" t="s">
        <v>753</v>
      </c>
      <c r="J173" s="9" t="s">
        <v>754</v>
      </c>
      <c r="K173">
        <f t="shared" si="7"/>
        <v>2.48</v>
      </c>
      <c r="L173">
        <f t="shared" si="8"/>
        <v>8</v>
      </c>
    </row>
    <row r="174" spans="1:12" ht="14.25" customHeight="1" x14ac:dyDescent="0.25">
      <c r="A174" t="str">
        <f t="shared" si="9"/>
        <v>WA</v>
      </c>
      <c r="B174" t="str">
        <f>VLOOKUP(sales2!A174,state!A:B,2,FALSE)</f>
        <v>Washington</v>
      </c>
      <c r="C174" s="4" t="s">
        <v>755</v>
      </c>
      <c r="D174" s="4">
        <v>44918</v>
      </c>
      <c r="E174" s="3" t="s">
        <v>756</v>
      </c>
      <c r="F174" s="3" t="s">
        <v>757</v>
      </c>
      <c r="G174" s="3" t="s">
        <v>758</v>
      </c>
      <c r="H174" s="3" t="s">
        <v>14</v>
      </c>
      <c r="I174" s="3" t="s">
        <v>759</v>
      </c>
      <c r="J174" s="9" t="s">
        <v>760</v>
      </c>
      <c r="K174">
        <f t="shared" si="7"/>
        <v>21.36</v>
      </c>
      <c r="L174">
        <f t="shared" si="8"/>
        <v>12</v>
      </c>
    </row>
    <row r="175" spans="1:12" ht="14.25" customHeight="1" x14ac:dyDescent="0.25">
      <c r="A175" t="str">
        <f t="shared" si="9"/>
        <v>OH</v>
      </c>
      <c r="B175" t="str">
        <f>VLOOKUP(sales2!A175,state!A:B,2,FALSE)</f>
        <v>Ohio</v>
      </c>
      <c r="C175" s="4" t="s">
        <v>761</v>
      </c>
      <c r="D175" s="4">
        <v>44799</v>
      </c>
      <c r="E175" s="3" t="s">
        <v>394</v>
      </c>
      <c r="F175" s="3" t="s">
        <v>395</v>
      </c>
      <c r="G175" s="3" t="s">
        <v>762</v>
      </c>
      <c r="H175" s="3" t="s">
        <v>14</v>
      </c>
      <c r="I175" s="3" t="s">
        <v>763</v>
      </c>
      <c r="J175" s="9" t="s">
        <v>764</v>
      </c>
      <c r="K175">
        <f t="shared" si="7"/>
        <v>33.93</v>
      </c>
      <c r="L175">
        <f t="shared" si="8"/>
        <v>8</v>
      </c>
    </row>
    <row r="176" spans="1:12" ht="14.25" customHeight="1" x14ac:dyDescent="0.25">
      <c r="A176" t="str">
        <f t="shared" si="9"/>
        <v>NJ</v>
      </c>
      <c r="B176" t="str">
        <f>VLOOKUP(sales2!A176,state!A:B,2,FALSE)</f>
        <v>New Jersey</v>
      </c>
      <c r="C176" s="4" t="s">
        <v>765</v>
      </c>
      <c r="D176" s="4">
        <v>44838</v>
      </c>
      <c r="E176" s="3" t="s">
        <v>371</v>
      </c>
      <c r="F176" s="3" t="s">
        <v>372</v>
      </c>
      <c r="G176" s="3" t="s">
        <v>177</v>
      </c>
      <c r="H176" s="3" t="s">
        <v>14</v>
      </c>
      <c r="I176" s="3" t="s">
        <v>178</v>
      </c>
      <c r="J176" s="9" t="s">
        <v>766</v>
      </c>
      <c r="K176">
        <f t="shared" si="7"/>
        <v>73.98</v>
      </c>
      <c r="L176">
        <f t="shared" si="8"/>
        <v>10</v>
      </c>
    </row>
    <row r="177" spans="1:12" ht="14.25" customHeight="1" x14ac:dyDescent="0.25">
      <c r="A177" t="str">
        <f t="shared" si="9"/>
        <v>CA</v>
      </c>
      <c r="B177" t="str">
        <f>VLOOKUP(sales2!A177,state!A:B,2,FALSE)</f>
        <v>California</v>
      </c>
      <c r="C177" s="4" t="s">
        <v>767</v>
      </c>
      <c r="D177" s="4">
        <v>44654</v>
      </c>
      <c r="E177" s="3" t="s">
        <v>406</v>
      </c>
      <c r="F177" s="3" t="s">
        <v>407</v>
      </c>
      <c r="G177" s="3" t="s">
        <v>472</v>
      </c>
      <c r="H177" s="3" t="s">
        <v>14</v>
      </c>
      <c r="I177" s="3" t="s">
        <v>473</v>
      </c>
      <c r="J177" s="9">
        <v>11232</v>
      </c>
      <c r="K177">
        <f t="shared" si="7"/>
        <v>11232</v>
      </c>
      <c r="L177">
        <f t="shared" si="8"/>
        <v>4</v>
      </c>
    </row>
    <row r="178" spans="1:12" ht="14.25" customHeight="1" x14ac:dyDescent="0.25">
      <c r="A178" t="str">
        <f t="shared" si="9"/>
        <v>NJ</v>
      </c>
      <c r="B178" t="str">
        <f>VLOOKUP(sales2!A178,state!A:B,2,FALSE)</f>
        <v>New Jersey</v>
      </c>
      <c r="C178" s="4" t="s">
        <v>768</v>
      </c>
      <c r="D178" s="4">
        <v>44575</v>
      </c>
      <c r="E178" s="3" t="s">
        <v>769</v>
      </c>
      <c r="F178" s="3" t="s">
        <v>770</v>
      </c>
      <c r="G178" s="3" t="s">
        <v>771</v>
      </c>
      <c r="H178" s="3" t="s">
        <v>14</v>
      </c>
      <c r="I178" s="3" t="s">
        <v>772</v>
      </c>
      <c r="J178" s="9">
        <v>45271</v>
      </c>
      <c r="K178">
        <f t="shared" si="7"/>
        <v>45271</v>
      </c>
      <c r="L178">
        <f t="shared" si="8"/>
        <v>1</v>
      </c>
    </row>
    <row r="179" spans="1:12" ht="14.25" customHeight="1" x14ac:dyDescent="0.25">
      <c r="A179" t="str">
        <f t="shared" si="9"/>
        <v>TX</v>
      </c>
      <c r="B179" t="str">
        <f>VLOOKUP(sales2!A179,state!A:B,2,FALSE)</f>
        <v>Texas</v>
      </c>
      <c r="C179" s="4" t="s">
        <v>773</v>
      </c>
      <c r="D179" s="4">
        <v>44747</v>
      </c>
      <c r="E179" s="3" t="s">
        <v>774</v>
      </c>
      <c r="F179" s="3" t="s">
        <v>775</v>
      </c>
      <c r="G179" s="3" t="s">
        <v>776</v>
      </c>
      <c r="H179" s="3" t="s">
        <v>14</v>
      </c>
      <c r="I179" s="3" t="s">
        <v>777</v>
      </c>
      <c r="J179" s="9">
        <v>86352</v>
      </c>
      <c r="K179">
        <f t="shared" si="7"/>
        <v>86352</v>
      </c>
      <c r="L179">
        <f t="shared" si="8"/>
        <v>7</v>
      </c>
    </row>
    <row r="180" spans="1:12" ht="14.25" customHeight="1" x14ac:dyDescent="0.25">
      <c r="A180" t="str">
        <f t="shared" si="9"/>
        <v>NC</v>
      </c>
      <c r="B180" t="str">
        <f>VLOOKUP(sales2!A180,state!A:B,2,FALSE)</f>
        <v>North Carolina</v>
      </c>
      <c r="C180" s="4" t="s">
        <v>778</v>
      </c>
      <c r="D180" s="4">
        <v>44705</v>
      </c>
      <c r="E180" s="3" t="s">
        <v>779</v>
      </c>
      <c r="F180" s="3" t="s">
        <v>780</v>
      </c>
      <c r="G180" s="3" t="s">
        <v>408</v>
      </c>
      <c r="H180" s="3" t="s">
        <v>14</v>
      </c>
      <c r="I180" s="3" t="s">
        <v>409</v>
      </c>
      <c r="J180" s="9" t="s">
        <v>781</v>
      </c>
      <c r="K180">
        <f t="shared" si="7"/>
        <v>978.84</v>
      </c>
      <c r="L180">
        <f t="shared" si="8"/>
        <v>5</v>
      </c>
    </row>
    <row r="181" spans="1:12" ht="14.25" customHeight="1" x14ac:dyDescent="0.25">
      <c r="A181" t="str">
        <f t="shared" si="9"/>
        <v>CA</v>
      </c>
      <c r="B181" t="str">
        <f>VLOOKUP(sales2!A181,state!A:B,2,FALSE)</f>
        <v>California</v>
      </c>
      <c r="C181" s="4" t="s">
        <v>782</v>
      </c>
      <c r="D181" s="4">
        <v>44820</v>
      </c>
      <c r="E181" s="3" t="s">
        <v>783</v>
      </c>
      <c r="F181" s="3" t="s">
        <v>784</v>
      </c>
      <c r="G181" s="3" t="s">
        <v>785</v>
      </c>
      <c r="H181" s="3" t="s">
        <v>14</v>
      </c>
      <c r="I181" s="3" t="s">
        <v>786</v>
      </c>
      <c r="J181" s="9" t="s">
        <v>787</v>
      </c>
      <c r="K181">
        <f t="shared" si="7"/>
        <v>31.84</v>
      </c>
      <c r="L181">
        <f t="shared" si="8"/>
        <v>9</v>
      </c>
    </row>
    <row r="182" spans="1:12" ht="14.25" customHeight="1" x14ac:dyDescent="0.25">
      <c r="A182" t="str">
        <f t="shared" si="9"/>
        <v>CA</v>
      </c>
      <c r="B182" t="str">
        <f>VLOOKUP(sales2!A182,state!A:B,2,FALSE)</f>
        <v>California</v>
      </c>
      <c r="C182" s="4" t="s">
        <v>788</v>
      </c>
      <c r="D182" s="4">
        <v>44679</v>
      </c>
      <c r="E182" s="3" t="s">
        <v>789</v>
      </c>
      <c r="F182" s="3" t="s">
        <v>790</v>
      </c>
      <c r="G182" s="3" t="s">
        <v>95</v>
      </c>
      <c r="H182" s="3" t="s">
        <v>14</v>
      </c>
      <c r="I182" s="3" t="s">
        <v>96</v>
      </c>
      <c r="J182" s="9">
        <v>11808</v>
      </c>
      <c r="K182">
        <f t="shared" si="7"/>
        <v>11808</v>
      </c>
      <c r="L182">
        <f t="shared" si="8"/>
        <v>4</v>
      </c>
    </row>
    <row r="183" spans="1:12" ht="14.25" customHeight="1" x14ac:dyDescent="0.25">
      <c r="A183" t="str">
        <f t="shared" si="9"/>
        <v>CA</v>
      </c>
      <c r="B183" t="str">
        <f>VLOOKUP(sales2!A183,state!A:B,2,FALSE)</f>
        <v>California</v>
      </c>
      <c r="C183" s="4" t="s">
        <v>791</v>
      </c>
      <c r="D183" s="4">
        <v>44827</v>
      </c>
      <c r="E183" s="3" t="s">
        <v>792</v>
      </c>
      <c r="F183" s="3" t="s">
        <v>793</v>
      </c>
      <c r="G183" s="3" t="s">
        <v>160</v>
      </c>
      <c r="H183" s="3" t="s">
        <v>14</v>
      </c>
      <c r="I183" s="3" t="s">
        <v>161</v>
      </c>
      <c r="J183" s="9" t="s">
        <v>162</v>
      </c>
      <c r="K183">
        <f t="shared" si="7"/>
        <v>6.63</v>
      </c>
      <c r="L183">
        <f t="shared" si="8"/>
        <v>9</v>
      </c>
    </row>
    <row r="184" spans="1:12" ht="14.25" customHeight="1" x14ac:dyDescent="0.25">
      <c r="A184" t="str">
        <f t="shared" si="9"/>
        <v>CA</v>
      </c>
      <c r="B184" t="str">
        <f>VLOOKUP(sales2!A184,state!A:B,2,FALSE)</f>
        <v>California</v>
      </c>
      <c r="C184" s="4" t="s">
        <v>794</v>
      </c>
      <c r="D184" s="4">
        <v>44783</v>
      </c>
      <c r="E184" s="3" t="s">
        <v>795</v>
      </c>
      <c r="F184" s="3" t="s">
        <v>796</v>
      </c>
      <c r="G184" s="3" t="s">
        <v>797</v>
      </c>
      <c r="H184" s="3" t="s">
        <v>39</v>
      </c>
      <c r="I184" s="3" t="s">
        <v>798</v>
      </c>
      <c r="J184" s="9" t="s">
        <v>799</v>
      </c>
      <c r="K184">
        <f t="shared" si="7"/>
        <v>623.96</v>
      </c>
      <c r="L184">
        <f t="shared" si="8"/>
        <v>8</v>
      </c>
    </row>
    <row r="185" spans="1:12" ht="14.25" customHeight="1" x14ac:dyDescent="0.25">
      <c r="A185" t="str">
        <f t="shared" si="9"/>
        <v>NY</v>
      </c>
      <c r="B185" t="str">
        <f>VLOOKUP(sales2!A185,state!A:B,2,FALSE)</f>
        <v>New York</v>
      </c>
      <c r="C185" s="4" t="s">
        <v>800</v>
      </c>
      <c r="D185" s="4">
        <v>44595</v>
      </c>
      <c r="E185" s="3" t="s">
        <v>769</v>
      </c>
      <c r="F185" s="3" t="s">
        <v>770</v>
      </c>
      <c r="G185" s="3" t="s">
        <v>801</v>
      </c>
      <c r="H185" s="3" t="s">
        <v>14</v>
      </c>
      <c r="I185" s="3" t="s">
        <v>802</v>
      </c>
      <c r="J185" s="9" t="s">
        <v>803</v>
      </c>
      <c r="K185">
        <f t="shared" si="7"/>
        <v>17.940000000000001</v>
      </c>
      <c r="L185">
        <f t="shared" si="8"/>
        <v>2</v>
      </c>
    </row>
    <row r="186" spans="1:12" ht="14.25" customHeight="1" x14ac:dyDescent="0.25">
      <c r="A186" t="str">
        <f t="shared" si="9"/>
        <v>VA</v>
      </c>
      <c r="B186" t="str">
        <f>VLOOKUP(sales2!A186,state!A:B,2,FALSE)</f>
        <v>Virginia</v>
      </c>
      <c r="C186" s="4" t="s">
        <v>804</v>
      </c>
      <c r="D186" s="4">
        <v>44876</v>
      </c>
      <c r="E186" s="3" t="s">
        <v>805</v>
      </c>
      <c r="F186" s="3" t="s">
        <v>806</v>
      </c>
      <c r="G186" s="3" t="s">
        <v>762</v>
      </c>
      <c r="H186" s="3" t="s">
        <v>14</v>
      </c>
      <c r="I186" s="3" t="s">
        <v>763</v>
      </c>
      <c r="J186" s="9" t="s">
        <v>807</v>
      </c>
      <c r="K186">
        <f t="shared" si="7"/>
        <v>113.1</v>
      </c>
      <c r="L186">
        <f t="shared" si="8"/>
        <v>11</v>
      </c>
    </row>
    <row r="187" spans="1:12" ht="14.25" customHeight="1" x14ac:dyDescent="0.25">
      <c r="A187" t="str">
        <f t="shared" si="9"/>
        <v>MD</v>
      </c>
      <c r="B187" t="str">
        <f>VLOOKUP(sales2!A187,state!A:B,2,FALSE)</f>
        <v>Maryland</v>
      </c>
      <c r="C187" s="4" t="s">
        <v>808</v>
      </c>
      <c r="D187" s="4">
        <v>44920</v>
      </c>
      <c r="E187" s="3" t="s">
        <v>809</v>
      </c>
      <c r="F187" s="3" t="s">
        <v>810</v>
      </c>
      <c r="G187" s="3" t="s">
        <v>199</v>
      </c>
      <c r="H187" s="3" t="s">
        <v>142</v>
      </c>
      <c r="I187" s="3" t="s">
        <v>200</v>
      </c>
      <c r="J187" s="9">
        <v>45021</v>
      </c>
      <c r="K187">
        <f t="shared" si="7"/>
        <v>45021</v>
      </c>
      <c r="L187">
        <f t="shared" si="8"/>
        <v>12</v>
      </c>
    </row>
    <row r="188" spans="1:12" ht="14.25" customHeight="1" x14ac:dyDescent="0.25">
      <c r="A188" t="str">
        <f t="shared" si="9"/>
        <v>NC</v>
      </c>
      <c r="B188" t="str">
        <f>VLOOKUP(sales2!A188,state!A:B,2,FALSE)</f>
        <v>North Carolina</v>
      </c>
      <c r="C188" s="4" t="s">
        <v>811</v>
      </c>
      <c r="D188" s="4">
        <v>44720</v>
      </c>
      <c r="E188" s="3" t="s">
        <v>654</v>
      </c>
      <c r="F188" s="3" t="s">
        <v>655</v>
      </c>
      <c r="G188" s="3" t="s">
        <v>684</v>
      </c>
      <c r="H188" s="3" t="s">
        <v>14</v>
      </c>
      <c r="I188" s="3" t="s">
        <v>685</v>
      </c>
      <c r="J188" s="9">
        <v>14016</v>
      </c>
      <c r="K188">
        <f t="shared" si="7"/>
        <v>14016</v>
      </c>
      <c r="L188">
        <f t="shared" si="8"/>
        <v>6</v>
      </c>
    </row>
    <row r="189" spans="1:12" ht="14.25" customHeight="1" x14ac:dyDescent="0.25">
      <c r="A189" t="str">
        <f t="shared" si="9"/>
        <v>TN</v>
      </c>
      <c r="B189" t="str">
        <f>VLOOKUP(sales2!A189,state!A:B,2,FALSE)</f>
        <v>Tennessee</v>
      </c>
      <c r="C189" s="4" t="s">
        <v>812</v>
      </c>
      <c r="D189" s="4">
        <v>44817</v>
      </c>
      <c r="E189" s="3" t="s">
        <v>813</v>
      </c>
      <c r="F189" s="3" t="s">
        <v>814</v>
      </c>
      <c r="G189" s="3" t="s">
        <v>680</v>
      </c>
      <c r="H189" s="3" t="s">
        <v>14</v>
      </c>
      <c r="I189" s="3" t="s">
        <v>682</v>
      </c>
      <c r="J189" s="9">
        <v>2808</v>
      </c>
      <c r="K189">
        <f t="shared" si="7"/>
        <v>2808</v>
      </c>
      <c r="L189">
        <f t="shared" si="8"/>
        <v>9</v>
      </c>
    </row>
    <row r="190" spans="1:12" ht="14.25" customHeight="1" x14ac:dyDescent="0.25">
      <c r="A190" t="str">
        <f t="shared" si="9"/>
        <v>LA</v>
      </c>
      <c r="B190" t="str">
        <f>VLOOKUP(sales2!A190,state!A:B,2,FALSE)</f>
        <v>Louisiana</v>
      </c>
      <c r="C190" s="4" t="s">
        <v>815</v>
      </c>
      <c r="D190" s="4">
        <v>44857</v>
      </c>
      <c r="E190" s="3" t="s">
        <v>816</v>
      </c>
      <c r="F190" s="3" t="s">
        <v>817</v>
      </c>
      <c r="G190" s="3" t="s">
        <v>452</v>
      </c>
      <c r="H190" s="3" t="s">
        <v>14</v>
      </c>
      <c r="I190" s="3" t="s">
        <v>453</v>
      </c>
      <c r="J190" s="9" t="s">
        <v>818</v>
      </c>
      <c r="K190">
        <f t="shared" si="7"/>
        <v>73.2</v>
      </c>
      <c r="L190">
        <f t="shared" si="8"/>
        <v>10</v>
      </c>
    </row>
    <row r="191" spans="1:12" ht="14.25" customHeight="1" x14ac:dyDescent="0.25">
      <c r="A191" t="str">
        <f t="shared" si="9"/>
        <v>NY</v>
      </c>
      <c r="B191" t="str">
        <f>VLOOKUP(sales2!A191,state!A:B,2,FALSE)</f>
        <v>New York</v>
      </c>
      <c r="C191" s="4" t="s">
        <v>819</v>
      </c>
      <c r="D191" s="4">
        <v>44691</v>
      </c>
      <c r="E191" s="3" t="s">
        <v>504</v>
      </c>
      <c r="F191" s="3" t="s">
        <v>505</v>
      </c>
      <c r="G191" s="3" t="s">
        <v>602</v>
      </c>
      <c r="H191" s="3" t="s">
        <v>14</v>
      </c>
      <c r="I191" s="3" t="s">
        <v>603</v>
      </c>
      <c r="J191" s="9" t="s">
        <v>820</v>
      </c>
      <c r="K191">
        <f t="shared" si="7"/>
        <v>5.76</v>
      </c>
      <c r="L191">
        <f t="shared" si="8"/>
        <v>5</v>
      </c>
    </row>
    <row r="192" spans="1:12" ht="14.25" customHeight="1" x14ac:dyDescent="0.25">
      <c r="A192" t="str">
        <f t="shared" si="9"/>
        <v>PA</v>
      </c>
      <c r="B192" t="str">
        <f>VLOOKUP(sales2!A192,state!A:B,2,FALSE)</f>
        <v>Pennsylvania</v>
      </c>
      <c r="C192" s="4" t="s">
        <v>821</v>
      </c>
      <c r="D192" s="4">
        <v>44730</v>
      </c>
      <c r="E192" s="3" t="s">
        <v>822</v>
      </c>
      <c r="F192" s="3" t="s">
        <v>823</v>
      </c>
      <c r="G192" s="3" t="s">
        <v>824</v>
      </c>
      <c r="H192" s="3" t="s">
        <v>14</v>
      </c>
      <c r="I192" s="3" t="s">
        <v>825</v>
      </c>
      <c r="J192" s="9">
        <v>3282</v>
      </c>
      <c r="K192">
        <f t="shared" si="7"/>
        <v>3282</v>
      </c>
      <c r="L192">
        <f t="shared" si="8"/>
        <v>6</v>
      </c>
    </row>
    <row r="193" spans="1:12" ht="14.25" customHeight="1" x14ac:dyDescent="0.25">
      <c r="A193" t="str">
        <f t="shared" si="9"/>
        <v>CA</v>
      </c>
      <c r="B193" t="str">
        <f>VLOOKUP(sales2!A193,state!A:B,2,FALSE)</f>
        <v>California</v>
      </c>
      <c r="C193" s="4" t="s">
        <v>826</v>
      </c>
      <c r="D193" s="4">
        <v>44843</v>
      </c>
      <c r="E193" s="3" t="s">
        <v>660</v>
      </c>
      <c r="F193" s="3" t="s">
        <v>661</v>
      </c>
      <c r="G193" s="3" t="s">
        <v>663</v>
      </c>
      <c r="H193" s="3" t="s">
        <v>14</v>
      </c>
      <c r="I193" s="3" t="s">
        <v>664</v>
      </c>
      <c r="J193" s="9">
        <v>12176</v>
      </c>
      <c r="K193">
        <f t="shared" si="7"/>
        <v>12176</v>
      </c>
      <c r="L193">
        <f t="shared" si="8"/>
        <v>10</v>
      </c>
    </row>
    <row r="194" spans="1:12" ht="14.25" customHeight="1" x14ac:dyDescent="0.25">
      <c r="A194" t="str">
        <f t="shared" si="9"/>
        <v>NY</v>
      </c>
      <c r="B194" t="str">
        <f>VLOOKUP(sales2!A194,state!A:B,2,FALSE)</f>
        <v>New York</v>
      </c>
      <c r="C194" s="4" t="s">
        <v>827</v>
      </c>
      <c r="D194" s="4">
        <v>44812</v>
      </c>
      <c r="E194" s="3" t="s">
        <v>828</v>
      </c>
      <c r="F194" s="3" t="s">
        <v>829</v>
      </c>
      <c r="G194" s="3" t="s">
        <v>830</v>
      </c>
      <c r="H194" s="3" t="s">
        <v>14</v>
      </c>
      <c r="I194" s="3" t="s">
        <v>831</v>
      </c>
      <c r="J194" s="9" t="s">
        <v>832</v>
      </c>
      <c r="K194">
        <f t="shared" si="7"/>
        <v>307.98</v>
      </c>
      <c r="L194">
        <f t="shared" si="8"/>
        <v>9</v>
      </c>
    </row>
    <row r="195" spans="1:12" ht="14.25" customHeight="1" x14ac:dyDescent="0.25">
      <c r="A195" t="str">
        <f t="shared" si="9"/>
        <v>CA</v>
      </c>
      <c r="B195" t="str">
        <f>VLOOKUP(sales2!A195,state!A:B,2,FALSE)</f>
        <v>California</v>
      </c>
      <c r="C195" s="4" t="s">
        <v>833</v>
      </c>
      <c r="D195" s="4">
        <v>44637</v>
      </c>
      <c r="E195" s="3" t="s">
        <v>834</v>
      </c>
      <c r="F195" s="3" t="s">
        <v>835</v>
      </c>
      <c r="G195" s="3" t="s">
        <v>836</v>
      </c>
      <c r="H195" s="3" t="s">
        <v>14</v>
      </c>
      <c r="I195" s="3" t="s">
        <v>837</v>
      </c>
      <c r="J195" s="9" t="s">
        <v>838</v>
      </c>
      <c r="K195">
        <f t="shared" si="7"/>
        <v>95.84</v>
      </c>
      <c r="L195">
        <f t="shared" si="8"/>
        <v>3</v>
      </c>
    </row>
    <row r="196" spans="1:12" ht="14.25" customHeight="1" x14ac:dyDescent="0.25">
      <c r="A196" t="str">
        <f t="shared" si="9"/>
        <v>NY</v>
      </c>
      <c r="B196" t="str">
        <f>VLOOKUP(sales2!A196,state!A:B,2,FALSE)</f>
        <v>New York</v>
      </c>
      <c r="C196" s="4" t="s">
        <v>839</v>
      </c>
      <c r="D196" s="4">
        <v>44865</v>
      </c>
      <c r="E196" s="3" t="s">
        <v>813</v>
      </c>
      <c r="F196" s="3" t="s">
        <v>814</v>
      </c>
      <c r="G196" s="3" t="s">
        <v>58</v>
      </c>
      <c r="H196" s="3" t="s">
        <v>14</v>
      </c>
      <c r="I196" s="3" t="s">
        <v>59</v>
      </c>
      <c r="J196" s="9" t="s">
        <v>840</v>
      </c>
      <c r="K196">
        <f t="shared" si="7"/>
        <v>824.97</v>
      </c>
      <c r="L196">
        <f t="shared" si="8"/>
        <v>10</v>
      </c>
    </row>
    <row r="197" spans="1:12" ht="14.25" customHeight="1" x14ac:dyDescent="0.25">
      <c r="A197" t="str">
        <f t="shared" si="9"/>
        <v>IL</v>
      </c>
      <c r="B197" t="str">
        <f>VLOOKUP(sales2!A197,state!A:B,2,FALSE)</f>
        <v>Illinois</v>
      </c>
      <c r="C197" s="4" t="s">
        <v>841</v>
      </c>
      <c r="D197" s="4">
        <v>44766</v>
      </c>
      <c r="E197" s="3" t="s">
        <v>842</v>
      </c>
      <c r="F197" s="3" t="s">
        <v>843</v>
      </c>
      <c r="G197" s="3" t="s">
        <v>71</v>
      </c>
      <c r="H197" s="3" t="s">
        <v>14</v>
      </c>
      <c r="I197" s="3" t="s">
        <v>72</v>
      </c>
      <c r="J197" s="9">
        <v>5104</v>
      </c>
      <c r="K197">
        <f t="shared" si="7"/>
        <v>5104</v>
      </c>
      <c r="L197">
        <f t="shared" si="8"/>
        <v>7</v>
      </c>
    </row>
    <row r="198" spans="1:12" ht="14.25" customHeight="1" x14ac:dyDescent="0.25">
      <c r="A198" t="str">
        <f t="shared" si="9"/>
        <v>NY</v>
      </c>
      <c r="B198" t="str">
        <f>VLOOKUP(sales2!A198,state!A:B,2,FALSE)</f>
        <v>New York</v>
      </c>
      <c r="C198" s="4" t="s">
        <v>844</v>
      </c>
      <c r="D198" s="4">
        <v>44686</v>
      </c>
      <c r="E198" s="3" t="s">
        <v>845</v>
      </c>
      <c r="F198" s="3" t="s">
        <v>846</v>
      </c>
      <c r="G198" s="3" t="s">
        <v>121</v>
      </c>
      <c r="H198" s="3" t="s">
        <v>14</v>
      </c>
      <c r="I198" s="3" t="s">
        <v>122</v>
      </c>
      <c r="J198" s="9">
        <v>3928</v>
      </c>
      <c r="K198">
        <f t="shared" si="7"/>
        <v>3928</v>
      </c>
      <c r="L198">
        <f t="shared" si="8"/>
        <v>5</v>
      </c>
    </row>
    <row r="199" spans="1:12" ht="14.25" customHeight="1" x14ac:dyDescent="0.25">
      <c r="A199" t="str">
        <f t="shared" si="9"/>
        <v>CA</v>
      </c>
      <c r="B199" t="str">
        <f>VLOOKUP(sales2!A199,state!A:B,2,FALSE)</f>
        <v>California</v>
      </c>
      <c r="C199" s="4" t="s">
        <v>847</v>
      </c>
      <c r="D199" s="4">
        <v>44687</v>
      </c>
      <c r="E199" s="3" t="s">
        <v>848</v>
      </c>
      <c r="F199" s="3" t="s">
        <v>849</v>
      </c>
      <c r="G199" s="3" t="s">
        <v>850</v>
      </c>
      <c r="H199" s="3" t="s">
        <v>14</v>
      </c>
      <c r="I199" s="3" t="s">
        <v>851</v>
      </c>
      <c r="J199" s="9">
        <v>31128</v>
      </c>
      <c r="K199">
        <f t="shared" si="7"/>
        <v>31128</v>
      </c>
      <c r="L199">
        <f t="shared" si="8"/>
        <v>5</v>
      </c>
    </row>
    <row r="200" spans="1:12" ht="14.25" customHeight="1" x14ac:dyDescent="0.25">
      <c r="A200" t="str">
        <f t="shared" si="9"/>
        <v>OH</v>
      </c>
      <c r="B200" t="str">
        <f>VLOOKUP(sales2!A200,state!A:B,2,FALSE)</f>
        <v>Ohio</v>
      </c>
      <c r="C200" s="4" t="s">
        <v>852</v>
      </c>
      <c r="D200" s="4">
        <v>44784</v>
      </c>
      <c r="E200" s="3" t="s">
        <v>853</v>
      </c>
      <c r="F200" s="3" t="s">
        <v>854</v>
      </c>
      <c r="G200" s="3" t="s">
        <v>261</v>
      </c>
      <c r="H200" s="3" t="s">
        <v>39</v>
      </c>
      <c r="I200" s="3" t="s">
        <v>262</v>
      </c>
      <c r="J200" s="9">
        <v>45275</v>
      </c>
      <c r="K200">
        <f t="shared" si="7"/>
        <v>45275</v>
      </c>
      <c r="L200">
        <f t="shared" si="8"/>
        <v>8</v>
      </c>
    </row>
    <row r="201" spans="1:12" ht="14.25" customHeight="1" x14ac:dyDescent="0.25">
      <c r="A201" t="str">
        <f t="shared" si="9"/>
        <v>OH</v>
      </c>
      <c r="B201" t="str">
        <f>VLOOKUP(sales2!A201,state!A:B,2,FALSE)</f>
        <v>Ohio</v>
      </c>
      <c r="C201" s="4" t="s">
        <v>855</v>
      </c>
      <c r="D201" s="4">
        <v>44871</v>
      </c>
      <c r="E201" s="3" t="s">
        <v>856</v>
      </c>
      <c r="F201" s="3" t="s">
        <v>857</v>
      </c>
      <c r="G201" s="3" t="s">
        <v>858</v>
      </c>
      <c r="H201" s="3" t="s">
        <v>142</v>
      </c>
      <c r="I201" s="3" t="s">
        <v>859</v>
      </c>
      <c r="J201" s="9" t="s">
        <v>860</v>
      </c>
      <c r="K201">
        <f t="shared" si="7"/>
        <v>445.44</v>
      </c>
      <c r="L201">
        <f t="shared" si="8"/>
        <v>11</v>
      </c>
    </row>
    <row r="202" spans="1:12" ht="14.25" customHeight="1" x14ac:dyDescent="0.25">
      <c r="A202" t="str">
        <f t="shared" si="9"/>
        <v>OH</v>
      </c>
      <c r="B202" t="str">
        <f>VLOOKUP(sales2!A202,state!A:B,2,FALSE)</f>
        <v>Ohio</v>
      </c>
      <c r="C202" s="4" t="s">
        <v>861</v>
      </c>
      <c r="D202" s="4">
        <v>44673</v>
      </c>
      <c r="E202" s="3" t="s">
        <v>862</v>
      </c>
      <c r="F202" s="3" t="s">
        <v>863</v>
      </c>
      <c r="G202" s="3" t="s">
        <v>166</v>
      </c>
      <c r="H202" s="3" t="s">
        <v>14</v>
      </c>
      <c r="I202" s="3" t="s">
        <v>167</v>
      </c>
      <c r="J202" s="9">
        <v>11088</v>
      </c>
      <c r="K202">
        <f t="shared" si="7"/>
        <v>11088</v>
      </c>
      <c r="L202">
        <f t="shared" si="8"/>
        <v>4</v>
      </c>
    </row>
    <row r="203" spans="1:12" ht="14.25" customHeight="1" x14ac:dyDescent="0.25">
      <c r="A203" t="str">
        <f t="shared" si="9"/>
        <v>LA</v>
      </c>
      <c r="B203" t="str">
        <f>VLOOKUP(sales2!A203,state!A:B,2,FALSE)</f>
        <v>Louisiana</v>
      </c>
      <c r="C203" s="4" t="s">
        <v>864</v>
      </c>
      <c r="D203" s="4">
        <v>44747</v>
      </c>
      <c r="E203" s="3" t="s">
        <v>865</v>
      </c>
      <c r="F203" s="3" t="s">
        <v>866</v>
      </c>
      <c r="G203" s="3" t="s">
        <v>867</v>
      </c>
      <c r="H203" s="3" t="s">
        <v>39</v>
      </c>
      <c r="I203" s="3" t="s">
        <v>868</v>
      </c>
      <c r="J203" s="9" t="s">
        <v>869</v>
      </c>
      <c r="K203">
        <f t="shared" ref="K203:K266" si="10">VALUE(J203)</f>
        <v>503.96</v>
      </c>
      <c r="L203">
        <f t="shared" ref="L203:L266" si="11">MONTH(D203)</f>
        <v>7</v>
      </c>
    </row>
    <row r="204" spans="1:12" ht="14.25" customHeight="1" x14ac:dyDescent="0.25">
      <c r="A204" t="str">
        <f t="shared" si="9"/>
        <v>AZ</v>
      </c>
      <c r="B204" t="str">
        <f>VLOOKUP(sales2!A204,state!A:B,2,FALSE)</f>
        <v>Arizona</v>
      </c>
      <c r="C204" s="4" t="s">
        <v>870</v>
      </c>
      <c r="D204" s="4">
        <v>44874</v>
      </c>
      <c r="E204" s="3" t="s">
        <v>871</v>
      </c>
      <c r="F204" s="3" t="s">
        <v>872</v>
      </c>
      <c r="G204" s="3" t="s">
        <v>873</v>
      </c>
      <c r="H204" s="3" t="s">
        <v>14</v>
      </c>
      <c r="I204" s="3" t="s">
        <v>874</v>
      </c>
      <c r="J204" s="9">
        <v>23344</v>
      </c>
      <c r="K204">
        <f t="shared" si="10"/>
        <v>23344</v>
      </c>
      <c r="L204">
        <f t="shared" si="11"/>
        <v>11</v>
      </c>
    </row>
    <row r="205" spans="1:12" ht="14.25" customHeight="1" x14ac:dyDescent="0.25">
      <c r="A205" t="str">
        <f t="shared" si="9"/>
        <v>WA</v>
      </c>
      <c r="B205" t="str">
        <f>VLOOKUP(sales2!A205,state!A:B,2,FALSE)</f>
        <v>Washington</v>
      </c>
      <c r="C205" s="4" t="s">
        <v>875</v>
      </c>
      <c r="D205" s="4">
        <v>44780</v>
      </c>
      <c r="E205" s="3" t="s">
        <v>876</v>
      </c>
      <c r="F205" s="3" t="s">
        <v>877</v>
      </c>
      <c r="G205" s="3" t="s">
        <v>830</v>
      </c>
      <c r="H205" s="3" t="s">
        <v>14</v>
      </c>
      <c r="I205" s="3" t="s">
        <v>831</v>
      </c>
      <c r="J205" s="9">
        <v>246384</v>
      </c>
      <c r="K205">
        <f t="shared" si="10"/>
        <v>246384</v>
      </c>
      <c r="L205">
        <f t="shared" si="11"/>
        <v>8</v>
      </c>
    </row>
    <row r="206" spans="1:12" ht="14.25" customHeight="1" x14ac:dyDescent="0.25">
      <c r="A206" t="str">
        <f t="shared" ref="A206:A269" si="12">LEFT(C206,2)</f>
        <v>VA</v>
      </c>
      <c r="B206" t="str">
        <f>VLOOKUP(sales2!A206,state!A:B,2,FALSE)</f>
        <v>Virginia</v>
      </c>
      <c r="C206" s="4" t="s">
        <v>569</v>
      </c>
      <c r="D206" s="4">
        <v>44755</v>
      </c>
      <c r="E206" s="3" t="s">
        <v>570</v>
      </c>
      <c r="F206" s="3" t="s">
        <v>571</v>
      </c>
      <c r="G206" s="3" t="s">
        <v>105</v>
      </c>
      <c r="H206" s="3" t="s">
        <v>14</v>
      </c>
      <c r="I206" s="3" t="s">
        <v>106</v>
      </c>
      <c r="J206" s="9" t="s">
        <v>878</v>
      </c>
      <c r="K206">
        <f t="shared" si="10"/>
        <v>143.96</v>
      </c>
      <c r="L206">
        <f t="shared" si="11"/>
        <v>7</v>
      </c>
    </row>
    <row r="207" spans="1:12" ht="14.25" customHeight="1" x14ac:dyDescent="0.25">
      <c r="A207" t="str">
        <f t="shared" si="12"/>
        <v>NC</v>
      </c>
      <c r="B207" t="str">
        <f>VLOOKUP(sales2!A207,state!A:B,2,FALSE)</f>
        <v>North Carolina</v>
      </c>
      <c r="C207" s="4" t="s">
        <v>879</v>
      </c>
      <c r="D207" s="4">
        <v>44911</v>
      </c>
      <c r="E207" s="3" t="s">
        <v>320</v>
      </c>
      <c r="F207" s="3" t="s">
        <v>321</v>
      </c>
      <c r="G207" s="3" t="s">
        <v>758</v>
      </c>
      <c r="H207" s="3" t="s">
        <v>14</v>
      </c>
      <c r="I207" s="3" t="s">
        <v>759</v>
      </c>
      <c r="J207" s="9">
        <v>6408</v>
      </c>
      <c r="K207">
        <f t="shared" si="10"/>
        <v>6408</v>
      </c>
      <c r="L207">
        <f t="shared" si="11"/>
        <v>12</v>
      </c>
    </row>
    <row r="208" spans="1:12" ht="14.25" customHeight="1" x14ac:dyDescent="0.25">
      <c r="A208" t="str">
        <f t="shared" si="12"/>
        <v>NY</v>
      </c>
      <c r="B208" t="str">
        <f>VLOOKUP(sales2!A208,state!A:B,2,FALSE)</f>
        <v>New York</v>
      </c>
      <c r="C208" s="4" t="s">
        <v>880</v>
      </c>
      <c r="D208" s="4">
        <v>44845</v>
      </c>
      <c r="E208" s="3" t="s">
        <v>881</v>
      </c>
      <c r="F208" s="3" t="s">
        <v>882</v>
      </c>
      <c r="G208" s="3" t="s">
        <v>58</v>
      </c>
      <c r="H208" s="3" t="s">
        <v>14</v>
      </c>
      <c r="I208" s="3" t="s">
        <v>59</v>
      </c>
      <c r="J208" s="9" t="s">
        <v>883</v>
      </c>
      <c r="K208">
        <f t="shared" si="10"/>
        <v>549.98</v>
      </c>
      <c r="L208">
        <f t="shared" si="11"/>
        <v>10</v>
      </c>
    </row>
    <row r="209" spans="1:12" ht="14.25" customHeight="1" x14ac:dyDescent="0.25">
      <c r="A209" t="str">
        <f t="shared" si="12"/>
        <v>NY</v>
      </c>
      <c r="B209" t="str">
        <f>VLOOKUP(sales2!A209,state!A:B,2,FALSE)</f>
        <v>New York</v>
      </c>
      <c r="C209" s="4" t="s">
        <v>884</v>
      </c>
      <c r="D209" s="4">
        <v>44838</v>
      </c>
      <c r="E209" s="3" t="s">
        <v>885</v>
      </c>
      <c r="F209" s="3" t="s">
        <v>886</v>
      </c>
      <c r="G209" s="3" t="s">
        <v>824</v>
      </c>
      <c r="H209" s="3" t="s">
        <v>14</v>
      </c>
      <c r="I209" s="3" t="s">
        <v>825</v>
      </c>
      <c r="J209" s="9">
        <v>13128</v>
      </c>
      <c r="K209">
        <f t="shared" si="10"/>
        <v>13128</v>
      </c>
      <c r="L209">
        <f t="shared" si="11"/>
        <v>10</v>
      </c>
    </row>
    <row r="210" spans="1:12" ht="14.25" customHeight="1" x14ac:dyDescent="0.25">
      <c r="A210" t="str">
        <f t="shared" si="12"/>
        <v>LA</v>
      </c>
      <c r="B210" t="str">
        <f>VLOOKUP(sales2!A210,state!A:B,2,FALSE)</f>
        <v>Louisiana</v>
      </c>
      <c r="C210" s="4" t="s">
        <v>887</v>
      </c>
      <c r="D210" s="4">
        <v>44925</v>
      </c>
      <c r="E210" s="3" t="s">
        <v>888</v>
      </c>
      <c r="F210" s="3" t="s">
        <v>889</v>
      </c>
      <c r="G210" s="3" t="s">
        <v>277</v>
      </c>
      <c r="H210" s="3" t="s">
        <v>14</v>
      </c>
      <c r="I210" s="3" t="s">
        <v>278</v>
      </c>
      <c r="J210" s="9" t="s">
        <v>890</v>
      </c>
      <c r="K210">
        <f t="shared" si="10"/>
        <v>477.51</v>
      </c>
      <c r="L210">
        <f t="shared" si="11"/>
        <v>12</v>
      </c>
    </row>
    <row r="211" spans="1:12" ht="14.25" customHeight="1" x14ac:dyDescent="0.25">
      <c r="A211" t="str">
        <f t="shared" si="12"/>
        <v>PA</v>
      </c>
      <c r="B211" t="str">
        <f>VLOOKUP(sales2!A211,state!A:B,2,FALSE)</f>
        <v>Pennsylvania</v>
      </c>
      <c r="C211" s="4" t="s">
        <v>891</v>
      </c>
      <c r="D211" s="4">
        <v>44669</v>
      </c>
      <c r="E211" s="3" t="s">
        <v>892</v>
      </c>
      <c r="F211" s="3" t="s">
        <v>893</v>
      </c>
      <c r="G211" s="3" t="s">
        <v>894</v>
      </c>
      <c r="H211" s="3" t="s">
        <v>14</v>
      </c>
      <c r="I211" s="3" t="s">
        <v>895</v>
      </c>
      <c r="J211" s="9">
        <v>23988</v>
      </c>
      <c r="K211">
        <f t="shared" si="10"/>
        <v>23988</v>
      </c>
      <c r="L211">
        <f t="shared" si="11"/>
        <v>4</v>
      </c>
    </row>
    <row r="212" spans="1:12" ht="14.25" customHeight="1" x14ac:dyDescent="0.25">
      <c r="A212" t="str">
        <f t="shared" si="12"/>
        <v>CA</v>
      </c>
      <c r="B212" t="str">
        <f>VLOOKUP(sales2!A212,state!A:B,2,FALSE)</f>
        <v>California</v>
      </c>
      <c r="C212" s="4" t="s">
        <v>896</v>
      </c>
      <c r="D212" s="4">
        <v>44862</v>
      </c>
      <c r="E212" s="3" t="s">
        <v>338</v>
      </c>
      <c r="F212" s="3" t="s">
        <v>339</v>
      </c>
      <c r="G212" s="3" t="s">
        <v>100</v>
      </c>
      <c r="H212" s="3" t="s">
        <v>14</v>
      </c>
      <c r="I212" s="3" t="s">
        <v>101</v>
      </c>
      <c r="J212" s="9">
        <v>49568</v>
      </c>
      <c r="K212">
        <f t="shared" si="10"/>
        <v>49568</v>
      </c>
      <c r="L212">
        <f t="shared" si="11"/>
        <v>10</v>
      </c>
    </row>
    <row r="213" spans="1:12" ht="14.25" customHeight="1" x14ac:dyDescent="0.25">
      <c r="A213" t="str">
        <f t="shared" si="12"/>
        <v>IL</v>
      </c>
      <c r="B213" t="str">
        <f>VLOOKUP(sales2!A213,state!A:B,2,FALSE)</f>
        <v>Illinois</v>
      </c>
      <c r="C213" s="4" t="s">
        <v>897</v>
      </c>
      <c r="D213" s="4">
        <v>44727</v>
      </c>
      <c r="E213" s="3" t="s">
        <v>898</v>
      </c>
      <c r="F213" s="3" t="s">
        <v>899</v>
      </c>
      <c r="G213" s="3" t="s">
        <v>199</v>
      </c>
      <c r="H213" s="3" t="s">
        <v>14</v>
      </c>
      <c r="I213" s="3" t="s">
        <v>200</v>
      </c>
      <c r="J213" s="9" t="s">
        <v>900</v>
      </c>
      <c r="K213">
        <f t="shared" si="10"/>
        <v>3.24</v>
      </c>
      <c r="L213">
        <f t="shared" si="11"/>
        <v>6</v>
      </c>
    </row>
    <row r="214" spans="1:12" ht="14.25" customHeight="1" x14ac:dyDescent="0.25">
      <c r="A214" t="str">
        <f t="shared" si="12"/>
        <v>KY</v>
      </c>
      <c r="B214" t="str">
        <f>VLOOKUP(sales2!A214,state!A:B,2,FALSE)</f>
        <v>Kentucky</v>
      </c>
      <c r="C214" s="4" t="s">
        <v>901</v>
      </c>
      <c r="D214" s="4">
        <v>44826</v>
      </c>
      <c r="E214" s="3" t="s">
        <v>902</v>
      </c>
      <c r="F214" s="3" t="s">
        <v>903</v>
      </c>
      <c r="G214" s="3" t="s">
        <v>345</v>
      </c>
      <c r="H214" s="3" t="s">
        <v>14</v>
      </c>
      <c r="I214" s="3" t="s">
        <v>346</v>
      </c>
      <c r="J214" s="9" t="s">
        <v>904</v>
      </c>
      <c r="K214">
        <f t="shared" si="10"/>
        <v>866.4</v>
      </c>
      <c r="L214">
        <f t="shared" si="11"/>
        <v>9</v>
      </c>
    </row>
    <row r="215" spans="1:12" ht="14.25" customHeight="1" x14ac:dyDescent="0.25">
      <c r="A215" t="str">
        <f t="shared" si="12"/>
        <v>AZ</v>
      </c>
      <c r="B215" t="str">
        <f>VLOOKUP(sales2!A215,state!A:B,2,FALSE)</f>
        <v>Arizona</v>
      </c>
      <c r="C215" s="4" t="s">
        <v>905</v>
      </c>
      <c r="D215" s="4">
        <v>44852</v>
      </c>
      <c r="E215" s="3" t="s">
        <v>133</v>
      </c>
      <c r="F215" s="3" t="s">
        <v>134</v>
      </c>
      <c r="G215" s="3" t="s">
        <v>368</v>
      </c>
      <c r="H215" s="3" t="s">
        <v>14</v>
      </c>
      <c r="I215" s="3" t="s">
        <v>369</v>
      </c>
      <c r="J215" s="9" t="s">
        <v>906</v>
      </c>
      <c r="K215">
        <f t="shared" si="10"/>
        <v>8.16</v>
      </c>
      <c r="L215">
        <f t="shared" si="11"/>
        <v>10</v>
      </c>
    </row>
    <row r="216" spans="1:12" ht="14.25" customHeight="1" x14ac:dyDescent="0.25">
      <c r="A216" t="str">
        <f t="shared" si="12"/>
        <v>TX</v>
      </c>
      <c r="B216" t="str">
        <f>VLOOKUP(sales2!A216,state!A:B,2,FALSE)</f>
        <v>Texas</v>
      </c>
      <c r="C216" s="4" t="s">
        <v>907</v>
      </c>
      <c r="D216" s="4">
        <v>44908</v>
      </c>
      <c r="E216" s="3" t="s">
        <v>908</v>
      </c>
      <c r="F216" s="3" t="s">
        <v>909</v>
      </c>
      <c r="G216" s="3" t="s">
        <v>244</v>
      </c>
      <c r="H216" s="3" t="s">
        <v>14</v>
      </c>
      <c r="I216" s="3" t="s">
        <v>245</v>
      </c>
      <c r="J216" s="9">
        <v>2068</v>
      </c>
      <c r="K216">
        <f t="shared" si="10"/>
        <v>2068</v>
      </c>
      <c r="L216">
        <f t="shared" si="11"/>
        <v>12</v>
      </c>
    </row>
    <row r="217" spans="1:12" ht="14.25" customHeight="1" x14ac:dyDescent="0.25">
      <c r="A217" t="str">
        <f t="shared" si="12"/>
        <v>LA</v>
      </c>
      <c r="B217" t="str">
        <f>VLOOKUP(sales2!A217,state!A:B,2,FALSE)</f>
        <v>Louisiana</v>
      </c>
      <c r="C217" s="4" t="s">
        <v>910</v>
      </c>
      <c r="D217" s="4">
        <v>44567</v>
      </c>
      <c r="E217" s="3" t="s">
        <v>911</v>
      </c>
      <c r="F217" s="3" t="s">
        <v>912</v>
      </c>
      <c r="G217" s="3" t="s">
        <v>913</v>
      </c>
      <c r="H217" s="3" t="s">
        <v>14</v>
      </c>
      <c r="I217" s="3" t="s">
        <v>914</v>
      </c>
      <c r="J217" s="9" t="s">
        <v>803</v>
      </c>
      <c r="K217">
        <f t="shared" si="10"/>
        <v>17.940000000000001</v>
      </c>
      <c r="L217">
        <f t="shared" si="11"/>
        <v>1</v>
      </c>
    </row>
    <row r="218" spans="1:12" ht="14.25" customHeight="1" x14ac:dyDescent="0.25">
      <c r="A218" t="str">
        <f t="shared" si="12"/>
        <v>IL</v>
      </c>
      <c r="B218" t="str">
        <f>VLOOKUP(sales2!A218,state!A:B,2,FALSE)</f>
        <v>Illinois</v>
      </c>
      <c r="C218" s="4" t="s">
        <v>915</v>
      </c>
      <c r="D218" s="4">
        <v>44748</v>
      </c>
      <c r="E218" s="3" t="s">
        <v>916</v>
      </c>
      <c r="F218" s="3" t="s">
        <v>917</v>
      </c>
      <c r="G218" s="3" t="s">
        <v>918</v>
      </c>
      <c r="H218" s="3" t="s">
        <v>14</v>
      </c>
      <c r="I218" s="3" t="s">
        <v>919</v>
      </c>
      <c r="J218" s="9">
        <v>27384</v>
      </c>
      <c r="K218">
        <f t="shared" si="10"/>
        <v>27384</v>
      </c>
      <c r="L218">
        <f t="shared" si="11"/>
        <v>7</v>
      </c>
    </row>
    <row r="219" spans="1:12" ht="14.25" customHeight="1" x14ac:dyDescent="0.25">
      <c r="A219" t="str">
        <f t="shared" si="12"/>
        <v>IN</v>
      </c>
      <c r="B219" t="str">
        <f>VLOOKUP(sales2!A219,state!A:B,2,FALSE)</f>
        <v>Indiana</v>
      </c>
      <c r="C219" s="4" t="s">
        <v>920</v>
      </c>
      <c r="D219" s="4">
        <v>44686</v>
      </c>
      <c r="E219" s="3" t="s">
        <v>921</v>
      </c>
      <c r="F219" s="3" t="s">
        <v>922</v>
      </c>
      <c r="G219" s="3" t="s">
        <v>684</v>
      </c>
      <c r="H219" s="3" t="s">
        <v>142</v>
      </c>
      <c r="I219" s="3" t="s">
        <v>685</v>
      </c>
      <c r="J219" s="9" t="s">
        <v>923</v>
      </c>
      <c r="K219">
        <f t="shared" si="10"/>
        <v>11.68</v>
      </c>
      <c r="L219">
        <f t="shared" si="11"/>
        <v>5</v>
      </c>
    </row>
    <row r="220" spans="1:12" ht="14.25" customHeight="1" x14ac:dyDescent="0.25">
      <c r="A220" t="str">
        <f t="shared" si="12"/>
        <v>SC</v>
      </c>
      <c r="B220" t="str">
        <f>VLOOKUP(sales2!A220,state!A:B,2,FALSE)</f>
        <v>South Carolina</v>
      </c>
      <c r="C220" s="4" t="s">
        <v>924</v>
      </c>
      <c r="D220" s="4">
        <v>44843</v>
      </c>
      <c r="E220" s="3" t="s">
        <v>308</v>
      </c>
      <c r="F220" s="3" t="s">
        <v>309</v>
      </c>
      <c r="G220" s="3" t="s">
        <v>925</v>
      </c>
      <c r="H220" s="3" t="s">
        <v>14</v>
      </c>
      <c r="I220" s="3" t="s">
        <v>926</v>
      </c>
      <c r="J220" s="9" t="s">
        <v>927</v>
      </c>
      <c r="K220">
        <f t="shared" si="10"/>
        <v>22.32</v>
      </c>
      <c r="L220">
        <f t="shared" si="11"/>
        <v>10</v>
      </c>
    </row>
    <row r="221" spans="1:12" ht="14.25" customHeight="1" x14ac:dyDescent="0.25">
      <c r="A221" t="str">
        <f t="shared" si="12"/>
        <v>MA</v>
      </c>
      <c r="B221" t="str">
        <f>VLOOKUP(sales2!A221,state!A:B,2,FALSE)</f>
        <v>Massachusetts</v>
      </c>
      <c r="C221" s="4" t="s">
        <v>928</v>
      </c>
      <c r="D221" s="4">
        <v>44683</v>
      </c>
      <c r="E221" s="3" t="s">
        <v>654</v>
      </c>
      <c r="F221" s="3" t="s">
        <v>655</v>
      </c>
      <c r="G221" s="3" t="s">
        <v>239</v>
      </c>
      <c r="H221" s="3" t="s">
        <v>14</v>
      </c>
      <c r="I221" s="3" t="s">
        <v>240</v>
      </c>
      <c r="J221" s="9" t="s">
        <v>929</v>
      </c>
      <c r="K221">
        <f t="shared" si="10"/>
        <v>122.94</v>
      </c>
      <c r="L221">
        <f t="shared" si="11"/>
        <v>5</v>
      </c>
    </row>
    <row r="222" spans="1:12" ht="14.25" customHeight="1" x14ac:dyDescent="0.25">
      <c r="A222" t="str">
        <f t="shared" si="12"/>
        <v>NC</v>
      </c>
      <c r="B222" t="str">
        <f>VLOOKUP(sales2!A222,state!A:B,2,FALSE)</f>
        <v>North Carolina</v>
      </c>
      <c r="C222" s="4" t="s">
        <v>930</v>
      </c>
      <c r="D222" s="4">
        <v>44700</v>
      </c>
      <c r="E222" s="3" t="s">
        <v>931</v>
      </c>
      <c r="F222" s="3" t="s">
        <v>932</v>
      </c>
      <c r="G222" s="3" t="s">
        <v>824</v>
      </c>
      <c r="H222" s="3" t="s">
        <v>14</v>
      </c>
      <c r="I222" s="3" t="s">
        <v>825</v>
      </c>
      <c r="J222" s="9">
        <v>3282</v>
      </c>
      <c r="K222">
        <f t="shared" si="10"/>
        <v>3282</v>
      </c>
      <c r="L222">
        <f t="shared" si="11"/>
        <v>5</v>
      </c>
    </row>
    <row r="223" spans="1:12" ht="14.25" customHeight="1" x14ac:dyDescent="0.25">
      <c r="A223" t="str">
        <f t="shared" si="12"/>
        <v>PA</v>
      </c>
      <c r="B223" t="str">
        <f>VLOOKUP(sales2!A223,state!A:B,2,FALSE)</f>
        <v>Pennsylvania</v>
      </c>
      <c r="C223" s="4" t="s">
        <v>559</v>
      </c>
      <c r="D223" s="4">
        <v>44919</v>
      </c>
      <c r="E223" s="3" t="s">
        <v>560</v>
      </c>
      <c r="F223" s="3" t="s">
        <v>561</v>
      </c>
      <c r="G223" s="3" t="s">
        <v>596</v>
      </c>
      <c r="H223" s="3" t="s">
        <v>14</v>
      </c>
      <c r="I223" s="3" t="s">
        <v>597</v>
      </c>
      <c r="J223" s="9">
        <v>198272</v>
      </c>
      <c r="K223">
        <f t="shared" si="10"/>
        <v>198272</v>
      </c>
      <c r="L223">
        <f t="shared" si="11"/>
        <v>12</v>
      </c>
    </row>
    <row r="224" spans="1:12" ht="14.25" customHeight="1" x14ac:dyDescent="0.25">
      <c r="A224" t="str">
        <f t="shared" si="12"/>
        <v>MA</v>
      </c>
      <c r="B224" t="str">
        <f>VLOOKUP(sales2!A224,state!A:B,2,FALSE)</f>
        <v>Massachusetts</v>
      </c>
      <c r="C224" s="4" t="s">
        <v>933</v>
      </c>
      <c r="D224" s="4">
        <v>44878</v>
      </c>
      <c r="E224" s="3" t="s">
        <v>934</v>
      </c>
      <c r="F224" s="3" t="s">
        <v>935</v>
      </c>
      <c r="G224" s="3" t="s">
        <v>936</v>
      </c>
      <c r="H224" s="3" t="s">
        <v>14</v>
      </c>
      <c r="I224" s="3" t="s">
        <v>937</v>
      </c>
      <c r="J224" s="9" t="s">
        <v>938</v>
      </c>
      <c r="K224">
        <f t="shared" si="10"/>
        <v>447.86</v>
      </c>
      <c r="L224">
        <f t="shared" si="11"/>
        <v>11</v>
      </c>
    </row>
    <row r="225" spans="1:12" ht="14.25" customHeight="1" x14ac:dyDescent="0.25">
      <c r="A225" t="str">
        <f t="shared" si="12"/>
        <v>VA</v>
      </c>
      <c r="B225" t="str">
        <f>VLOOKUP(sales2!A225,state!A:B,2,FALSE)</f>
        <v>Virginia</v>
      </c>
      <c r="C225" s="4" t="s">
        <v>939</v>
      </c>
      <c r="D225" s="4">
        <v>44786</v>
      </c>
      <c r="E225" s="3" t="s">
        <v>940</v>
      </c>
      <c r="F225" s="3" t="s">
        <v>941</v>
      </c>
      <c r="G225" s="3" t="s">
        <v>942</v>
      </c>
      <c r="H225" s="3" t="s">
        <v>14</v>
      </c>
      <c r="I225" s="3" t="s">
        <v>943</v>
      </c>
      <c r="J225" s="9">
        <v>45114</v>
      </c>
      <c r="K225">
        <f t="shared" si="10"/>
        <v>45114</v>
      </c>
      <c r="L225">
        <f t="shared" si="11"/>
        <v>8</v>
      </c>
    </row>
    <row r="226" spans="1:12" ht="14.25" customHeight="1" x14ac:dyDescent="0.25">
      <c r="A226" t="str">
        <f t="shared" si="12"/>
        <v>WA</v>
      </c>
      <c r="B226" t="str">
        <f>VLOOKUP(sales2!A226,state!A:B,2,FALSE)</f>
        <v>Washington</v>
      </c>
      <c r="C226" s="4" t="s">
        <v>944</v>
      </c>
      <c r="D226" s="4">
        <v>44784</v>
      </c>
      <c r="E226" s="3" t="s">
        <v>945</v>
      </c>
      <c r="F226" s="3" t="s">
        <v>946</v>
      </c>
      <c r="G226" s="3" t="s">
        <v>419</v>
      </c>
      <c r="H226" s="3" t="s">
        <v>14</v>
      </c>
      <c r="I226" s="3" t="s">
        <v>420</v>
      </c>
      <c r="J226" s="9">
        <v>6368</v>
      </c>
      <c r="K226">
        <f t="shared" si="10"/>
        <v>6368</v>
      </c>
      <c r="L226">
        <f t="shared" si="11"/>
        <v>8</v>
      </c>
    </row>
    <row r="227" spans="1:12" ht="14.25" customHeight="1" x14ac:dyDescent="0.25">
      <c r="A227" t="str">
        <f t="shared" si="12"/>
        <v>TX</v>
      </c>
      <c r="B227" t="str">
        <f>VLOOKUP(sales2!A227,state!A:B,2,FALSE)</f>
        <v>Texas</v>
      </c>
      <c r="C227" s="4" t="s">
        <v>947</v>
      </c>
      <c r="D227" s="4">
        <v>44611</v>
      </c>
      <c r="E227" s="3" t="s">
        <v>948</v>
      </c>
      <c r="F227" s="3" t="s">
        <v>949</v>
      </c>
      <c r="G227" s="3" t="s">
        <v>58</v>
      </c>
      <c r="H227" s="3" t="s">
        <v>14</v>
      </c>
      <c r="I227" s="3" t="s">
        <v>59</v>
      </c>
      <c r="J227" s="9" t="s">
        <v>950</v>
      </c>
      <c r="K227">
        <f t="shared" si="10"/>
        <v>1099.96</v>
      </c>
      <c r="L227">
        <f t="shared" si="11"/>
        <v>2</v>
      </c>
    </row>
    <row r="228" spans="1:12" ht="14.25" customHeight="1" x14ac:dyDescent="0.25">
      <c r="A228" t="str">
        <f t="shared" si="12"/>
        <v>OH</v>
      </c>
      <c r="B228" t="str">
        <f>VLOOKUP(sales2!A228,state!A:B,2,FALSE)</f>
        <v>Ohio</v>
      </c>
      <c r="C228" s="4" t="s">
        <v>233</v>
      </c>
      <c r="D228" s="4">
        <v>44736</v>
      </c>
      <c r="E228" s="3" t="s">
        <v>234</v>
      </c>
      <c r="F228" s="3" t="s">
        <v>235</v>
      </c>
      <c r="G228" s="3" t="s">
        <v>801</v>
      </c>
      <c r="H228" s="3" t="s">
        <v>142</v>
      </c>
      <c r="I228" s="3" t="s">
        <v>802</v>
      </c>
      <c r="J228" s="9">
        <v>14352</v>
      </c>
      <c r="K228">
        <f t="shared" si="10"/>
        <v>14352</v>
      </c>
      <c r="L228">
        <f t="shared" si="11"/>
        <v>6</v>
      </c>
    </row>
    <row r="229" spans="1:12" ht="14.25" customHeight="1" x14ac:dyDescent="0.25">
      <c r="A229" t="str">
        <f t="shared" si="12"/>
        <v>NY</v>
      </c>
      <c r="B229" t="str">
        <f>VLOOKUP(sales2!A229,state!A:B,2,FALSE)</f>
        <v>New York</v>
      </c>
      <c r="C229" s="4" t="s">
        <v>458</v>
      </c>
      <c r="D229" s="4">
        <v>44769</v>
      </c>
      <c r="E229" s="3" t="s">
        <v>459</v>
      </c>
      <c r="F229" s="3" t="s">
        <v>460</v>
      </c>
      <c r="G229" s="3" t="s">
        <v>951</v>
      </c>
      <c r="H229" s="3" t="s">
        <v>14</v>
      </c>
      <c r="I229" s="3" t="s">
        <v>952</v>
      </c>
      <c r="J229" s="9" t="s">
        <v>953</v>
      </c>
      <c r="K229">
        <f t="shared" si="10"/>
        <v>30.48</v>
      </c>
      <c r="L229">
        <f t="shared" si="11"/>
        <v>7</v>
      </c>
    </row>
    <row r="230" spans="1:12" ht="14.25" customHeight="1" x14ac:dyDescent="0.25">
      <c r="A230" t="str">
        <f t="shared" si="12"/>
        <v>MI</v>
      </c>
      <c r="B230" t="str">
        <f>VLOOKUP(sales2!A230,state!A:B,2,FALSE)</f>
        <v>Michigan</v>
      </c>
      <c r="C230" s="4" t="s">
        <v>954</v>
      </c>
      <c r="D230" s="4">
        <v>44744</v>
      </c>
      <c r="E230" s="3" t="s">
        <v>955</v>
      </c>
      <c r="F230" s="3" t="s">
        <v>956</v>
      </c>
      <c r="G230" s="3" t="s">
        <v>272</v>
      </c>
      <c r="H230" s="3" t="s">
        <v>142</v>
      </c>
      <c r="I230" s="3" t="s">
        <v>273</v>
      </c>
      <c r="J230" s="9" t="s">
        <v>957</v>
      </c>
      <c r="K230">
        <f t="shared" si="10"/>
        <v>89.52</v>
      </c>
      <c r="L230">
        <f t="shared" si="11"/>
        <v>7</v>
      </c>
    </row>
    <row r="231" spans="1:12" ht="14.25" customHeight="1" x14ac:dyDescent="0.25">
      <c r="A231" t="str">
        <f t="shared" si="12"/>
        <v>MA</v>
      </c>
      <c r="B231" t="str">
        <f>VLOOKUP(sales2!A231,state!A:B,2,FALSE)</f>
        <v>Massachusetts</v>
      </c>
      <c r="C231" s="4" t="s">
        <v>958</v>
      </c>
      <c r="D231" s="4">
        <v>44734</v>
      </c>
      <c r="E231" s="3" t="s">
        <v>959</v>
      </c>
      <c r="F231" s="3" t="s">
        <v>960</v>
      </c>
      <c r="G231" s="3" t="s">
        <v>692</v>
      </c>
      <c r="H231" s="3" t="s">
        <v>14</v>
      </c>
      <c r="I231" s="3" t="s">
        <v>693</v>
      </c>
      <c r="J231" s="9">
        <v>29</v>
      </c>
      <c r="K231">
        <f t="shared" si="10"/>
        <v>29</v>
      </c>
      <c r="L231">
        <f t="shared" si="11"/>
        <v>6</v>
      </c>
    </row>
    <row r="232" spans="1:12" ht="14.25" customHeight="1" x14ac:dyDescent="0.25">
      <c r="A232" t="str">
        <f t="shared" si="12"/>
        <v>TX</v>
      </c>
      <c r="B232" t="str">
        <f>VLOOKUP(sales2!A232,state!A:B,2,FALSE)</f>
        <v>Texas</v>
      </c>
      <c r="C232" s="4" t="s">
        <v>961</v>
      </c>
      <c r="D232" s="4">
        <v>44585</v>
      </c>
      <c r="E232" s="3" t="s">
        <v>962</v>
      </c>
      <c r="F232" s="3" t="s">
        <v>963</v>
      </c>
      <c r="G232" s="3" t="s">
        <v>964</v>
      </c>
      <c r="H232" s="3" t="s">
        <v>39</v>
      </c>
      <c r="I232" s="3" t="s">
        <v>965</v>
      </c>
      <c r="J232" s="9">
        <v>2072</v>
      </c>
      <c r="K232">
        <f t="shared" si="10"/>
        <v>2072</v>
      </c>
      <c r="L232">
        <f t="shared" si="11"/>
        <v>1</v>
      </c>
    </row>
    <row r="233" spans="1:12" ht="14.25" customHeight="1" x14ac:dyDescent="0.25">
      <c r="A233" t="str">
        <f t="shared" si="12"/>
        <v>FL</v>
      </c>
      <c r="B233" t="str">
        <f>VLOOKUP(sales2!A233,state!A:B,2,FALSE)</f>
        <v>Florida</v>
      </c>
      <c r="C233" s="4" t="s">
        <v>966</v>
      </c>
      <c r="D233" s="4">
        <v>44894</v>
      </c>
      <c r="E233" s="3" t="s">
        <v>967</v>
      </c>
      <c r="F233" s="3" t="s">
        <v>968</v>
      </c>
      <c r="G233" s="3" t="s">
        <v>776</v>
      </c>
      <c r="H233" s="3" t="s">
        <v>14</v>
      </c>
      <c r="I233" s="3" t="s">
        <v>777</v>
      </c>
      <c r="J233" s="9">
        <v>172704</v>
      </c>
      <c r="K233">
        <f t="shared" si="10"/>
        <v>172704</v>
      </c>
      <c r="L233">
        <f t="shared" si="11"/>
        <v>11</v>
      </c>
    </row>
    <row r="234" spans="1:12" ht="14.25" customHeight="1" x14ac:dyDescent="0.25">
      <c r="A234" t="str">
        <f t="shared" si="12"/>
        <v>IL</v>
      </c>
      <c r="B234" t="str">
        <f>VLOOKUP(sales2!A234,state!A:B,2,FALSE)</f>
        <v>Illinois</v>
      </c>
      <c r="C234" s="4" t="s">
        <v>658</v>
      </c>
      <c r="D234" s="4">
        <v>44666</v>
      </c>
      <c r="E234" s="3" t="s">
        <v>292</v>
      </c>
      <c r="F234" s="3" t="s">
        <v>293</v>
      </c>
      <c r="G234" s="3" t="s">
        <v>969</v>
      </c>
      <c r="H234" s="3" t="s">
        <v>136</v>
      </c>
      <c r="I234" s="3" t="s">
        <v>970</v>
      </c>
      <c r="J234" s="9">
        <v>659168</v>
      </c>
      <c r="K234">
        <f t="shared" si="10"/>
        <v>659168</v>
      </c>
      <c r="L234">
        <f t="shared" si="11"/>
        <v>4</v>
      </c>
    </row>
    <row r="235" spans="1:12" ht="14.25" customHeight="1" x14ac:dyDescent="0.25">
      <c r="A235" t="str">
        <f t="shared" si="12"/>
        <v>OH</v>
      </c>
      <c r="B235" t="str">
        <f>VLOOKUP(sales2!A235,state!A:B,2,FALSE)</f>
        <v>Ohio</v>
      </c>
      <c r="C235" s="4" t="s">
        <v>971</v>
      </c>
      <c r="D235" s="4">
        <v>44902</v>
      </c>
      <c r="E235" s="3" t="s">
        <v>972</v>
      </c>
      <c r="F235" s="3" t="s">
        <v>973</v>
      </c>
      <c r="G235" s="3" t="s">
        <v>204</v>
      </c>
      <c r="H235" s="3" t="s">
        <v>142</v>
      </c>
      <c r="I235" s="3" t="s">
        <v>205</v>
      </c>
      <c r="J235" s="9">
        <v>45273</v>
      </c>
      <c r="K235">
        <f t="shared" si="10"/>
        <v>45273</v>
      </c>
      <c r="L235">
        <f t="shared" si="11"/>
        <v>12</v>
      </c>
    </row>
    <row r="236" spans="1:12" ht="14.25" customHeight="1" x14ac:dyDescent="0.25">
      <c r="A236" t="str">
        <f t="shared" si="12"/>
        <v>MI</v>
      </c>
      <c r="B236" t="str">
        <f>VLOOKUP(sales2!A236,state!A:B,2,FALSE)</f>
        <v>Michigan</v>
      </c>
      <c r="C236" s="4" t="s">
        <v>974</v>
      </c>
      <c r="D236" s="4">
        <v>44825</v>
      </c>
      <c r="E236" s="3" t="s">
        <v>975</v>
      </c>
      <c r="F236" s="3" t="s">
        <v>976</v>
      </c>
      <c r="G236" s="3" t="s">
        <v>977</v>
      </c>
      <c r="H236" s="3" t="s">
        <v>14</v>
      </c>
      <c r="I236" s="3" t="s">
        <v>978</v>
      </c>
      <c r="J236" s="9" t="s">
        <v>463</v>
      </c>
      <c r="K236">
        <f t="shared" si="10"/>
        <v>9.84</v>
      </c>
      <c r="L236">
        <f t="shared" si="11"/>
        <v>9</v>
      </c>
    </row>
    <row r="237" spans="1:12" ht="14.25" customHeight="1" x14ac:dyDescent="0.25">
      <c r="A237" t="str">
        <f t="shared" si="12"/>
        <v>CA</v>
      </c>
      <c r="B237" t="str">
        <f>VLOOKUP(sales2!A237,state!A:B,2,FALSE)</f>
        <v>California</v>
      </c>
      <c r="C237" s="4" t="s">
        <v>979</v>
      </c>
      <c r="D237" s="4">
        <v>44816</v>
      </c>
      <c r="E237" s="3" t="s">
        <v>980</v>
      </c>
      <c r="F237" s="3" t="s">
        <v>981</v>
      </c>
      <c r="G237" s="3" t="s">
        <v>66</v>
      </c>
      <c r="H237" s="3" t="s">
        <v>14</v>
      </c>
      <c r="I237" s="3" t="s">
        <v>67</v>
      </c>
      <c r="J237" s="9">
        <v>50352</v>
      </c>
      <c r="K237">
        <f t="shared" si="10"/>
        <v>50352</v>
      </c>
      <c r="L237">
        <f t="shared" si="11"/>
        <v>9</v>
      </c>
    </row>
    <row r="238" spans="1:12" ht="14.25" customHeight="1" x14ac:dyDescent="0.25">
      <c r="A238" t="str">
        <f t="shared" si="12"/>
        <v>NY</v>
      </c>
      <c r="B238" t="str">
        <f>VLOOKUP(sales2!A238,state!A:B,2,FALSE)</f>
        <v>New York</v>
      </c>
      <c r="C238" s="4" t="s">
        <v>884</v>
      </c>
      <c r="D238" s="4">
        <v>44874</v>
      </c>
      <c r="E238" s="3" t="s">
        <v>885</v>
      </c>
      <c r="F238" s="3" t="s">
        <v>886</v>
      </c>
      <c r="G238" s="3" t="s">
        <v>982</v>
      </c>
      <c r="H238" s="3" t="s">
        <v>14</v>
      </c>
      <c r="I238" s="3" t="s">
        <v>983</v>
      </c>
      <c r="J238" s="9" t="s">
        <v>984</v>
      </c>
      <c r="K238">
        <f t="shared" si="10"/>
        <v>64.14</v>
      </c>
      <c r="L238">
        <f t="shared" si="11"/>
        <v>11</v>
      </c>
    </row>
    <row r="239" spans="1:12" ht="14.25" customHeight="1" x14ac:dyDescent="0.25">
      <c r="A239" t="str">
        <f t="shared" si="12"/>
        <v>IL</v>
      </c>
      <c r="B239" t="str">
        <f>VLOOKUP(sales2!A239,state!A:B,2,FALSE)</f>
        <v>Illinois</v>
      </c>
      <c r="C239" s="4" t="s">
        <v>985</v>
      </c>
      <c r="D239" s="4">
        <v>44868</v>
      </c>
      <c r="E239" s="3" t="s">
        <v>986</v>
      </c>
      <c r="F239" s="3" t="s">
        <v>987</v>
      </c>
      <c r="G239" s="3" t="s">
        <v>193</v>
      </c>
      <c r="H239" s="3" t="s">
        <v>14</v>
      </c>
      <c r="I239" s="3" t="s">
        <v>194</v>
      </c>
      <c r="J239" s="9">
        <v>2304</v>
      </c>
      <c r="K239">
        <f t="shared" si="10"/>
        <v>2304</v>
      </c>
      <c r="L239">
        <f t="shared" si="11"/>
        <v>11</v>
      </c>
    </row>
    <row r="240" spans="1:12" ht="14.25" customHeight="1" x14ac:dyDescent="0.25">
      <c r="A240" t="str">
        <f t="shared" si="12"/>
        <v>NY</v>
      </c>
      <c r="B240" t="str">
        <f>VLOOKUP(sales2!A240,state!A:B,2,FALSE)</f>
        <v>New York</v>
      </c>
      <c r="C240" s="4" t="s">
        <v>988</v>
      </c>
      <c r="D240" s="4">
        <v>44907</v>
      </c>
      <c r="E240" s="3" t="s">
        <v>989</v>
      </c>
      <c r="F240" s="3" t="s">
        <v>990</v>
      </c>
      <c r="G240" s="3" t="s">
        <v>231</v>
      </c>
      <c r="H240" s="3" t="s">
        <v>14</v>
      </c>
      <c r="I240" s="3" t="s">
        <v>232</v>
      </c>
      <c r="J240" s="9">
        <v>146688</v>
      </c>
      <c r="K240">
        <f t="shared" si="10"/>
        <v>146688</v>
      </c>
      <c r="L240">
        <f t="shared" si="11"/>
        <v>12</v>
      </c>
    </row>
    <row r="241" spans="1:12" ht="14.25" customHeight="1" x14ac:dyDescent="0.25">
      <c r="A241" t="str">
        <f t="shared" si="12"/>
        <v>NY</v>
      </c>
      <c r="B241" t="str">
        <f>VLOOKUP(sales2!A241,state!A:B,2,FALSE)</f>
        <v>New York</v>
      </c>
      <c r="C241" s="4" t="s">
        <v>991</v>
      </c>
      <c r="D241" s="4">
        <v>44704</v>
      </c>
      <c r="E241" s="3" t="s">
        <v>43</v>
      </c>
      <c r="F241" s="3" t="s">
        <v>44</v>
      </c>
      <c r="G241" s="3" t="s">
        <v>110</v>
      </c>
      <c r="H241" s="3" t="s">
        <v>14</v>
      </c>
      <c r="I241" s="3" t="s">
        <v>111</v>
      </c>
      <c r="J241" s="9" t="s">
        <v>112</v>
      </c>
      <c r="K241">
        <f t="shared" si="10"/>
        <v>17.96</v>
      </c>
      <c r="L241">
        <f t="shared" si="11"/>
        <v>5</v>
      </c>
    </row>
    <row r="242" spans="1:12" ht="14.25" customHeight="1" x14ac:dyDescent="0.25">
      <c r="A242" t="str">
        <f t="shared" si="12"/>
        <v>PA</v>
      </c>
      <c r="B242" t="str">
        <f>VLOOKUP(sales2!A242,state!A:B,2,FALSE)</f>
        <v>Pennsylvania</v>
      </c>
      <c r="C242" s="4" t="s">
        <v>992</v>
      </c>
      <c r="D242" s="4">
        <v>44564</v>
      </c>
      <c r="E242" s="3" t="s">
        <v>542</v>
      </c>
      <c r="F242" s="3" t="s">
        <v>543</v>
      </c>
      <c r="G242" s="3" t="s">
        <v>993</v>
      </c>
      <c r="H242" s="3" t="s">
        <v>39</v>
      </c>
      <c r="I242" s="3" t="s">
        <v>994</v>
      </c>
      <c r="J242" s="9">
        <v>2202</v>
      </c>
      <c r="K242">
        <f t="shared" si="10"/>
        <v>2202</v>
      </c>
      <c r="L242">
        <f t="shared" si="11"/>
        <v>1</v>
      </c>
    </row>
    <row r="243" spans="1:12" ht="14.25" customHeight="1" x14ac:dyDescent="0.25">
      <c r="A243" t="str">
        <f t="shared" si="12"/>
        <v>CA</v>
      </c>
      <c r="B243" t="str">
        <f>VLOOKUP(sales2!A243,state!A:B,2,FALSE)</f>
        <v>California</v>
      </c>
      <c r="C243" s="4" t="s">
        <v>995</v>
      </c>
      <c r="D243" s="4">
        <v>44828</v>
      </c>
      <c r="E243" s="3" t="s">
        <v>996</v>
      </c>
      <c r="F243" s="3" t="s">
        <v>997</v>
      </c>
      <c r="G243" s="3" t="s">
        <v>130</v>
      </c>
      <c r="H243" s="3" t="s">
        <v>39</v>
      </c>
      <c r="I243" s="3" t="s">
        <v>131</v>
      </c>
      <c r="J243" s="9" t="s">
        <v>998</v>
      </c>
      <c r="K243">
        <f t="shared" si="10"/>
        <v>71.959999999999994</v>
      </c>
      <c r="L243">
        <f t="shared" si="11"/>
        <v>9</v>
      </c>
    </row>
    <row r="244" spans="1:12" ht="14.25" customHeight="1" x14ac:dyDescent="0.25">
      <c r="A244" t="str">
        <f t="shared" si="12"/>
        <v>MD</v>
      </c>
      <c r="B244" t="str">
        <f>VLOOKUP(sales2!A244,state!A:B,2,FALSE)</f>
        <v>Maryland</v>
      </c>
      <c r="C244" s="4" t="s">
        <v>999</v>
      </c>
      <c r="D244" s="4">
        <v>44562</v>
      </c>
      <c r="E244" s="3" t="s">
        <v>542</v>
      </c>
      <c r="F244" s="3" t="s">
        <v>543</v>
      </c>
      <c r="G244" s="3" t="s">
        <v>1000</v>
      </c>
      <c r="H244" s="3" t="s">
        <v>14</v>
      </c>
      <c r="I244" s="3" t="s">
        <v>1001</v>
      </c>
      <c r="J244" s="9" t="s">
        <v>1002</v>
      </c>
      <c r="K244">
        <f t="shared" si="10"/>
        <v>5.34</v>
      </c>
      <c r="L244">
        <f t="shared" si="11"/>
        <v>1</v>
      </c>
    </row>
    <row r="245" spans="1:12" ht="14.25" customHeight="1" x14ac:dyDescent="0.25">
      <c r="A245" t="str">
        <f t="shared" si="12"/>
        <v>MD</v>
      </c>
      <c r="B245" t="str">
        <f>VLOOKUP(sales2!A245,state!A:B,2,FALSE)</f>
        <v>Maryland</v>
      </c>
      <c r="C245" s="4" t="s">
        <v>1003</v>
      </c>
      <c r="D245" s="4">
        <v>44622</v>
      </c>
      <c r="E245" s="3" t="s">
        <v>1004</v>
      </c>
      <c r="F245" s="3" t="s">
        <v>1005</v>
      </c>
      <c r="G245" s="3" t="s">
        <v>1006</v>
      </c>
      <c r="H245" s="3" t="s">
        <v>14</v>
      </c>
      <c r="I245" s="3" t="s">
        <v>1007</v>
      </c>
      <c r="J245" s="9" t="s">
        <v>686</v>
      </c>
      <c r="K245">
        <f t="shared" si="10"/>
        <v>17.52</v>
      </c>
      <c r="L245">
        <f t="shared" si="11"/>
        <v>3</v>
      </c>
    </row>
    <row r="246" spans="1:12" ht="14.25" customHeight="1" x14ac:dyDescent="0.25">
      <c r="A246" t="str">
        <f t="shared" si="12"/>
        <v>NJ</v>
      </c>
      <c r="B246" t="str">
        <f>VLOOKUP(sales2!A246,state!A:B,2,FALSE)</f>
        <v>New Jersey</v>
      </c>
      <c r="C246" s="4" t="s">
        <v>1008</v>
      </c>
      <c r="D246" s="4">
        <v>44677</v>
      </c>
      <c r="E246" s="3" t="s">
        <v>265</v>
      </c>
      <c r="F246" s="3" t="s">
        <v>266</v>
      </c>
      <c r="G246" s="3" t="s">
        <v>1009</v>
      </c>
      <c r="H246" s="3" t="s">
        <v>39</v>
      </c>
      <c r="I246" s="3" t="s">
        <v>1010</v>
      </c>
      <c r="J246" s="9">
        <v>45077</v>
      </c>
      <c r="K246">
        <f t="shared" si="10"/>
        <v>45077</v>
      </c>
      <c r="L246">
        <f t="shared" si="11"/>
        <v>4</v>
      </c>
    </row>
    <row r="247" spans="1:12" ht="14.25" customHeight="1" x14ac:dyDescent="0.25">
      <c r="A247" t="str">
        <f t="shared" si="12"/>
        <v>TX</v>
      </c>
      <c r="B247" t="str">
        <f>VLOOKUP(sales2!A247,state!A:B,2,FALSE)</f>
        <v>Texas</v>
      </c>
      <c r="C247" s="4" t="s">
        <v>1011</v>
      </c>
      <c r="D247" s="4">
        <v>44781</v>
      </c>
      <c r="E247" s="3" t="s">
        <v>1012</v>
      </c>
      <c r="F247" s="3" t="s">
        <v>1013</v>
      </c>
      <c r="G247" s="3" t="s">
        <v>130</v>
      </c>
      <c r="H247" s="3" t="s">
        <v>39</v>
      </c>
      <c r="I247" s="3" t="s">
        <v>131</v>
      </c>
      <c r="J247" s="9">
        <v>115136</v>
      </c>
      <c r="K247">
        <f t="shared" si="10"/>
        <v>115136</v>
      </c>
      <c r="L247">
        <f t="shared" si="11"/>
        <v>8</v>
      </c>
    </row>
    <row r="248" spans="1:12" ht="14.25" customHeight="1" x14ac:dyDescent="0.25">
      <c r="A248" t="str">
        <f t="shared" si="12"/>
        <v>WA</v>
      </c>
      <c r="B248" t="str">
        <f>VLOOKUP(sales2!A248,state!A:B,2,FALSE)</f>
        <v>Washington</v>
      </c>
      <c r="C248" s="4" t="s">
        <v>129</v>
      </c>
      <c r="D248" s="4">
        <v>44593</v>
      </c>
      <c r="E248" s="3" t="s">
        <v>79</v>
      </c>
      <c r="F248" s="3" t="s">
        <v>80</v>
      </c>
      <c r="G248" s="3" t="s">
        <v>552</v>
      </c>
      <c r="H248" s="3" t="s">
        <v>14</v>
      </c>
      <c r="I248" s="3" t="s">
        <v>553</v>
      </c>
      <c r="J248" s="9" t="s">
        <v>206</v>
      </c>
      <c r="K248">
        <f t="shared" si="10"/>
        <v>19.68</v>
      </c>
      <c r="L248">
        <f t="shared" si="11"/>
        <v>2</v>
      </c>
    </row>
    <row r="249" spans="1:12" ht="14.25" customHeight="1" x14ac:dyDescent="0.25">
      <c r="A249" t="str">
        <f t="shared" si="12"/>
        <v>WA</v>
      </c>
      <c r="B249" t="str">
        <f>VLOOKUP(sales2!A249,state!A:B,2,FALSE)</f>
        <v>Washington</v>
      </c>
      <c r="C249" s="4" t="s">
        <v>1014</v>
      </c>
      <c r="D249" s="4">
        <v>44890</v>
      </c>
      <c r="E249" s="3" t="s">
        <v>1015</v>
      </c>
      <c r="F249" s="3" t="s">
        <v>1016</v>
      </c>
      <c r="G249" s="3" t="s">
        <v>171</v>
      </c>
      <c r="H249" s="3" t="s">
        <v>39</v>
      </c>
      <c r="I249" s="3" t="s">
        <v>172</v>
      </c>
      <c r="J249" s="9" t="s">
        <v>315</v>
      </c>
      <c r="K249">
        <f t="shared" si="10"/>
        <v>107.88</v>
      </c>
      <c r="L249">
        <f t="shared" si="11"/>
        <v>11</v>
      </c>
    </row>
    <row r="250" spans="1:12" ht="14.25" customHeight="1" x14ac:dyDescent="0.25">
      <c r="A250" t="str">
        <f t="shared" si="12"/>
        <v>NJ</v>
      </c>
      <c r="B250" t="str">
        <f>VLOOKUP(sales2!A250,state!A:B,2,FALSE)</f>
        <v>New Jersey</v>
      </c>
      <c r="C250" s="4" t="s">
        <v>1017</v>
      </c>
      <c r="D250" s="4">
        <v>44769</v>
      </c>
      <c r="E250" s="3" t="s">
        <v>1018</v>
      </c>
      <c r="F250" s="3" t="s">
        <v>1019</v>
      </c>
      <c r="G250" s="3" t="s">
        <v>13</v>
      </c>
      <c r="H250" s="3" t="s">
        <v>14</v>
      </c>
      <c r="I250" s="3" t="s">
        <v>15</v>
      </c>
      <c r="J250" s="9" t="s">
        <v>1020</v>
      </c>
      <c r="K250">
        <f t="shared" si="10"/>
        <v>286.79000000000002</v>
      </c>
      <c r="L250">
        <f t="shared" si="11"/>
        <v>7</v>
      </c>
    </row>
    <row r="251" spans="1:12" ht="14.25" customHeight="1" x14ac:dyDescent="0.25">
      <c r="A251" t="str">
        <f t="shared" si="12"/>
        <v>NC</v>
      </c>
      <c r="B251" t="str">
        <f>VLOOKUP(sales2!A251,state!A:B,2,FALSE)</f>
        <v>North Carolina</v>
      </c>
      <c r="C251" s="4" t="s">
        <v>1021</v>
      </c>
      <c r="D251" s="4">
        <v>44901</v>
      </c>
      <c r="E251" s="3" t="s">
        <v>1022</v>
      </c>
      <c r="F251" s="3" t="s">
        <v>1023</v>
      </c>
      <c r="G251" s="3" t="s">
        <v>13</v>
      </c>
      <c r="H251" s="3" t="s">
        <v>14</v>
      </c>
      <c r="I251" s="3" t="s">
        <v>15</v>
      </c>
      <c r="J251" s="9">
        <v>32776</v>
      </c>
      <c r="K251">
        <f t="shared" si="10"/>
        <v>32776</v>
      </c>
      <c r="L251">
        <f t="shared" si="11"/>
        <v>12</v>
      </c>
    </row>
    <row r="252" spans="1:12" ht="14.25" customHeight="1" x14ac:dyDescent="0.25">
      <c r="A252" t="str">
        <f t="shared" si="12"/>
        <v>FL</v>
      </c>
      <c r="B252" t="str">
        <f>VLOOKUP(sales2!A252,state!A:B,2,FALSE)</f>
        <v>Florida</v>
      </c>
      <c r="C252" s="4" t="s">
        <v>1024</v>
      </c>
      <c r="D252" s="4">
        <v>44696</v>
      </c>
      <c r="E252" s="3" t="s">
        <v>1025</v>
      </c>
      <c r="F252" s="3" t="s">
        <v>1026</v>
      </c>
      <c r="G252" s="3" t="s">
        <v>873</v>
      </c>
      <c r="H252" s="3" t="s">
        <v>14</v>
      </c>
      <c r="I252" s="3" t="s">
        <v>874</v>
      </c>
      <c r="J252" s="9">
        <v>11672</v>
      </c>
      <c r="K252">
        <f t="shared" si="10"/>
        <v>11672</v>
      </c>
      <c r="L252">
        <f t="shared" si="11"/>
        <v>5</v>
      </c>
    </row>
    <row r="253" spans="1:12" ht="14.25" customHeight="1" x14ac:dyDescent="0.25">
      <c r="A253" t="str">
        <f t="shared" si="12"/>
        <v>IL</v>
      </c>
      <c r="B253" t="str">
        <f>VLOOKUP(sales2!A253,state!A:B,2,FALSE)</f>
        <v>Illinois</v>
      </c>
      <c r="C253" s="4" t="s">
        <v>1027</v>
      </c>
      <c r="D253" s="4">
        <v>44828</v>
      </c>
      <c r="E253" s="3" t="s">
        <v>567</v>
      </c>
      <c r="F253" s="3" t="s">
        <v>568</v>
      </c>
      <c r="G253" s="3" t="s">
        <v>1028</v>
      </c>
      <c r="H253" s="3" t="s">
        <v>14</v>
      </c>
      <c r="I253" s="3" t="s">
        <v>1029</v>
      </c>
      <c r="J253" s="9" t="s">
        <v>1030</v>
      </c>
      <c r="K253">
        <f t="shared" si="10"/>
        <v>10.43</v>
      </c>
      <c r="L253">
        <f t="shared" si="11"/>
        <v>9</v>
      </c>
    </row>
    <row r="254" spans="1:12" ht="14.25" customHeight="1" x14ac:dyDescent="0.25">
      <c r="A254" t="str">
        <f t="shared" si="12"/>
        <v>MI</v>
      </c>
      <c r="B254" t="str">
        <f>VLOOKUP(sales2!A254,state!A:B,2,FALSE)</f>
        <v>Michigan</v>
      </c>
      <c r="C254" s="4" t="s">
        <v>1031</v>
      </c>
      <c r="D254" s="4">
        <v>44575</v>
      </c>
      <c r="E254" s="3" t="s">
        <v>1032</v>
      </c>
      <c r="F254" s="3" t="s">
        <v>1033</v>
      </c>
      <c r="G254" s="3" t="s">
        <v>1034</v>
      </c>
      <c r="H254" s="3" t="s">
        <v>14</v>
      </c>
      <c r="I254" s="3" t="s">
        <v>1035</v>
      </c>
      <c r="J254" s="9" t="s">
        <v>1036</v>
      </c>
      <c r="K254">
        <f t="shared" si="10"/>
        <v>46.8</v>
      </c>
      <c r="L254">
        <f t="shared" si="11"/>
        <v>1</v>
      </c>
    </row>
    <row r="255" spans="1:12" ht="14.25" customHeight="1" x14ac:dyDescent="0.25">
      <c r="A255" t="str">
        <f t="shared" si="12"/>
        <v>MD</v>
      </c>
      <c r="B255" t="str">
        <f>VLOOKUP(sales2!A255,state!A:B,2,FALSE)</f>
        <v>Maryland</v>
      </c>
      <c r="C255" s="4" t="s">
        <v>213</v>
      </c>
      <c r="D255" s="4">
        <v>44756</v>
      </c>
      <c r="E255" s="3" t="s">
        <v>214</v>
      </c>
      <c r="F255" s="3" t="s">
        <v>215</v>
      </c>
      <c r="G255" s="3" t="s">
        <v>925</v>
      </c>
      <c r="H255" s="3" t="s">
        <v>14</v>
      </c>
      <c r="I255" s="3" t="s">
        <v>926</v>
      </c>
      <c r="J255" s="9" t="s">
        <v>1037</v>
      </c>
      <c r="K255">
        <f t="shared" si="10"/>
        <v>37.200000000000003</v>
      </c>
      <c r="L255">
        <f t="shared" si="11"/>
        <v>7</v>
      </c>
    </row>
    <row r="256" spans="1:12" ht="14.25" customHeight="1" x14ac:dyDescent="0.25">
      <c r="A256" t="str">
        <f t="shared" si="12"/>
        <v>MN</v>
      </c>
      <c r="B256" t="str">
        <f>VLOOKUP(sales2!A256,state!A:B,2,FALSE)</f>
        <v>Minnesota</v>
      </c>
      <c r="C256" s="4" t="s">
        <v>1038</v>
      </c>
      <c r="D256" s="4">
        <v>44806</v>
      </c>
      <c r="E256" s="3" t="s">
        <v>1039</v>
      </c>
      <c r="F256" s="3" t="s">
        <v>1040</v>
      </c>
      <c r="G256" s="3" t="s">
        <v>1041</v>
      </c>
      <c r="H256" s="3" t="s">
        <v>1042</v>
      </c>
      <c r="I256" s="3" t="s">
        <v>1043</v>
      </c>
      <c r="J256" s="9" t="s">
        <v>1044</v>
      </c>
      <c r="K256">
        <f t="shared" si="10"/>
        <v>362.94</v>
      </c>
      <c r="L256">
        <f t="shared" si="11"/>
        <v>9</v>
      </c>
    </row>
    <row r="257" spans="1:12" ht="14.25" customHeight="1" x14ac:dyDescent="0.25">
      <c r="A257" t="str">
        <f t="shared" si="12"/>
        <v>MI</v>
      </c>
      <c r="B257" t="str">
        <f>VLOOKUP(sales2!A257,state!A:B,2,FALSE)</f>
        <v>Michigan</v>
      </c>
      <c r="C257" s="4" t="s">
        <v>1045</v>
      </c>
      <c r="D257" s="4">
        <v>44743</v>
      </c>
      <c r="E257" s="3" t="s">
        <v>1046</v>
      </c>
      <c r="F257" s="3" t="s">
        <v>1047</v>
      </c>
      <c r="G257" s="3" t="s">
        <v>71</v>
      </c>
      <c r="H257" s="3" t="s">
        <v>14</v>
      </c>
      <c r="I257" s="3" t="s">
        <v>72</v>
      </c>
      <c r="J257" s="9" t="s">
        <v>1048</v>
      </c>
      <c r="K257">
        <f t="shared" si="10"/>
        <v>57.42</v>
      </c>
      <c r="L257">
        <f t="shared" si="11"/>
        <v>7</v>
      </c>
    </row>
    <row r="258" spans="1:12" ht="14.25" customHeight="1" x14ac:dyDescent="0.25">
      <c r="A258" t="str">
        <f t="shared" si="12"/>
        <v>PA</v>
      </c>
      <c r="B258" t="str">
        <f>VLOOKUP(sales2!A258,state!A:B,2,FALSE)</f>
        <v>Pennsylvania</v>
      </c>
      <c r="C258" s="4" t="s">
        <v>1049</v>
      </c>
      <c r="D258" s="4">
        <v>44898</v>
      </c>
      <c r="E258" s="3" t="s">
        <v>1050</v>
      </c>
      <c r="F258" s="3" t="s">
        <v>1051</v>
      </c>
      <c r="G258" s="3" t="s">
        <v>1052</v>
      </c>
      <c r="H258" s="3" t="s">
        <v>39</v>
      </c>
      <c r="I258" s="3" t="s">
        <v>1053</v>
      </c>
      <c r="J258" s="9">
        <v>887271</v>
      </c>
      <c r="K258">
        <f t="shared" si="10"/>
        <v>887271</v>
      </c>
      <c r="L258">
        <f t="shared" si="11"/>
        <v>12</v>
      </c>
    </row>
    <row r="259" spans="1:12" ht="14.25" customHeight="1" x14ac:dyDescent="0.25">
      <c r="A259" t="str">
        <f t="shared" si="12"/>
        <v>WA</v>
      </c>
      <c r="B259" t="str">
        <f>VLOOKUP(sales2!A259,state!A:B,2,FALSE)</f>
        <v>Washington</v>
      </c>
      <c r="C259" s="4" t="s">
        <v>1054</v>
      </c>
      <c r="D259" s="4">
        <v>44630</v>
      </c>
      <c r="E259" s="3" t="s">
        <v>550</v>
      </c>
      <c r="F259" s="3" t="s">
        <v>551</v>
      </c>
      <c r="G259" s="3" t="s">
        <v>288</v>
      </c>
      <c r="H259" s="3" t="s">
        <v>14</v>
      </c>
      <c r="I259" s="3" t="s">
        <v>289</v>
      </c>
      <c r="J259" s="9" t="s">
        <v>1055</v>
      </c>
      <c r="K259">
        <f t="shared" si="10"/>
        <v>31.44</v>
      </c>
      <c r="L259">
        <f t="shared" si="11"/>
        <v>3</v>
      </c>
    </row>
    <row r="260" spans="1:12" ht="14.25" customHeight="1" x14ac:dyDescent="0.25">
      <c r="A260" t="str">
        <f t="shared" si="12"/>
        <v>TN</v>
      </c>
      <c r="B260" t="str">
        <f>VLOOKUP(sales2!A260,state!A:B,2,FALSE)</f>
        <v>Tennessee</v>
      </c>
      <c r="C260" s="4" t="s">
        <v>1056</v>
      </c>
      <c r="D260" s="4">
        <v>44686</v>
      </c>
      <c r="E260" s="3" t="s">
        <v>1057</v>
      </c>
      <c r="F260" s="3" t="s">
        <v>1058</v>
      </c>
      <c r="G260" s="3" t="s">
        <v>1059</v>
      </c>
      <c r="H260" s="3" t="s">
        <v>14</v>
      </c>
      <c r="I260" s="3" t="s">
        <v>1060</v>
      </c>
      <c r="J260" s="9" t="s">
        <v>1061</v>
      </c>
      <c r="K260">
        <f t="shared" si="10"/>
        <v>36.96</v>
      </c>
      <c r="L260">
        <f t="shared" si="11"/>
        <v>5</v>
      </c>
    </row>
    <row r="261" spans="1:12" ht="14.25" customHeight="1" x14ac:dyDescent="0.25">
      <c r="A261" t="str">
        <f t="shared" si="12"/>
        <v>TN</v>
      </c>
      <c r="B261" t="str">
        <f>VLOOKUP(sales2!A261,state!A:B,2,FALSE)</f>
        <v>Tennessee</v>
      </c>
      <c r="C261" s="4" t="s">
        <v>1062</v>
      </c>
      <c r="D261" s="4">
        <v>44664</v>
      </c>
      <c r="E261" s="3" t="s">
        <v>1063</v>
      </c>
      <c r="F261" s="3" t="s">
        <v>1064</v>
      </c>
      <c r="G261" s="3" t="s">
        <v>419</v>
      </c>
      <c r="H261" s="3" t="s">
        <v>14</v>
      </c>
      <c r="I261" s="3" t="s">
        <v>420</v>
      </c>
      <c r="J261" s="9" t="s">
        <v>1065</v>
      </c>
      <c r="K261">
        <f t="shared" si="10"/>
        <v>5.97</v>
      </c>
      <c r="L261">
        <f t="shared" si="11"/>
        <v>4</v>
      </c>
    </row>
    <row r="262" spans="1:12" ht="14.25" customHeight="1" x14ac:dyDescent="0.25">
      <c r="A262" t="str">
        <f t="shared" si="12"/>
        <v>NY</v>
      </c>
      <c r="B262" t="str">
        <f>VLOOKUP(sales2!A262,state!A:B,2,FALSE)</f>
        <v>New York</v>
      </c>
      <c r="C262" s="4" t="s">
        <v>1066</v>
      </c>
      <c r="D262" s="4">
        <v>44726</v>
      </c>
      <c r="E262" s="3" t="s">
        <v>1067</v>
      </c>
      <c r="F262" s="3" t="s">
        <v>1068</v>
      </c>
      <c r="G262" s="3" t="s">
        <v>684</v>
      </c>
      <c r="H262" s="3" t="s">
        <v>14</v>
      </c>
      <c r="I262" s="3" t="s">
        <v>685</v>
      </c>
      <c r="J262" s="9" t="s">
        <v>923</v>
      </c>
      <c r="K262">
        <f t="shared" si="10"/>
        <v>11.68</v>
      </c>
      <c r="L262">
        <f t="shared" si="11"/>
        <v>6</v>
      </c>
    </row>
    <row r="263" spans="1:12" ht="14.25" customHeight="1" x14ac:dyDescent="0.25">
      <c r="A263" t="str">
        <f t="shared" si="12"/>
        <v>CA</v>
      </c>
      <c r="B263" t="str">
        <f>VLOOKUP(sales2!A263,state!A:B,2,FALSE)</f>
        <v>California</v>
      </c>
      <c r="C263" s="4" t="s">
        <v>1069</v>
      </c>
      <c r="D263" s="4">
        <v>44789</v>
      </c>
      <c r="E263" s="3" t="s">
        <v>124</v>
      </c>
      <c r="F263" s="3" t="s">
        <v>125</v>
      </c>
      <c r="G263" s="3" t="s">
        <v>936</v>
      </c>
      <c r="H263" s="3" t="s">
        <v>142</v>
      </c>
      <c r="I263" s="3" t="s">
        <v>937</v>
      </c>
      <c r="J263" s="9">
        <v>153552</v>
      </c>
      <c r="K263">
        <f t="shared" si="10"/>
        <v>153552</v>
      </c>
      <c r="L263">
        <f t="shared" si="11"/>
        <v>8</v>
      </c>
    </row>
    <row r="264" spans="1:12" ht="14.25" customHeight="1" x14ac:dyDescent="0.25">
      <c r="A264" t="str">
        <f t="shared" si="12"/>
        <v>NY</v>
      </c>
      <c r="B264" t="str">
        <f>VLOOKUP(sales2!A264,state!A:B,2,FALSE)</f>
        <v>New York</v>
      </c>
      <c r="C264" s="4" t="s">
        <v>1070</v>
      </c>
      <c r="D264" s="4">
        <v>44829</v>
      </c>
      <c r="E264" s="3" t="s">
        <v>146</v>
      </c>
      <c r="F264" s="3" t="s">
        <v>147</v>
      </c>
      <c r="G264" s="3" t="s">
        <v>563</v>
      </c>
      <c r="H264" s="3" t="s">
        <v>14</v>
      </c>
      <c r="I264" s="3" t="s">
        <v>564</v>
      </c>
      <c r="J264" s="9" t="s">
        <v>1071</v>
      </c>
      <c r="K264">
        <f t="shared" si="10"/>
        <v>41.22</v>
      </c>
      <c r="L264">
        <f t="shared" si="11"/>
        <v>9</v>
      </c>
    </row>
    <row r="265" spans="1:12" ht="14.25" customHeight="1" x14ac:dyDescent="0.25">
      <c r="A265" t="str">
        <f t="shared" si="12"/>
        <v>CA</v>
      </c>
      <c r="B265" t="str">
        <f>VLOOKUP(sales2!A265,state!A:B,2,FALSE)</f>
        <v>California</v>
      </c>
      <c r="C265" s="4" t="s">
        <v>1072</v>
      </c>
      <c r="D265" s="4">
        <v>44580</v>
      </c>
      <c r="E265" s="3" t="s">
        <v>1073</v>
      </c>
      <c r="F265" s="3" t="s">
        <v>1074</v>
      </c>
      <c r="G265" s="3" t="s">
        <v>894</v>
      </c>
      <c r="H265" s="3" t="s">
        <v>14</v>
      </c>
      <c r="I265" s="3" t="s">
        <v>895</v>
      </c>
      <c r="J265" s="9">
        <v>31984</v>
      </c>
      <c r="K265">
        <f t="shared" si="10"/>
        <v>31984</v>
      </c>
      <c r="L265">
        <f t="shared" si="11"/>
        <v>1</v>
      </c>
    </row>
    <row r="266" spans="1:12" ht="14.25" customHeight="1" x14ac:dyDescent="0.25">
      <c r="A266" t="str">
        <f t="shared" si="12"/>
        <v>CA</v>
      </c>
      <c r="B266" t="str">
        <f>VLOOKUP(sales2!A266,state!A:B,2,FALSE)</f>
        <v>California</v>
      </c>
      <c r="C266" s="4" t="s">
        <v>1075</v>
      </c>
      <c r="D266" s="4">
        <v>44820</v>
      </c>
      <c r="E266" s="3" t="s">
        <v>1076</v>
      </c>
      <c r="F266" s="3" t="s">
        <v>1077</v>
      </c>
      <c r="G266" s="3" t="s">
        <v>762</v>
      </c>
      <c r="H266" s="3" t="s">
        <v>14</v>
      </c>
      <c r="I266" s="3" t="s">
        <v>763</v>
      </c>
      <c r="J266" s="9" t="s">
        <v>1078</v>
      </c>
      <c r="K266">
        <f t="shared" si="10"/>
        <v>180.96</v>
      </c>
      <c r="L266">
        <f t="shared" si="11"/>
        <v>9</v>
      </c>
    </row>
    <row r="267" spans="1:12" ht="14.25" customHeight="1" x14ac:dyDescent="0.25">
      <c r="A267" t="str">
        <f t="shared" si="12"/>
        <v>TN</v>
      </c>
      <c r="B267" t="str">
        <f>VLOOKUP(sales2!A267,state!A:B,2,FALSE)</f>
        <v>Tennessee</v>
      </c>
      <c r="C267" s="4" t="s">
        <v>1079</v>
      </c>
      <c r="D267" s="4">
        <v>44642</v>
      </c>
      <c r="E267" s="3" t="s">
        <v>1080</v>
      </c>
      <c r="F267" s="3" t="s">
        <v>1081</v>
      </c>
      <c r="G267" s="3" t="s">
        <v>363</v>
      </c>
      <c r="H267" s="3" t="s">
        <v>14</v>
      </c>
      <c r="I267" s="3" t="s">
        <v>364</v>
      </c>
      <c r="J267" s="9">
        <v>9728</v>
      </c>
      <c r="K267">
        <f t="shared" ref="K267:K330" si="13">VALUE(J267)</f>
        <v>9728</v>
      </c>
      <c r="L267">
        <f t="shared" ref="L267:L330" si="14">MONTH(D267)</f>
        <v>3</v>
      </c>
    </row>
    <row r="268" spans="1:12" ht="14.25" customHeight="1" x14ac:dyDescent="0.25">
      <c r="A268" t="str">
        <f t="shared" si="12"/>
        <v>KY</v>
      </c>
      <c r="B268" t="str">
        <f>VLOOKUP(sales2!A268,state!A:B,2,FALSE)</f>
        <v>Kentucky</v>
      </c>
      <c r="C268" s="4" t="s">
        <v>1082</v>
      </c>
      <c r="D268" s="4">
        <v>44784</v>
      </c>
      <c r="E268" s="3" t="s">
        <v>1083</v>
      </c>
      <c r="F268" s="3" t="s">
        <v>1084</v>
      </c>
      <c r="G268" s="3" t="s">
        <v>1085</v>
      </c>
      <c r="H268" s="3" t="s">
        <v>14</v>
      </c>
      <c r="I268" s="3" t="s">
        <v>1086</v>
      </c>
      <c r="J268" s="9" t="s">
        <v>1087</v>
      </c>
      <c r="K268">
        <f t="shared" si="13"/>
        <v>174.95</v>
      </c>
      <c r="L268">
        <f t="shared" si="14"/>
        <v>8</v>
      </c>
    </row>
    <row r="269" spans="1:12" ht="14.25" customHeight="1" x14ac:dyDescent="0.25">
      <c r="A269" t="str">
        <f t="shared" si="12"/>
        <v>CT</v>
      </c>
      <c r="B269" t="str">
        <f>VLOOKUP(sales2!A269,state!A:B,2,FALSE)</f>
        <v>Connecticut</v>
      </c>
      <c r="C269" s="4" t="s">
        <v>490</v>
      </c>
      <c r="D269" s="4">
        <v>44806</v>
      </c>
      <c r="E269" s="3" t="s">
        <v>491</v>
      </c>
      <c r="F269" s="3" t="s">
        <v>492</v>
      </c>
      <c r="G269" s="3" t="s">
        <v>1088</v>
      </c>
      <c r="H269" s="3" t="s">
        <v>14</v>
      </c>
      <c r="I269" s="3" t="s">
        <v>1089</v>
      </c>
      <c r="J269" s="9" t="s">
        <v>463</v>
      </c>
      <c r="K269">
        <f t="shared" si="13"/>
        <v>9.84</v>
      </c>
      <c r="L269">
        <f t="shared" si="14"/>
        <v>9</v>
      </c>
    </row>
    <row r="270" spans="1:12" ht="14.25" customHeight="1" x14ac:dyDescent="0.25">
      <c r="A270" t="str">
        <f t="shared" ref="A270:A333" si="15">LEFT(C270,2)</f>
        <v>AL</v>
      </c>
      <c r="B270" t="str">
        <f>VLOOKUP(sales2!A270,state!A:B,2,FALSE)</f>
        <v>Alabama</v>
      </c>
      <c r="C270" s="4" t="s">
        <v>1090</v>
      </c>
      <c r="D270" s="4">
        <v>44591</v>
      </c>
      <c r="E270" s="3" t="s">
        <v>1091</v>
      </c>
      <c r="F270" s="3" t="s">
        <v>1092</v>
      </c>
      <c r="G270" s="3" t="s">
        <v>171</v>
      </c>
      <c r="H270" s="3" t="s">
        <v>39</v>
      </c>
      <c r="I270" s="3" t="s">
        <v>172</v>
      </c>
      <c r="J270" s="9" t="s">
        <v>1093</v>
      </c>
      <c r="K270">
        <f t="shared" si="13"/>
        <v>44.95</v>
      </c>
      <c r="L270">
        <f t="shared" si="14"/>
        <v>1</v>
      </c>
    </row>
    <row r="271" spans="1:12" ht="14.25" customHeight="1" x14ac:dyDescent="0.25">
      <c r="A271" t="str">
        <f t="shared" si="15"/>
        <v>IL</v>
      </c>
      <c r="B271" t="str">
        <f>VLOOKUP(sales2!A271,state!A:B,2,FALSE)</f>
        <v>Illinois</v>
      </c>
      <c r="C271" s="4" t="s">
        <v>1094</v>
      </c>
      <c r="D271" s="4">
        <v>44883</v>
      </c>
      <c r="E271" s="3" t="s">
        <v>1095</v>
      </c>
      <c r="F271" s="3" t="s">
        <v>1096</v>
      </c>
      <c r="G271" s="3" t="s">
        <v>1097</v>
      </c>
      <c r="H271" s="3" t="s">
        <v>14</v>
      </c>
      <c r="I271" s="3" t="s">
        <v>1098</v>
      </c>
      <c r="J271" s="9">
        <v>12128</v>
      </c>
      <c r="K271">
        <f t="shared" si="13"/>
        <v>12128</v>
      </c>
      <c r="L271">
        <f t="shared" si="14"/>
        <v>11</v>
      </c>
    </row>
    <row r="272" spans="1:12" ht="14.25" customHeight="1" x14ac:dyDescent="0.25">
      <c r="A272" t="str">
        <f t="shared" si="15"/>
        <v>NY</v>
      </c>
      <c r="B272" t="str">
        <f>VLOOKUP(sales2!A272,state!A:B,2,FALSE)</f>
        <v>New York</v>
      </c>
      <c r="C272" s="4" t="s">
        <v>1099</v>
      </c>
      <c r="D272" s="4">
        <v>44712</v>
      </c>
      <c r="E272" s="3" t="s">
        <v>1100</v>
      </c>
      <c r="F272" s="3" t="s">
        <v>1101</v>
      </c>
      <c r="G272" s="3" t="s">
        <v>183</v>
      </c>
      <c r="H272" s="3" t="s">
        <v>14</v>
      </c>
      <c r="I272" s="3" t="s">
        <v>184</v>
      </c>
      <c r="J272" s="9" t="s">
        <v>1102</v>
      </c>
      <c r="K272">
        <f t="shared" si="13"/>
        <v>139.44</v>
      </c>
      <c r="L272">
        <f t="shared" si="14"/>
        <v>5</v>
      </c>
    </row>
    <row r="273" spans="1:12" ht="14.25" customHeight="1" x14ac:dyDescent="0.25">
      <c r="A273" t="str">
        <f t="shared" si="15"/>
        <v>CA</v>
      </c>
      <c r="B273" t="str">
        <f>VLOOKUP(sales2!A273,state!A:B,2,FALSE)</f>
        <v>California</v>
      </c>
      <c r="C273" s="4" t="s">
        <v>1103</v>
      </c>
      <c r="D273" s="4">
        <v>44854</v>
      </c>
      <c r="E273" s="3" t="s">
        <v>1104</v>
      </c>
      <c r="F273" s="3" t="s">
        <v>1105</v>
      </c>
      <c r="G273" s="3" t="s">
        <v>858</v>
      </c>
      <c r="H273" s="3" t="s">
        <v>14</v>
      </c>
      <c r="I273" s="3" t="s">
        <v>859</v>
      </c>
      <c r="J273" s="9" t="s">
        <v>1106</v>
      </c>
      <c r="K273">
        <f t="shared" si="13"/>
        <v>148.47999999999999</v>
      </c>
      <c r="L273">
        <f t="shared" si="14"/>
        <v>10</v>
      </c>
    </row>
    <row r="274" spans="1:12" ht="14.25" customHeight="1" x14ac:dyDescent="0.25">
      <c r="A274" t="str">
        <f t="shared" si="15"/>
        <v>NY</v>
      </c>
      <c r="B274" t="str">
        <f>VLOOKUP(sales2!A274,state!A:B,2,FALSE)</f>
        <v>New York</v>
      </c>
      <c r="C274" s="4" t="s">
        <v>1107</v>
      </c>
      <c r="D274" s="4">
        <v>44905</v>
      </c>
      <c r="E274" s="3" t="s">
        <v>478</v>
      </c>
      <c r="F274" s="3" t="s">
        <v>479</v>
      </c>
      <c r="G274" s="3" t="s">
        <v>1108</v>
      </c>
      <c r="H274" s="3" t="s">
        <v>14</v>
      </c>
      <c r="I274" s="3" t="s">
        <v>1109</v>
      </c>
      <c r="J274" s="9">
        <v>35</v>
      </c>
      <c r="K274">
        <f t="shared" si="13"/>
        <v>35</v>
      </c>
      <c r="L274">
        <f t="shared" si="14"/>
        <v>12</v>
      </c>
    </row>
    <row r="275" spans="1:12" ht="14.25" customHeight="1" x14ac:dyDescent="0.25">
      <c r="A275" t="str">
        <f t="shared" si="15"/>
        <v>NY</v>
      </c>
      <c r="B275" t="str">
        <f>VLOOKUP(sales2!A275,state!A:B,2,FALSE)</f>
        <v>New York</v>
      </c>
      <c r="C275" s="4" t="s">
        <v>1066</v>
      </c>
      <c r="D275" s="4">
        <v>44650</v>
      </c>
      <c r="E275" s="3" t="s">
        <v>1067</v>
      </c>
      <c r="F275" s="3" t="s">
        <v>1068</v>
      </c>
      <c r="G275" s="3" t="s">
        <v>288</v>
      </c>
      <c r="H275" s="3" t="s">
        <v>14</v>
      </c>
      <c r="I275" s="3" t="s">
        <v>289</v>
      </c>
      <c r="J275" s="9" t="s">
        <v>1110</v>
      </c>
      <c r="K275">
        <f t="shared" si="13"/>
        <v>104.8</v>
      </c>
      <c r="L275">
        <f t="shared" si="14"/>
        <v>3</v>
      </c>
    </row>
    <row r="276" spans="1:12" ht="14.25" customHeight="1" x14ac:dyDescent="0.25">
      <c r="A276" t="str">
        <f t="shared" si="15"/>
        <v>MA</v>
      </c>
      <c r="B276" t="str">
        <f>VLOOKUP(sales2!A276,state!A:B,2,FALSE)</f>
        <v>Massachusetts</v>
      </c>
      <c r="C276" s="4" t="s">
        <v>1111</v>
      </c>
      <c r="D276" s="4">
        <v>44567</v>
      </c>
      <c r="E276" s="3" t="s">
        <v>1112</v>
      </c>
      <c r="F276" s="3" t="s">
        <v>1113</v>
      </c>
      <c r="G276" s="3" t="s">
        <v>680</v>
      </c>
      <c r="H276" s="3" t="s">
        <v>14</v>
      </c>
      <c r="I276" s="3" t="s">
        <v>682</v>
      </c>
      <c r="J276" s="9" t="s">
        <v>688</v>
      </c>
      <c r="K276">
        <f t="shared" si="13"/>
        <v>6.24</v>
      </c>
      <c r="L276">
        <f t="shared" si="14"/>
        <v>1</v>
      </c>
    </row>
    <row r="277" spans="1:12" ht="14.25" customHeight="1" x14ac:dyDescent="0.25">
      <c r="A277" t="str">
        <f t="shared" si="15"/>
        <v>WA</v>
      </c>
      <c r="B277" t="str">
        <f>VLOOKUP(sales2!A277,state!A:B,2,FALSE)</f>
        <v>Washington</v>
      </c>
      <c r="C277" s="4" t="s">
        <v>102</v>
      </c>
      <c r="D277" s="4">
        <v>44798</v>
      </c>
      <c r="E277" s="3" t="s">
        <v>103</v>
      </c>
      <c r="F277" s="3" t="s">
        <v>104</v>
      </c>
      <c r="G277" s="3" t="s">
        <v>363</v>
      </c>
      <c r="H277" s="3" t="s">
        <v>14</v>
      </c>
      <c r="I277" s="3" t="s">
        <v>364</v>
      </c>
      <c r="J277" s="9" t="s">
        <v>1114</v>
      </c>
      <c r="K277">
        <f t="shared" si="13"/>
        <v>18.239999999999998</v>
      </c>
      <c r="L277">
        <f t="shared" si="14"/>
        <v>8</v>
      </c>
    </row>
    <row r="278" spans="1:12" ht="14.25" customHeight="1" x14ac:dyDescent="0.25">
      <c r="A278" t="str">
        <f t="shared" si="15"/>
        <v>PA</v>
      </c>
      <c r="B278" t="str">
        <f>VLOOKUP(sales2!A278,state!A:B,2,FALSE)</f>
        <v>Pennsylvania</v>
      </c>
      <c r="C278" s="4" t="s">
        <v>1115</v>
      </c>
      <c r="D278" s="4">
        <v>44763</v>
      </c>
      <c r="E278" s="3" t="s">
        <v>1116</v>
      </c>
      <c r="F278" s="3" t="s">
        <v>1117</v>
      </c>
      <c r="G278" s="3" t="s">
        <v>188</v>
      </c>
      <c r="H278" s="3" t="s">
        <v>14</v>
      </c>
      <c r="I278" s="3" t="s">
        <v>189</v>
      </c>
      <c r="J278" s="9">
        <v>9006</v>
      </c>
      <c r="K278">
        <f t="shared" si="13"/>
        <v>9006</v>
      </c>
      <c r="L278">
        <f t="shared" si="14"/>
        <v>7</v>
      </c>
    </row>
    <row r="279" spans="1:12" ht="14.25" customHeight="1" x14ac:dyDescent="0.25">
      <c r="A279" t="str">
        <f t="shared" si="15"/>
        <v>CA</v>
      </c>
      <c r="B279" t="str">
        <f>VLOOKUP(sales2!A279,state!A:B,2,FALSE)</f>
        <v>California</v>
      </c>
      <c r="C279" s="4" t="s">
        <v>1118</v>
      </c>
      <c r="D279" s="4">
        <v>44758</v>
      </c>
      <c r="E279" s="3" t="s">
        <v>1119</v>
      </c>
      <c r="F279" s="3" t="s">
        <v>1120</v>
      </c>
      <c r="G279" s="3" t="s">
        <v>267</v>
      </c>
      <c r="H279" s="3" t="s">
        <v>14</v>
      </c>
      <c r="I279" s="3" t="s">
        <v>268</v>
      </c>
      <c r="J279" s="9">
        <v>12832</v>
      </c>
      <c r="K279">
        <f t="shared" si="13"/>
        <v>12832</v>
      </c>
      <c r="L279">
        <f t="shared" si="14"/>
        <v>7</v>
      </c>
    </row>
    <row r="280" spans="1:12" ht="14.25" customHeight="1" x14ac:dyDescent="0.25">
      <c r="A280" t="str">
        <f t="shared" si="15"/>
        <v>MI</v>
      </c>
      <c r="B280" t="str">
        <f>VLOOKUP(sales2!A280,state!A:B,2,FALSE)</f>
        <v>Michigan</v>
      </c>
      <c r="C280" s="4" t="s">
        <v>1121</v>
      </c>
      <c r="D280" s="4">
        <v>44877</v>
      </c>
      <c r="E280" s="3" t="s">
        <v>1122</v>
      </c>
      <c r="F280" s="3" t="s">
        <v>1123</v>
      </c>
      <c r="G280" s="3" t="s">
        <v>651</v>
      </c>
      <c r="H280" s="3" t="s">
        <v>14</v>
      </c>
      <c r="I280" s="3" t="s">
        <v>652</v>
      </c>
      <c r="J280" s="9" t="s">
        <v>1124</v>
      </c>
      <c r="K280">
        <f t="shared" si="13"/>
        <v>9892.74</v>
      </c>
      <c r="L280">
        <f t="shared" si="14"/>
        <v>11</v>
      </c>
    </row>
    <row r="281" spans="1:12" ht="14.25" customHeight="1" x14ac:dyDescent="0.25">
      <c r="A281" t="str">
        <f t="shared" si="15"/>
        <v>CT</v>
      </c>
      <c r="B281" t="str">
        <f>VLOOKUP(sales2!A281,state!A:B,2,FALSE)</f>
        <v>Connecticut</v>
      </c>
      <c r="C281" s="4" t="s">
        <v>1125</v>
      </c>
      <c r="D281" s="4">
        <v>44849</v>
      </c>
      <c r="E281" s="3" t="s">
        <v>1126</v>
      </c>
      <c r="F281" s="3" t="s">
        <v>1127</v>
      </c>
      <c r="G281" s="3" t="s">
        <v>1128</v>
      </c>
      <c r="H281" s="3" t="s">
        <v>14</v>
      </c>
      <c r="I281" s="3" t="s">
        <v>1129</v>
      </c>
      <c r="J281" s="9" t="s">
        <v>1130</v>
      </c>
      <c r="K281">
        <f t="shared" si="13"/>
        <v>119.04</v>
      </c>
      <c r="L281">
        <f t="shared" si="14"/>
        <v>10</v>
      </c>
    </row>
    <row r="282" spans="1:12" ht="14.25" customHeight="1" x14ac:dyDescent="0.25">
      <c r="A282" t="str">
        <f t="shared" si="15"/>
        <v>OH</v>
      </c>
      <c r="B282" t="str">
        <f>VLOOKUP(sales2!A282,state!A:B,2,FALSE)</f>
        <v>Ohio</v>
      </c>
      <c r="C282" s="4" t="s">
        <v>1131</v>
      </c>
      <c r="D282" s="4">
        <v>44655</v>
      </c>
      <c r="E282" s="3" t="s">
        <v>1132</v>
      </c>
      <c r="F282" s="3" t="s">
        <v>1133</v>
      </c>
      <c r="G282" s="3" t="s">
        <v>964</v>
      </c>
      <c r="H282" s="3" t="s">
        <v>39</v>
      </c>
      <c r="I282" s="3" t="s">
        <v>965</v>
      </c>
      <c r="J282" s="9">
        <v>6216</v>
      </c>
      <c r="K282">
        <f t="shared" si="13"/>
        <v>6216</v>
      </c>
      <c r="L282">
        <f t="shared" si="14"/>
        <v>4</v>
      </c>
    </row>
    <row r="283" spans="1:12" ht="14.25" customHeight="1" x14ac:dyDescent="0.25">
      <c r="A283" t="str">
        <f t="shared" si="15"/>
        <v>IL</v>
      </c>
      <c r="B283" t="str">
        <f>VLOOKUP(sales2!A283,state!A:B,2,FALSE)</f>
        <v>Illinois</v>
      </c>
      <c r="C283" s="4" t="s">
        <v>1134</v>
      </c>
      <c r="D283" s="4">
        <v>44694</v>
      </c>
      <c r="E283" s="3" t="s">
        <v>1135</v>
      </c>
      <c r="F283" s="3" t="s">
        <v>1136</v>
      </c>
      <c r="G283" s="3" t="s">
        <v>663</v>
      </c>
      <c r="H283" s="3" t="s">
        <v>14</v>
      </c>
      <c r="I283" s="3" t="s">
        <v>664</v>
      </c>
      <c r="J283" s="9">
        <v>12176</v>
      </c>
      <c r="K283">
        <f t="shared" si="13"/>
        <v>12176</v>
      </c>
      <c r="L283">
        <f t="shared" si="14"/>
        <v>5</v>
      </c>
    </row>
    <row r="284" spans="1:12" ht="14.25" customHeight="1" x14ac:dyDescent="0.25">
      <c r="A284" t="str">
        <f t="shared" si="15"/>
        <v>PA</v>
      </c>
      <c r="B284" t="str">
        <f>VLOOKUP(sales2!A284,state!A:B,2,FALSE)</f>
        <v>Pennsylvania</v>
      </c>
      <c r="C284" s="4" t="s">
        <v>1137</v>
      </c>
      <c r="D284" s="4">
        <v>44684</v>
      </c>
      <c r="E284" s="3" t="s">
        <v>1138</v>
      </c>
      <c r="F284" s="3" t="s">
        <v>1139</v>
      </c>
      <c r="G284" s="3" t="s">
        <v>1140</v>
      </c>
      <c r="H284" s="3" t="s">
        <v>142</v>
      </c>
      <c r="I284" s="3" t="s">
        <v>1141</v>
      </c>
      <c r="J284" s="9" t="s">
        <v>1142</v>
      </c>
      <c r="K284">
        <f t="shared" si="13"/>
        <v>16.52</v>
      </c>
      <c r="L284">
        <f t="shared" si="14"/>
        <v>5</v>
      </c>
    </row>
    <row r="285" spans="1:12" ht="14.25" customHeight="1" x14ac:dyDescent="0.25">
      <c r="A285" t="str">
        <f t="shared" si="15"/>
        <v>OK</v>
      </c>
      <c r="B285" t="str">
        <f>VLOOKUP(sales2!A285,state!A:B,2,FALSE)</f>
        <v>Oklahoma</v>
      </c>
      <c r="C285" s="4" t="s">
        <v>1143</v>
      </c>
      <c r="D285" s="4">
        <v>44717</v>
      </c>
      <c r="E285" s="3" t="s">
        <v>945</v>
      </c>
      <c r="F285" s="3" t="s">
        <v>946</v>
      </c>
      <c r="G285" s="3" t="s">
        <v>249</v>
      </c>
      <c r="H285" s="3" t="s">
        <v>14</v>
      </c>
      <c r="I285" s="3" t="s">
        <v>250</v>
      </c>
      <c r="J285" s="9" t="s">
        <v>1144</v>
      </c>
      <c r="K285">
        <f t="shared" si="13"/>
        <v>3.52</v>
      </c>
      <c r="L285">
        <f t="shared" si="14"/>
        <v>6</v>
      </c>
    </row>
    <row r="286" spans="1:12" ht="14.25" customHeight="1" x14ac:dyDescent="0.25">
      <c r="A286" t="str">
        <f t="shared" si="15"/>
        <v>TX</v>
      </c>
      <c r="B286" t="str">
        <f>VLOOKUP(sales2!A286,state!A:B,2,FALSE)</f>
        <v>Texas</v>
      </c>
      <c r="C286" s="4" t="s">
        <v>348</v>
      </c>
      <c r="D286" s="4">
        <v>44564</v>
      </c>
      <c r="E286" s="3" t="s">
        <v>349</v>
      </c>
      <c r="F286" s="3" t="s">
        <v>350</v>
      </c>
      <c r="G286" s="3" t="s">
        <v>277</v>
      </c>
      <c r="H286" s="3" t="s">
        <v>14</v>
      </c>
      <c r="I286" s="3" t="s">
        <v>278</v>
      </c>
      <c r="J286" s="9">
        <v>26046</v>
      </c>
      <c r="K286">
        <f t="shared" si="13"/>
        <v>26046</v>
      </c>
      <c r="L286">
        <f t="shared" si="14"/>
        <v>1</v>
      </c>
    </row>
    <row r="287" spans="1:12" ht="14.25" customHeight="1" x14ac:dyDescent="0.25">
      <c r="A287" t="str">
        <f t="shared" si="15"/>
        <v>IL</v>
      </c>
      <c r="B287" t="str">
        <f>VLOOKUP(sales2!A287,state!A:B,2,FALSE)</f>
        <v>Illinois</v>
      </c>
      <c r="C287" s="4" t="s">
        <v>1145</v>
      </c>
      <c r="D287" s="4">
        <v>44742</v>
      </c>
      <c r="E287" s="3" t="s">
        <v>1146</v>
      </c>
      <c r="F287" s="3" t="s">
        <v>1147</v>
      </c>
      <c r="G287" s="3" t="s">
        <v>684</v>
      </c>
      <c r="H287" s="3" t="s">
        <v>14</v>
      </c>
      <c r="I287" s="3" t="s">
        <v>685</v>
      </c>
      <c r="J287" s="9">
        <v>9344</v>
      </c>
      <c r="K287">
        <f t="shared" si="13"/>
        <v>9344</v>
      </c>
      <c r="L287">
        <f t="shared" si="14"/>
        <v>6</v>
      </c>
    </row>
    <row r="288" spans="1:12" ht="14.25" customHeight="1" x14ac:dyDescent="0.25">
      <c r="A288" t="str">
        <f t="shared" si="15"/>
        <v>CA</v>
      </c>
      <c r="B288" t="str">
        <f>VLOOKUP(sales2!A288,state!A:B,2,FALSE)</f>
        <v>California</v>
      </c>
      <c r="C288" s="4" t="s">
        <v>1148</v>
      </c>
      <c r="D288" s="4">
        <v>44649</v>
      </c>
      <c r="E288" s="3" t="s">
        <v>152</v>
      </c>
      <c r="F288" s="3" t="s">
        <v>153</v>
      </c>
      <c r="G288" s="3" t="s">
        <v>1149</v>
      </c>
      <c r="H288" s="3" t="s">
        <v>14</v>
      </c>
      <c r="I288" s="3" t="s">
        <v>1150</v>
      </c>
      <c r="J288" s="9" t="s">
        <v>1151</v>
      </c>
      <c r="K288">
        <f t="shared" si="13"/>
        <v>11.76</v>
      </c>
      <c r="L288">
        <f t="shared" si="14"/>
        <v>3</v>
      </c>
    </row>
    <row r="289" spans="1:12" ht="14.25" customHeight="1" x14ac:dyDescent="0.25">
      <c r="A289" t="str">
        <f t="shared" si="15"/>
        <v>IN</v>
      </c>
      <c r="B289" t="str">
        <f>VLOOKUP(sales2!A289,state!A:B,2,FALSE)</f>
        <v>Indiana</v>
      </c>
      <c r="C289" s="4" t="s">
        <v>1152</v>
      </c>
      <c r="D289" s="4">
        <v>44576</v>
      </c>
      <c r="E289" s="3" t="s">
        <v>1153</v>
      </c>
      <c r="F289" s="3" t="s">
        <v>1154</v>
      </c>
      <c r="G289" s="3" t="s">
        <v>277</v>
      </c>
      <c r="H289" s="3" t="s">
        <v>14</v>
      </c>
      <c r="I289" s="3" t="s">
        <v>278</v>
      </c>
      <c r="J289" s="9" t="s">
        <v>1155</v>
      </c>
      <c r="K289">
        <f t="shared" si="13"/>
        <v>43.41</v>
      </c>
      <c r="L289">
        <f t="shared" si="14"/>
        <v>1</v>
      </c>
    </row>
    <row r="290" spans="1:12" ht="14.25" customHeight="1" x14ac:dyDescent="0.25">
      <c r="A290" t="str">
        <f t="shared" si="15"/>
        <v>NY</v>
      </c>
      <c r="B290" t="str">
        <f>VLOOKUP(sales2!A290,state!A:B,2,FALSE)</f>
        <v>New York</v>
      </c>
      <c r="C290" s="4" t="s">
        <v>1156</v>
      </c>
      <c r="D290" s="4">
        <v>44795</v>
      </c>
      <c r="E290" s="3" t="s">
        <v>1157</v>
      </c>
      <c r="F290" s="3" t="s">
        <v>1158</v>
      </c>
      <c r="G290" s="3" t="s">
        <v>38</v>
      </c>
      <c r="H290" s="3" t="s">
        <v>39</v>
      </c>
      <c r="I290" s="3" t="s">
        <v>40</v>
      </c>
      <c r="J290" s="9" t="s">
        <v>41</v>
      </c>
      <c r="K290">
        <f t="shared" si="13"/>
        <v>43.6</v>
      </c>
      <c r="L290">
        <f t="shared" si="14"/>
        <v>8</v>
      </c>
    </row>
    <row r="291" spans="1:12" ht="14.25" customHeight="1" x14ac:dyDescent="0.25">
      <c r="A291" t="str">
        <f t="shared" si="15"/>
        <v>TX</v>
      </c>
      <c r="B291" t="str">
        <f>VLOOKUP(sales2!A291,state!A:B,2,FALSE)</f>
        <v>Texas</v>
      </c>
      <c r="C291" s="4" t="s">
        <v>1159</v>
      </c>
      <c r="D291" s="4">
        <v>44741</v>
      </c>
      <c r="E291" s="3" t="s">
        <v>1160</v>
      </c>
      <c r="F291" s="3" t="s">
        <v>1161</v>
      </c>
      <c r="G291" s="3" t="s">
        <v>925</v>
      </c>
      <c r="H291" s="3" t="s">
        <v>14</v>
      </c>
      <c r="I291" s="3" t="s">
        <v>926</v>
      </c>
      <c r="J291" s="9">
        <v>5952</v>
      </c>
      <c r="K291">
        <f t="shared" si="13"/>
        <v>5952</v>
      </c>
      <c r="L291">
        <f t="shared" si="14"/>
        <v>6</v>
      </c>
    </row>
    <row r="292" spans="1:12" ht="14.25" customHeight="1" x14ac:dyDescent="0.25">
      <c r="A292" t="str">
        <f t="shared" si="15"/>
        <v>WA</v>
      </c>
      <c r="B292" t="str">
        <f>VLOOKUP(sales2!A292,state!A:B,2,FALSE)</f>
        <v>Washington</v>
      </c>
      <c r="C292" s="4" t="s">
        <v>1162</v>
      </c>
      <c r="D292" s="4">
        <v>44719</v>
      </c>
      <c r="E292" s="3" t="s">
        <v>1163</v>
      </c>
      <c r="F292" s="3" t="s">
        <v>1164</v>
      </c>
      <c r="G292" s="3" t="s">
        <v>402</v>
      </c>
      <c r="H292" s="3" t="s">
        <v>39</v>
      </c>
      <c r="I292" s="3" t="s">
        <v>403</v>
      </c>
      <c r="J292" s="9">
        <v>84784</v>
      </c>
      <c r="K292">
        <f t="shared" si="13"/>
        <v>84784</v>
      </c>
      <c r="L292">
        <f t="shared" si="14"/>
        <v>6</v>
      </c>
    </row>
    <row r="293" spans="1:12" ht="14.25" customHeight="1" x14ac:dyDescent="0.25">
      <c r="A293" t="str">
        <f t="shared" si="15"/>
        <v>IA</v>
      </c>
      <c r="B293" t="str">
        <f>VLOOKUP(sales2!A293,state!A:B,2,FALSE)</f>
        <v>Iowa</v>
      </c>
      <c r="C293" s="4" t="s">
        <v>1165</v>
      </c>
      <c r="D293" s="4">
        <v>44862</v>
      </c>
      <c r="E293" s="3" t="s">
        <v>1166</v>
      </c>
      <c r="F293" s="3" t="s">
        <v>1167</v>
      </c>
      <c r="G293" s="3" t="s">
        <v>199</v>
      </c>
      <c r="H293" s="3" t="s">
        <v>14</v>
      </c>
      <c r="I293" s="3" t="s">
        <v>200</v>
      </c>
      <c r="J293" s="9">
        <v>45021</v>
      </c>
      <c r="K293">
        <f t="shared" si="13"/>
        <v>45021</v>
      </c>
      <c r="L293">
        <f t="shared" si="14"/>
        <v>10</v>
      </c>
    </row>
    <row r="294" spans="1:12" ht="14.25" customHeight="1" x14ac:dyDescent="0.25">
      <c r="A294" t="str">
        <f t="shared" si="15"/>
        <v>PA</v>
      </c>
      <c r="B294" t="str">
        <f>VLOOKUP(sales2!A294,state!A:B,2,FALSE)</f>
        <v>Pennsylvania</v>
      </c>
      <c r="C294" s="4" t="s">
        <v>1168</v>
      </c>
      <c r="D294" s="4">
        <v>44563</v>
      </c>
      <c r="E294" s="3" t="s">
        <v>501</v>
      </c>
      <c r="F294" s="3" t="s">
        <v>502</v>
      </c>
      <c r="G294" s="3" t="s">
        <v>1169</v>
      </c>
      <c r="H294" s="3" t="s">
        <v>14</v>
      </c>
      <c r="I294" s="3" t="s">
        <v>1170</v>
      </c>
      <c r="J294" s="9" t="s">
        <v>1171</v>
      </c>
      <c r="K294">
        <f t="shared" si="13"/>
        <v>9.42</v>
      </c>
      <c r="L294">
        <f t="shared" si="14"/>
        <v>1</v>
      </c>
    </row>
    <row r="295" spans="1:12" ht="14.25" customHeight="1" x14ac:dyDescent="0.25">
      <c r="A295" t="str">
        <f t="shared" si="15"/>
        <v>OH</v>
      </c>
      <c r="B295" t="str">
        <f>VLOOKUP(sales2!A295,state!A:B,2,FALSE)</f>
        <v>Ohio</v>
      </c>
      <c r="C295" s="4" t="s">
        <v>1172</v>
      </c>
      <c r="D295" s="4">
        <v>44652</v>
      </c>
      <c r="E295" s="3" t="s">
        <v>74</v>
      </c>
      <c r="F295" s="3" t="s">
        <v>75</v>
      </c>
      <c r="G295" s="3" t="s">
        <v>1173</v>
      </c>
      <c r="H295" s="3" t="s">
        <v>14</v>
      </c>
      <c r="I295" s="3" t="s">
        <v>1174</v>
      </c>
      <c r="J295" s="9">
        <v>3132</v>
      </c>
      <c r="K295">
        <f t="shared" si="13"/>
        <v>3132</v>
      </c>
      <c r="L295">
        <f t="shared" si="14"/>
        <v>4</v>
      </c>
    </row>
    <row r="296" spans="1:12" ht="14.25" customHeight="1" x14ac:dyDescent="0.25">
      <c r="A296" t="str">
        <f t="shared" si="15"/>
        <v>TX</v>
      </c>
      <c r="B296" t="str">
        <f>VLOOKUP(sales2!A296,state!A:B,2,FALSE)</f>
        <v>Texas</v>
      </c>
      <c r="C296" s="4" t="s">
        <v>1175</v>
      </c>
      <c r="D296" s="4">
        <v>44725</v>
      </c>
      <c r="E296" s="3" t="s">
        <v>813</v>
      </c>
      <c r="F296" s="3" t="s">
        <v>814</v>
      </c>
      <c r="G296" s="3" t="s">
        <v>310</v>
      </c>
      <c r="H296" s="3" t="s">
        <v>14</v>
      </c>
      <c r="I296" s="3" t="s">
        <v>311</v>
      </c>
      <c r="J296" s="9">
        <v>7872</v>
      </c>
      <c r="K296">
        <f t="shared" si="13"/>
        <v>7872</v>
      </c>
      <c r="L296">
        <f t="shared" si="14"/>
        <v>6</v>
      </c>
    </row>
    <row r="297" spans="1:12" ht="14.25" customHeight="1" x14ac:dyDescent="0.25">
      <c r="A297" t="str">
        <f t="shared" si="15"/>
        <v>OH</v>
      </c>
      <c r="B297" t="str">
        <f>VLOOKUP(sales2!A297,state!A:B,2,FALSE)</f>
        <v>Ohio</v>
      </c>
      <c r="C297" s="4" t="s">
        <v>1176</v>
      </c>
      <c r="D297" s="4">
        <v>44827</v>
      </c>
      <c r="E297" s="3" t="s">
        <v>1177</v>
      </c>
      <c r="F297" s="3" t="s">
        <v>1178</v>
      </c>
      <c r="G297" s="3" t="s">
        <v>363</v>
      </c>
      <c r="H297" s="3" t="s">
        <v>14</v>
      </c>
      <c r="I297" s="3" t="s">
        <v>364</v>
      </c>
      <c r="J297" s="9">
        <v>19456</v>
      </c>
      <c r="K297">
        <f t="shared" si="13"/>
        <v>19456</v>
      </c>
      <c r="L297">
        <f t="shared" si="14"/>
        <v>9</v>
      </c>
    </row>
    <row r="298" spans="1:12" ht="14.25" customHeight="1" x14ac:dyDescent="0.25">
      <c r="A298" t="str">
        <f t="shared" si="15"/>
        <v>CA</v>
      </c>
      <c r="B298" t="str">
        <f>VLOOKUP(sales2!A298,state!A:B,2,FALSE)</f>
        <v>California</v>
      </c>
      <c r="C298" s="4" t="s">
        <v>1179</v>
      </c>
      <c r="D298" s="4">
        <v>44564</v>
      </c>
      <c r="E298" s="3" t="s">
        <v>1180</v>
      </c>
      <c r="F298" s="3" t="s">
        <v>1181</v>
      </c>
      <c r="G298" s="3" t="s">
        <v>1182</v>
      </c>
      <c r="H298" s="3" t="s">
        <v>14</v>
      </c>
      <c r="I298" s="3" t="s">
        <v>1183</v>
      </c>
      <c r="J298" s="9">
        <v>3912</v>
      </c>
      <c r="K298">
        <f t="shared" si="13"/>
        <v>3912</v>
      </c>
      <c r="L298">
        <f t="shared" si="14"/>
        <v>1</v>
      </c>
    </row>
    <row r="299" spans="1:12" ht="14.25" customHeight="1" x14ac:dyDescent="0.25">
      <c r="A299" t="str">
        <f t="shared" si="15"/>
        <v>CA</v>
      </c>
      <c r="B299" t="str">
        <f>VLOOKUP(sales2!A299,state!A:B,2,FALSE)</f>
        <v>California</v>
      </c>
      <c r="C299" s="4" t="s">
        <v>1184</v>
      </c>
      <c r="D299" s="4">
        <v>44841</v>
      </c>
      <c r="E299" s="3" t="s">
        <v>1185</v>
      </c>
      <c r="F299" s="3" t="s">
        <v>1186</v>
      </c>
      <c r="G299" s="3" t="s">
        <v>254</v>
      </c>
      <c r="H299" s="3" t="s">
        <v>14</v>
      </c>
      <c r="I299" s="3" t="s">
        <v>255</v>
      </c>
      <c r="J299" s="9">
        <v>73344</v>
      </c>
      <c r="K299">
        <f t="shared" si="13"/>
        <v>73344</v>
      </c>
      <c r="L299">
        <f t="shared" si="14"/>
        <v>10</v>
      </c>
    </row>
    <row r="300" spans="1:12" ht="14.25" customHeight="1" x14ac:dyDescent="0.25">
      <c r="A300" t="str">
        <f t="shared" si="15"/>
        <v>CA</v>
      </c>
      <c r="B300" t="str">
        <f>VLOOKUP(sales2!A300,state!A:B,2,FALSE)</f>
        <v>California</v>
      </c>
      <c r="C300" s="4" t="s">
        <v>1187</v>
      </c>
      <c r="D300" s="4">
        <v>44873</v>
      </c>
      <c r="E300" s="3" t="s">
        <v>1188</v>
      </c>
      <c r="F300" s="3" t="s">
        <v>1189</v>
      </c>
      <c r="G300" s="3" t="s">
        <v>532</v>
      </c>
      <c r="H300" s="3" t="s">
        <v>14</v>
      </c>
      <c r="I300" s="3" t="s">
        <v>533</v>
      </c>
      <c r="J300" s="9">
        <v>67136</v>
      </c>
      <c r="K300">
        <f t="shared" si="13"/>
        <v>67136</v>
      </c>
      <c r="L300">
        <f t="shared" si="14"/>
        <v>11</v>
      </c>
    </row>
    <row r="301" spans="1:12" ht="14.25" customHeight="1" x14ac:dyDescent="0.25">
      <c r="A301" t="str">
        <f t="shared" si="15"/>
        <v>OH</v>
      </c>
      <c r="B301" t="str">
        <f>VLOOKUP(sales2!A301,state!A:B,2,FALSE)</f>
        <v>Ohio</v>
      </c>
      <c r="C301" s="4" t="s">
        <v>1190</v>
      </c>
      <c r="D301" s="4">
        <v>44689</v>
      </c>
      <c r="E301" s="3" t="s">
        <v>1191</v>
      </c>
      <c r="F301" s="3" t="s">
        <v>1192</v>
      </c>
      <c r="G301" s="3" t="s">
        <v>1193</v>
      </c>
      <c r="H301" s="3" t="s">
        <v>39</v>
      </c>
      <c r="I301" s="3" t="s">
        <v>1194</v>
      </c>
      <c r="J301" s="9">
        <v>107982</v>
      </c>
      <c r="K301">
        <f t="shared" si="13"/>
        <v>107982</v>
      </c>
      <c r="L301">
        <f t="shared" si="14"/>
        <v>5</v>
      </c>
    </row>
    <row r="302" spans="1:12" ht="14.25" customHeight="1" x14ac:dyDescent="0.25">
      <c r="A302" t="str">
        <f t="shared" si="15"/>
        <v>CO</v>
      </c>
      <c r="B302" t="str">
        <f>VLOOKUP(sales2!A302,state!A:B,2,FALSE)</f>
        <v>Colorado</v>
      </c>
      <c r="C302" s="4" t="s">
        <v>1195</v>
      </c>
      <c r="D302" s="4">
        <v>44564</v>
      </c>
      <c r="E302" s="3" t="s">
        <v>1196</v>
      </c>
      <c r="F302" s="3" t="s">
        <v>1197</v>
      </c>
      <c r="G302" s="3" t="s">
        <v>1198</v>
      </c>
      <c r="H302" s="3" t="s">
        <v>14</v>
      </c>
      <c r="I302" s="3" t="s">
        <v>1199</v>
      </c>
      <c r="J302" s="9">
        <v>159984</v>
      </c>
      <c r="K302">
        <f t="shared" si="13"/>
        <v>159984</v>
      </c>
      <c r="L302">
        <f t="shared" si="14"/>
        <v>1</v>
      </c>
    </row>
    <row r="303" spans="1:12" ht="14.25" customHeight="1" x14ac:dyDescent="0.25">
      <c r="A303" t="str">
        <f t="shared" si="15"/>
        <v>PA</v>
      </c>
      <c r="B303" t="str">
        <f>VLOOKUP(sales2!A303,state!A:B,2,FALSE)</f>
        <v>Pennsylvania</v>
      </c>
      <c r="C303" s="4" t="s">
        <v>1200</v>
      </c>
      <c r="D303" s="4">
        <v>44703</v>
      </c>
      <c r="E303" s="3" t="s">
        <v>219</v>
      </c>
      <c r="F303" s="3" t="s">
        <v>220</v>
      </c>
      <c r="G303" s="3" t="s">
        <v>66</v>
      </c>
      <c r="H303" s="3" t="s">
        <v>14</v>
      </c>
      <c r="I303" s="3" t="s">
        <v>67</v>
      </c>
      <c r="J303" s="9">
        <v>25176</v>
      </c>
      <c r="K303">
        <f t="shared" si="13"/>
        <v>25176</v>
      </c>
      <c r="L303">
        <f t="shared" si="14"/>
        <v>5</v>
      </c>
    </row>
    <row r="304" spans="1:12" ht="14.25" customHeight="1" x14ac:dyDescent="0.25">
      <c r="A304" t="str">
        <f t="shared" si="15"/>
        <v>CA</v>
      </c>
      <c r="B304" t="str">
        <f>VLOOKUP(sales2!A304,state!A:B,2,FALSE)</f>
        <v>California</v>
      </c>
      <c r="C304" s="4" t="s">
        <v>1201</v>
      </c>
      <c r="D304" s="4">
        <v>44725</v>
      </c>
      <c r="E304" s="3" t="s">
        <v>1202</v>
      </c>
      <c r="F304" s="3" t="s">
        <v>1203</v>
      </c>
      <c r="G304" s="3" t="s">
        <v>177</v>
      </c>
      <c r="H304" s="3" t="s">
        <v>14</v>
      </c>
      <c r="I304" s="3" t="s">
        <v>178</v>
      </c>
      <c r="J304" s="9">
        <v>88776</v>
      </c>
      <c r="K304">
        <f t="shared" si="13"/>
        <v>88776</v>
      </c>
      <c r="L304">
        <f t="shared" si="14"/>
        <v>6</v>
      </c>
    </row>
    <row r="305" spans="1:12" ht="14.25" customHeight="1" x14ac:dyDescent="0.25">
      <c r="A305" t="str">
        <f t="shared" si="15"/>
        <v>OH</v>
      </c>
      <c r="B305" t="str">
        <f>VLOOKUP(sales2!A305,state!A:B,2,FALSE)</f>
        <v>Ohio</v>
      </c>
      <c r="C305" s="4" t="s">
        <v>1204</v>
      </c>
      <c r="D305" s="4">
        <v>44612</v>
      </c>
      <c r="E305" s="3" t="s">
        <v>1205</v>
      </c>
      <c r="F305" s="3" t="s">
        <v>1206</v>
      </c>
      <c r="G305" s="3" t="s">
        <v>1207</v>
      </c>
      <c r="H305" s="3" t="s">
        <v>14</v>
      </c>
      <c r="I305" s="3" t="s">
        <v>1208</v>
      </c>
      <c r="J305" s="9">
        <v>5715</v>
      </c>
      <c r="K305">
        <f t="shared" si="13"/>
        <v>5715</v>
      </c>
      <c r="L305">
        <f t="shared" si="14"/>
        <v>2</v>
      </c>
    </row>
    <row r="306" spans="1:12" ht="14.25" customHeight="1" x14ac:dyDescent="0.25">
      <c r="A306" t="str">
        <f t="shared" si="15"/>
        <v>TX</v>
      </c>
      <c r="B306" t="str">
        <f>VLOOKUP(sales2!A306,state!A:B,2,FALSE)</f>
        <v>Texas</v>
      </c>
      <c r="C306" s="4" t="s">
        <v>1209</v>
      </c>
      <c r="D306" s="4">
        <v>44595</v>
      </c>
      <c r="E306" s="3" t="s">
        <v>1210</v>
      </c>
      <c r="F306" s="3" t="s">
        <v>1211</v>
      </c>
      <c r="G306" s="3" t="s">
        <v>360</v>
      </c>
      <c r="H306" s="3" t="s">
        <v>14</v>
      </c>
      <c r="I306" s="3" t="s">
        <v>361</v>
      </c>
      <c r="J306" s="9">
        <v>3392</v>
      </c>
      <c r="K306">
        <f t="shared" si="13"/>
        <v>3392</v>
      </c>
      <c r="L306">
        <f t="shared" si="14"/>
        <v>2</v>
      </c>
    </row>
    <row r="307" spans="1:12" ht="14.25" customHeight="1" x14ac:dyDescent="0.25">
      <c r="A307" t="str">
        <f t="shared" si="15"/>
        <v>TX</v>
      </c>
      <c r="B307" t="str">
        <f>VLOOKUP(sales2!A307,state!A:B,2,FALSE)</f>
        <v>Texas</v>
      </c>
      <c r="C307" s="4" t="s">
        <v>1212</v>
      </c>
      <c r="D307" s="4">
        <v>44790</v>
      </c>
      <c r="E307" s="3" t="s">
        <v>1213</v>
      </c>
      <c r="F307" s="3" t="s">
        <v>1214</v>
      </c>
      <c r="G307" s="3" t="s">
        <v>483</v>
      </c>
      <c r="H307" s="3" t="s">
        <v>14</v>
      </c>
      <c r="I307" s="3" t="s">
        <v>484</v>
      </c>
      <c r="J307" s="9">
        <v>5728</v>
      </c>
      <c r="K307">
        <f t="shared" si="13"/>
        <v>5728</v>
      </c>
      <c r="L307">
        <f t="shared" si="14"/>
        <v>8</v>
      </c>
    </row>
    <row r="308" spans="1:12" ht="14.25" customHeight="1" x14ac:dyDescent="0.25">
      <c r="A308" t="str">
        <f t="shared" si="15"/>
        <v>WA</v>
      </c>
      <c r="B308" t="str">
        <f>VLOOKUP(sales2!A308,state!A:B,2,FALSE)</f>
        <v>Washington</v>
      </c>
      <c r="C308" s="4" t="s">
        <v>1215</v>
      </c>
      <c r="D308" s="4">
        <v>44902</v>
      </c>
      <c r="E308" s="3" t="s">
        <v>1188</v>
      </c>
      <c r="F308" s="3" t="s">
        <v>1189</v>
      </c>
      <c r="G308" s="3" t="s">
        <v>58</v>
      </c>
      <c r="H308" s="3" t="s">
        <v>14</v>
      </c>
      <c r="I308" s="3" t="s">
        <v>59</v>
      </c>
      <c r="J308" s="9">
        <v>659976</v>
      </c>
      <c r="K308">
        <f t="shared" si="13"/>
        <v>659976</v>
      </c>
      <c r="L308">
        <f t="shared" si="14"/>
        <v>12</v>
      </c>
    </row>
    <row r="309" spans="1:12" ht="14.25" customHeight="1" x14ac:dyDescent="0.25">
      <c r="A309" t="str">
        <f t="shared" si="15"/>
        <v>NY</v>
      </c>
      <c r="B309" t="str">
        <f>VLOOKUP(sales2!A309,state!A:B,2,FALSE)</f>
        <v>New York</v>
      </c>
      <c r="C309" s="4" t="s">
        <v>316</v>
      </c>
      <c r="D309" s="4">
        <v>44811</v>
      </c>
      <c r="E309" s="3" t="s">
        <v>317</v>
      </c>
      <c r="F309" s="3" t="s">
        <v>318</v>
      </c>
      <c r="G309" s="3" t="s">
        <v>32</v>
      </c>
      <c r="H309" s="3" t="s">
        <v>14</v>
      </c>
      <c r="I309" s="3" t="s">
        <v>33</v>
      </c>
      <c r="J309" s="9" t="s">
        <v>1216</v>
      </c>
      <c r="K309">
        <f t="shared" si="13"/>
        <v>45.99</v>
      </c>
      <c r="L309">
        <f t="shared" si="14"/>
        <v>9</v>
      </c>
    </row>
    <row r="310" spans="1:12" ht="14.25" customHeight="1" x14ac:dyDescent="0.25">
      <c r="A310" t="str">
        <f t="shared" si="15"/>
        <v>NY</v>
      </c>
      <c r="B310" t="str">
        <f>VLOOKUP(sales2!A310,state!A:B,2,FALSE)</f>
        <v>New York</v>
      </c>
      <c r="C310" s="4" t="s">
        <v>1217</v>
      </c>
      <c r="D310" s="4">
        <v>44649</v>
      </c>
      <c r="E310" s="3" t="s">
        <v>1218</v>
      </c>
      <c r="F310" s="3" t="s">
        <v>1219</v>
      </c>
      <c r="G310" s="3" t="s">
        <v>447</v>
      </c>
      <c r="H310" s="3" t="s">
        <v>14</v>
      </c>
      <c r="I310" s="3" t="s">
        <v>448</v>
      </c>
      <c r="J310" s="9" t="s">
        <v>520</v>
      </c>
      <c r="K310">
        <f t="shared" si="13"/>
        <v>36.56</v>
      </c>
      <c r="L310">
        <f t="shared" si="14"/>
        <v>3</v>
      </c>
    </row>
    <row r="311" spans="1:12" ht="14.25" customHeight="1" x14ac:dyDescent="0.25">
      <c r="A311" t="str">
        <f t="shared" si="15"/>
        <v>AL</v>
      </c>
      <c r="B311" t="str">
        <f>VLOOKUP(sales2!A311,state!A:B,2,FALSE)</f>
        <v>Alabama</v>
      </c>
      <c r="C311" s="4" t="s">
        <v>1220</v>
      </c>
      <c r="D311" s="4">
        <v>44908</v>
      </c>
      <c r="E311" s="3" t="s">
        <v>1221</v>
      </c>
      <c r="F311" s="3" t="s">
        <v>1222</v>
      </c>
      <c r="G311" s="3" t="s">
        <v>730</v>
      </c>
      <c r="H311" s="3" t="s">
        <v>14</v>
      </c>
      <c r="I311" s="3" t="s">
        <v>731</v>
      </c>
      <c r="J311" s="9" t="s">
        <v>1223</v>
      </c>
      <c r="K311">
        <f t="shared" si="13"/>
        <v>26.16</v>
      </c>
      <c r="L311">
        <f t="shared" si="14"/>
        <v>12</v>
      </c>
    </row>
    <row r="312" spans="1:12" ht="14.25" customHeight="1" x14ac:dyDescent="0.25">
      <c r="A312" t="str">
        <f t="shared" si="15"/>
        <v>IL</v>
      </c>
      <c r="B312" t="str">
        <f>VLOOKUP(sales2!A312,state!A:B,2,FALSE)</f>
        <v>Illinois</v>
      </c>
      <c r="C312" s="4" t="s">
        <v>1224</v>
      </c>
      <c r="D312" s="4">
        <v>44763</v>
      </c>
      <c r="E312" s="3" t="s">
        <v>1225</v>
      </c>
      <c r="F312" s="3" t="s">
        <v>1226</v>
      </c>
      <c r="G312" s="3" t="s">
        <v>858</v>
      </c>
      <c r="H312" s="3" t="s">
        <v>14</v>
      </c>
      <c r="I312" s="3" t="s">
        <v>859</v>
      </c>
      <c r="J312" s="9" t="s">
        <v>1106</v>
      </c>
      <c r="K312">
        <f t="shared" si="13"/>
        <v>148.47999999999999</v>
      </c>
      <c r="L312">
        <f t="shared" si="14"/>
        <v>7</v>
      </c>
    </row>
    <row r="313" spans="1:12" ht="14.25" customHeight="1" x14ac:dyDescent="0.25">
      <c r="A313" t="str">
        <f t="shared" si="15"/>
        <v>CA</v>
      </c>
      <c r="B313" t="str">
        <f>VLOOKUP(sales2!A313,state!A:B,2,FALSE)</f>
        <v>California</v>
      </c>
      <c r="C313" s="4" t="s">
        <v>1227</v>
      </c>
      <c r="D313" s="4">
        <v>44813</v>
      </c>
      <c r="E313" s="3" t="s">
        <v>1228</v>
      </c>
      <c r="F313" s="3" t="s">
        <v>1229</v>
      </c>
      <c r="G313" s="3" t="s">
        <v>635</v>
      </c>
      <c r="H313" s="3" t="s">
        <v>14</v>
      </c>
      <c r="I313" s="3" t="s">
        <v>636</v>
      </c>
      <c r="J313" s="9">
        <v>44981</v>
      </c>
      <c r="K313">
        <f t="shared" si="13"/>
        <v>44981</v>
      </c>
      <c r="L313">
        <f t="shared" si="14"/>
        <v>9</v>
      </c>
    </row>
    <row r="314" spans="1:12" ht="14.25" customHeight="1" x14ac:dyDescent="0.25">
      <c r="A314" t="str">
        <f t="shared" si="15"/>
        <v>CA</v>
      </c>
      <c r="B314" t="str">
        <f>VLOOKUP(sales2!A314,state!A:B,2,FALSE)</f>
        <v>California</v>
      </c>
      <c r="C314" s="4" t="s">
        <v>1230</v>
      </c>
      <c r="D314" s="4">
        <v>44799</v>
      </c>
      <c r="E314" s="3" t="s">
        <v>103</v>
      </c>
      <c r="F314" s="3" t="s">
        <v>104</v>
      </c>
      <c r="G314" s="3" t="s">
        <v>977</v>
      </c>
      <c r="H314" s="3" t="s">
        <v>142</v>
      </c>
      <c r="I314" s="3" t="s">
        <v>978</v>
      </c>
      <c r="J314" s="9" t="s">
        <v>463</v>
      </c>
      <c r="K314">
        <f t="shared" si="13"/>
        <v>9.84</v>
      </c>
      <c r="L314">
        <f t="shared" si="14"/>
        <v>8</v>
      </c>
    </row>
    <row r="315" spans="1:12" ht="14.25" customHeight="1" x14ac:dyDescent="0.25">
      <c r="A315" t="str">
        <f t="shared" si="15"/>
        <v>NY</v>
      </c>
      <c r="B315" t="str">
        <f>VLOOKUP(sales2!A315,state!A:B,2,FALSE)</f>
        <v>New York</v>
      </c>
      <c r="C315" s="4" t="s">
        <v>1231</v>
      </c>
      <c r="D315" s="4">
        <v>44844</v>
      </c>
      <c r="E315" s="3" t="s">
        <v>623</v>
      </c>
      <c r="F315" s="3" t="s">
        <v>624</v>
      </c>
      <c r="G315" s="3" t="s">
        <v>430</v>
      </c>
      <c r="H315" s="3" t="s">
        <v>39</v>
      </c>
      <c r="I315" s="3" t="s">
        <v>431</v>
      </c>
      <c r="J315" s="9" t="s">
        <v>1232</v>
      </c>
      <c r="K315">
        <f t="shared" si="13"/>
        <v>13.98</v>
      </c>
      <c r="L315">
        <f t="shared" si="14"/>
        <v>10</v>
      </c>
    </row>
    <row r="316" spans="1:12" ht="14.25" customHeight="1" x14ac:dyDescent="0.25">
      <c r="A316" t="str">
        <f t="shared" si="15"/>
        <v>PA</v>
      </c>
      <c r="B316" t="str">
        <f>VLOOKUP(sales2!A316,state!A:B,2,FALSE)</f>
        <v>Pennsylvania</v>
      </c>
      <c r="C316" s="4" t="s">
        <v>1233</v>
      </c>
      <c r="D316" s="4">
        <v>44878</v>
      </c>
      <c r="E316" s="3" t="s">
        <v>1234</v>
      </c>
      <c r="F316" s="3" t="s">
        <v>1235</v>
      </c>
      <c r="G316" s="3" t="s">
        <v>121</v>
      </c>
      <c r="H316" s="3" t="s">
        <v>14</v>
      </c>
      <c r="I316" s="3" t="s">
        <v>122</v>
      </c>
      <c r="J316" s="9">
        <v>4419</v>
      </c>
      <c r="K316">
        <f t="shared" si="13"/>
        <v>4419</v>
      </c>
      <c r="L316">
        <f t="shared" si="14"/>
        <v>11</v>
      </c>
    </row>
    <row r="317" spans="1:12" ht="14.25" customHeight="1" x14ac:dyDescent="0.25">
      <c r="A317" t="str">
        <f t="shared" si="15"/>
        <v>IL</v>
      </c>
      <c r="B317" t="str">
        <f>VLOOKUP(sales2!A317,state!A:B,2,FALSE)</f>
        <v>Illinois</v>
      </c>
      <c r="C317" s="4" t="s">
        <v>1236</v>
      </c>
      <c r="D317" s="4">
        <v>44621</v>
      </c>
      <c r="E317" s="3" t="s">
        <v>119</v>
      </c>
      <c r="F317" s="3" t="s">
        <v>120</v>
      </c>
      <c r="G317" s="3" t="s">
        <v>32</v>
      </c>
      <c r="H317" s="3" t="s">
        <v>14</v>
      </c>
      <c r="I317" s="3" t="s">
        <v>33</v>
      </c>
      <c r="J317" s="9">
        <v>147168</v>
      </c>
      <c r="K317">
        <f t="shared" si="13"/>
        <v>147168</v>
      </c>
      <c r="L317">
        <f t="shared" si="14"/>
        <v>3</v>
      </c>
    </row>
    <row r="318" spans="1:12" ht="14.25" customHeight="1" x14ac:dyDescent="0.25">
      <c r="A318" t="str">
        <f t="shared" si="15"/>
        <v>TX</v>
      </c>
      <c r="B318" t="str">
        <f>VLOOKUP(sales2!A318,state!A:B,2,FALSE)</f>
        <v>Texas</v>
      </c>
      <c r="C318" s="4" t="s">
        <v>1237</v>
      </c>
      <c r="D318" s="4">
        <v>44602</v>
      </c>
      <c r="E318" s="3" t="s">
        <v>1238</v>
      </c>
      <c r="F318" s="3" t="s">
        <v>1239</v>
      </c>
      <c r="G318" s="3" t="s">
        <v>858</v>
      </c>
      <c r="H318" s="3" t="s">
        <v>14</v>
      </c>
      <c r="I318" s="3" t="s">
        <v>859</v>
      </c>
      <c r="J318" s="9" t="s">
        <v>1106</v>
      </c>
      <c r="K318">
        <f t="shared" si="13"/>
        <v>148.47999999999999</v>
      </c>
      <c r="L318">
        <f t="shared" si="14"/>
        <v>2</v>
      </c>
    </row>
    <row r="319" spans="1:12" ht="14.25" customHeight="1" x14ac:dyDescent="0.25">
      <c r="A319" t="str">
        <f t="shared" si="15"/>
        <v>IL</v>
      </c>
      <c r="B319" t="str">
        <f>VLOOKUP(sales2!A319,state!A:B,2,FALSE)</f>
        <v>Illinois</v>
      </c>
      <c r="C319" s="4" t="s">
        <v>658</v>
      </c>
      <c r="D319" s="4">
        <v>44684</v>
      </c>
      <c r="E319" s="3" t="s">
        <v>292</v>
      </c>
      <c r="F319" s="3" t="s">
        <v>293</v>
      </c>
      <c r="G319" s="3" t="s">
        <v>858</v>
      </c>
      <c r="H319" s="3" t="s">
        <v>14</v>
      </c>
      <c r="I319" s="3" t="s">
        <v>859</v>
      </c>
      <c r="J319" s="9" t="s">
        <v>1106</v>
      </c>
      <c r="K319">
        <f t="shared" si="13"/>
        <v>148.47999999999999</v>
      </c>
      <c r="L319">
        <f t="shared" si="14"/>
        <v>5</v>
      </c>
    </row>
    <row r="320" spans="1:12" ht="14.25" customHeight="1" x14ac:dyDescent="0.25">
      <c r="A320" t="str">
        <f t="shared" si="15"/>
        <v>NJ</v>
      </c>
      <c r="B320" t="str">
        <f>VLOOKUP(sales2!A320,state!A:B,2,FALSE)</f>
        <v>New Jersey</v>
      </c>
      <c r="C320" s="4" t="s">
        <v>1240</v>
      </c>
      <c r="D320" s="4">
        <v>44925</v>
      </c>
      <c r="E320" s="3" t="s">
        <v>1241</v>
      </c>
      <c r="F320" s="3" t="s">
        <v>1242</v>
      </c>
      <c r="G320" s="3" t="s">
        <v>1097</v>
      </c>
      <c r="H320" s="3" t="s">
        <v>142</v>
      </c>
      <c r="I320" s="3" t="s">
        <v>1098</v>
      </c>
      <c r="J320" s="9" t="s">
        <v>1243</v>
      </c>
      <c r="K320">
        <f t="shared" si="13"/>
        <v>45.48</v>
      </c>
      <c r="L320">
        <f t="shared" si="14"/>
        <v>12</v>
      </c>
    </row>
    <row r="321" spans="1:12" ht="14.25" customHeight="1" x14ac:dyDescent="0.25">
      <c r="A321" t="str">
        <f t="shared" si="15"/>
        <v>PA</v>
      </c>
      <c r="B321" t="str">
        <f>VLOOKUP(sales2!A321,state!A:B,2,FALSE)</f>
        <v>Pennsylvania</v>
      </c>
      <c r="C321" s="4" t="s">
        <v>1244</v>
      </c>
      <c r="D321" s="4">
        <v>44750</v>
      </c>
      <c r="E321" s="3" t="s">
        <v>1245</v>
      </c>
      <c r="F321" s="3" t="s">
        <v>1246</v>
      </c>
      <c r="G321" s="3" t="s">
        <v>674</v>
      </c>
      <c r="H321" s="3" t="s">
        <v>14</v>
      </c>
      <c r="I321" s="3" t="s">
        <v>675</v>
      </c>
      <c r="J321" s="9">
        <v>8016</v>
      </c>
      <c r="K321">
        <f t="shared" si="13"/>
        <v>8016</v>
      </c>
      <c r="L321">
        <f t="shared" si="14"/>
        <v>7</v>
      </c>
    </row>
    <row r="322" spans="1:12" ht="14.25" customHeight="1" x14ac:dyDescent="0.25">
      <c r="A322" t="str">
        <f t="shared" si="15"/>
        <v>CA</v>
      </c>
      <c r="B322" t="str">
        <f>VLOOKUP(sales2!A322,state!A:B,2,FALSE)</f>
        <v>California</v>
      </c>
      <c r="C322" s="4" t="s">
        <v>1247</v>
      </c>
      <c r="D322" s="4">
        <v>44669</v>
      </c>
      <c r="E322" s="3" t="s">
        <v>1248</v>
      </c>
      <c r="F322" s="3" t="s">
        <v>1249</v>
      </c>
      <c r="G322" s="3" t="s">
        <v>797</v>
      </c>
      <c r="H322" s="3" t="s">
        <v>39</v>
      </c>
      <c r="I322" s="3" t="s">
        <v>798</v>
      </c>
      <c r="J322" s="9" t="s">
        <v>799</v>
      </c>
      <c r="K322">
        <f t="shared" si="13"/>
        <v>623.96</v>
      </c>
      <c r="L322">
        <f t="shared" si="14"/>
        <v>4</v>
      </c>
    </row>
    <row r="323" spans="1:12" ht="14.25" customHeight="1" x14ac:dyDescent="0.25">
      <c r="A323" t="str">
        <f t="shared" si="15"/>
        <v>IN</v>
      </c>
      <c r="B323" t="str">
        <f>VLOOKUP(sales2!A323,state!A:B,2,FALSE)</f>
        <v>Indiana</v>
      </c>
      <c r="C323" s="4" t="s">
        <v>1250</v>
      </c>
      <c r="D323" s="4">
        <v>44778</v>
      </c>
      <c r="E323" s="3" t="s">
        <v>550</v>
      </c>
      <c r="F323" s="3" t="s">
        <v>551</v>
      </c>
      <c r="G323" s="3" t="s">
        <v>526</v>
      </c>
      <c r="H323" s="3" t="s">
        <v>14</v>
      </c>
      <c r="I323" s="3" t="s">
        <v>527</v>
      </c>
      <c r="J323" s="9">
        <v>45037</v>
      </c>
      <c r="K323">
        <f t="shared" si="13"/>
        <v>45037</v>
      </c>
      <c r="L323">
        <f t="shared" si="14"/>
        <v>8</v>
      </c>
    </row>
    <row r="324" spans="1:12" ht="14.25" customHeight="1" x14ac:dyDescent="0.25">
      <c r="A324" t="str">
        <f t="shared" si="15"/>
        <v>IA</v>
      </c>
      <c r="B324" t="str">
        <f>VLOOKUP(sales2!A324,state!A:B,2,FALSE)</f>
        <v>Iowa</v>
      </c>
      <c r="C324" s="4" t="s">
        <v>1251</v>
      </c>
      <c r="D324" s="4">
        <v>44726</v>
      </c>
      <c r="E324" s="3" t="s">
        <v>1252</v>
      </c>
      <c r="F324" s="3" t="s">
        <v>1253</v>
      </c>
      <c r="G324" s="3" t="s">
        <v>1254</v>
      </c>
      <c r="H324" s="3" t="s">
        <v>14</v>
      </c>
      <c r="I324" s="3" t="s">
        <v>1255</v>
      </c>
      <c r="J324" s="9" t="s">
        <v>1256</v>
      </c>
      <c r="K324">
        <f t="shared" si="13"/>
        <v>40.299999999999997</v>
      </c>
      <c r="L324">
        <f t="shared" si="14"/>
        <v>6</v>
      </c>
    </row>
    <row r="325" spans="1:12" ht="14.25" customHeight="1" x14ac:dyDescent="0.25">
      <c r="A325" t="str">
        <f t="shared" si="15"/>
        <v>CA</v>
      </c>
      <c r="B325" t="str">
        <f>VLOOKUP(sales2!A325,state!A:B,2,FALSE)</f>
        <v>California</v>
      </c>
      <c r="C325" s="4" t="s">
        <v>256</v>
      </c>
      <c r="D325" s="4">
        <v>44804</v>
      </c>
      <c r="E325" s="3" t="s">
        <v>257</v>
      </c>
      <c r="F325" s="3" t="s">
        <v>258</v>
      </c>
      <c r="G325" s="3" t="s">
        <v>452</v>
      </c>
      <c r="H325" s="3" t="s">
        <v>14</v>
      </c>
      <c r="I325" s="3" t="s">
        <v>453</v>
      </c>
      <c r="J325" s="9" t="s">
        <v>818</v>
      </c>
      <c r="K325">
        <f t="shared" si="13"/>
        <v>73.2</v>
      </c>
      <c r="L325">
        <f t="shared" si="14"/>
        <v>8</v>
      </c>
    </row>
    <row r="326" spans="1:12" ht="14.25" customHeight="1" x14ac:dyDescent="0.25">
      <c r="A326" t="str">
        <f t="shared" si="15"/>
        <v>NC</v>
      </c>
      <c r="B326" t="str">
        <f>VLOOKUP(sales2!A326,state!A:B,2,FALSE)</f>
        <v>North Carolina</v>
      </c>
      <c r="C326" s="4" t="s">
        <v>1257</v>
      </c>
      <c r="D326" s="4">
        <v>44802</v>
      </c>
      <c r="E326" s="3" t="s">
        <v>69</v>
      </c>
      <c r="F326" s="3" t="s">
        <v>70</v>
      </c>
      <c r="G326" s="3" t="s">
        <v>643</v>
      </c>
      <c r="H326" s="3" t="s">
        <v>14</v>
      </c>
      <c r="I326" s="3" t="s">
        <v>644</v>
      </c>
      <c r="J326" s="9">
        <v>108784</v>
      </c>
      <c r="K326">
        <f t="shared" si="13"/>
        <v>108784</v>
      </c>
      <c r="L326">
        <f t="shared" si="14"/>
        <v>8</v>
      </c>
    </row>
    <row r="327" spans="1:12" ht="14.25" customHeight="1" x14ac:dyDescent="0.25">
      <c r="A327" t="str">
        <f t="shared" si="15"/>
        <v>NJ</v>
      </c>
      <c r="B327" t="str">
        <f>VLOOKUP(sales2!A327,state!A:B,2,FALSE)</f>
        <v>New Jersey</v>
      </c>
      <c r="C327" s="4" t="s">
        <v>1258</v>
      </c>
      <c r="D327" s="4">
        <v>44801</v>
      </c>
      <c r="E327" s="3" t="s">
        <v>1259</v>
      </c>
      <c r="F327" s="3" t="s">
        <v>1260</v>
      </c>
      <c r="G327" s="3" t="s">
        <v>1261</v>
      </c>
      <c r="H327" s="3" t="s">
        <v>39</v>
      </c>
      <c r="I327" s="3" t="s">
        <v>1262</v>
      </c>
      <c r="J327" s="9" t="s">
        <v>1263</v>
      </c>
      <c r="K327">
        <f t="shared" si="13"/>
        <v>197.97</v>
      </c>
      <c r="L327">
        <f t="shared" si="14"/>
        <v>8</v>
      </c>
    </row>
    <row r="328" spans="1:12" ht="14.25" customHeight="1" x14ac:dyDescent="0.25">
      <c r="A328" t="str">
        <f t="shared" si="15"/>
        <v>OR</v>
      </c>
      <c r="B328" t="str">
        <f>VLOOKUP(sales2!A328,state!A:B,2,FALSE)</f>
        <v>Oregon</v>
      </c>
      <c r="C328" s="4" t="s">
        <v>1264</v>
      </c>
      <c r="D328" s="4">
        <v>44621</v>
      </c>
      <c r="E328" s="3" t="s">
        <v>1265</v>
      </c>
      <c r="F328" s="3" t="s">
        <v>1266</v>
      </c>
      <c r="G328" s="3" t="s">
        <v>1267</v>
      </c>
      <c r="H328" s="3" t="s">
        <v>14</v>
      </c>
      <c r="I328" s="3" t="s">
        <v>1268</v>
      </c>
      <c r="J328" s="9">
        <v>71632</v>
      </c>
      <c r="K328">
        <f t="shared" si="13"/>
        <v>71632</v>
      </c>
      <c r="L328">
        <f t="shared" si="14"/>
        <v>3</v>
      </c>
    </row>
    <row r="329" spans="1:12" ht="14.25" customHeight="1" x14ac:dyDescent="0.25">
      <c r="A329" t="str">
        <f t="shared" si="15"/>
        <v>NY</v>
      </c>
      <c r="B329" t="str">
        <f>VLOOKUP(sales2!A329,state!A:B,2,FALSE)</f>
        <v>New York</v>
      </c>
      <c r="C329" s="4" t="s">
        <v>1269</v>
      </c>
      <c r="D329" s="4">
        <v>44779</v>
      </c>
      <c r="E329" s="3" t="s">
        <v>1270</v>
      </c>
      <c r="F329" s="3" t="s">
        <v>1271</v>
      </c>
      <c r="G329" s="3" t="s">
        <v>402</v>
      </c>
      <c r="H329" s="3" t="s">
        <v>39</v>
      </c>
      <c r="I329" s="3" t="s">
        <v>403</v>
      </c>
      <c r="J329" s="9" t="s">
        <v>1272</v>
      </c>
      <c r="K329">
        <f t="shared" si="13"/>
        <v>52.99</v>
      </c>
      <c r="L329">
        <f t="shared" si="14"/>
        <v>8</v>
      </c>
    </row>
    <row r="330" spans="1:12" ht="14.25" customHeight="1" x14ac:dyDescent="0.25">
      <c r="A330" t="str">
        <f t="shared" si="15"/>
        <v>CA</v>
      </c>
      <c r="B330" t="str">
        <f>VLOOKUP(sales2!A330,state!A:B,2,FALSE)</f>
        <v>California</v>
      </c>
      <c r="C330" s="4" t="s">
        <v>1273</v>
      </c>
      <c r="D330" s="4">
        <v>44653</v>
      </c>
      <c r="E330" s="3" t="s">
        <v>1274</v>
      </c>
      <c r="F330" s="3" t="s">
        <v>1275</v>
      </c>
      <c r="G330" s="3" t="s">
        <v>1276</v>
      </c>
      <c r="H330" s="3" t="s">
        <v>14</v>
      </c>
      <c r="I330" s="3" t="s">
        <v>1277</v>
      </c>
      <c r="J330" s="9" t="s">
        <v>1278</v>
      </c>
      <c r="K330">
        <f t="shared" si="13"/>
        <v>34.58</v>
      </c>
      <c r="L330">
        <f t="shared" si="14"/>
        <v>4</v>
      </c>
    </row>
    <row r="331" spans="1:12" ht="14.25" customHeight="1" x14ac:dyDescent="0.25">
      <c r="A331" t="str">
        <f t="shared" si="15"/>
        <v>PA</v>
      </c>
      <c r="B331" t="str">
        <f>VLOOKUP(sales2!A331,state!A:B,2,FALSE)</f>
        <v>Pennsylvania</v>
      </c>
      <c r="C331" s="4" t="s">
        <v>1279</v>
      </c>
      <c r="D331" s="4">
        <v>44614</v>
      </c>
      <c r="E331" s="3" t="s">
        <v>1280</v>
      </c>
      <c r="F331" s="3" t="s">
        <v>1281</v>
      </c>
      <c r="G331" s="3" t="s">
        <v>58</v>
      </c>
      <c r="H331" s="3" t="s">
        <v>14</v>
      </c>
      <c r="I331" s="3" t="s">
        <v>59</v>
      </c>
      <c r="J331" s="9">
        <v>494982</v>
      </c>
      <c r="K331">
        <f t="shared" ref="K331:K394" si="16">VALUE(J331)</f>
        <v>494982</v>
      </c>
      <c r="L331">
        <f t="shared" ref="L331:L394" si="17">MONTH(D331)</f>
        <v>2</v>
      </c>
    </row>
    <row r="332" spans="1:12" ht="14.25" customHeight="1" x14ac:dyDescent="0.25">
      <c r="A332" t="str">
        <f t="shared" si="15"/>
        <v>NV</v>
      </c>
      <c r="B332" t="str">
        <f>VLOOKUP(sales2!A332,state!A:B,2,FALSE)</f>
        <v>Nevada</v>
      </c>
      <c r="C332" s="4" t="s">
        <v>1282</v>
      </c>
      <c r="D332" s="4">
        <v>44734</v>
      </c>
      <c r="E332" s="3" t="s">
        <v>1283</v>
      </c>
      <c r="F332" s="3" t="s">
        <v>1284</v>
      </c>
      <c r="G332" s="3" t="s">
        <v>590</v>
      </c>
      <c r="H332" s="3" t="s">
        <v>14</v>
      </c>
      <c r="I332" s="3" t="s">
        <v>591</v>
      </c>
      <c r="J332" s="9" t="s">
        <v>1285</v>
      </c>
      <c r="K332">
        <f t="shared" si="16"/>
        <v>3.64</v>
      </c>
      <c r="L332">
        <f t="shared" si="17"/>
        <v>6</v>
      </c>
    </row>
    <row r="333" spans="1:12" ht="14.25" customHeight="1" x14ac:dyDescent="0.25">
      <c r="A333" t="str">
        <f t="shared" si="15"/>
        <v>CA</v>
      </c>
      <c r="B333" t="str">
        <f>VLOOKUP(sales2!A333,state!A:B,2,FALSE)</f>
        <v>California</v>
      </c>
      <c r="C333" s="4" t="s">
        <v>1286</v>
      </c>
      <c r="D333" s="4">
        <v>44873</v>
      </c>
      <c r="E333" s="3" t="s">
        <v>1287</v>
      </c>
      <c r="F333" s="3" t="s">
        <v>1288</v>
      </c>
      <c r="G333" s="3" t="s">
        <v>1289</v>
      </c>
      <c r="H333" s="3" t="s">
        <v>1042</v>
      </c>
      <c r="I333" s="3" t="s">
        <v>1290</v>
      </c>
      <c r="J333" s="9">
        <v>4158912</v>
      </c>
      <c r="K333">
        <f t="shared" si="16"/>
        <v>4158912</v>
      </c>
      <c r="L333">
        <f t="shared" si="17"/>
        <v>11</v>
      </c>
    </row>
    <row r="334" spans="1:12" ht="14.25" customHeight="1" x14ac:dyDescent="0.25">
      <c r="A334" t="str">
        <f t="shared" ref="A334:A397" si="18">LEFT(C334,2)</f>
        <v>NY</v>
      </c>
      <c r="B334" t="str">
        <f>VLOOKUP(sales2!A334,state!A:B,2,FALSE)</f>
        <v>New York</v>
      </c>
      <c r="C334" s="4" t="s">
        <v>1291</v>
      </c>
      <c r="D334" s="4">
        <v>44820</v>
      </c>
      <c r="E334" s="3" t="s">
        <v>1292</v>
      </c>
      <c r="F334" s="3" t="s">
        <v>1293</v>
      </c>
      <c r="G334" s="3" t="s">
        <v>1294</v>
      </c>
      <c r="H334" s="3" t="s">
        <v>14</v>
      </c>
      <c r="I334" s="3" t="s">
        <v>1295</v>
      </c>
      <c r="J334" s="9">
        <v>62296</v>
      </c>
      <c r="K334">
        <f t="shared" si="16"/>
        <v>62296</v>
      </c>
      <c r="L334">
        <f t="shared" si="17"/>
        <v>9</v>
      </c>
    </row>
    <row r="335" spans="1:12" ht="14.25" customHeight="1" x14ac:dyDescent="0.25">
      <c r="A335" t="str">
        <f t="shared" si="18"/>
        <v>OH</v>
      </c>
      <c r="B335" t="str">
        <f>VLOOKUP(sales2!A335,state!A:B,2,FALSE)</f>
        <v>Ohio</v>
      </c>
      <c r="C335" s="4" t="s">
        <v>1296</v>
      </c>
      <c r="D335" s="4">
        <v>44694</v>
      </c>
      <c r="E335" s="3" t="s">
        <v>1297</v>
      </c>
      <c r="F335" s="3" t="s">
        <v>1298</v>
      </c>
      <c r="G335" s="3" t="s">
        <v>345</v>
      </c>
      <c r="H335" s="3" t="s">
        <v>142</v>
      </c>
      <c r="I335" s="3" t="s">
        <v>346</v>
      </c>
      <c r="J335" s="9" t="s">
        <v>1299</v>
      </c>
      <c r="K335">
        <f t="shared" si="16"/>
        <v>909.72</v>
      </c>
      <c r="L335">
        <f t="shared" si="17"/>
        <v>5</v>
      </c>
    </row>
    <row r="336" spans="1:12" ht="14.25" customHeight="1" x14ac:dyDescent="0.25">
      <c r="A336" t="str">
        <f t="shared" si="18"/>
        <v>TX</v>
      </c>
      <c r="B336" t="str">
        <f>VLOOKUP(sales2!A336,state!A:B,2,FALSE)</f>
        <v>Texas</v>
      </c>
      <c r="C336" s="4" t="s">
        <v>1300</v>
      </c>
      <c r="D336" s="4">
        <v>44895</v>
      </c>
      <c r="E336" s="3" t="s">
        <v>1301</v>
      </c>
      <c r="F336" s="3" t="s">
        <v>1302</v>
      </c>
      <c r="G336" s="3" t="s">
        <v>1193</v>
      </c>
      <c r="H336" s="3" t="s">
        <v>39</v>
      </c>
      <c r="I336" s="3" t="s">
        <v>1194</v>
      </c>
      <c r="J336" s="9">
        <v>143976</v>
      </c>
      <c r="K336">
        <f t="shared" si="16"/>
        <v>143976</v>
      </c>
      <c r="L336">
        <f t="shared" si="17"/>
        <v>11</v>
      </c>
    </row>
    <row r="337" spans="1:12" ht="14.25" customHeight="1" x14ac:dyDescent="0.25">
      <c r="A337" t="str">
        <f t="shared" si="18"/>
        <v>TX</v>
      </c>
      <c r="B337" t="str">
        <f>VLOOKUP(sales2!A337,state!A:B,2,FALSE)</f>
        <v>Texas</v>
      </c>
      <c r="C337" s="4" t="s">
        <v>1303</v>
      </c>
      <c r="D337" s="4">
        <v>44659</v>
      </c>
      <c r="E337" s="3" t="s">
        <v>191</v>
      </c>
      <c r="F337" s="3" t="s">
        <v>192</v>
      </c>
      <c r="G337" s="3" t="s">
        <v>663</v>
      </c>
      <c r="H337" s="3" t="s">
        <v>14</v>
      </c>
      <c r="I337" s="3" t="s">
        <v>664</v>
      </c>
      <c r="J337" s="9">
        <v>12176</v>
      </c>
      <c r="K337">
        <f t="shared" si="16"/>
        <v>12176</v>
      </c>
      <c r="L337">
        <f t="shared" si="17"/>
        <v>4</v>
      </c>
    </row>
    <row r="338" spans="1:12" ht="14.25" customHeight="1" x14ac:dyDescent="0.25">
      <c r="A338" t="str">
        <f t="shared" si="18"/>
        <v>PA</v>
      </c>
      <c r="B338" t="str">
        <f>VLOOKUP(sales2!A338,state!A:B,2,FALSE)</f>
        <v>Pennsylvania</v>
      </c>
      <c r="C338" s="4" t="s">
        <v>1304</v>
      </c>
      <c r="D338" s="4">
        <v>44886</v>
      </c>
      <c r="E338" s="3" t="s">
        <v>1305</v>
      </c>
      <c r="F338" s="3" t="s">
        <v>1306</v>
      </c>
      <c r="G338" s="3" t="s">
        <v>674</v>
      </c>
      <c r="H338" s="3" t="s">
        <v>14</v>
      </c>
      <c r="I338" s="3" t="s">
        <v>675</v>
      </c>
      <c r="J338" s="9">
        <v>18704</v>
      </c>
      <c r="K338">
        <f t="shared" si="16"/>
        <v>18704</v>
      </c>
      <c r="L338">
        <f t="shared" si="17"/>
        <v>11</v>
      </c>
    </row>
    <row r="339" spans="1:12" ht="14.25" customHeight="1" x14ac:dyDescent="0.25">
      <c r="A339" t="str">
        <f t="shared" si="18"/>
        <v>WA</v>
      </c>
      <c r="B339" t="str">
        <f>VLOOKUP(sales2!A339,state!A:B,2,FALSE)</f>
        <v>Washington</v>
      </c>
      <c r="C339" s="4" t="s">
        <v>1307</v>
      </c>
      <c r="D339" s="4">
        <v>44600</v>
      </c>
      <c r="E339" s="3" t="s">
        <v>1308</v>
      </c>
      <c r="F339" s="3" t="s">
        <v>1309</v>
      </c>
      <c r="G339" s="3" t="s">
        <v>668</v>
      </c>
      <c r="H339" s="3" t="s">
        <v>14</v>
      </c>
      <c r="I339" s="3" t="s">
        <v>669</v>
      </c>
      <c r="J339" s="9">
        <v>345</v>
      </c>
      <c r="K339">
        <f t="shared" si="16"/>
        <v>345</v>
      </c>
      <c r="L339">
        <f t="shared" si="17"/>
        <v>2</v>
      </c>
    </row>
    <row r="340" spans="1:12" ht="14.25" customHeight="1" x14ac:dyDescent="0.25">
      <c r="A340" t="str">
        <f t="shared" si="18"/>
        <v>FL</v>
      </c>
      <c r="B340" t="str">
        <f>VLOOKUP(sales2!A340,state!A:B,2,FALSE)</f>
        <v>Florida</v>
      </c>
      <c r="C340" s="4" t="s">
        <v>1310</v>
      </c>
      <c r="D340" s="4">
        <v>44760</v>
      </c>
      <c r="E340" s="3" t="s">
        <v>1311</v>
      </c>
      <c r="F340" s="3" t="s">
        <v>1312</v>
      </c>
      <c r="G340" s="3" t="s">
        <v>668</v>
      </c>
      <c r="H340" s="3" t="s">
        <v>14</v>
      </c>
      <c r="I340" s="3" t="s">
        <v>669</v>
      </c>
      <c r="J340" s="9" t="s">
        <v>1313</v>
      </c>
      <c r="K340">
        <f t="shared" si="16"/>
        <v>110.4</v>
      </c>
      <c r="L340">
        <f t="shared" si="17"/>
        <v>7</v>
      </c>
    </row>
    <row r="341" spans="1:12" ht="14.25" customHeight="1" x14ac:dyDescent="0.25">
      <c r="A341" t="str">
        <f t="shared" si="18"/>
        <v>FL</v>
      </c>
      <c r="B341" t="str">
        <f>VLOOKUP(sales2!A341,state!A:B,2,FALSE)</f>
        <v>Florida</v>
      </c>
      <c r="C341" s="4" t="s">
        <v>1314</v>
      </c>
      <c r="D341" s="4">
        <v>44707</v>
      </c>
      <c r="E341" s="3" t="s">
        <v>1315</v>
      </c>
      <c r="F341" s="3" t="s">
        <v>1316</v>
      </c>
      <c r="G341" s="3" t="s">
        <v>797</v>
      </c>
      <c r="H341" s="3" t="s">
        <v>39</v>
      </c>
      <c r="I341" s="3" t="s">
        <v>798</v>
      </c>
      <c r="J341" s="9">
        <v>499168</v>
      </c>
      <c r="K341">
        <f t="shared" si="16"/>
        <v>499168</v>
      </c>
      <c r="L341">
        <f t="shared" si="17"/>
        <v>5</v>
      </c>
    </row>
    <row r="342" spans="1:12" ht="14.25" customHeight="1" x14ac:dyDescent="0.25">
      <c r="A342" t="str">
        <f t="shared" si="18"/>
        <v>TX</v>
      </c>
      <c r="B342" t="str">
        <f>VLOOKUP(sales2!A342,state!A:B,2,FALSE)</f>
        <v>Texas</v>
      </c>
      <c r="C342" s="4" t="s">
        <v>1317</v>
      </c>
      <c r="D342" s="4">
        <v>44752</v>
      </c>
      <c r="E342" s="3" t="s">
        <v>43</v>
      </c>
      <c r="F342" s="3" t="s">
        <v>44</v>
      </c>
      <c r="G342" s="3" t="s">
        <v>390</v>
      </c>
      <c r="H342" s="3" t="s">
        <v>14</v>
      </c>
      <c r="I342" s="3" t="s">
        <v>391</v>
      </c>
      <c r="J342" s="9">
        <v>7992</v>
      </c>
      <c r="K342">
        <f t="shared" si="16"/>
        <v>7992</v>
      </c>
      <c r="L342">
        <f t="shared" si="17"/>
        <v>7</v>
      </c>
    </row>
    <row r="343" spans="1:12" ht="14.25" customHeight="1" x14ac:dyDescent="0.25">
      <c r="A343" t="str">
        <f t="shared" si="18"/>
        <v>CA</v>
      </c>
      <c r="B343" t="str">
        <f>VLOOKUP(sales2!A343,state!A:B,2,FALSE)</f>
        <v>California</v>
      </c>
      <c r="C343" s="4" t="s">
        <v>1318</v>
      </c>
      <c r="D343" s="4">
        <v>44802</v>
      </c>
      <c r="E343" s="3" t="s">
        <v>1319</v>
      </c>
      <c r="F343" s="3" t="s">
        <v>1320</v>
      </c>
      <c r="G343" s="3" t="s">
        <v>368</v>
      </c>
      <c r="H343" s="3" t="s">
        <v>14</v>
      </c>
      <c r="I343" s="3" t="s">
        <v>369</v>
      </c>
      <c r="J343" s="9">
        <v>8704</v>
      </c>
      <c r="K343">
        <f t="shared" si="16"/>
        <v>8704</v>
      </c>
      <c r="L343">
        <f t="shared" si="17"/>
        <v>8</v>
      </c>
    </row>
    <row r="344" spans="1:12" ht="14.25" customHeight="1" x14ac:dyDescent="0.25">
      <c r="A344" t="str">
        <f t="shared" si="18"/>
        <v>CA</v>
      </c>
      <c r="B344" t="str">
        <f>VLOOKUP(sales2!A344,state!A:B,2,FALSE)</f>
        <v>California</v>
      </c>
      <c r="C344" s="4" t="s">
        <v>1321</v>
      </c>
      <c r="D344" s="4">
        <v>44715</v>
      </c>
      <c r="E344" s="3" t="s">
        <v>1322</v>
      </c>
      <c r="F344" s="3" t="s">
        <v>1323</v>
      </c>
      <c r="G344" s="3" t="s">
        <v>58</v>
      </c>
      <c r="H344" s="3" t="s">
        <v>14</v>
      </c>
      <c r="I344" s="3" t="s">
        <v>59</v>
      </c>
      <c r="J344" s="9">
        <v>659976</v>
      </c>
      <c r="K344">
        <f t="shared" si="16"/>
        <v>659976</v>
      </c>
      <c r="L344">
        <f t="shared" si="17"/>
        <v>6</v>
      </c>
    </row>
    <row r="345" spans="1:12" ht="14.25" customHeight="1" x14ac:dyDescent="0.25">
      <c r="A345" t="str">
        <f t="shared" si="18"/>
        <v>OH</v>
      </c>
      <c r="B345" t="str">
        <f>VLOOKUP(sales2!A345,state!A:B,2,FALSE)</f>
        <v>Ohio</v>
      </c>
      <c r="C345" s="4" t="s">
        <v>1324</v>
      </c>
      <c r="D345" s="4">
        <v>44892</v>
      </c>
      <c r="E345" s="3" t="s">
        <v>783</v>
      </c>
      <c r="F345" s="3" t="s">
        <v>784</v>
      </c>
      <c r="G345" s="3" t="s">
        <v>32</v>
      </c>
      <c r="H345" s="3" t="s">
        <v>14</v>
      </c>
      <c r="I345" s="3" t="s">
        <v>33</v>
      </c>
      <c r="J345" s="9">
        <v>110376</v>
      </c>
      <c r="K345">
        <f t="shared" si="16"/>
        <v>110376</v>
      </c>
      <c r="L345">
        <f t="shared" si="17"/>
        <v>11</v>
      </c>
    </row>
    <row r="346" spans="1:12" ht="14.25" customHeight="1" x14ac:dyDescent="0.25">
      <c r="A346" t="str">
        <f t="shared" si="18"/>
        <v>FL</v>
      </c>
      <c r="B346" t="str">
        <f>VLOOKUP(sales2!A346,state!A:B,2,FALSE)</f>
        <v>Florida</v>
      </c>
      <c r="C346" s="4" t="s">
        <v>1325</v>
      </c>
      <c r="D346" s="4">
        <v>44641</v>
      </c>
      <c r="E346" s="3" t="s">
        <v>1326</v>
      </c>
      <c r="F346" s="3" t="s">
        <v>1327</v>
      </c>
      <c r="G346" s="3" t="s">
        <v>1328</v>
      </c>
      <c r="H346" s="3" t="s">
        <v>14</v>
      </c>
      <c r="I346" s="3" t="s">
        <v>1329</v>
      </c>
      <c r="J346" s="9">
        <v>1167</v>
      </c>
      <c r="K346">
        <f t="shared" si="16"/>
        <v>1167</v>
      </c>
      <c r="L346">
        <f t="shared" si="17"/>
        <v>3</v>
      </c>
    </row>
    <row r="347" spans="1:12" ht="14.25" customHeight="1" x14ac:dyDescent="0.25">
      <c r="A347" t="str">
        <f t="shared" si="18"/>
        <v>TX</v>
      </c>
      <c r="B347" t="str">
        <f>VLOOKUP(sales2!A347,state!A:B,2,FALSE)</f>
        <v>Texas</v>
      </c>
      <c r="C347" s="4" t="s">
        <v>1330</v>
      </c>
      <c r="D347" s="4">
        <v>44683</v>
      </c>
      <c r="E347" s="3" t="s">
        <v>1331</v>
      </c>
      <c r="F347" s="3" t="s">
        <v>1332</v>
      </c>
      <c r="G347" s="3" t="s">
        <v>1333</v>
      </c>
      <c r="H347" s="3" t="s">
        <v>14</v>
      </c>
      <c r="I347" s="3" t="s">
        <v>1334</v>
      </c>
      <c r="J347" s="9" t="s">
        <v>1335</v>
      </c>
      <c r="K347">
        <f t="shared" si="16"/>
        <v>45.04</v>
      </c>
      <c r="L347">
        <f t="shared" si="17"/>
        <v>5</v>
      </c>
    </row>
    <row r="348" spans="1:12" ht="14.25" customHeight="1" x14ac:dyDescent="0.25">
      <c r="A348" t="str">
        <f t="shared" si="18"/>
        <v>FL</v>
      </c>
      <c r="B348" t="str">
        <f>VLOOKUP(sales2!A348,state!A:B,2,FALSE)</f>
        <v>Florida</v>
      </c>
      <c r="C348" s="4" t="s">
        <v>1336</v>
      </c>
      <c r="D348" s="4">
        <v>44643</v>
      </c>
      <c r="E348" s="3" t="s">
        <v>36</v>
      </c>
      <c r="F348" s="3" t="s">
        <v>37</v>
      </c>
      <c r="G348" s="3" t="s">
        <v>615</v>
      </c>
      <c r="H348" s="3" t="s">
        <v>14</v>
      </c>
      <c r="I348" s="3" t="s">
        <v>616</v>
      </c>
      <c r="J348" s="9" t="s">
        <v>1337</v>
      </c>
      <c r="K348">
        <f t="shared" si="16"/>
        <v>47.96</v>
      </c>
      <c r="L348">
        <f t="shared" si="17"/>
        <v>3</v>
      </c>
    </row>
    <row r="349" spans="1:12" ht="14.25" customHeight="1" x14ac:dyDescent="0.25">
      <c r="A349" t="str">
        <f t="shared" si="18"/>
        <v>IL</v>
      </c>
      <c r="B349" t="str">
        <f>VLOOKUP(sales2!A349,state!A:B,2,FALSE)</f>
        <v>Illinois</v>
      </c>
      <c r="C349" s="4" t="s">
        <v>1338</v>
      </c>
      <c r="D349" s="4">
        <v>44597</v>
      </c>
      <c r="E349" s="3" t="s">
        <v>1076</v>
      </c>
      <c r="F349" s="3" t="s">
        <v>1077</v>
      </c>
      <c r="G349" s="3" t="s">
        <v>141</v>
      </c>
      <c r="H349" s="3" t="s">
        <v>14</v>
      </c>
      <c r="I349" s="3" t="s">
        <v>143</v>
      </c>
      <c r="J349" s="9">
        <v>36784</v>
      </c>
      <c r="K349">
        <f t="shared" si="16"/>
        <v>36784</v>
      </c>
      <c r="L349">
        <f t="shared" si="17"/>
        <v>2</v>
      </c>
    </row>
    <row r="350" spans="1:12" ht="14.25" customHeight="1" x14ac:dyDescent="0.25">
      <c r="A350" t="str">
        <f t="shared" si="18"/>
        <v>MA</v>
      </c>
      <c r="B350" t="str">
        <f>VLOOKUP(sales2!A350,state!A:B,2,FALSE)</f>
        <v>Massachusetts</v>
      </c>
      <c r="C350" s="4" t="s">
        <v>1339</v>
      </c>
      <c r="D350" s="4">
        <v>44886</v>
      </c>
      <c r="E350" s="3" t="s">
        <v>1340</v>
      </c>
      <c r="F350" s="3" t="s">
        <v>1341</v>
      </c>
      <c r="G350" s="3" t="s">
        <v>1342</v>
      </c>
      <c r="H350" s="3" t="s">
        <v>14</v>
      </c>
      <c r="I350" s="3" t="s">
        <v>1343</v>
      </c>
      <c r="J350" s="9" t="s">
        <v>1344</v>
      </c>
      <c r="K350">
        <f t="shared" si="16"/>
        <v>7.56</v>
      </c>
      <c r="L350">
        <f t="shared" si="17"/>
        <v>11</v>
      </c>
    </row>
    <row r="351" spans="1:12" ht="14.25" customHeight="1" x14ac:dyDescent="0.25">
      <c r="A351" t="str">
        <f t="shared" si="18"/>
        <v>IL</v>
      </c>
      <c r="B351" t="str">
        <f>VLOOKUP(sales2!A351,state!A:B,2,FALSE)</f>
        <v>Illinois</v>
      </c>
      <c r="C351" s="4" t="s">
        <v>1345</v>
      </c>
      <c r="D351" s="4">
        <v>44644</v>
      </c>
      <c r="E351" s="3" t="s">
        <v>247</v>
      </c>
      <c r="F351" s="3" t="s">
        <v>248</v>
      </c>
      <c r="G351" s="3" t="s">
        <v>376</v>
      </c>
      <c r="H351" s="3" t="s">
        <v>14</v>
      </c>
      <c r="I351" s="3" t="s">
        <v>377</v>
      </c>
      <c r="J351" s="9">
        <v>29932</v>
      </c>
      <c r="K351">
        <f t="shared" si="16"/>
        <v>29932</v>
      </c>
      <c r="L351">
        <f t="shared" si="17"/>
        <v>3</v>
      </c>
    </row>
    <row r="352" spans="1:12" ht="14.25" customHeight="1" x14ac:dyDescent="0.25">
      <c r="A352" t="str">
        <f t="shared" si="18"/>
        <v>MO</v>
      </c>
      <c r="B352" t="str">
        <f>VLOOKUP(sales2!A352,state!A:B,2,FALSE)</f>
        <v>Missouri</v>
      </c>
      <c r="C352" s="4" t="s">
        <v>1346</v>
      </c>
      <c r="D352" s="4">
        <v>44716</v>
      </c>
      <c r="E352" s="3" t="s">
        <v>1347</v>
      </c>
      <c r="F352" s="3" t="s">
        <v>1348</v>
      </c>
      <c r="G352" s="3" t="s">
        <v>1349</v>
      </c>
      <c r="H352" s="3" t="s">
        <v>14</v>
      </c>
      <c r="I352" s="3" t="s">
        <v>1350</v>
      </c>
      <c r="J352" s="9">
        <v>45133</v>
      </c>
      <c r="K352">
        <f t="shared" si="16"/>
        <v>45133</v>
      </c>
      <c r="L352">
        <f t="shared" si="17"/>
        <v>6</v>
      </c>
    </row>
    <row r="353" spans="1:12" ht="14.25" customHeight="1" x14ac:dyDescent="0.25">
      <c r="A353" t="str">
        <f t="shared" si="18"/>
        <v>AZ</v>
      </c>
      <c r="B353" t="str">
        <f>VLOOKUP(sales2!A353,state!A:B,2,FALSE)</f>
        <v>Arizona</v>
      </c>
      <c r="C353" s="4" t="s">
        <v>1351</v>
      </c>
      <c r="D353" s="4">
        <v>44924</v>
      </c>
      <c r="E353" s="3" t="s">
        <v>164</v>
      </c>
      <c r="F353" s="3" t="s">
        <v>165</v>
      </c>
      <c r="G353" s="3" t="s">
        <v>539</v>
      </c>
      <c r="H353" s="3" t="s">
        <v>14</v>
      </c>
      <c r="I353" s="3" t="s">
        <v>540</v>
      </c>
      <c r="J353" s="9">
        <v>9345</v>
      </c>
      <c r="K353">
        <f t="shared" si="16"/>
        <v>9345</v>
      </c>
      <c r="L353">
        <f t="shared" si="17"/>
        <v>12</v>
      </c>
    </row>
    <row r="354" spans="1:12" ht="14.25" customHeight="1" x14ac:dyDescent="0.25">
      <c r="A354" t="str">
        <f t="shared" si="18"/>
        <v>CA</v>
      </c>
      <c r="B354" t="str">
        <f>VLOOKUP(sales2!A354,state!A:B,2,FALSE)</f>
        <v>California</v>
      </c>
      <c r="C354" s="4" t="s">
        <v>1352</v>
      </c>
      <c r="D354" s="4">
        <v>44896</v>
      </c>
      <c r="E354" s="3" t="s">
        <v>1132</v>
      </c>
      <c r="F354" s="3" t="s">
        <v>1133</v>
      </c>
      <c r="G354" s="3" t="s">
        <v>1333</v>
      </c>
      <c r="H354" s="3" t="s">
        <v>14</v>
      </c>
      <c r="I354" s="3" t="s">
        <v>1334</v>
      </c>
      <c r="J354" s="9" t="s">
        <v>1353</v>
      </c>
      <c r="K354">
        <f t="shared" si="16"/>
        <v>56.3</v>
      </c>
      <c r="L354">
        <f t="shared" si="17"/>
        <v>12</v>
      </c>
    </row>
    <row r="355" spans="1:12" ht="14.25" customHeight="1" x14ac:dyDescent="0.25">
      <c r="A355" t="str">
        <f t="shared" si="18"/>
        <v>CA</v>
      </c>
      <c r="B355" t="str">
        <f>VLOOKUP(sales2!A355,state!A:B,2,FALSE)</f>
        <v>California</v>
      </c>
      <c r="C355" s="4" t="s">
        <v>1354</v>
      </c>
      <c r="D355" s="4">
        <v>44792</v>
      </c>
      <c r="E355" s="3" t="s">
        <v>1018</v>
      </c>
      <c r="F355" s="3" t="s">
        <v>1019</v>
      </c>
      <c r="G355" s="3" t="s">
        <v>710</v>
      </c>
      <c r="H355" s="3" t="s">
        <v>14</v>
      </c>
      <c r="I355" s="3" t="s">
        <v>711</v>
      </c>
      <c r="J355" s="9" t="s">
        <v>1355</v>
      </c>
      <c r="K355">
        <f t="shared" si="16"/>
        <v>35.1</v>
      </c>
      <c r="L355">
        <f t="shared" si="17"/>
        <v>8</v>
      </c>
    </row>
    <row r="356" spans="1:12" ht="14.25" customHeight="1" x14ac:dyDescent="0.25">
      <c r="A356" t="str">
        <f t="shared" si="18"/>
        <v>TX</v>
      </c>
      <c r="B356" t="str">
        <f>VLOOKUP(sales2!A356,state!A:B,2,FALSE)</f>
        <v>Texas</v>
      </c>
      <c r="C356" s="4" t="s">
        <v>485</v>
      </c>
      <c r="D356" s="4">
        <v>44611</v>
      </c>
      <c r="E356" s="3" t="s">
        <v>486</v>
      </c>
      <c r="F356" s="3" t="s">
        <v>487</v>
      </c>
      <c r="G356" s="3" t="s">
        <v>414</v>
      </c>
      <c r="H356" s="3" t="s">
        <v>14</v>
      </c>
      <c r="I356" s="3" t="s">
        <v>415</v>
      </c>
      <c r="J356" s="9" t="s">
        <v>1356</v>
      </c>
      <c r="K356">
        <f t="shared" si="16"/>
        <v>6.47</v>
      </c>
      <c r="L356">
        <f t="shared" si="17"/>
        <v>2</v>
      </c>
    </row>
    <row r="357" spans="1:12" ht="14.25" customHeight="1" x14ac:dyDescent="0.25">
      <c r="A357" t="str">
        <f t="shared" si="18"/>
        <v>OH</v>
      </c>
      <c r="B357" t="str">
        <f>VLOOKUP(sales2!A357,state!A:B,2,FALSE)</f>
        <v>Ohio</v>
      </c>
      <c r="C357" s="4" t="s">
        <v>1357</v>
      </c>
      <c r="D357" s="4">
        <v>44674</v>
      </c>
      <c r="E357" s="3" t="s">
        <v>1358</v>
      </c>
      <c r="F357" s="3" t="s">
        <v>1359</v>
      </c>
      <c r="G357" s="3" t="s">
        <v>1360</v>
      </c>
      <c r="H357" s="3" t="s">
        <v>14</v>
      </c>
      <c r="I357" s="3" t="s">
        <v>1361</v>
      </c>
      <c r="J357" s="9" t="s">
        <v>1151</v>
      </c>
      <c r="K357">
        <f t="shared" si="16"/>
        <v>11.76</v>
      </c>
      <c r="L357">
        <f t="shared" si="17"/>
        <v>4</v>
      </c>
    </row>
    <row r="358" spans="1:12" ht="14.25" customHeight="1" x14ac:dyDescent="0.25">
      <c r="A358" t="str">
        <f t="shared" si="18"/>
        <v>DE</v>
      </c>
      <c r="B358" t="str">
        <f>VLOOKUP(sales2!A358,state!A:B,2,FALSE)</f>
        <v>Delaware</v>
      </c>
      <c r="C358" s="4" t="s">
        <v>1362</v>
      </c>
      <c r="D358" s="4">
        <v>44605</v>
      </c>
      <c r="E358" s="3" t="s">
        <v>222</v>
      </c>
      <c r="F358" s="3" t="s">
        <v>223</v>
      </c>
      <c r="G358" s="3" t="s">
        <v>1041</v>
      </c>
      <c r="H358" s="3" t="s">
        <v>1042</v>
      </c>
      <c r="I358" s="3" t="s">
        <v>1043</v>
      </c>
      <c r="J358" s="9" t="s">
        <v>1363</v>
      </c>
      <c r="K358">
        <f t="shared" si="16"/>
        <v>39.479999999999997</v>
      </c>
      <c r="L358">
        <f t="shared" si="17"/>
        <v>2</v>
      </c>
    </row>
    <row r="359" spans="1:12" ht="14.25" customHeight="1" x14ac:dyDescent="0.25">
      <c r="A359" t="str">
        <f t="shared" si="18"/>
        <v>CA</v>
      </c>
      <c r="B359" t="str">
        <f>VLOOKUP(sales2!A359,state!A:B,2,FALSE)</f>
        <v>California</v>
      </c>
      <c r="C359" s="4" t="s">
        <v>1364</v>
      </c>
      <c r="D359" s="4">
        <v>44603</v>
      </c>
      <c r="E359" s="3" t="s">
        <v>567</v>
      </c>
      <c r="F359" s="3" t="s">
        <v>568</v>
      </c>
      <c r="G359" s="3" t="s">
        <v>1365</v>
      </c>
      <c r="H359" s="3" t="s">
        <v>1042</v>
      </c>
      <c r="I359" s="3" t="s">
        <v>1366</v>
      </c>
      <c r="J359" s="9" t="s">
        <v>1367</v>
      </c>
      <c r="K359">
        <f t="shared" si="16"/>
        <v>7.78</v>
      </c>
      <c r="L359">
        <f t="shared" si="17"/>
        <v>2</v>
      </c>
    </row>
    <row r="360" spans="1:12" ht="14.25" customHeight="1" x14ac:dyDescent="0.25">
      <c r="A360" t="str">
        <f t="shared" si="18"/>
        <v>OH</v>
      </c>
      <c r="B360" t="str">
        <f>VLOOKUP(sales2!A360,state!A:B,2,FALSE)</f>
        <v>Ohio</v>
      </c>
      <c r="C360" s="4" t="s">
        <v>1368</v>
      </c>
      <c r="D360" s="4">
        <v>44621</v>
      </c>
      <c r="E360" s="3" t="s">
        <v>1369</v>
      </c>
      <c r="F360" s="3" t="s">
        <v>1370</v>
      </c>
      <c r="G360" s="3" t="s">
        <v>1371</v>
      </c>
      <c r="H360" s="3" t="s">
        <v>14</v>
      </c>
      <c r="I360" s="3" t="s">
        <v>1372</v>
      </c>
      <c r="J360" s="9" t="s">
        <v>1373</v>
      </c>
      <c r="K360">
        <f t="shared" si="16"/>
        <v>10.72</v>
      </c>
      <c r="L360">
        <f t="shared" si="17"/>
        <v>3</v>
      </c>
    </row>
    <row r="361" spans="1:12" ht="14.25" customHeight="1" x14ac:dyDescent="0.25">
      <c r="A361" t="str">
        <f t="shared" si="18"/>
        <v>DE</v>
      </c>
      <c r="B361" t="str">
        <f>VLOOKUP(sales2!A361,state!A:B,2,FALSE)</f>
        <v>Delaware</v>
      </c>
      <c r="C361" s="4" t="s">
        <v>1374</v>
      </c>
      <c r="D361" s="4">
        <v>44655</v>
      </c>
      <c r="E361" s="3" t="s">
        <v>1375</v>
      </c>
      <c r="F361" s="3" t="s">
        <v>1376</v>
      </c>
      <c r="G361" s="3" t="s">
        <v>1377</v>
      </c>
      <c r="H361" s="3" t="s">
        <v>136</v>
      </c>
      <c r="I361" s="3" t="s">
        <v>1378</v>
      </c>
      <c r="J361" s="9" t="s">
        <v>1379</v>
      </c>
      <c r="K361">
        <f t="shared" si="16"/>
        <v>68.040000000000006</v>
      </c>
      <c r="L361">
        <f t="shared" si="17"/>
        <v>4</v>
      </c>
    </row>
    <row r="362" spans="1:12" ht="14.25" customHeight="1" x14ac:dyDescent="0.25">
      <c r="A362" t="str">
        <f t="shared" si="18"/>
        <v>NY</v>
      </c>
      <c r="B362" t="str">
        <f>VLOOKUP(sales2!A362,state!A:B,2,FALSE)</f>
        <v>New York</v>
      </c>
      <c r="C362" s="4" t="s">
        <v>1380</v>
      </c>
      <c r="D362" s="4">
        <v>44589</v>
      </c>
      <c r="E362" s="3" t="s">
        <v>1381</v>
      </c>
      <c r="F362" s="3" t="s">
        <v>1382</v>
      </c>
      <c r="G362" s="3" t="s">
        <v>758</v>
      </c>
      <c r="H362" s="3" t="s">
        <v>14</v>
      </c>
      <c r="I362" s="3" t="s">
        <v>759</v>
      </c>
      <c r="J362" s="9" t="s">
        <v>760</v>
      </c>
      <c r="K362">
        <f t="shared" si="16"/>
        <v>21.36</v>
      </c>
      <c r="L362">
        <f t="shared" si="17"/>
        <v>1</v>
      </c>
    </row>
    <row r="363" spans="1:12" ht="14.25" customHeight="1" x14ac:dyDescent="0.25">
      <c r="A363" t="str">
        <f t="shared" si="18"/>
        <v>WA</v>
      </c>
      <c r="B363" t="str">
        <f>VLOOKUP(sales2!A363,state!A:B,2,FALSE)</f>
        <v>Washington</v>
      </c>
      <c r="C363" s="4" t="s">
        <v>1383</v>
      </c>
      <c r="D363" s="4">
        <v>44925</v>
      </c>
      <c r="E363" s="3" t="s">
        <v>286</v>
      </c>
      <c r="F363" s="3" t="s">
        <v>287</v>
      </c>
      <c r="G363" s="3" t="s">
        <v>680</v>
      </c>
      <c r="H363" s="3" t="s">
        <v>14</v>
      </c>
      <c r="I363" s="3" t="s">
        <v>682</v>
      </c>
      <c r="J363" s="9">
        <v>14976</v>
      </c>
      <c r="K363">
        <f t="shared" si="16"/>
        <v>14976</v>
      </c>
      <c r="L363">
        <f t="shared" si="17"/>
        <v>12</v>
      </c>
    </row>
    <row r="364" spans="1:12" ht="14.25" customHeight="1" x14ac:dyDescent="0.25">
      <c r="A364" t="str">
        <f t="shared" si="18"/>
        <v>MS</v>
      </c>
      <c r="B364" t="str">
        <f>VLOOKUP(sales2!A364,state!A:B,2,FALSE)</f>
        <v>Mississippi</v>
      </c>
      <c r="C364" s="4" t="s">
        <v>1384</v>
      </c>
      <c r="D364" s="4">
        <v>44828</v>
      </c>
      <c r="E364" s="3" t="s">
        <v>1385</v>
      </c>
      <c r="F364" s="3" t="s">
        <v>1386</v>
      </c>
      <c r="G364" s="3" t="s">
        <v>141</v>
      </c>
      <c r="H364" s="3" t="s">
        <v>14</v>
      </c>
      <c r="I364" s="3" t="s">
        <v>143</v>
      </c>
      <c r="J364" s="9" t="s">
        <v>1387</v>
      </c>
      <c r="K364">
        <f t="shared" si="16"/>
        <v>91.96</v>
      </c>
      <c r="L364">
        <f t="shared" si="17"/>
        <v>9</v>
      </c>
    </row>
    <row r="365" spans="1:12" ht="14.25" customHeight="1" x14ac:dyDescent="0.25">
      <c r="A365" t="str">
        <f t="shared" si="18"/>
        <v>LA</v>
      </c>
      <c r="B365" t="str">
        <f>VLOOKUP(sales2!A365,state!A:B,2,FALSE)</f>
        <v>Louisiana</v>
      </c>
      <c r="C365" s="4" t="s">
        <v>1388</v>
      </c>
      <c r="D365" s="4">
        <v>44697</v>
      </c>
      <c r="E365" s="3" t="s">
        <v>1389</v>
      </c>
      <c r="F365" s="3" t="s">
        <v>1390</v>
      </c>
      <c r="G365" s="3" t="s">
        <v>1328</v>
      </c>
      <c r="H365" s="3" t="s">
        <v>14</v>
      </c>
      <c r="I365" s="3" t="s">
        <v>1329</v>
      </c>
      <c r="J365" s="9" t="s">
        <v>1391</v>
      </c>
      <c r="K365">
        <f t="shared" si="16"/>
        <v>3.89</v>
      </c>
      <c r="L365">
        <f t="shared" si="17"/>
        <v>5</v>
      </c>
    </row>
    <row r="366" spans="1:12" ht="14.25" customHeight="1" x14ac:dyDescent="0.25">
      <c r="A366" t="str">
        <f t="shared" si="18"/>
        <v>PA</v>
      </c>
      <c r="B366" t="str">
        <f>VLOOKUP(sales2!A366,state!A:B,2,FALSE)</f>
        <v>Pennsylvania</v>
      </c>
      <c r="C366" s="4" t="s">
        <v>1392</v>
      </c>
      <c r="D366" s="4">
        <v>44908</v>
      </c>
      <c r="E366" s="3" t="s">
        <v>280</v>
      </c>
      <c r="F366" s="3" t="s">
        <v>281</v>
      </c>
      <c r="G366" s="3" t="s">
        <v>239</v>
      </c>
      <c r="H366" s="3" t="s">
        <v>14</v>
      </c>
      <c r="I366" s="3" t="s">
        <v>240</v>
      </c>
      <c r="J366" s="9">
        <v>24588</v>
      </c>
      <c r="K366">
        <f t="shared" si="16"/>
        <v>24588</v>
      </c>
      <c r="L366">
        <f t="shared" si="17"/>
        <v>12</v>
      </c>
    </row>
    <row r="367" spans="1:12" ht="14.25" customHeight="1" x14ac:dyDescent="0.25">
      <c r="A367" t="str">
        <f t="shared" si="18"/>
        <v>VA</v>
      </c>
      <c r="B367" t="str">
        <f>VLOOKUP(sales2!A367,state!A:B,2,FALSE)</f>
        <v>Virginia</v>
      </c>
      <c r="C367" s="4" t="s">
        <v>1393</v>
      </c>
      <c r="D367" s="4">
        <v>44827</v>
      </c>
      <c r="E367" s="3" t="s">
        <v>1185</v>
      </c>
      <c r="F367" s="3" t="s">
        <v>1186</v>
      </c>
      <c r="G367" s="3" t="s">
        <v>518</v>
      </c>
      <c r="H367" s="3" t="s">
        <v>14</v>
      </c>
      <c r="I367" s="3" t="s">
        <v>519</v>
      </c>
      <c r="J367" s="9" t="s">
        <v>1394</v>
      </c>
      <c r="K367">
        <f t="shared" si="16"/>
        <v>9.14</v>
      </c>
      <c r="L367">
        <f t="shared" si="17"/>
        <v>9</v>
      </c>
    </row>
    <row r="368" spans="1:12" ht="14.25" customHeight="1" x14ac:dyDescent="0.25">
      <c r="A368" t="str">
        <f t="shared" si="18"/>
        <v>NY</v>
      </c>
      <c r="B368" t="str">
        <f>VLOOKUP(sales2!A368,state!A:B,2,FALSE)</f>
        <v>New York</v>
      </c>
      <c r="C368" s="4" t="s">
        <v>1395</v>
      </c>
      <c r="D368" s="4">
        <v>44579</v>
      </c>
      <c r="E368" s="3" t="s">
        <v>1396</v>
      </c>
      <c r="F368" s="3" t="s">
        <v>1397</v>
      </c>
      <c r="G368" s="3" t="s">
        <v>557</v>
      </c>
      <c r="H368" s="3" t="s">
        <v>14</v>
      </c>
      <c r="I368" s="3" t="s">
        <v>558</v>
      </c>
      <c r="J368" s="9">
        <v>106344</v>
      </c>
      <c r="K368">
        <f t="shared" si="16"/>
        <v>106344</v>
      </c>
      <c r="L368">
        <f t="shared" si="17"/>
        <v>1</v>
      </c>
    </row>
    <row r="369" spans="1:12" ht="14.25" customHeight="1" x14ac:dyDescent="0.25">
      <c r="A369" t="str">
        <f t="shared" si="18"/>
        <v>TX</v>
      </c>
      <c r="B369" t="str">
        <f>VLOOKUP(sales2!A369,state!A:B,2,FALSE)</f>
        <v>Texas</v>
      </c>
      <c r="C369" s="4" t="s">
        <v>375</v>
      </c>
      <c r="D369" s="4">
        <v>44778</v>
      </c>
      <c r="E369" s="3" t="s">
        <v>191</v>
      </c>
      <c r="F369" s="3" t="s">
        <v>192</v>
      </c>
      <c r="G369" s="3" t="s">
        <v>45</v>
      </c>
      <c r="H369" s="3" t="s">
        <v>14</v>
      </c>
      <c r="I369" s="3" t="s">
        <v>46</v>
      </c>
      <c r="J369" s="9">
        <v>6744</v>
      </c>
      <c r="K369">
        <f t="shared" si="16"/>
        <v>6744</v>
      </c>
      <c r="L369">
        <f t="shared" si="17"/>
        <v>8</v>
      </c>
    </row>
    <row r="370" spans="1:12" ht="14.25" customHeight="1" x14ac:dyDescent="0.25">
      <c r="A370" t="str">
        <f t="shared" si="18"/>
        <v>NY</v>
      </c>
      <c r="B370" t="str">
        <f>VLOOKUP(sales2!A370,state!A:B,2,FALSE)</f>
        <v>New York</v>
      </c>
      <c r="C370" s="4" t="s">
        <v>1398</v>
      </c>
      <c r="D370" s="4">
        <v>44878</v>
      </c>
      <c r="E370" s="3" t="s">
        <v>325</v>
      </c>
      <c r="F370" s="3" t="s">
        <v>326</v>
      </c>
      <c r="G370" s="3" t="s">
        <v>1289</v>
      </c>
      <c r="H370" s="3" t="s">
        <v>1042</v>
      </c>
      <c r="I370" s="3" t="s">
        <v>1290</v>
      </c>
      <c r="J370" s="9" t="s">
        <v>1399</v>
      </c>
      <c r="K370">
        <f t="shared" si="16"/>
        <v>1299.6600000000001</v>
      </c>
      <c r="L370">
        <f t="shared" si="17"/>
        <v>11</v>
      </c>
    </row>
    <row r="371" spans="1:12" ht="14.25" customHeight="1" x14ac:dyDescent="0.25">
      <c r="A371" t="str">
        <f t="shared" si="18"/>
        <v>CT</v>
      </c>
      <c r="B371" t="str">
        <f>VLOOKUP(sales2!A371,state!A:B,2,FALSE)</f>
        <v>Connecticut</v>
      </c>
      <c r="C371" s="4" t="s">
        <v>1400</v>
      </c>
      <c r="D371" s="4">
        <v>44830</v>
      </c>
      <c r="E371" s="3" t="s">
        <v>1401</v>
      </c>
      <c r="F371" s="3" t="s">
        <v>1402</v>
      </c>
      <c r="G371" s="3" t="s">
        <v>526</v>
      </c>
      <c r="H371" s="3" t="s">
        <v>14</v>
      </c>
      <c r="I371" s="3" t="s">
        <v>527</v>
      </c>
      <c r="J371" s="9">
        <v>45037</v>
      </c>
      <c r="K371">
        <f t="shared" si="16"/>
        <v>45037</v>
      </c>
      <c r="L371">
        <f t="shared" si="17"/>
        <v>9</v>
      </c>
    </row>
    <row r="372" spans="1:12" ht="14.25" customHeight="1" x14ac:dyDescent="0.25">
      <c r="A372" t="str">
        <f t="shared" si="18"/>
        <v>WA</v>
      </c>
      <c r="B372" t="str">
        <f>VLOOKUP(sales2!A372,state!A:B,2,FALSE)</f>
        <v>Washington</v>
      </c>
      <c r="C372" s="4" t="s">
        <v>1403</v>
      </c>
      <c r="D372" s="4">
        <v>44645</v>
      </c>
      <c r="E372" s="3" t="s">
        <v>1404</v>
      </c>
      <c r="F372" s="3" t="s">
        <v>1405</v>
      </c>
      <c r="G372" s="3" t="s">
        <v>38</v>
      </c>
      <c r="H372" s="3" t="s">
        <v>39</v>
      </c>
      <c r="I372" s="3" t="s">
        <v>40</v>
      </c>
      <c r="J372" s="9" t="s">
        <v>41</v>
      </c>
      <c r="K372">
        <f t="shared" si="16"/>
        <v>43.6</v>
      </c>
      <c r="L372">
        <f t="shared" si="17"/>
        <v>3</v>
      </c>
    </row>
    <row r="373" spans="1:12" ht="14.25" customHeight="1" x14ac:dyDescent="0.25">
      <c r="A373" t="str">
        <f t="shared" si="18"/>
        <v>CO</v>
      </c>
      <c r="B373" t="str">
        <f>VLOOKUP(sales2!A373,state!A:B,2,FALSE)</f>
        <v>Colorado</v>
      </c>
      <c r="C373" s="4" t="s">
        <v>1406</v>
      </c>
      <c r="D373" s="4">
        <v>44837</v>
      </c>
      <c r="E373" s="3" t="s">
        <v>286</v>
      </c>
      <c r="F373" s="3" t="s">
        <v>287</v>
      </c>
      <c r="G373" s="3" t="s">
        <v>873</v>
      </c>
      <c r="H373" s="3" t="s">
        <v>14</v>
      </c>
      <c r="I373" s="3" t="s">
        <v>874</v>
      </c>
      <c r="J373" s="9">
        <v>46688</v>
      </c>
      <c r="K373">
        <f t="shared" si="16"/>
        <v>46688</v>
      </c>
      <c r="L373">
        <f t="shared" si="17"/>
        <v>10</v>
      </c>
    </row>
    <row r="374" spans="1:12" ht="14.25" customHeight="1" x14ac:dyDescent="0.25">
      <c r="A374" t="str">
        <f t="shared" si="18"/>
        <v>PA</v>
      </c>
      <c r="B374" t="str">
        <f>VLOOKUP(sales2!A374,state!A:B,2,FALSE)</f>
        <v>Pennsylvania</v>
      </c>
      <c r="C374" s="4" t="s">
        <v>1407</v>
      </c>
      <c r="D374" s="4">
        <v>44639</v>
      </c>
      <c r="E374" s="3" t="s">
        <v>1408</v>
      </c>
      <c r="F374" s="3" t="s">
        <v>1409</v>
      </c>
      <c r="G374" s="3" t="s">
        <v>177</v>
      </c>
      <c r="H374" s="3" t="s">
        <v>14</v>
      </c>
      <c r="I374" s="3" t="s">
        <v>178</v>
      </c>
      <c r="J374" s="9" t="s">
        <v>1410</v>
      </c>
      <c r="K374">
        <f t="shared" si="16"/>
        <v>110.97</v>
      </c>
      <c r="L374">
        <f t="shared" si="17"/>
        <v>3</v>
      </c>
    </row>
    <row r="375" spans="1:12" ht="14.25" customHeight="1" x14ac:dyDescent="0.25">
      <c r="A375" t="str">
        <f t="shared" si="18"/>
        <v>TX</v>
      </c>
      <c r="B375" t="str">
        <f>VLOOKUP(sales2!A375,state!A:B,2,FALSE)</f>
        <v>Texas</v>
      </c>
      <c r="C375" s="4" t="s">
        <v>1175</v>
      </c>
      <c r="D375" s="4">
        <v>44742</v>
      </c>
      <c r="E375" s="3" t="s">
        <v>813</v>
      </c>
      <c r="F375" s="3" t="s">
        <v>814</v>
      </c>
      <c r="G375" s="3" t="s">
        <v>596</v>
      </c>
      <c r="H375" s="3" t="s">
        <v>14</v>
      </c>
      <c r="I375" s="3" t="s">
        <v>597</v>
      </c>
      <c r="J375" s="9">
        <v>74352</v>
      </c>
      <c r="K375">
        <f t="shared" si="16"/>
        <v>74352</v>
      </c>
      <c r="L375">
        <f t="shared" si="17"/>
        <v>6</v>
      </c>
    </row>
    <row r="376" spans="1:12" ht="14.25" customHeight="1" x14ac:dyDescent="0.25">
      <c r="A376" t="str">
        <f t="shared" si="18"/>
        <v>TX</v>
      </c>
      <c r="B376" t="str">
        <f>VLOOKUP(sales2!A376,state!A:B,2,FALSE)</f>
        <v>Texas</v>
      </c>
      <c r="C376" s="4" t="s">
        <v>1411</v>
      </c>
      <c r="D376" s="4">
        <v>44882</v>
      </c>
      <c r="E376" s="3" t="s">
        <v>1412</v>
      </c>
      <c r="F376" s="3" t="s">
        <v>1413</v>
      </c>
      <c r="G376" s="3" t="s">
        <v>1414</v>
      </c>
      <c r="H376" s="3" t="s">
        <v>14</v>
      </c>
      <c r="I376" s="3" t="s">
        <v>1415</v>
      </c>
      <c r="J376" s="9">
        <v>946344</v>
      </c>
      <c r="K376">
        <f t="shared" si="16"/>
        <v>946344</v>
      </c>
      <c r="L376">
        <f t="shared" si="17"/>
        <v>11</v>
      </c>
    </row>
    <row r="377" spans="1:12" ht="14.25" customHeight="1" x14ac:dyDescent="0.25">
      <c r="A377" t="str">
        <f t="shared" si="18"/>
        <v>TX</v>
      </c>
      <c r="B377" t="str">
        <f>VLOOKUP(sales2!A377,state!A:B,2,FALSE)</f>
        <v>Texas</v>
      </c>
      <c r="C377" s="4" t="s">
        <v>1416</v>
      </c>
      <c r="D377" s="4">
        <v>44860</v>
      </c>
      <c r="E377" s="3" t="s">
        <v>1417</v>
      </c>
      <c r="F377" s="3" t="s">
        <v>1418</v>
      </c>
      <c r="G377" s="3" t="s">
        <v>830</v>
      </c>
      <c r="H377" s="3" t="s">
        <v>14</v>
      </c>
      <c r="I377" s="3" t="s">
        <v>831</v>
      </c>
      <c r="J377" s="9">
        <v>492768</v>
      </c>
      <c r="K377">
        <f t="shared" si="16"/>
        <v>492768</v>
      </c>
      <c r="L377">
        <f t="shared" si="17"/>
        <v>10</v>
      </c>
    </row>
    <row r="378" spans="1:12" ht="14.25" customHeight="1" x14ac:dyDescent="0.25">
      <c r="A378" t="str">
        <f t="shared" si="18"/>
        <v>OK</v>
      </c>
      <c r="B378" t="str">
        <f>VLOOKUP(sales2!A378,state!A:B,2,FALSE)</f>
        <v>Oklahoma</v>
      </c>
      <c r="C378" s="4" t="s">
        <v>1419</v>
      </c>
      <c r="D378" s="4">
        <v>44926</v>
      </c>
      <c r="E378" s="3" t="s">
        <v>1420</v>
      </c>
      <c r="F378" s="3" t="s">
        <v>1421</v>
      </c>
      <c r="G378" s="3" t="s">
        <v>497</v>
      </c>
      <c r="H378" s="3" t="s">
        <v>39</v>
      </c>
      <c r="I378" s="3" t="s">
        <v>498</v>
      </c>
      <c r="J378" s="9" t="s">
        <v>1422</v>
      </c>
      <c r="K378">
        <f t="shared" si="16"/>
        <v>479.96</v>
      </c>
      <c r="L378">
        <f t="shared" si="17"/>
        <v>12</v>
      </c>
    </row>
    <row r="379" spans="1:12" ht="14.25" customHeight="1" x14ac:dyDescent="0.25">
      <c r="A379" t="str">
        <f t="shared" si="18"/>
        <v>KS</v>
      </c>
      <c r="B379" t="str">
        <f>VLOOKUP(sales2!A379,state!A:B,2,FALSE)</f>
        <v>Kansas</v>
      </c>
      <c r="C379" s="4" t="s">
        <v>1423</v>
      </c>
      <c r="D379" s="4">
        <v>44873</v>
      </c>
      <c r="E379" s="3" t="s">
        <v>30</v>
      </c>
      <c r="F379" s="3" t="s">
        <v>31</v>
      </c>
      <c r="G379" s="3" t="s">
        <v>936</v>
      </c>
      <c r="H379" s="3" t="s">
        <v>14</v>
      </c>
      <c r="I379" s="3" t="s">
        <v>937</v>
      </c>
      <c r="J379" s="9" t="s">
        <v>1424</v>
      </c>
      <c r="K379">
        <f t="shared" si="16"/>
        <v>127.96</v>
      </c>
      <c r="L379">
        <f t="shared" si="17"/>
        <v>11</v>
      </c>
    </row>
    <row r="380" spans="1:12" ht="14.25" customHeight="1" x14ac:dyDescent="0.25">
      <c r="A380" t="str">
        <f t="shared" si="18"/>
        <v>WI</v>
      </c>
      <c r="B380" t="str">
        <f>VLOOKUP(sales2!A380,state!A:B,2,FALSE)</f>
        <v>Wisconsin</v>
      </c>
      <c r="C380" s="4" t="s">
        <v>1425</v>
      </c>
      <c r="D380" s="4">
        <v>44852</v>
      </c>
      <c r="E380" s="3" t="s">
        <v>834</v>
      </c>
      <c r="F380" s="3" t="s">
        <v>835</v>
      </c>
      <c r="G380" s="3" t="s">
        <v>1426</v>
      </c>
      <c r="H380" s="3" t="s">
        <v>14</v>
      </c>
      <c r="I380" s="3" t="s">
        <v>1427</v>
      </c>
      <c r="J380" s="9" t="s">
        <v>1428</v>
      </c>
      <c r="K380">
        <f t="shared" si="16"/>
        <v>106.05</v>
      </c>
      <c r="L380">
        <f t="shared" si="17"/>
        <v>10</v>
      </c>
    </row>
    <row r="381" spans="1:12" ht="14.25" customHeight="1" x14ac:dyDescent="0.25">
      <c r="A381" t="str">
        <f t="shared" si="18"/>
        <v>TX</v>
      </c>
      <c r="B381" t="str">
        <f>VLOOKUP(sales2!A381,state!A:B,2,FALSE)</f>
        <v>Texas</v>
      </c>
      <c r="C381" s="4" t="s">
        <v>1429</v>
      </c>
      <c r="D381" s="4">
        <v>44818</v>
      </c>
      <c r="E381" s="3" t="s">
        <v>1430</v>
      </c>
      <c r="F381" s="3" t="s">
        <v>1431</v>
      </c>
      <c r="G381" s="3" t="s">
        <v>830</v>
      </c>
      <c r="H381" s="3" t="s">
        <v>14</v>
      </c>
      <c r="I381" s="3" t="s">
        <v>831</v>
      </c>
      <c r="J381" s="9">
        <v>369576</v>
      </c>
      <c r="K381">
        <f t="shared" si="16"/>
        <v>369576</v>
      </c>
      <c r="L381">
        <f t="shared" si="17"/>
        <v>9</v>
      </c>
    </row>
    <row r="382" spans="1:12" ht="14.25" customHeight="1" x14ac:dyDescent="0.25">
      <c r="A382" t="str">
        <f t="shared" si="18"/>
        <v>AZ</v>
      </c>
      <c r="B382" t="str">
        <f>VLOOKUP(sales2!A382,state!A:B,2,FALSE)</f>
        <v>Arizona</v>
      </c>
      <c r="C382" s="4" t="s">
        <v>1432</v>
      </c>
      <c r="D382" s="4">
        <v>44779</v>
      </c>
      <c r="E382" s="3" t="s">
        <v>1433</v>
      </c>
      <c r="F382" s="3" t="s">
        <v>1434</v>
      </c>
      <c r="G382" s="3" t="s">
        <v>177</v>
      </c>
      <c r="H382" s="3" t="s">
        <v>14</v>
      </c>
      <c r="I382" s="3" t="s">
        <v>178</v>
      </c>
      <c r="J382" s="9">
        <v>29592</v>
      </c>
      <c r="K382">
        <f t="shared" si="16"/>
        <v>29592</v>
      </c>
      <c r="L382">
        <f t="shared" si="17"/>
        <v>8</v>
      </c>
    </row>
    <row r="383" spans="1:12" ht="14.25" customHeight="1" x14ac:dyDescent="0.25">
      <c r="A383" t="str">
        <f t="shared" si="18"/>
        <v>CA</v>
      </c>
      <c r="B383" t="str">
        <f>VLOOKUP(sales2!A383,state!A:B,2,FALSE)</f>
        <v>California</v>
      </c>
      <c r="C383" s="4" t="s">
        <v>1435</v>
      </c>
      <c r="D383" s="4">
        <v>44652</v>
      </c>
      <c r="E383" s="3" t="s">
        <v>1436</v>
      </c>
      <c r="F383" s="3" t="s">
        <v>1437</v>
      </c>
      <c r="G383" s="3" t="s">
        <v>1034</v>
      </c>
      <c r="H383" s="3" t="s">
        <v>14</v>
      </c>
      <c r="I383" s="3" t="s">
        <v>1035</v>
      </c>
      <c r="J383" s="9" t="s">
        <v>1438</v>
      </c>
      <c r="K383">
        <f t="shared" si="16"/>
        <v>56.16</v>
      </c>
      <c r="L383">
        <f t="shared" si="17"/>
        <v>4</v>
      </c>
    </row>
    <row r="384" spans="1:12" ht="14.25" customHeight="1" x14ac:dyDescent="0.25">
      <c r="A384" t="str">
        <f t="shared" si="18"/>
        <v>NY</v>
      </c>
      <c r="B384" t="str">
        <f>VLOOKUP(sales2!A384,state!A:B,2,FALSE)</f>
        <v>New York</v>
      </c>
      <c r="C384" s="4" t="s">
        <v>1439</v>
      </c>
      <c r="D384" s="4">
        <v>44625</v>
      </c>
      <c r="E384" s="3" t="s">
        <v>1440</v>
      </c>
      <c r="F384" s="3" t="s">
        <v>1441</v>
      </c>
      <c r="G384" s="3" t="s">
        <v>199</v>
      </c>
      <c r="H384" s="3" t="s">
        <v>14</v>
      </c>
      <c r="I384" s="3" t="s">
        <v>200</v>
      </c>
      <c r="J384" s="9" t="s">
        <v>1442</v>
      </c>
      <c r="K384">
        <f t="shared" si="16"/>
        <v>12.96</v>
      </c>
      <c r="L384">
        <f t="shared" si="17"/>
        <v>3</v>
      </c>
    </row>
    <row r="385" spans="1:12" ht="14.25" customHeight="1" x14ac:dyDescent="0.25">
      <c r="A385" t="str">
        <f t="shared" si="18"/>
        <v>OH</v>
      </c>
      <c r="B385" t="str">
        <f>VLOOKUP(sales2!A385,state!A:B,2,FALSE)</f>
        <v>Ohio</v>
      </c>
      <c r="C385" s="4" t="s">
        <v>1443</v>
      </c>
      <c r="D385" s="4">
        <v>44757</v>
      </c>
      <c r="E385" s="3" t="s">
        <v>1444</v>
      </c>
      <c r="F385" s="3" t="s">
        <v>1445</v>
      </c>
      <c r="G385" s="3" t="s">
        <v>447</v>
      </c>
      <c r="H385" s="3" t="s">
        <v>14</v>
      </c>
      <c r="I385" s="3" t="s">
        <v>448</v>
      </c>
      <c r="J385" s="9" t="s">
        <v>1446</v>
      </c>
      <c r="K385">
        <f t="shared" si="16"/>
        <v>13.71</v>
      </c>
      <c r="L385">
        <f t="shared" si="17"/>
        <v>7</v>
      </c>
    </row>
    <row r="386" spans="1:12" ht="14.25" customHeight="1" x14ac:dyDescent="0.25">
      <c r="A386" t="str">
        <f t="shared" si="18"/>
        <v>NY</v>
      </c>
      <c r="B386" t="str">
        <f>VLOOKUP(sales2!A386,state!A:B,2,FALSE)</f>
        <v>New York</v>
      </c>
      <c r="C386" s="4" t="s">
        <v>1447</v>
      </c>
      <c r="D386" s="4">
        <v>44923</v>
      </c>
      <c r="E386" s="3" t="s">
        <v>417</v>
      </c>
      <c r="F386" s="3" t="s">
        <v>418</v>
      </c>
      <c r="G386" s="3" t="s">
        <v>584</v>
      </c>
      <c r="H386" s="3" t="s">
        <v>14</v>
      </c>
      <c r="I386" s="3" t="s">
        <v>585</v>
      </c>
      <c r="J386" s="9">
        <v>4305552</v>
      </c>
      <c r="K386">
        <f t="shared" si="16"/>
        <v>4305552</v>
      </c>
      <c r="L386">
        <f t="shared" si="17"/>
        <v>12</v>
      </c>
    </row>
    <row r="387" spans="1:12" ht="14.25" customHeight="1" x14ac:dyDescent="0.25">
      <c r="A387" t="str">
        <f t="shared" si="18"/>
        <v>TX</v>
      </c>
      <c r="B387" t="str">
        <f>VLOOKUP(sales2!A387,state!A:B,2,FALSE)</f>
        <v>Texas</v>
      </c>
      <c r="C387" s="4" t="s">
        <v>1448</v>
      </c>
      <c r="D387" s="4">
        <v>44753</v>
      </c>
      <c r="E387" s="3" t="s">
        <v>1449</v>
      </c>
      <c r="F387" s="3" t="s">
        <v>1450</v>
      </c>
      <c r="G387" s="3" t="s">
        <v>539</v>
      </c>
      <c r="H387" s="3" t="s">
        <v>14</v>
      </c>
      <c r="I387" s="3" t="s">
        <v>540</v>
      </c>
      <c r="J387" s="9" t="s">
        <v>1451</v>
      </c>
      <c r="K387">
        <f t="shared" si="16"/>
        <v>6.23</v>
      </c>
      <c r="L387">
        <f t="shared" si="17"/>
        <v>7</v>
      </c>
    </row>
    <row r="388" spans="1:12" ht="14.25" customHeight="1" x14ac:dyDescent="0.25">
      <c r="A388" t="str">
        <f t="shared" si="18"/>
        <v>PA</v>
      </c>
      <c r="B388" t="str">
        <f>VLOOKUP(sales2!A388,state!A:B,2,FALSE)</f>
        <v>Pennsylvania</v>
      </c>
      <c r="C388" s="4" t="s">
        <v>1452</v>
      </c>
      <c r="D388" s="4">
        <v>44833</v>
      </c>
      <c r="E388" s="3" t="s">
        <v>1453</v>
      </c>
      <c r="F388" s="3" t="s">
        <v>1454</v>
      </c>
      <c r="G388" s="3" t="s">
        <v>76</v>
      </c>
      <c r="H388" s="3" t="s">
        <v>39</v>
      </c>
      <c r="I388" s="3" t="s">
        <v>77</v>
      </c>
      <c r="J388" s="9">
        <v>45894</v>
      </c>
      <c r="K388">
        <f t="shared" si="16"/>
        <v>45894</v>
      </c>
      <c r="L388">
        <f t="shared" si="17"/>
        <v>9</v>
      </c>
    </row>
    <row r="389" spans="1:12" ht="14.25" customHeight="1" x14ac:dyDescent="0.25">
      <c r="A389" t="str">
        <f t="shared" si="18"/>
        <v>TX</v>
      </c>
      <c r="B389" t="str">
        <f>VLOOKUP(sales2!A389,state!A:B,2,FALSE)</f>
        <v>Texas</v>
      </c>
      <c r="C389" s="4" t="s">
        <v>1455</v>
      </c>
      <c r="D389" s="4">
        <v>44817</v>
      </c>
      <c r="E389" s="3" t="s">
        <v>1456</v>
      </c>
      <c r="F389" s="3" t="s">
        <v>1457</v>
      </c>
      <c r="G389" s="3" t="s">
        <v>1173</v>
      </c>
      <c r="H389" s="3" t="s">
        <v>14</v>
      </c>
      <c r="I389" s="3" t="s">
        <v>1174</v>
      </c>
      <c r="J389" s="9">
        <v>1044</v>
      </c>
      <c r="K389">
        <f t="shared" si="16"/>
        <v>1044</v>
      </c>
      <c r="L389">
        <f t="shared" si="17"/>
        <v>9</v>
      </c>
    </row>
    <row r="390" spans="1:12" ht="14.25" customHeight="1" x14ac:dyDescent="0.25">
      <c r="A390" t="str">
        <f t="shared" si="18"/>
        <v>DE</v>
      </c>
      <c r="B390" t="str">
        <f>VLOOKUP(sales2!A390,state!A:B,2,FALSE)</f>
        <v>Delaware</v>
      </c>
      <c r="C390" s="4" t="s">
        <v>1458</v>
      </c>
      <c r="D390" s="4">
        <v>44808</v>
      </c>
      <c r="E390" s="3" t="s">
        <v>1459</v>
      </c>
      <c r="F390" s="3" t="s">
        <v>1460</v>
      </c>
      <c r="G390" s="3" t="s">
        <v>993</v>
      </c>
      <c r="H390" s="3" t="s">
        <v>39</v>
      </c>
      <c r="I390" s="3" t="s">
        <v>994</v>
      </c>
      <c r="J390" s="9">
        <v>44937</v>
      </c>
      <c r="K390">
        <f t="shared" si="16"/>
        <v>44937</v>
      </c>
      <c r="L390">
        <f t="shared" si="17"/>
        <v>9</v>
      </c>
    </row>
    <row r="391" spans="1:12" ht="14.25" customHeight="1" x14ac:dyDescent="0.25">
      <c r="A391" t="str">
        <f t="shared" si="18"/>
        <v>NE</v>
      </c>
      <c r="B391" t="str">
        <f>VLOOKUP(sales2!A391,state!A:B,2,FALSE)</f>
        <v>Nebraska</v>
      </c>
      <c r="C391" s="4" t="s">
        <v>1461</v>
      </c>
      <c r="D391" s="4">
        <v>44680</v>
      </c>
      <c r="E391" s="3" t="s">
        <v>1462</v>
      </c>
      <c r="F391" s="3" t="s">
        <v>1463</v>
      </c>
      <c r="G391" s="3" t="s">
        <v>130</v>
      </c>
      <c r="H391" s="3" t="s">
        <v>39</v>
      </c>
      <c r="I391" s="3" t="s">
        <v>131</v>
      </c>
      <c r="J391" s="9" t="s">
        <v>1464</v>
      </c>
      <c r="K391">
        <f t="shared" si="16"/>
        <v>35.979999999999997</v>
      </c>
      <c r="L391">
        <f t="shared" si="17"/>
        <v>4</v>
      </c>
    </row>
    <row r="392" spans="1:12" ht="14.25" customHeight="1" x14ac:dyDescent="0.25">
      <c r="A392" t="str">
        <f t="shared" si="18"/>
        <v>CA</v>
      </c>
      <c r="B392" t="str">
        <f>VLOOKUP(sales2!A392,state!A:B,2,FALSE)</f>
        <v>California</v>
      </c>
      <c r="C392" s="4" t="s">
        <v>1465</v>
      </c>
      <c r="D392" s="4">
        <v>44808</v>
      </c>
      <c r="E392" s="3" t="s">
        <v>582</v>
      </c>
      <c r="F392" s="3" t="s">
        <v>583</v>
      </c>
      <c r="G392" s="3" t="s">
        <v>762</v>
      </c>
      <c r="H392" s="3" t="s">
        <v>14</v>
      </c>
      <c r="I392" s="3" t="s">
        <v>763</v>
      </c>
      <c r="J392" s="9" t="s">
        <v>1466</v>
      </c>
      <c r="K392">
        <f t="shared" si="16"/>
        <v>90.48</v>
      </c>
      <c r="L392">
        <f t="shared" si="17"/>
        <v>9</v>
      </c>
    </row>
    <row r="393" spans="1:12" ht="14.25" customHeight="1" x14ac:dyDescent="0.25">
      <c r="A393" t="str">
        <f t="shared" si="18"/>
        <v>TX</v>
      </c>
      <c r="B393" t="str">
        <f>VLOOKUP(sales2!A393,state!A:B,2,FALSE)</f>
        <v>Texas</v>
      </c>
      <c r="C393" s="4" t="s">
        <v>1467</v>
      </c>
      <c r="D393" s="4">
        <v>44647</v>
      </c>
      <c r="E393" s="3" t="s">
        <v>1468</v>
      </c>
      <c r="F393" s="3" t="s">
        <v>1469</v>
      </c>
      <c r="G393" s="3" t="s">
        <v>557</v>
      </c>
      <c r="H393" s="3" t="s">
        <v>14</v>
      </c>
      <c r="I393" s="3" t="s">
        <v>558</v>
      </c>
      <c r="J393" s="9">
        <v>3798</v>
      </c>
      <c r="K393">
        <f t="shared" si="16"/>
        <v>3798</v>
      </c>
      <c r="L393">
        <f t="shared" si="17"/>
        <v>3</v>
      </c>
    </row>
    <row r="394" spans="1:12" ht="14.25" customHeight="1" x14ac:dyDescent="0.25">
      <c r="A394" t="str">
        <f t="shared" si="18"/>
        <v>MS</v>
      </c>
      <c r="B394" t="str">
        <f>VLOOKUP(sales2!A394,state!A:B,2,FALSE)</f>
        <v>Mississippi</v>
      </c>
      <c r="C394" s="4" t="s">
        <v>1384</v>
      </c>
      <c r="D394" s="4">
        <v>44788</v>
      </c>
      <c r="E394" s="3" t="s">
        <v>1385</v>
      </c>
      <c r="F394" s="3" t="s">
        <v>1386</v>
      </c>
      <c r="G394" s="3" t="s">
        <v>1470</v>
      </c>
      <c r="H394" s="3" t="s">
        <v>14</v>
      </c>
      <c r="I394" s="3" t="s">
        <v>1471</v>
      </c>
      <c r="J394" s="9" t="s">
        <v>1472</v>
      </c>
      <c r="K394">
        <f t="shared" si="16"/>
        <v>8.34</v>
      </c>
      <c r="L394">
        <f t="shared" si="17"/>
        <v>8</v>
      </c>
    </row>
    <row r="395" spans="1:12" ht="14.25" customHeight="1" x14ac:dyDescent="0.25">
      <c r="A395" t="str">
        <f t="shared" si="18"/>
        <v>NY</v>
      </c>
      <c r="B395" t="str">
        <f>VLOOKUP(sales2!A395,state!A:B,2,FALSE)</f>
        <v>New York</v>
      </c>
      <c r="C395" s="4" t="s">
        <v>1473</v>
      </c>
      <c r="D395" s="4">
        <v>44757</v>
      </c>
      <c r="E395" s="3" t="s">
        <v>1474</v>
      </c>
      <c r="F395" s="3" t="s">
        <v>1475</v>
      </c>
      <c r="G395" s="3" t="s">
        <v>166</v>
      </c>
      <c r="H395" s="3" t="s">
        <v>14</v>
      </c>
      <c r="I395" s="3" t="s">
        <v>167</v>
      </c>
      <c r="J395" s="9">
        <v>12672</v>
      </c>
      <c r="K395">
        <f t="shared" ref="K395:K458" si="19">VALUE(J395)</f>
        <v>12672</v>
      </c>
      <c r="L395">
        <f t="shared" ref="L395:L458" si="20">MONTH(D395)</f>
        <v>7</v>
      </c>
    </row>
    <row r="396" spans="1:12" ht="14.25" customHeight="1" x14ac:dyDescent="0.25">
      <c r="A396" t="str">
        <f t="shared" si="18"/>
        <v>NY</v>
      </c>
      <c r="B396" t="str">
        <f>VLOOKUP(sales2!A396,state!A:B,2,FALSE)</f>
        <v>New York</v>
      </c>
      <c r="C396" s="4" t="s">
        <v>1476</v>
      </c>
      <c r="D396" s="4">
        <v>44832</v>
      </c>
      <c r="E396" s="3" t="s">
        <v>495</v>
      </c>
      <c r="F396" s="3" t="s">
        <v>496</v>
      </c>
      <c r="G396" s="3" t="s">
        <v>183</v>
      </c>
      <c r="H396" s="3" t="s">
        <v>14</v>
      </c>
      <c r="I396" s="3" t="s">
        <v>184</v>
      </c>
      <c r="J396" s="9" t="s">
        <v>1477</v>
      </c>
      <c r="K396">
        <f t="shared" si="19"/>
        <v>232.4</v>
      </c>
      <c r="L396">
        <f t="shared" si="20"/>
        <v>9</v>
      </c>
    </row>
    <row r="397" spans="1:12" ht="14.25" customHeight="1" x14ac:dyDescent="0.25">
      <c r="A397" t="str">
        <f t="shared" si="18"/>
        <v>NH</v>
      </c>
      <c r="B397" t="str">
        <f>VLOOKUP(sales2!A397,state!A:B,2,FALSE)</f>
        <v>New Hampshire</v>
      </c>
      <c r="C397" s="4" t="s">
        <v>1478</v>
      </c>
      <c r="D397" s="4">
        <v>44778</v>
      </c>
      <c r="E397" s="3" t="s">
        <v>1479</v>
      </c>
      <c r="F397" s="3" t="s">
        <v>1480</v>
      </c>
      <c r="G397" s="3" t="s">
        <v>1481</v>
      </c>
      <c r="H397" s="3" t="s">
        <v>14</v>
      </c>
      <c r="I397" s="3" t="s">
        <v>1482</v>
      </c>
      <c r="J397" s="9" t="s">
        <v>1483</v>
      </c>
      <c r="K397">
        <f t="shared" si="19"/>
        <v>38.520000000000003</v>
      </c>
      <c r="L397">
        <f t="shared" si="20"/>
        <v>8</v>
      </c>
    </row>
    <row r="398" spans="1:12" ht="14.25" customHeight="1" x14ac:dyDescent="0.25">
      <c r="A398" t="str">
        <f t="shared" ref="A398:A461" si="21">LEFT(C398,2)</f>
        <v>MI</v>
      </c>
      <c r="B398" t="str">
        <f>VLOOKUP(sales2!A398,state!A:B,2,FALSE)</f>
        <v>Michigan</v>
      </c>
      <c r="C398" s="4" t="s">
        <v>1484</v>
      </c>
      <c r="D398" s="4">
        <v>44814</v>
      </c>
      <c r="E398" s="3" t="s">
        <v>742</v>
      </c>
      <c r="F398" s="3" t="s">
        <v>743</v>
      </c>
      <c r="G398" s="3" t="s">
        <v>1485</v>
      </c>
      <c r="H398" s="3" t="s">
        <v>39</v>
      </c>
      <c r="I398" s="3" t="s">
        <v>1486</v>
      </c>
      <c r="J398" s="9" t="s">
        <v>1487</v>
      </c>
      <c r="K398">
        <f t="shared" si="19"/>
        <v>635.96</v>
      </c>
      <c r="L398">
        <f t="shared" si="20"/>
        <v>9</v>
      </c>
    </row>
    <row r="399" spans="1:12" ht="14.25" customHeight="1" x14ac:dyDescent="0.25">
      <c r="A399" t="str">
        <f t="shared" si="21"/>
        <v>CO</v>
      </c>
      <c r="B399" t="str">
        <f>VLOOKUP(sales2!A399,state!A:B,2,FALSE)</f>
        <v>Colorado</v>
      </c>
      <c r="C399" s="4" t="s">
        <v>1488</v>
      </c>
      <c r="D399" s="4">
        <v>44740</v>
      </c>
      <c r="E399" s="3" t="s">
        <v>1489</v>
      </c>
      <c r="F399" s="3" t="s">
        <v>1490</v>
      </c>
      <c r="G399" s="3" t="s">
        <v>532</v>
      </c>
      <c r="H399" s="3" t="s">
        <v>14</v>
      </c>
      <c r="I399" s="3" t="s">
        <v>533</v>
      </c>
      <c r="J399" s="9">
        <v>18882</v>
      </c>
      <c r="K399">
        <f t="shared" si="19"/>
        <v>18882</v>
      </c>
      <c r="L399">
        <f t="shared" si="20"/>
        <v>6</v>
      </c>
    </row>
    <row r="400" spans="1:12" ht="14.25" customHeight="1" x14ac:dyDescent="0.25">
      <c r="A400" t="str">
        <f t="shared" si="21"/>
        <v>TX</v>
      </c>
      <c r="B400" t="str">
        <f>VLOOKUP(sales2!A400,state!A:B,2,FALSE)</f>
        <v>Texas</v>
      </c>
      <c r="C400" s="4" t="s">
        <v>1491</v>
      </c>
      <c r="D400" s="4">
        <v>44907</v>
      </c>
      <c r="E400" s="3" t="s">
        <v>1492</v>
      </c>
      <c r="F400" s="3" t="s">
        <v>1493</v>
      </c>
      <c r="G400" s="3" t="s">
        <v>304</v>
      </c>
      <c r="H400" s="3" t="s">
        <v>14</v>
      </c>
      <c r="I400" s="3" t="s">
        <v>305</v>
      </c>
      <c r="J400" s="9">
        <v>4984</v>
      </c>
      <c r="K400">
        <f t="shared" si="19"/>
        <v>4984</v>
      </c>
      <c r="L400">
        <f t="shared" si="20"/>
        <v>12</v>
      </c>
    </row>
    <row r="401" spans="1:12" ht="14.25" customHeight="1" x14ac:dyDescent="0.25">
      <c r="A401" t="str">
        <f t="shared" si="21"/>
        <v>TX</v>
      </c>
      <c r="B401" t="str">
        <f>VLOOKUP(sales2!A401,state!A:B,2,FALSE)</f>
        <v>Texas</v>
      </c>
      <c r="C401" s="4" t="s">
        <v>1494</v>
      </c>
      <c r="D401" s="4">
        <v>44751</v>
      </c>
      <c r="E401" s="3" t="s">
        <v>1495</v>
      </c>
      <c r="F401" s="3" t="s">
        <v>1496</v>
      </c>
      <c r="G401" s="3" t="s">
        <v>351</v>
      </c>
      <c r="H401" s="3" t="s">
        <v>14</v>
      </c>
      <c r="I401" s="3" t="s">
        <v>352</v>
      </c>
      <c r="J401" s="9">
        <v>5792</v>
      </c>
      <c r="K401">
        <f t="shared" si="19"/>
        <v>5792</v>
      </c>
      <c r="L401">
        <f t="shared" si="20"/>
        <v>7</v>
      </c>
    </row>
    <row r="402" spans="1:12" ht="14.25" customHeight="1" x14ac:dyDescent="0.25">
      <c r="A402" t="str">
        <f t="shared" si="21"/>
        <v>VA</v>
      </c>
      <c r="B402" t="str">
        <f>VLOOKUP(sales2!A402,state!A:B,2,FALSE)</f>
        <v>Virginia</v>
      </c>
      <c r="C402" s="4" t="s">
        <v>1497</v>
      </c>
      <c r="D402" s="4">
        <v>44642</v>
      </c>
      <c r="E402" s="3" t="s">
        <v>317</v>
      </c>
      <c r="F402" s="3" t="s">
        <v>318</v>
      </c>
      <c r="G402" s="3" t="s">
        <v>680</v>
      </c>
      <c r="H402" s="3" t="s">
        <v>14</v>
      </c>
      <c r="I402" s="3" t="s">
        <v>682</v>
      </c>
      <c r="J402" s="9">
        <v>45092</v>
      </c>
      <c r="K402">
        <f t="shared" si="19"/>
        <v>45092</v>
      </c>
      <c r="L402">
        <f t="shared" si="20"/>
        <v>3</v>
      </c>
    </row>
    <row r="403" spans="1:12" ht="14.25" customHeight="1" x14ac:dyDescent="0.25">
      <c r="A403" t="str">
        <f t="shared" si="21"/>
        <v>CA</v>
      </c>
      <c r="B403" t="str">
        <f>VLOOKUP(sales2!A403,state!A:B,2,FALSE)</f>
        <v>California</v>
      </c>
      <c r="C403" s="4" t="s">
        <v>1498</v>
      </c>
      <c r="D403" s="4">
        <v>44602</v>
      </c>
      <c r="E403" s="3" t="s">
        <v>1499</v>
      </c>
      <c r="F403" s="3" t="s">
        <v>1500</v>
      </c>
      <c r="G403" s="3" t="s">
        <v>135</v>
      </c>
      <c r="H403" s="3" t="s">
        <v>39</v>
      </c>
      <c r="I403" s="3" t="s">
        <v>137</v>
      </c>
      <c r="J403" s="9">
        <v>556665</v>
      </c>
      <c r="K403">
        <f t="shared" si="19"/>
        <v>556665</v>
      </c>
      <c r="L403">
        <f t="shared" si="20"/>
        <v>2</v>
      </c>
    </row>
    <row r="404" spans="1:12" ht="14.25" customHeight="1" x14ac:dyDescent="0.25">
      <c r="A404" t="str">
        <f t="shared" si="21"/>
        <v>OH</v>
      </c>
      <c r="B404" t="str">
        <f>VLOOKUP(sales2!A404,state!A:B,2,FALSE)</f>
        <v>Ohio</v>
      </c>
      <c r="C404" s="4" t="s">
        <v>1501</v>
      </c>
      <c r="D404" s="4">
        <v>44673</v>
      </c>
      <c r="E404" s="3" t="s">
        <v>1502</v>
      </c>
      <c r="F404" s="3" t="s">
        <v>1503</v>
      </c>
      <c r="G404" s="3" t="s">
        <v>1504</v>
      </c>
      <c r="H404" s="3" t="s">
        <v>14</v>
      </c>
      <c r="I404" s="3" t="s">
        <v>1505</v>
      </c>
      <c r="J404" s="9">
        <v>13248</v>
      </c>
      <c r="K404">
        <f t="shared" si="19"/>
        <v>13248</v>
      </c>
      <c r="L404">
        <f t="shared" si="20"/>
        <v>4</v>
      </c>
    </row>
    <row r="405" spans="1:12" ht="14.25" customHeight="1" x14ac:dyDescent="0.25">
      <c r="A405" t="str">
        <f t="shared" si="21"/>
        <v>NY</v>
      </c>
      <c r="B405" t="str">
        <f>VLOOKUP(sales2!A405,state!A:B,2,FALSE)</f>
        <v>New York</v>
      </c>
      <c r="C405" s="4" t="s">
        <v>1506</v>
      </c>
      <c r="D405" s="4">
        <v>44921</v>
      </c>
      <c r="E405" s="3" t="s">
        <v>1507</v>
      </c>
      <c r="F405" s="3" t="s">
        <v>1508</v>
      </c>
      <c r="G405" s="3" t="s">
        <v>216</v>
      </c>
      <c r="H405" s="3" t="s">
        <v>14</v>
      </c>
      <c r="I405" s="3" t="s">
        <v>217</v>
      </c>
      <c r="J405" s="9">
        <v>45121</v>
      </c>
      <c r="K405">
        <f t="shared" si="19"/>
        <v>45121</v>
      </c>
      <c r="L405">
        <f t="shared" si="20"/>
        <v>12</v>
      </c>
    </row>
    <row r="406" spans="1:12" ht="14.25" customHeight="1" x14ac:dyDescent="0.25">
      <c r="A406" t="str">
        <f t="shared" si="21"/>
        <v>CA</v>
      </c>
      <c r="B406" t="str">
        <f>VLOOKUP(sales2!A406,state!A:B,2,FALSE)</f>
        <v>California</v>
      </c>
      <c r="C406" s="4" t="s">
        <v>1509</v>
      </c>
      <c r="D406" s="4">
        <v>44589</v>
      </c>
      <c r="E406" s="3" t="s">
        <v>638</v>
      </c>
      <c r="F406" s="3" t="s">
        <v>639</v>
      </c>
      <c r="G406" s="3" t="s">
        <v>1261</v>
      </c>
      <c r="H406" s="3" t="s">
        <v>39</v>
      </c>
      <c r="I406" s="3" t="s">
        <v>1262</v>
      </c>
      <c r="J406" s="9">
        <v>211168</v>
      </c>
      <c r="K406">
        <f t="shared" si="19"/>
        <v>211168</v>
      </c>
      <c r="L406">
        <f t="shared" si="20"/>
        <v>1</v>
      </c>
    </row>
    <row r="407" spans="1:12" ht="14.25" customHeight="1" x14ac:dyDescent="0.25">
      <c r="A407" t="str">
        <f t="shared" si="21"/>
        <v>CA</v>
      </c>
      <c r="B407" t="str">
        <f>VLOOKUP(sales2!A407,state!A:B,2,FALSE)</f>
        <v>California</v>
      </c>
      <c r="C407" s="4" t="s">
        <v>1510</v>
      </c>
      <c r="D407" s="4">
        <v>44781</v>
      </c>
      <c r="E407" s="3" t="s">
        <v>1511</v>
      </c>
      <c r="F407" s="3" t="s">
        <v>1512</v>
      </c>
      <c r="G407" s="3" t="s">
        <v>1513</v>
      </c>
      <c r="H407" s="3" t="s">
        <v>14</v>
      </c>
      <c r="I407" s="3" t="s">
        <v>1514</v>
      </c>
      <c r="J407" s="9" t="s">
        <v>1515</v>
      </c>
      <c r="K407">
        <f t="shared" si="19"/>
        <v>148.02000000000001</v>
      </c>
      <c r="L407">
        <f t="shared" si="20"/>
        <v>8</v>
      </c>
    </row>
    <row r="408" spans="1:12" ht="14.25" customHeight="1" x14ac:dyDescent="0.25">
      <c r="A408" t="str">
        <f t="shared" si="21"/>
        <v>MS</v>
      </c>
      <c r="B408" t="str">
        <f>VLOOKUP(sales2!A408,state!A:B,2,FALSE)</f>
        <v>Mississippi</v>
      </c>
      <c r="C408" s="4" t="s">
        <v>1516</v>
      </c>
      <c r="D408" s="4">
        <v>44689</v>
      </c>
      <c r="E408" s="3" t="s">
        <v>280</v>
      </c>
      <c r="F408" s="3" t="s">
        <v>281</v>
      </c>
      <c r="G408" s="3" t="s">
        <v>1360</v>
      </c>
      <c r="H408" s="3" t="s">
        <v>14</v>
      </c>
      <c r="I408" s="3" t="s">
        <v>1361</v>
      </c>
      <c r="J408" s="9" t="s">
        <v>1517</v>
      </c>
      <c r="K408">
        <f t="shared" si="19"/>
        <v>31.36</v>
      </c>
      <c r="L408">
        <f t="shared" si="20"/>
        <v>5</v>
      </c>
    </row>
    <row r="409" spans="1:12" ht="14.25" customHeight="1" x14ac:dyDescent="0.25">
      <c r="A409" t="str">
        <f t="shared" si="21"/>
        <v>CA</v>
      </c>
      <c r="B409" t="str">
        <f>VLOOKUP(sales2!A409,state!A:B,2,FALSE)</f>
        <v>California</v>
      </c>
      <c r="C409" s="4" t="s">
        <v>1518</v>
      </c>
      <c r="D409" s="4">
        <v>44866</v>
      </c>
      <c r="E409" s="3" t="s">
        <v>1519</v>
      </c>
      <c r="F409" s="3" t="s">
        <v>1520</v>
      </c>
      <c r="G409" s="3" t="s">
        <v>596</v>
      </c>
      <c r="H409" s="3" t="s">
        <v>14</v>
      </c>
      <c r="I409" s="3" t="s">
        <v>597</v>
      </c>
      <c r="J409" s="9" t="s">
        <v>1521</v>
      </c>
      <c r="K409">
        <f t="shared" si="19"/>
        <v>123.92</v>
      </c>
      <c r="L409">
        <f t="shared" si="20"/>
        <v>11</v>
      </c>
    </row>
    <row r="410" spans="1:12" ht="14.25" customHeight="1" x14ac:dyDescent="0.25">
      <c r="A410" t="str">
        <f t="shared" si="21"/>
        <v>SC</v>
      </c>
      <c r="B410" t="str">
        <f>VLOOKUP(sales2!A410,state!A:B,2,FALSE)</f>
        <v>South Carolina</v>
      </c>
      <c r="C410" s="4" t="s">
        <v>1522</v>
      </c>
      <c r="D410" s="4">
        <v>44900</v>
      </c>
      <c r="E410" s="3" t="s">
        <v>1523</v>
      </c>
      <c r="F410" s="3" t="s">
        <v>1524</v>
      </c>
      <c r="G410" s="3" t="s">
        <v>867</v>
      </c>
      <c r="H410" s="3" t="s">
        <v>39</v>
      </c>
      <c r="I410" s="3" t="s">
        <v>868</v>
      </c>
      <c r="J410" s="9" t="s">
        <v>1525</v>
      </c>
      <c r="K410">
        <f t="shared" si="19"/>
        <v>629.95000000000005</v>
      </c>
      <c r="L410">
        <f t="shared" si="20"/>
        <v>12</v>
      </c>
    </row>
    <row r="411" spans="1:12" ht="14.25" customHeight="1" x14ac:dyDescent="0.25">
      <c r="A411" t="str">
        <f t="shared" si="21"/>
        <v>WA</v>
      </c>
      <c r="B411" t="str">
        <f>VLOOKUP(sales2!A411,state!A:B,2,FALSE)</f>
        <v>Washington</v>
      </c>
      <c r="C411" s="4" t="s">
        <v>1526</v>
      </c>
      <c r="D411" s="4">
        <v>44895</v>
      </c>
      <c r="E411" s="3" t="s">
        <v>242</v>
      </c>
      <c r="F411" s="3" t="s">
        <v>243</v>
      </c>
      <c r="G411" s="3" t="s">
        <v>873</v>
      </c>
      <c r="H411" s="3" t="s">
        <v>14</v>
      </c>
      <c r="I411" s="3" t="s">
        <v>874</v>
      </c>
      <c r="J411" s="9" t="s">
        <v>1527</v>
      </c>
      <c r="K411">
        <f t="shared" si="19"/>
        <v>102.13</v>
      </c>
      <c r="L411">
        <f t="shared" si="20"/>
        <v>11</v>
      </c>
    </row>
    <row r="412" spans="1:12" ht="14.25" customHeight="1" x14ac:dyDescent="0.25">
      <c r="A412" t="str">
        <f t="shared" si="21"/>
        <v>CO</v>
      </c>
      <c r="B412" t="str">
        <f>VLOOKUP(sales2!A412,state!A:B,2,FALSE)</f>
        <v>Colorado</v>
      </c>
      <c r="C412" s="4" t="s">
        <v>1528</v>
      </c>
      <c r="D412" s="4">
        <v>44886</v>
      </c>
      <c r="E412" s="3" t="s">
        <v>1529</v>
      </c>
      <c r="F412" s="3" t="s">
        <v>1530</v>
      </c>
      <c r="G412" s="3" t="s">
        <v>105</v>
      </c>
      <c r="H412" s="3" t="s">
        <v>14</v>
      </c>
      <c r="I412" s="3" t="s">
        <v>106</v>
      </c>
      <c r="J412" s="9">
        <v>21594</v>
      </c>
      <c r="K412">
        <f t="shared" si="19"/>
        <v>21594</v>
      </c>
      <c r="L412">
        <f t="shared" si="20"/>
        <v>11</v>
      </c>
    </row>
    <row r="413" spans="1:12" ht="14.25" customHeight="1" x14ac:dyDescent="0.25">
      <c r="A413" t="str">
        <f t="shared" si="21"/>
        <v>CA</v>
      </c>
      <c r="B413" t="str">
        <f>VLOOKUP(sales2!A413,state!A:B,2,FALSE)</f>
        <v>California</v>
      </c>
      <c r="C413" s="4" t="s">
        <v>1531</v>
      </c>
      <c r="D413" s="4">
        <v>44871</v>
      </c>
      <c r="E413" s="3" t="s">
        <v>845</v>
      </c>
      <c r="F413" s="3" t="s">
        <v>846</v>
      </c>
      <c r="G413" s="3" t="s">
        <v>204</v>
      </c>
      <c r="H413" s="3" t="s">
        <v>14</v>
      </c>
      <c r="I413" s="3" t="s">
        <v>205</v>
      </c>
      <c r="J413" s="9" t="s">
        <v>463</v>
      </c>
      <c r="K413">
        <f t="shared" si="19"/>
        <v>9.84</v>
      </c>
      <c r="L413">
        <f t="shared" si="20"/>
        <v>11</v>
      </c>
    </row>
    <row r="414" spans="1:12" ht="14.25" customHeight="1" x14ac:dyDescent="0.25">
      <c r="A414" t="str">
        <f t="shared" si="21"/>
        <v>IL</v>
      </c>
      <c r="B414" t="str">
        <f>VLOOKUP(sales2!A414,state!A:B,2,FALSE)</f>
        <v>Illinois</v>
      </c>
      <c r="C414" s="4" t="s">
        <v>1532</v>
      </c>
      <c r="D414" s="4">
        <v>44703</v>
      </c>
      <c r="E414" s="3" t="s">
        <v>1533</v>
      </c>
      <c r="F414" s="3" t="s">
        <v>1534</v>
      </c>
      <c r="G414" s="3" t="s">
        <v>964</v>
      </c>
      <c r="H414" s="3" t="s">
        <v>39</v>
      </c>
      <c r="I414" s="3" t="s">
        <v>965</v>
      </c>
      <c r="J414" s="9">
        <v>13468</v>
      </c>
      <c r="K414">
        <f t="shared" si="19"/>
        <v>13468</v>
      </c>
      <c r="L414">
        <f t="shared" si="20"/>
        <v>5</v>
      </c>
    </row>
    <row r="415" spans="1:12" ht="14.25" customHeight="1" x14ac:dyDescent="0.25">
      <c r="A415" t="str">
        <f t="shared" si="21"/>
        <v>MI</v>
      </c>
      <c r="B415" t="str">
        <f>VLOOKUP(sales2!A415,state!A:B,2,FALSE)</f>
        <v>Michigan</v>
      </c>
      <c r="C415" s="4" t="s">
        <v>1535</v>
      </c>
      <c r="D415" s="4">
        <v>44753</v>
      </c>
      <c r="E415" s="3" t="s">
        <v>1536</v>
      </c>
      <c r="F415" s="3" t="s">
        <v>1537</v>
      </c>
      <c r="G415" s="3" t="s">
        <v>488</v>
      </c>
      <c r="H415" s="3" t="s">
        <v>142</v>
      </c>
      <c r="I415" s="3" t="s">
        <v>489</v>
      </c>
      <c r="J415" s="9" t="s">
        <v>1538</v>
      </c>
      <c r="K415">
        <f t="shared" si="19"/>
        <v>15.92</v>
      </c>
      <c r="L415">
        <f t="shared" si="20"/>
        <v>7</v>
      </c>
    </row>
    <row r="416" spans="1:12" ht="14.25" customHeight="1" x14ac:dyDescent="0.25">
      <c r="A416" t="str">
        <f t="shared" si="21"/>
        <v>NY</v>
      </c>
      <c r="B416" t="str">
        <f>VLOOKUP(sales2!A416,state!A:B,2,FALSE)</f>
        <v>New York</v>
      </c>
      <c r="C416" s="4" t="s">
        <v>1539</v>
      </c>
      <c r="D416" s="4">
        <v>44912</v>
      </c>
      <c r="E416" s="3" t="s">
        <v>980</v>
      </c>
      <c r="F416" s="3" t="s">
        <v>981</v>
      </c>
      <c r="G416" s="3" t="s">
        <v>298</v>
      </c>
      <c r="H416" s="3" t="s">
        <v>39</v>
      </c>
      <c r="I416" s="3" t="s">
        <v>299</v>
      </c>
      <c r="J416" s="9">
        <v>45193</v>
      </c>
      <c r="K416">
        <f t="shared" si="19"/>
        <v>45193</v>
      </c>
      <c r="L416">
        <f t="shared" si="20"/>
        <v>12</v>
      </c>
    </row>
    <row r="417" spans="1:12" ht="14.25" customHeight="1" x14ac:dyDescent="0.25">
      <c r="A417" t="str">
        <f t="shared" si="21"/>
        <v>WA</v>
      </c>
      <c r="B417" t="str">
        <f>VLOOKUP(sales2!A417,state!A:B,2,FALSE)</f>
        <v>Washington</v>
      </c>
      <c r="C417" s="4" t="s">
        <v>1540</v>
      </c>
      <c r="D417" s="4">
        <v>44913</v>
      </c>
      <c r="E417" s="3" t="s">
        <v>1541</v>
      </c>
      <c r="F417" s="3" t="s">
        <v>1542</v>
      </c>
      <c r="G417" s="3" t="s">
        <v>1543</v>
      </c>
      <c r="H417" s="3" t="s">
        <v>14</v>
      </c>
      <c r="I417" s="3" t="s">
        <v>1544</v>
      </c>
      <c r="J417" s="9">
        <v>12816</v>
      </c>
      <c r="K417">
        <f t="shared" si="19"/>
        <v>12816</v>
      </c>
      <c r="L417">
        <f t="shared" si="20"/>
        <v>12</v>
      </c>
    </row>
    <row r="418" spans="1:12" ht="14.25" customHeight="1" x14ac:dyDescent="0.25">
      <c r="A418" t="str">
        <f t="shared" si="21"/>
        <v>NC</v>
      </c>
      <c r="B418" t="str">
        <f>VLOOKUP(sales2!A418,state!A:B,2,FALSE)</f>
        <v>North Carolina</v>
      </c>
      <c r="C418" s="4" t="s">
        <v>1545</v>
      </c>
      <c r="D418" s="4">
        <v>44759</v>
      </c>
      <c r="E418" s="3" t="s">
        <v>1546</v>
      </c>
      <c r="F418" s="3" t="s">
        <v>1547</v>
      </c>
      <c r="G418" s="3" t="s">
        <v>858</v>
      </c>
      <c r="H418" s="3" t="s">
        <v>14</v>
      </c>
      <c r="I418" s="3" t="s">
        <v>859</v>
      </c>
      <c r="J418" s="9" t="s">
        <v>1548</v>
      </c>
      <c r="K418">
        <f t="shared" si="19"/>
        <v>74.239999999999995</v>
      </c>
      <c r="L418">
        <f t="shared" si="20"/>
        <v>7</v>
      </c>
    </row>
    <row r="419" spans="1:12" ht="14.25" customHeight="1" x14ac:dyDescent="0.25">
      <c r="A419" t="str">
        <f t="shared" si="21"/>
        <v>NY</v>
      </c>
      <c r="B419" t="str">
        <f>VLOOKUP(sales2!A419,state!A:B,2,FALSE)</f>
        <v>New York</v>
      </c>
      <c r="C419" s="4" t="s">
        <v>1549</v>
      </c>
      <c r="D419" s="4">
        <v>44709</v>
      </c>
      <c r="E419" s="3" t="s">
        <v>1550</v>
      </c>
      <c r="F419" s="3" t="s">
        <v>1551</v>
      </c>
      <c r="G419" s="3" t="s">
        <v>836</v>
      </c>
      <c r="H419" s="3" t="s">
        <v>14</v>
      </c>
      <c r="I419" s="3" t="s">
        <v>837</v>
      </c>
      <c r="J419" s="9" t="s">
        <v>1552</v>
      </c>
      <c r="K419">
        <f t="shared" si="19"/>
        <v>179.7</v>
      </c>
      <c r="L419">
        <f t="shared" si="20"/>
        <v>5</v>
      </c>
    </row>
    <row r="420" spans="1:12" ht="14.25" customHeight="1" x14ac:dyDescent="0.25">
      <c r="A420" t="str">
        <f t="shared" si="21"/>
        <v>IL</v>
      </c>
      <c r="B420" t="str">
        <f>VLOOKUP(sales2!A420,state!A:B,2,FALSE)</f>
        <v>Illinois</v>
      </c>
      <c r="C420" s="4" t="s">
        <v>1553</v>
      </c>
      <c r="D420" s="4">
        <v>44818</v>
      </c>
      <c r="E420" s="3" t="s">
        <v>1554</v>
      </c>
      <c r="F420" s="3" t="s">
        <v>1555</v>
      </c>
      <c r="G420" s="3" t="s">
        <v>1556</v>
      </c>
      <c r="H420" s="3" t="s">
        <v>39</v>
      </c>
      <c r="I420" s="3" t="s">
        <v>1557</v>
      </c>
      <c r="J420" s="9">
        <v>569058</v>
      </c>
      <c r="K420">
        <f t="shared" si="19"/>
        <v>569058</v>
      </c>
      <c r="L420">
        <f t="shared" si="20"/>
        <v>9</v>
      </c>
    </row>
    <row r="421" spans="1:12" ht="14.25" customHeight="1" x14ac:dyDescent="0.25">
      <c r="A421" t="str">
        <f t="shared" si="21"/>
        <v>FL</v>
      </c>
      <c r="B421" t="str">
        <f>VLOOKUP(sales2!A421,state!A:B,2,FALSE)</f>
        <v>Florida</v>
      </c>
      <c r="C421" s="4" t="s">
        <v>1558</v>
      </c>
      <c r="D421" s="4">
        <v>44798</v>
      </c>
      <c r="E421" s="3" t="s">
        <v>1559</v>
      </c>
      <c r="F421" s="3" t="s">
        <v>1560</v>
      </c>
      <c r="G421" s="3" t="s">
        <v>204</v>
      </c>
      <c r="H421" s="3" t="s">
        <v>14</v>
      </c>
      <c r="I421" s="3" t="s">
        <v>205</v>
      </c>
      <c r="J421" s="9">
        <v>45273</v>
      </c>
      <c r="K421">
        <f t="shared" si="19"/>
        <v>45273</v>
      </c>
      <c r="L421">
        <f t="shared" si="20"/>
        <v>8</v>
      </c>
    </row>
    <row r="422" spans="1:12" ht="14.25" customHeight="1" x14ac:dyDescent="0.25">
      <c r="A422" t="str">
        <f t="shared" si="21"/>
        <v>TN</v>
      </c>
      <c r="B422" t="str">
        <f>VLOOKUP(sales2!A422,state!A:B,2,FALSE)</f>
        <v>Tennessee</v>
      </c>
      <c r="C422" s="4" t="s">
        <v>1561</v>
      </c>
      <c r="D422" s="4">
        <v>44872</v>
      </c>
      <c r="E422" s="3" t="s">
        <v>459</v>
      </c>
      <c r="F422" s="3" t="s">
        <v>460</v>
      </c>
      <c r="G422" s="3" t="s">
        <v>771</v>
      </c>
      <c r="H422" s="3" t="s">
        <v>14</v>
      </c>
      <c r="I422" s="3" t="s">
        <v>772</v>
      </c>
      <c r="J422" s="9">
        <v>4448</v>
      </c>
      <c r="K422">
        <f t="shared" si="19"/>
        <v>4448</v>
      </c>
      <c r="L422">
        <f t="shared" si="20"/>
        <v>11</v>
      </c>
    </row>
    <row r="423" spans="1:12" ht="14.25" customHeight="1" x14ac:dyDescent="0.25">
      <c r="A423" t="str">
        <f t="shared" si="21"/>
        <v>WA</v>
      </c>
      <c r="B423" t="str">
        <f>VLOOKUP(sales2!A423,state!A:B,2,FALSE)</f>
        <v>Washington</v>
      </c>
      <c r="C423" s="4" t="s">
        <v>1562</v>
      </c>
      <c r="D423" s="4">
        <v>44911</v>
      </c>
      <c r="E423" s="3" t="s">
        <v>423</v>
      </c>
      <c r="F423" s="3" t="s">
        <v>424</v>
      </c>
      <c r="G423" s="3" t="s">
        <v>797</v>
      </c>
      <c r="H423" s="3" t="s">
        <v>39</v>
      </c>
      <c r="I423" s="3" t="s">
        <v>798</v>
      </c>
      <c r="J423" s="9">
        <v>249584</v>
      </c>
      <c r="K423">
        <f t="shared" si="19"/>
        <v>249584</v>
      </c>
      <c r="L423">
        <f t="shared" si="20"/>
        <v>12</v>
      </c>
    </row>
    <row r="424" spans="1:12" ht="14.25" customHeight="1" x14ac:dyDescent="0.25">
      <c r="A424" t="str">
        <f t="shared" si="21"/>
        <v>DE</v>
      </c>
      <c r="B424" t="str">
        <f>VLOOKUP(sales2!A424,state!A:B,2,FALSE)</f>
        <v>Delaware</v>
      </c>
      <c r="C424" s="4" t="s">
        <v>1563</v>
      </c>
      <c r="D424" s="4">
        <v>44773</v>
      </c>
      <c r="E424" s="3" t="s">
        <v>921</v>
      </c>
      <c r="F424" s="3" t="s">
        <v>922</v>
      </c>
      <c r="G424" s="3" t="s">
        <v>38</v>
      </c>
      <c r="H424" s="3" t="s">
        <v>39</v>
      </c>
      <c r="I424" s="3" t="s">
        <v>40</v>
      </c>
      <c r="J424" s="9">
        <v>45159</v>
      </c>
      <c r="K424">
        <f t="shared" si="19"/>
        <v>45159</v>
      </c>
      <c r="L424">
        <f t="shared" si="20"/>
        <v>7</v>
      </c>
    </row>
    <row r="425" spans="1:12" ht="14.25" customHeight="1" x14ac:dyDescent="0.25">
      <c r="A425" t="str">
        <f t="shared" si="21"/>
        <v>IA</v>
      </c>
      <c r="B425" t="str">
        <f>VLOOKUP(sales2!A425,state!A:B,2,FALSE)</f>
        <v>Iowa</v>
      </c>
      <c r="C425" s="4" t="s">
        <v>1564</v>
      </c>
      <c r="D425" s="4">
        <v>44926</v>
      </c>
      <c r="E425" s="3" t="s">
        <v>1565</v>
      </c>
      <c r="F425" s="3" t="s">
        <v>1566</v>
      </c>
      <c r="G425" s="3" t="s">
        <v>351</v>
      </c>
      <c r="H425" s="3" t="s">
        <v>14</v>
      </c>
      <c r="I425" s="3" t="s">
        <v>352</v>
      </c>
      <c r="J425" s="9" t="s">
        <v>1567</v>
      </c>
      <c r="K425">
        <f t="shared" si="19"/>
        <v>115.84</v>
      </c>
      <c r="L425">
        <f t="shared" si="20"/>
        <v>12</v>
      </c>
    </row>
    <row r="426" spans="1:12" ht="14.25" customHeight="1" x14ac:dyDescent="0.25">
      <c r="A426" t="str">
        <f t="shared" si="21"/>
        <v>TX</v>
      </c>
      <c r="B426" t="str">
        <f>VLOOKUP(sales2!A426,state!A:B,2,FALSE)</f>
        <v>Texas</v>
      </c>
      <c r="C426" s="4" t="s">
        <v>246</v>
      </c>
      <c r="D426" s="4">
        <v>44587</v>
      </c>
      <c r="E426" s="3" t="s">
        <v>247</v>
      </c>
      <c r="F426" s="3" t="s">
        <v>248</v>
      </c>
      <c r="G426" s="3" t="s">
        <v>1556</v>
      </c>
      <c r="H426" s="3" t="s">
        <v>39</v>
      </c>
      <c r="I426" s="3" t="s">
        <v>1557</v>
      </c>
      <c r="J426" s="9">
        <v>379372</v>
      </c>
      <c r="K426">
        <f t="shared" si="19"/>
        <v>379372</v>
      </c>
      <c r="L426">
        <f t="shared" si="20"/>
        <v>1</v>
      </c>
    </row>
    <row r="427" spans="1:12" ht="14.25" customHeight="1" x14ac:dyDescent="0.25">
      <c r="A427" t="str">
        <f t="shared" si="21"/>
        <v>GA</v>
      </c>
      <c r="B427" t="str">
        <f>VLOOKUP(sales2!A427,state!A:B,2,FALSE)</f>
        <v>Georgia</v>
      </c>
      <c r="C427" s="4" t="s">
        <v>1568</v>
      </c>
      <c r="D427" s="4">
        <v>44652</v>
      </c>
      <c r="E427" s="3" t="s">
        <v>1495</v>
      </c>
      <c r="F427" s="3" t="s">
        <v>1496</v>
      </c>
      <c r="G427" s="3" t="s">
        <v>506</v>
      </c>
      <c r="H427" s="3" t="s">
        <v>14</v>
      </c>
      <c r="I427" s="3" t="s">
        <v>507</v>
      </c>
      <c r="J427" s="9" t="s">
        <v>1569</v>
      </c>
      <c r="K427">
        <f t="shared" si="19"/>
        <v>91.2</v>
      </c>
      <c r="L427">
        <f t="shared" si="20"/>
        <v>4</v>
      </c>
    </row>
    <row r="428" spans="1:12" ht="14.25" customHeight="1" x14ac:dyDescent="0.25">
      <c r="A428" t="str">
        <f t="shared" si="21"/>
        <v>TX</v>
      </c>
      <c r="B428" t="str">
        <f>VLOOKUP(sales2!A428,state!A:B,2,FALSE)</f>
        <v>Texas</v>
      </c>
      <c r="C428" s="4" t="s">
        <v>1570</v>
      </c>
      <c r="D428" s="4">
        <v>44912</v>
      </c>
      <c r="E428" s="3" t="s">
        <v>1571</v>
      </c>
      <c r="F428" s="3" t="s">
        <v>1572</v>
      </c>
      <c r="G428" s="3" t="s">
        <v>1485</v>
      </c>
      <c r="H428" s="3" t="s">
        <v>39</v>
      </c>
      <c r="I428" s="3" t="s">
        <v>1486</v>
      </c>
      <c r="J428" s="9">
        <v>381576</v>
      </c>
      <c r="K428">
        <f t="shared" si="19"/>
        <v>381576</v>
      </c>
      <c r="L428">
        <f t="shared" si="20"/>
        <v>12</v>
      </c>
    </row>
    <row r="429" spans="1:12" ht="14.25" customHeight="1" x14ac:dyDescent="0.25">
      <c r="A429" t="str">
        <f t="shared" si="21"/>
        <v>OH</v>
      </c>
      <c r="B429" t="str">
        <f>VLOOKUP(sales2!A429,state!A:B,2,FALSE)</f>
        <v>Ohio</v>
      </c>
      <c r="C429" s="4" t="s">
        <v>1573</v>
      </c>
      <c r="D429" s="4">
        <v>44612</v>
      </c>
      <c r="E429" s="3" t="s">
        <v>98</v>
      </c>
      <c r="F429" s="3" t="s">
        <v>99</v>
      </c>
      <c r="G429" s="3" t="s">
        <v>1574</v>
      </c>
      <c r="H429" s="3" t="s">
        <v>14</v>
      </c>
      <c r="I429" s="3" t="s">
        <v>1575</v>
      </c>
      <c r="J429" s="9">
        <v>76776</v>
      </c>
      <c r="K429">
        <f t="shared" si="19"/>
        <v>76776</v>
      </c>
      <c r="L429">
        <f t="shared" si="20"/>
        <v>2</v>
      </c>
    </row>
    <row r="430" spans="1:12" ht="14.25" customHeight="1" x14ac:dyDescent="0.25">
      <c r="A430" t="str">
        <f t="shared" si="21"/>
        <v>GA</v>
      </c>
      <c r="B430" t="str">
        <f>VLOOKUP(sales2!A430,state!A:B,2,FALSE)</f>
        <v>Georgia</v>
      </c>
      <c r="C430" s="4" t="s">
        <v>1576</v>
      </c>
      <c r="D430" s="4">
        <v>44571</v>
      </c>
      <c r="E430" s="3" t="s">
        <v>638</v>
      </c>
      <c r="F430" s="3" t="s">
        <v>639</v>
      </c>
      <c r="G430" s="3" t="s">
        <v>1481</v>
      </c>
      <c r="H430" s="3" t="s">
        <v>14</v>
      </c>
      <c r="I430" s="3" t="s">
        <v>1482</v>
      </c>
      <c r="J430" s="9" t="s">
        <v>528</v>
      </c>
      <c r="K430">
        <f t="shared" si="19"/>
        <v>8.56</v>
      </c>
      <c r="L430">
        <f t="shared" si="20"/>
        <v>1</v>
      </c>
    </row>
    <row r="431" spans="1:12" ht="14.25" customHeight="1" x14ac:dyDescent="0.25">
      <c r="A431" t="str">
        <f t="shared" si="21"/>
        <v>IN</v>
      </c>
      <c r="B431" t="str">
        <f>VLOOKUP(sales2!A431,state!A:B,2,FALSE)</f>
        <v>Indiana</v>
      </c>
      <c r="C431" s="4" t="s">
        <v>1577</v>
      </c>
      <c r="D431" s="4">
        <v>44742</v>
      </c>
      <c r="E431" s="3" t="s">
        <v>1578</v>
      </c>
      <c r="F431" s="3" t="s">
        <v>1579</v>
      </c>
      <c r="G431" s="3" t="s">
        <v>171</v>
      </c>
      <c r="H431" s="3" t="s">
        <v>39</v>
      </c>
      <c r="I431" s="3" t="s">
        <v>172</v>
      </c>
      <c r="J431" s="9" t="s">
        <v>1580</v>
      </c>
      <c r="K431">
        <f t="shared" si="19"/>
        <v>134.85</v>
      </c>
      <c r="L431">
        <f t="shared" si="20"/>
        <v>6</v>
      </c>
    </row>
    <row r="432" spans="1:12" ht="14.25" customHeight="1" x14ac:dyDescent="0.25">
      <c r="A432" t="str">
        <f t="shared" si="21"/>
        <v>CA</v>
      </c>
      <c r="B432" t="str">
        <f>VLOOKUP(sales2!A432,state!A:B,2,FALSE)</f>
        <v>California</v>
      </c>
      <c r="C432" s="4" t="s">
        <v>1581</v>
      </c>
      <c r="D432" s="4">
        <v>44563</v>
      </c>
      <c r="E432" s="3" t="s">
        <v>1582</v>
      </c>
      <c r="F432" s="3" t="s">
        <v>1583</v>
      </c>
      <c r="G432" s="3" t="s">
        <v>1207</v>
      </c>
      <c r="H432" s="3" t="s">
        <v>14</v>
      </c>
      <c r="I432" s="3" t="s">
        <v>1208</v>
      </c>
      <c r="J432" s="9">
        <v>18288</v>
      </c>
      <c r="K432">
        <f t="shared" si="19"/>
        <v>18288</v>
      </c>
      <c r="L432">
        <f t="shared" si="20"/>
        <v>1</v>
      </c>
    </row>
    <row r="433" spans="1:12" ht="14.25" customHeight="1" x14ac:dyDescent="0.25">
      <c r="A433" t="str">
        <f t="shared" si="21"/>
        <v>WA</v>
      </c>
      <c r="B433" t="str">
        <f>VLOOKUP(sales2!A433,state!A:B,2,FALSE)</f>
        <v>Washington</v>
      </c>
      <c r="C433" s="4" t="s">
        <v>1584</v>
      </c>
      <c r="D433" s="4">
        <v>44792</v>
      </c>
      <c r="E433" s="3" t="s">
        <v>1585</v>
      </c>
      <c r="F433" s="3" t="s">
        <v>1586</v>
      </c>
      <c r="G433" s="3" t="s">
        <v>45</v>
      </c>
      <c r="H433" s="3" t="s">
        <v>14</v>
      </c>
      <c r="I433" s="3" t="s">
        <v>46</v>
      </c>
      <c r="J433" s="9">
        <v>26976</v>
      </c>
      <c r="K433">
        <f t="shared" si="19"/>
        <v>26976</v>
      </c>
      <c r="L433">
        <f t="shared" si="20"/>
        <v>8</v>
      </c>
    </row>
    <row r="434" spans="1:12" ht="14.25" customHeight="1" x14ac:dyDescent="0.25">
      <c r="A434" t="str">
        <f t="shared" si="21"/>
        <v>NY</v>
      </c>
      <c r="B434" t="str">
        <f>VLOOKUP(sales2!A434,state!A:B,2,FALSE)</f>
        <v>New York</v>
      </c>
      <c r="C434" s="4" t="s">
        <v>1587</v>
      </c>
      <c r="D434" s="4">
        <v>44800</v>
      </c>
      <c r="E434" s="3" t="s">
        <v>1588</v>
      </c>
      <c r="F434" s="3" t="s">
        <v>1589</v>
      </c>
      <c r="G434" s="3" t="s">
        <v>858</v>
      </c>
      <c r="H434" s="3" t="s">
        <v>14</v>
      </c>
      <c r="I434" s="3" t="s">
        <v>859</v>
      </c>
      <c r="J434" s="9">
        <v>464</v>
      </c>
      <c r="K434">
        <f t="shared" si="19"/>
        <v>464</v>
      </c>
      <c r="L434">
        <f t="shared" si="20"/>
        <v>8</v>
      </c>
    </row>
    <row r="435" spans="1:12" ht="14.25" customHeight="1" x14ac:dyDescent="0.25">
      <c r="A435" t="str">
        <f t="shared" si="21"/>
        <v>DE</v>
      </c>
      <c r="B435" t="str">
        <f>VLOOKUP(sales2!A435,state!A:B,2,FALSE)</f>
        <v>Delaware</v>
      </c>
      <c r="C435" s="4" t="s">
        <v>1590</v>
      </c>
      <c r="D435" s="4">
        <v>44918</v>
      </c>
      <c r="E435" s="3" t="s">
        <v>1591</v>
      </c>
      <c r="F435" s="3" t="s">
        <v>1592</v>
      </c>
      <c r="G435" s="3" t="s">
        <v>1485</v>
      </c>
      <c r="H435" s="3" t="s">
        <v>39</v>
      </c>
      <c r="I435" s="3" t="s">
        <v>1486</v>
      </c>
      <c r="J435" s="9" t="s">
        <v>1593</v>
      </c>
      <c r="K435">
        <f t="shared" si="19"/>
        <v>158.99</v>
      </c>
      <c r="L435">
        <f t="shared" si="20"/>
        <v>12</v>
      </c>
    </row>
    <row r="436" spans="1:12" ht="14.25" customHeight="1" x14ac:dyDescent="0.25">
      <c r="A436" t="str">
        <f t="shared" si="21"/>
        <v>NY</v>
      </c>
      <c r="B436" t="str">
        <f>VLOOKUP(sales2!A436,state!A:B,2,FALSE)</f>
        <v>New York</v>
      </c>
      <c r="C436" s="4" t="s">
        <v>827</v>
      </c>
      <c r="D436" s="4">
        <v>44861</v>
      </c>
      <c r="E436" s="3" t="s">
        <v>828</v>
      </c>
      <c r="F436" s="3" t="s">
        <v>829</v>
      </c>
      <c r="G436" s="3" t="s">
        <v>651</v>
      </c>
      <c r="H436" s="3" t="s">
        <v>14</v>
      </c>
      <c r="I436" s="3" t="s">
        <v>652</v>
      </c>
      <c r="J436" s="9">
        <v>1217568</v>
      </c>
      <c r="K436">
        <f t="shared" si="19"/>
        <v>1217568</v>
      </c>
      <c r="L436">
        <f t="shared" si="20"/>
        <v>10</v>
      </c>
    </row>
    <row r="437" spans="1:12" ht="14.25" customHeight="1" x14ac:dyDescent="0.25">
      <c r="A437" t="str">
        <f t="shared" si="21"/>
        <v>TX</v>
      </c>
      <c r="B437" t="str">
        <f>VLOOKUP(sales2!A437,state!A:B,2,FALSE)</f>
        <v>Texas</v>
      </c>
      <c r="C437" s="4" t="s">
        <v>1594</v>
      </c>
      <c r="D437" s="4">
        <v>44725</v>
      </c>
      <c r="E437" s="3" t="s">
        <v>660</v>
      </c>
      <c r="F437" s="3" t="s">
        <v>661</v>
      </c>
      <c r="G437" s="3" t="s">
        <v>177</v>
      </c>
      <c r="H437" s="3" t="s">
        <v>14</v>
      </c>
      <c r="I437" s="3" t="s">
        <v>178</v>
      </c>
      <c r="J437" s="9">
        <v>88776</v>
      </c>
      <c r="K437">
        <f t="shared" si="19"/>
        <v>88776</v>
      </c>
      <c r="L437">
        <f t="shared" si="20"/>
        <v>6</v>
      </c>
    </row>
    <row r="438" spans="1:12" ht="14.25" customHeight="1" x14ac:dyDescent="0.25">
      <c r="A438" t="str">
        <f t="shared" si="21"/>
        <v>AZ</v>
      </c>
      <c r="B438" t="str">
        <f>VLOOKUP(sales2!A438,state!A:B,2,FALSE)</f>
        <v>Arizona</v>
      </c>
      <c r="C438" s="4" t="s">
        <v>1595</v>
      </c>
      <c r="D438" s="4">
        <v>44664</v>
      </c>
      <c r="E438" s="3" t="s">
        <v>1347</v>
      </c>
      <c r="F438" s="3" t="s">
        <v>1348</v>
      </c>
      <c r="G438" s="3" t="s">
        <v>304</v>
      </c>
      <c r="H438" s="3" t="s">
        <v>14</v>
      </c>
      <c r="I438" s="3" t="s">
        <v>305</v>
      </c>
      <c r="J438" s="9">
        <v>44856</v>
      </c>
      <c r="K438">
        <f t="shared" si="19"/>
        <v>44856</v>
      </c>
      <c r="L438">
        <f t="shared" si="20"/>
        <v>4</v>
      </c>
    </row>
    <row r="439" spans="1:12" ht="14.25" customHeight="1" x14ac:dyDescent="0.25">
      <c r="A439" t="str">
        <f t="shared" si="21"/>
        <v>OH</v>
      </c>
      <c r="B439" t="str">
        <f>VLOOKUP(sales2!A439,state!A:B,2,FALSE)</f>
        <v>Ohio</v>
      </c>
      <c r="C439" s="4" t="s">
        <v>233</v>
      </c>
      <c r="D439" s="4">
        <v>44728</v>
      </c>
      <c r="E439" s="3" t="s">
        <v>234</v>
      </c>
      <c r="F439" s="3" t="s">
        <v>235</v>
      </c>
      <c r="G439" s="3" t="s">
        <v>304</v>
      </c>
      <c r="H439" s="3" t="s">
        <v>14</v>
      </c>
      <c r="I439" s="3" t="s">
        <v>305</v>
      </c>
      <c r="J439" s="9">
        <v>14952</v>
      </c>
      <c r="K439">
        <f t="shared" si="19"/>
        <v>14952</v>
      </c>
      <c r="L439">
        <f t="shared" si="20"/>
        <v>6</v>
      </c>
    </row>
    <row r="440" spans="1:12" ht="14.25" customHeight="1" x14ac:dyDescent="0.25">
      <c r="A440" t="str">
        <f t="shared" si="21"/>
        <v>FL</v>
      </c>
      <c r="B440" t="str">
        <f>VLOOKUP(sales2!A440,state!A:B,2,FALSE)</f>
        <v>Florida</v>
      </c>
      <c r="C440" s="4" t="s">
        <v>1596</v>
      </c>
      <c r="D440" s="4">
        <v>44581</v>
      </c>
      <c r="E440" s="3" t="s">
        <v>1588</v>
      </c>
      <c r="F440" s="3" t="s">
        <v>1589</v>
      </c>
      <c r="G440" s="3" t="s">
        <v>193</v>
      </c>
      <c r="H440" s="3" t="s">
        <v>14</v>
      </c>
      <c r="I440" s="3" t="s">
        <v>194</v>
      </c>
      <c r="J440" s="9">
        <v>5184</v>
      </c>
      <c r="K440">
        <f t="shared" si="19"/>
        <v>5184</v>
      </c>
      <c r="L440">
        <f t="shared" si="20"/>
        <v>1</v>
      </c>
    </row>
    <row r="441" spans="1:12" ht="14.25" customHeight="1" x14ac:dyDescent="0.25">
      <c r="A441" t="str">
        <f t="shared" si="21"/>
        <v>TX</v>
      </c>
      <c r="B441" t="str">
        <f>VLOOKUP(sales2!A441,state!A:B,2,FALSE)</f>
        <v>Texas</v>
      </c>
      <c r="C441" s="4" t="s">
        <v>1597</v>
      </c>
      <c r="D441" s="4">
        <v>44912</v>
      </c>
      <c r="E441" s="3" t="s">
        <v>967</v>
      </c>
      <c r="F441" s="3" t="s">
        <v>968</v>
      </c>
      <c r="G441" s="3" t="s">
        <v>651</v>
      </c>
      <c r="H441" s="3" t="s">
        <v>14</v>
      </c>
      <c r="I441" s="3" t="s">
        <v>652</v>
      </c>
      <c r="J441" s="9" t="s">
        <v>1598</v>
      </c>
      <c r="K441">
        <f t="shared" si="19"/>
        <v>760.98</v>
      </c>
      <c r="L441">
        <f t="shared" si="20"/>
        <v>12</v>
      </c>
    </row>
    <row r="442" spans="1:12" ht="14.25" customHeight="1" x14ac:dyDescent="0.25">
      <c r="A442" t="str">
        <f t="shared" si="21"/>
        <v>CA</v>
      </c>
      <c r="B442" t="str">
        <f>VLOOKUP(sales2!A442,state!A:B,2,FALSE)</f>
        <v>California</v>
      </c>
      <c r="C442" s="4" t="s">
        <v>1599</v>
      </c>
      <c r="D442" s="4">
        <v>44781</v>
      </c>
      <c r="E442" s="3" t="s">
        <v>152</v>
      </c>
      <c r="F442" s="3" t="s">
        <v>153</v>
      </c>
      <c r="G442" s="3" t="s">
        <v>261</v>
      </c>
      <c r="H442" s="3" t="s">
        <v>39</v>
      </c>
      <c r="I442" s="3" t="s">
        <v>262</v>
      </c>
      <c r="J442" s="9">
        <v>45187</v>
      </c>
      <c r="K442">
        <f t="shared" si="19"/>
        <v>45187</v>
      </c>
      <c r="L442">
        <f t="shared" si="20"/>
        <v>8</v>
      </c>
    </row>
    <row r="443" spans="1:12" ht="14.25" customHeight="1" x14ac:dyDescent="0.25">
      <c r="A443" t="str">
        <f t="shared" si="21"/>
        <v>MA</v>
      </c>
      <c r="B443" t="str">
        <f>VLOOKUP(sales2!A443,state!A:B,2,FALSE)</f>
        <v>Massachusetts</v>
      </c>
      <c r="C443" s="4" t="s">
        <v>1600</v>
      </c>
      <c r="D443" s="4">
        <v>44565</v>
      </c>
      <c r="E443" s="3" t="s">
        <v>1163</v>
      </c>
      <c r="F443" s="3" t="s">
        <v>1164</v>
      </c>
      <c r="G443" s="3" t="s">
        <v>1574</v>
      </c>
      <c r="H443" s="3" t="s">
        <v>14</v>
      </c>
      <c r="I443" s="3" t="s">
        <v>1575</v>
      </c>
      <c r="J443" s="9" t="s">
        <v>938</v>
      </c>
      <c r="K443">
        <f t="shared" si="19"/>
        <v>447.86</v>
      </c>
      <c r="L443">
        <f t="shared" si="20"/>
        <v>1</v>
      </c>
    </row>
    <row r="444" spans="1:12" ht="14.25" customHeight="1" x14ac:dyDescent="0.25">
      <c r="A444" t="str">
        <f t="shared" si="21"/>
        <v>AR</v>
      </c>
      <c r="B444" t="str">
        <f>VLOOKUP(sales2!A444,state!A:B,2,FALSE)</f>
        <v>Arkansas</v>
      </c>
      <c r="C444" s="4" t="s">
        <v>1601</v>
      </c>
      <c r="D444" s="4">
        <v>44810</v>
      </c>
      <c r="E444" s="3" t="s">
        <v>1095</v>
      </c>
      <c r="F444" s="3" t="s">
        <v>1096</v>
      </c>
      <c r="G444" s="3" t="s">
        <v>467</v>
      </c>
      <c r="H444" s="3" t="s">
        <v>14</v>
      </c>
      <c r="I444" s="3" t="s">
        <v>468</v>
      </c>
      <c r="J444" s="9" t="s">
        <v>984</v>
      </c>
      <c r="K444">
        <f t="shared" si="19"/>
        <v>64.14</v>
      </c>
      <c r="L444">
        <f t="shared" si="20"/>
        <v>9</v>
      </c>
    </row>
    <row r="445" spans="1:12" ht="14.25" customHeight="1" x14ac:dyDescent="0.25">
      <c r="A445" t="str">
        <f t="shared" si="21"/>
        <v>CA</v>
      </c>
      <c r="B445" t="str">
        <f>VLOOKUP(sales2!A445,state!A:B,2,FALSE)</f>
        <v>California</v>
      </c>
      <c r="C445" s="4" t="s">
        <v>1602</v>
      </c>
      <c r="D445" s="4">
        <v>44698</v>
      </c>
      <c r="E445" s="3" t="s">
        <v>828</v>
      </c>
      <c r="F445" s="3" t="s">
        <v>829</v>
      </c>
      <c r="G445" s="3" t="s">
        <v>602</v>
      </c>
      <c r="H445" s="3" t="s">
        <v>14</v>
      </c>
      <c r="I445" s="3" t="s">
        <v>603</v>
      </c>
      <c r="J445" s="9" t="s">
        <v>1603</v>
      </c>
      <c r="K445">
        <f t="shared" si="19"/>
        <v>11.52</v>
      </c>
      <c r="L445">
        <f t="shared" si="20"/>
        <v>5</v>
      </c>
    </row>
    <row r="446" spans="1:12" ht="14.25" customHeight="1" x14ac:dyDescent="0.25">
      <c r="A446" t="str">
        <f t="shared" si="21"/>
        <v>IL</v>
      </c>
      <c r="B446" t="str">
        <f>VLOOKUP(sales2!A446,state!A:B,2,FALSE)</f>
        <v>Illinois</v>
      </c>
      <c r="C446" s="4" t="s">
        <v>1604</v>
      </c>
      <c r="D446" s="4">
        <v>44619</v>
      </c>
      <c r="E446" s="3" t="s">
        <v>1605</v>
      </c>
      <c r="F446" s="3" t="s">
        <v>1606</v>
      </c>
      <c r="G446" s="3" t="s">
        <v>193</v>
      </c>
      <c r="H446" s="3" t="s">
        <v>14</v>
      </c>
      <c r="I446" s="3" t="s">
        <v>194</v>
      </c>
      <c r="J446" s="9">
        <v>1728</v>
      </c>
      <c r="K446">
        <f t="shared" si="19"/>
        <v>1728</v>
      </c>
      <c r="L446">
        <f t="shared" si="20"/>
        <v>2</v>
      </c>
    </row>
    <row r="447" spans="1:12" ht="14.25" customHeight="1" x14ac:dyDescent="0.25">
      <c r="A447" t="str">
        <f t="shared" si="21"/>
        <v>NY</v>
      </c>
      <c r="B447" t="str">
        <f>VLOOKUP(sales2!A447,state!A:B,2,FALSE)</f>
        <v>New York</v>
      </c>
      <c r="C447" s="4" t="s">
        <v>1607</v>
      </c>
      <c r="D447" s="4">
        <v>44695</v>
      </c>
      <c r="E447" s="3" t="s">
        <v>1608</v>
      </c>
      <c r="F447" s="3" t="s">
        <v>1609</v>
      </c>
      <c r="G447" s="3" t="s">
        <v>472</v>
      </c>
      <c r="H447" s="3" t="s">
        <v>14</v>
      </c>
      <c r="I447" s="3" t="s">
        <v>473</v>
      </c>
      <c r="J447" s="9">
        <v>3744</v>
      </c>
      <c r="K447">
        <f t="shared" si="19"/>
        <v>3744</v>
      </c>
      <c r="L447">
        <f t="shared" si="20"/>
        <v>5</v>
      </c>
    </row>
    <row r="448" spans="1:12" ht="14.25" customHeight="1" x14ac:dyDescent="0.25">
      <c r="A448" t="str">
        <f t="shared" si="21"/>
        <v>CT</v>
      </c>
      <c r="B448" t="str">
        <f>VLOOKUP(sales2!A448,state!A:B,2,FALSE)</f>
        <v>Connecticut</v>
      </c>
      <c r="C448" s="4" t="s">
        <v>1610</v>
      </c>
      <c r="D448" s="4">
        <v>44699</v>
      </c>
      <c r="E448" s="3" t="s">
        <v>436</v>
      </c>
      <c r="F448" s="3" t="s">
        <v>437</v>
      </c>
      <c r="G448" s="3" t="s">
        <v>532</v>
      </c>
      <c r="H448" s="3" t="s">
        <v>14</v>
      </c>
      <c r="I448" s="3" t="s">
        <v>533</v>
      </c>
      <c r="J448" s="9" t="s">
        <v>1611</v>
      </c>
      <c r="K448">
        <f t="shared" si="19"/>
        <v>62.94</v>
      </c>
      <c r="L448">
        <f t="shared" si="20"/>
        <v>5</v>
      </c>
    </row>
    <row r="449" spans="1:12" ht="14.25" customHeight="1" x14ac:dyDescent="0.25">
      <c r="A449" t="str">
        <f t="shared" si="21"/>
        <v>CA</v>
      </c>
      <c r="B449" t="str">
        <f>VLOOKUP(sales2!A449,state!A:B,2,FALSE)</f>
        <v>California</v>
      </c>
      <c r="C449" s="4" t="s">
        <v>1612</v>
      </c>
      <c r="D449" s="4">
        <v>44799</v>
      </c>
      <c r="E449" s="3" t="s">
        <v>1613</v>
      </c>
      <c r="F449" s="3" t="s">
        <v>1614</v>
      </c>
      <c r="G449" s="3" t="s">
        <v>1615</v>
      </c>
      <c r="H449" s="3" t="s">
        <v>14</v>
      </c>
      <c r="I449" s="3" t="s">
        <v>1616</v>
      </c>
      <c r="J449" s="9" t="s">
        <v>1617</v>
      </c>
      <c r="K449">
        <f t="shared" si="19"/>
        <v>71.92</v>
      </c>
      <c r="L449">
        <f t="shared" si="20"/>
        <v>8</v>
      </c>
    </row>
    <row r="450" spans="1:12" ht="14.25" customHeight="1" x14ac:dyDescent="0.25">
      <c r="A450" t="str">
        <f t="shared" si="21"/>
        <v>CO</v>
      </c>
      <c r="B450" t="str">
        <f>VLOOKUP(sales2!A450,state!A:B,2,FALSE)</f>
        <v>Colorado</v>
      </c>
      <c r="C450" s="4" t="s">
        <v>736</v>
      </c>
      <c r="D450" s="4">
        <v>44725</v>
      </c>
      <c r="E450" s="3" t="s">
        <v>737</v>
      </c>
      <c r="F450" s="3" t="s">
        <v>738</v>
      </c>
      <c r="G450" s="3" t="s">
        <v>396</v>
      </c>
      <c r="H450" s="3" t="s">
        <v>14</v>
      </c>
      <c r="I450" s="3" t="s">
        <v>397</v>
      </c>
      <c r="J450" s="9">
        <v>2376</v>
      </c>
      <c r="K450">
        <f t="shared" si="19"/>
        <v>2376</v>
      </c>
      <c r="L450">
        <f t="shared" si="20"/>
        <v>6</v>
      </c>
    </row>
    <row r="451" spans="1:12" ht="14.25" customHeight="1" x14ac:dyDescent="0.25">
      <c r="A451" t="str">
        <f t="shared" si="21"/>
        <v>NY</v>
      </c>
      <c r="B451" t="str">
        <f>VLOOKUP(sales2!A451,state!A:B,2,FALSE)</f>
        <v>New York</v>
      </c>
      <c r="C451" s="4" t="s">
        <v>1618</v>
      </c>
      <c r="D451" s="4">
        <v>44683</v>
      </c>
      <c r="E451" s="3" t="s">
        <v>1619</v>
      </c>
      <c r="F451" s="3" t="s">
        <v>1620</v>
      </c>
      <c r="G451" s="3" t="s">
        <v>602</v>
      </c>
      <c r="H451" s="3" t="s">
        <v>14</v>
      </c>
      <c r="I451" s="3" t="s">
        <v>603</v>
      </c>
      <c r="J451" s="9" t="s">
        <v>195</v>
      </c>
      <c r="K451">
        <f t="shared" si="19"/>
        <v>2.88</v>
      </c>
      <c r="L451">
        <f t="shared" si="20"/>
        <v>5</v>
      </c>
    </row>
    <row r="452" spans="1:12" ht="14.25" customHeight="1" x14ac:dyDescent="0.25">
      <c r="A452" t="str">
        <f t="shared" si="21"/>
        <v>CA</v>
      </c>
      <c r="B452" t="str">
        <f>VLOOKUP(sales2!A452,state!A:B,2,FALSE)</f>
        <v>California</v>
      </c>
      <c r="C452" s="4" t="s">
        <v>1621</v>
      </c>
      <c r="D452" s="4">
        <v>44663</v>
      </c>
      <c r="E452" s="3" t="s">
        <v>948</v>
      </c>
      <c r="F452" s="3" t="s">
        <v>949</v>
      </c>
      <c r="G452" s="3" t="s">
        <v>539</v>
      </c>
      <c r="H452" s="3" t="s">
        <v>14</v>
      </c>
      <c r="I452" s="3" t="s">
        <v>540</v>
      </c>
      <c r="J452" s="9">
        <v>19936</v>
      </c>
      <c r="K452">
        <f t="shared" si="19"/>
        <v>19936</v>
      </c>
      <c r="L452">
        <f t="shared" si="20"/>
        <v>4</v>
      </c>
    </row>
    <row r="453" spans="1:12" ht="14.25" customHeight="1" x14ac:dyDescent="0.25">
      <c r="A453" t="str">
        <f t="shared" si="21"/>
        <v>CA</v>
      </c>
      <c r="B453" t="str">
        <f>VLOOKUP(sales2!A453,state!A:B,2,FALSE)</f>
        <v>California</v>
      </c>
      <c r="C453" s="4" t="s">
        <v>1622</v>
      </c>
      <c r="D453" s="4">
        <v>44790</v>
      </c>
      <c r="E453" s="3" t="s">
        <v>1623</v>
      </c>
      <c r="F453" s="3" t="s">
        <v>1624</v>
      </c>
      <c r="G453" s="3" t="s">
        <v>977</v>
      </c>
      <c r="H453" s="3" t="s">
        <v>14</v>
      </c>
      <c r="I453" s="3" t="s">
        <v>978</v>
      </c>
      <c r="J453" s="9" t="s">
        <v>1625</v>
      </c>
      <c r="K453">
        <f t="shared" si="19"/>
        <v>22.96</v>
      </c>
      <c r="L453">
        <f t="shared" si="20"/>
        <v>8</v>
      </c>
    </row>
    <row r="454" spans="1:12" ht="14.25" customHeight="1" x14ac:dyDescent="0.25">
      <c r="A454" t="str">
        <f t="shared" si="21"/>
        <v>IL</v>
      </c>
      <c r="B454" t="str">
        <f>VLOOKUP(sales2!A454,state!A:B,2,FALSE)</f>
        <v>Illinois</v>
      </c>
      <c r="C454" s="4" t="s">
        <v>1626</v>
      </c>
      <c r="D454" s="4">
        <v>44744</v>
      </c>
      <c r="E454" s="3" t="s">
        <v>1627</v>
      </c>
      <c r="F454" s="3" t="s">
        <v>1628</v>
      </c>
      <c r="G454" s="3" t="s">
        <v>310</v>
      </c>
      <c r="H454" s="3" t="s">
        <v>14</v>
      </c>
      <c r="I454" s="3" t="s">
        <v>311</v>
      </c>
      <c r="J454" s="9">
        <v>7872</v>
      </c>
      <c r="K454">
        <f t="shared" si="19"/>
        <v>7872</v>
      </c>
      <c r="L454">
        <f t="shared" si="20"/>
        <v>7</v>
      </c>
    </row>
    <row r="455" spans="1:12" ht="14.25" customHeight="1" x14ac:dyDescent="0.25">
      <c r="A455" t="str">
        <f t="shared" si="21"/>
        <v>WI</v>
      </c>
      <c r="B455" t="str">
        <f>VLOOKUP(sales2!A455,state!A:B,2,FALSE)</f>
        <v>Wisconsin</v>
      </c>
      <c r="C455" s="4" t="s">
        <v>1629</v>
      </c>
      <c r="D455" s="4">
        <v>44771</v>
      </c>
      <c r="E455" s="3" t="s">
        <v>1630</v>
      </c>
      <c r="F455" s="3" t="s">
        <v>1631</v>
      </c>
      <c r="G455" s="3" t="s">
        <v>254</v>
      </c>
      <c r="H455" s="3" t="s">
        <v>14</v>
      </c>
      <c r="I455" s="3" t="s">
        <v>255</v>
      </c>
      <c r="J455" s="9" t="s">
        <v>1632</v>
      </c>
      <c r="K455">
        <f t="shared" si="19"/>
        <v>91.68</v>
      </c>
      <c r="L455">
        <f t="shared" si="20"/>
        <v>7</v>
      </c>
    </row>
    <row r="456" spans="1:12" ht="14.25" customHeight="1" x14ac:dyDescent="0.25">
      <c r="A456" t="str">
        <f t="shared" si="21"/>
        <v>UT</v>
      </c>
      <c r="B456" t="str">
        <f>VLOOKUP(sales2!A456,state!A:B,2,FALSE)</f>
        <v>Utah</v>
      </c>
      <c r="C456" s="4" t="s">
        <v>1633</v>
      </c>
      <c r="D456" s="4">
        <v>44919</v>
      </c>
      <c r="E456" s="3" t="s">
        <v>1453</v>
      </c>
      <c r="F456" s="3" t="s">
        <v>1454</v>
      </c>
      <c r="G456" s="3" t="s">
        <v>390</v>
      </c>
      <c r="H456" s="3" t="s">
        <v>14</v>
      </c>
      <c r="I456" s="3" t="s">
        <v>391</v>
      </c>
      <c r="J456" s="9">
        <v>71928</v>
      </c>
      <c r="K456">
        <f t="shared" si="19"/>
        <v>71928</v>
      </c>
      <c r="L456">
        <f t="shared" si="20"/>
        <v>12</v>
      </c>
    </row>
    <row r="457" spans="1:12" ht="14.25" customHeight="1" x14ac:dyDescent="0.25">
      <c r="A457" t="str">
        <f t="shared" si="21"/>
        <v>GA</v>
      </c>
      <c r="B457" t="str">
        <f>VLOOKUP(sales2!A457,state!A:B,2,FALSE)</f>
        <v>Georgia</v>
      </c>
      <c r="C457" s="4" t="s">
        <v>1634</v>
      </c>
      <c r="D457" s="4">
        <v>44734</v>
      </c>
      <c r="E457" s="3" t="s">
        <v>1635</v>
      </c>
      <c r="F457" s="3" t="s">
        <v>1636</v>
      </c>
      <c r="G457" s="3" t="s">
        <v>615</v>
      </c>
      <c r="H457" s="3" t="s">
        <v>14</v>
      </c>
      <c r="I457" s="3" t="s">
        <v>616</v>
      </c>
      <c r="J457" s="9" t="s">
        <v>698</v>
      </c>
      <c r="K457">
        <f t="shared" si="19"/>
        <v>35.97</v>
      </c>
      <c r="L457">
        <f t="shared" si="20"/>
        <v>6</v>
      </c>
    </row>
    <row r="458" spans="1:12" ht="14.25" customHeight="1" x14ac:dyDescent="0.25">
      <c r="A458" t="str">
        <f t="shared" si="21"/>
        <v>CA</v>
      </c>
      <c r="B458" t="str">
        <f>VLOOKUP(sales2!A458,state!A:B,2,FALSE)</f>
        <v>California</v>
      </c>
      <c r="C458" s="4" t="s">
        <v>1637</v>
      </c>
      <c r="D458" s="4">
        <v>44577</v>
      </c>
      <c r="E458" s="3" t="s">
        <v>1280</v>
      </c>
      <c r="F458" s="3" t="s">
        <v>1281</v>
      </c>
      <c r="G458" s="3" t="s">
        <v>277</v>
      </c>
      <c r="H458" s="3" t="s">
        <v>14</v>
      </c>
      <c r="I458" s="3" t="s">
        <v>278</v>
      </c>
      <c r="J458" s="9">
        <v>312552</v>
      </c>
      <c r="K458">
        <f t="shared" si="19"/>
        <v>312552</v>
      </c>
      <c r="L458">
        <f t="shared" si="20"/>
        <v>1</v>
      </c>
    </row>
    <row r="459" spans="1:12" ht="14.25" customHeight="1" x14ac:dyDescent="0.25">
      <c r="A459" t="str">
        <f t="shared" si="21"/>
        <v>DE</v>
      </c>
      <c r="B459" t="str">
        <f>VLOOKUP(sales2!A459,state!A:B,2,FALSE)</f>
        <v>Delaware</v>
      </c>
      <c r="C459" s="4" t="s">
        <v>1638</v>
      </c>
      <c r="D459" s="4">
        <v>44685</v>
      </c>
      <c r="E459" s="3" t="s">
        <v>51</v>
      </c>
      <c r="F459" s="3" t="s">
        <v>52</v>
      </c>
      <c r="G459" s="3" t="s">
        <v>830</v>
      </c>
      <c r="H459" s="3" t="s">
        <v>14</v>
      </c>
      <c r="I459" s="3" t="s">
        <v>831</v>
      </c>
      <c r="J459" s="9" t="s">
        <v>832</v>
      </c>
      <c r="K459">
        <f t="shared" ref="K459:K522" si="22">VALUE(J459)</f>
        <v>307.98</v>
      </c>
      <c r="L459">
        <f t="shared" ref="L459:L522" si="23">MONTH(D459)</f>
        <v>5</v>
      </c>
    </row>
    <row r="460" spans="1:12" ht="14.25" customHeight="1" x14ac:dyDescent="0.25">
      <c r="A460" t="str">
        <f t="shared" si="21"/>
        <v>WA</v>
      </c>
      <c r="B460" t="str">
        <f>VLOOKUP(sales2!A460,state!A:B,2,FALSE)</f>
        <v>Washington</v>
      </c>
      <c r="C460" s="4" t="s">
        <v>1639</v>
      </c>
      <c r="D460" s="4">
        <v>44651</v>
      </c>
      <c r="E460" s="3" t="s">
        <v>1640</v>
      </c>
      <c r="F460" s="3" t="s">
        <v>1641</v>
      </c>
      <c r="G460" s="3" t="s">
        <v>148</v>
      </c>
      <c r="H460" s="3" t="s">
        <v>14</v>
      </c>
      <c r="I460" s="3" t="s">
        <v>149</v>
      </c>
      <c r="J460" s="9">
        <v>45182</v>
      </c>
      <c r="K460">
        <f t="shared" si="22"/>
        <v>45182</v>
      </c>
      <c r="L460">
        <f t="shared" si="23"/>
        <v>3</v>
      </c>
    </row>
    <row r="461" spans="1:12" ht="14.25" customHeight="1" x14ac:dyDescent="0.25">
      <c r="A461" t="str">
        <f t="shared" si="21"/>
        <v>OH</v>
      </c>
      <c r="B461" t="str">
        <f>VLOOKUP(sales2!A461,state!A:B,2,FALSE)</f>
        <v>Ohio</v>
      </c>
      <c r="C461" s="4" t="s">
        <v>1642</v>
      </c>
      <c r="D461" s="4">
        <v>44653</v>
      </c>
      <c r="E461" s="3" t="s">
        <v>1643</v>
      </c>
      <c r="F461" s="3" t="s">
        <v>1644</v>
      </c>
      <c r="G461" s="3" t="s">
        <v>547</v>
      </c>
      <c r="H461" s="3" t="s">
        <v>14</v>
      </c>
      <c r="I461" s="3" t="s">
        <v>548</v>
      </c>
      <c r="J461" s="9">
        <v>10272</v>
      </c>
      <c r="K461">
        <f t="shared" si="22"/>
        <v>10272</v>
      </c>
      <c r="L461">
        <f t="shared" si="23"/>
        <v>4</v>
      </c>
    </row>
    <row r="462" spans="1:12" ht="14.25" customHeight="1" x14ac:dyDescent="0.25">
      <c r="A462" t="str">
        <f t="shared" ref="A462:A525" si="24">LEFT(C462,2)</f>
        <v>NJ</v>
      </c>
      <c r="B462" t="str">
        <f>VLOOKUP(sales2!A462,state!A:B,2,FALSE)</f>
        <v>New Jersey</v>
      </c>
      <c r="C462" s="4" t="s">
        <v>1645</v>
      </c>
      <c r="D462" s="4">
        <v>44645</v>
      </c>
      <c r="E462" s="3" t="s">
        <v>1265</v>
      </c>
      <c r="F462" s="3" t="s">
        <v>1266</v>
      </c>
      <c r="G462" s="3" t="s">
        <v>584</v>
      </c>
      <c r="H462" s="3" t="s">
        <v>14</v>
      </c>
      <c r="I462" s="3" t="s">
        <v>585</v>
      </c>
      <c r="J462" s="9" t="s">
        <v>1646</v>
      </c>
      <c r="K462">
        <f t="shared" si="22"/>
        <v>1793.98</v>
      </c>
      <c r="L462">
        <f t="shared" si="23"/>
        <v>3</v>
      </c>
    </row>
    <row r="463" spans="1:12" ht="14.25" customHeight="1" x14ac:dyDescent="0.25">
      <c r="A463" t="str">
        <f t="shared" si="24"/>
        <v>PA</v>
      </c>
      <c r="B463" t="str">
        <f>VLOOKUP(sales2!A463,state!A:B,2,FALSE)</f>
        <v>Pennsylvania</v>
      </c>
      <c r="C463" s="4" t="s">
        <v>1647</v>
      </c>
      <c r="D463" s="4">
        <v>44850</v>
      </c>
      <c r="E463" s="3" t="s">
        <v>792</v>
      </c>
      <c r="F463" s="3" t="s">
        <v>793</v>
      </c>
      <c r="G463" s="3" t="s">
        <v>497</v>
      </c>
      <c r="H463" s="3" t="s">
        <v>39</v>
      </c>
      <c r="I463" s="3" t="s">
        <v>498</v>
      </c>
      <c r="J463" s="9" t="s">
        <v>499</v>
      </c>
      <c r="K463">
        <f t="shared" si="22"/>
        <v>359.97</v>
      </c>
      <c r="L463">
        <f t="shared" si="23"/>
        <v>10</v>
      </c>
    </row>
    <row r="464" spans="1:12" ht="14.25" customHeight="1" x14ac:dyDescent="0.25">
      <c r="A464" t="str">
        <f t="shared" si="24"/>
        <v>TX</v>
      </c>
      <c r="B464" t="str">
        <f>VLOOKUP(sales2!A464,state!A:B,2,FALSE)</f>
        <v>Texas</v>
      </c>
      <c r="C464" s="4" t="s">
        <v>1648</v>
      </c>
      <c r="D464" s="4">
        <v>44579</v>
      </c>
      <c r="E464" s="3" t="s">
        <v>1649</v>
      </c>
      <c r="F464" s="3" t="s">
        <v>1650</v>
      </c>
      <c r="G464" s="3" t="s">
        <v>1182</v>
      </c>
      <c r="H464" s="3" t="s">
        <v>14</v>
      </c>
      <c r="I464" s="3" t="s">
        <v>1183</v>
      </c>
      <c r="J464" s="9">
        <v>2934</v>
      </c>
      <c r="K464">
        <f t="shared" si="22"/>
        <v>2934</v>
      </c>
      <c r="L464">
        <f t="shared" si="23"/>
        <v>1</v>
      </c>
    </row>
    <row r="465" spans="1:12" ht="14.25" customHeight="1" x14ac:dyDescent="0.25">
      <c r="A465" t="str">
        <f t="shared" si="24"/>
        <v>LA</v>
      </c>
      <c r="B465" t="str">
        <f>VLOOKUP(sales2!A465,state!A:B,2,FALSE)</f>
        <v>Louisiana</v>
      </c>
      <c r="C465" s="4" t="s">
        <v>1651</v>
      </c>
      <c r="D465" s="4">
        <v>44880</v>
      </c>
      <c r="E465" s="3" t="s">
        <v>1185</v>
      </c>
      <c r="F465" s="3" t="s">
        <v>1186</v>
      </c>
      <c r="G465" s="3" t="s">
        <v>1377</v>
      </c>
      <c r="H465" s="3" t="s">
        <v>39</v>
      </c>
      <c r="I465" s="3" t="s">
        <v>1378</v>
      </c>
      <c r="J465" s="9" t="s">
        <v>1652</v>
      </c>
      <c r="K465">
        <f t="shared" si="22"/>
        <v>29.16</v>
      </c>
      <c r="L465">
        <f t="shared" si="23"/>
        <v>11</v>
      </c>
    </row>
    <row r="466" spans="1:12" ht="14.25" customHeight="1" x14ac:dyDescent="0.25">
      <c r="A466" t="str">
        <f t="shared" si="24"/>
        <v>MI</v>
      </c>
      <c r="B466" t="str">
        <f>VLOOKUP(sales2!A466,state!A:B,2,FALSE)</f>
        <v>Michigan</v>
      </c>
      <c r="C466" s="4" t="s">
        <v>1653</v>
      </c>
      <c r="D466" s="4">
        <v>44671</v>
      </c>
      <c r="E466" s="3" t="s">
        <v>1654</v>
      </c>
      <c r="F466" s="3" t="s">
        <v>1655</v>
      </c>
      <c r="G466" s="3" t="s">
        <v>331</v>
      </c>
      <c r="H466" s="3" t="s">
        <v>14</v>
      </c>
      <c r="I466" s="3" t="s">
        <v>332</v>
      </c>
      <c r="J466" s="9" t="s">
        <v>1656</v>
      </c>
      <c r="K466">
        <f t="shared" si="22"/>
        <v>138.56</v>
      </c>
      <c r="L466">
        <f t="shared" si="23"/>
        <v>4</v>
      </c>
    </row>
    <row r="467" spans="1:12" ht="14.25" customHeight="1" x14ac:dyDescent="0.25">
      <c r="A467" t="str">
        <f t="shared" si="24"/>
        <v>VA</v>
      </c>
      <c r="B467" t="str">
        <f>VLOOKUP(sales2!A467,state!A:B,2,FALSE)</f>
        <v>Virginia</v>
      </c>
      <c r="C467" s="4" t="s">
        <v>1657</v>
      </c>
      <c r="D467" s="4">
        <v>44705</v>
      </c>
      <c r="E467" s="3" t="s">
        <v>1658</v>
      </c>
      <c r="F467" s="3" t="s">
        <v>1659</v>
      </c>
      <c r="G467" s="3" t="s">
        <v>1660</v>
      </c>
      <c r="H467" s="3" t="s">
        <v>14</v>
      </c>
      <c r="I467" s="3" t="s">
        <v>1661</v>
      </c>
      <c r="J467" s="9" t="s">
        <v>1662</v>
      </c>
      <c r="K467">
        <f t="shared" si="22"/>
        <v>60.84</v>
      </c>
      <c r="L467">
        <f t="shared" si="23"/>
        <v>5</v>
      </c>
    </row>
    <row r="468" spans="1:12" ht="14.25" customHeight="1" x14ac:dyDescent="0.25">
      <c r="A468" t="str">
        <f t="shared" si="24"/>
        <v>CO</v>
      </c>
      <c r="B468" t="str">
        <f>VLOOKUP(sales2!A468,state!A:B,2,FALSE)</f>
        <v>Colorado</v>
      </c>
      <c r="C468" s="4" t="s">
        <v>1663</v>
      </c>
      <c r="D468" s="4">
        <v>44785</v>
      </c>
      <c r="E468" s="3" t="s">
        <v>1664</v>
      </c>
      <c r="F468" s="3" t="s">
        <v>1665</v>
      </c>
      <c r="G468" s="3" t="s">
        <v>668</v>
      </c>
      <c r="H468" s="3" t="s">
        <v>14</v>
      </c>
      <c r="I468" s="3" t="s">
        <v>669</v>
      </c>
      <c r="J468" s="9" t="s">
        <v>670</v>
      </c>
      <c r="K468">
        <f t="shared" si="22"/>
        <v>165.6</v>
      </c>
      <c r="L468">
        <f t="shared" si="23"/>
        <v>8</v>
      </c>
    </row>
    <row r="469" spans="1:12" ht="14.25" customHeight="1" x14ac:dyDescent="0.25">
      <c r="A469" t="str">
        <f t="shared" si="24"/>
        <v>PA</v>
      </c>
      <c r="B469" t="str">
        <f>VLOOKUP(sales2!A469,state!A:B,2,FALSE)</f>
        <v>Pennsylvania</v>
      </c>
      <c r="C469" s="4" t="s">
        <v>1666</v>
      </c>
      <c r="D469" s="4">
        <v>44841</v>
      </c>
      <c r="E469" s="3" t="s">
        <v>1667</v>
      </c>
      <c r="F469" s="3" t="s">
        <v>1668</v>
      </c>
      <c r="G469" s="3" t="s">
        <v>526</v>
      </c>
      <c r="H469" s="3" t="s">
        <v>142</v>
      </c>
      <c r="I469" s="3" t="s">
        <v>527</v>
      </c>
      <c r="J469" s="9">
        <v>6848</v>
      </c>
      <c r="K469">
        <f t="shared" si="22"/>
        <v>6848</v>
      </c>
      <c r="L469">
        <f t="shared" si="23"/>
        <v>10</v>
      </c>
    </row>
    <row r="470" spans="1:12" ht="14.25" customHeight="1" x14ac:dyDescent="0.25">
      <c r="A470" t="str">
        <f t="shared" si="24"/>
        <v>CA</v>
      </c>
      <c r="B470" t="str">
        <f>VLOOKUP(sales2!A470,state!A:B,2,FALSE)</f>
        <v>California</v>
      </c>
      <c r="C470" s="4" t="s">
        <v>1669</v>
      </c>
      <c r="D470" s="4">
        <v>44583</v>
      </c>
      <c r="E470" s="3" t="s">
        <v>1670</v>
      </c>
      <c r="F470" s="3" t="s">
        <v>1671</v>
      </c>
      <c r="G470" s="3" t="s">
        <v>89</v>
      </c>
      <c r="H470" s="3" t="s">
        <v>14</v>
      </c>
      <c r="I470" s="3" t="s">
        <v>90</v>
      </c>
      <c r="J470" s="9" t="s">
        <v>1672</v>
      </c>
      <c r="K470">
        <f t="shared" si="22"/>
        <v>29.2</v>
      </c>
      <c r="L470">
        <f t="shared" si="23"/>
        <v>1</v>
      </c>
    </row>
    <row r="471" spans="1:12" ht="14.25" customHeight="1" x14ac:dyDescent="0.25">
      <c r="A471" t="str">
        <f t="shared" si="24"/>
        <v>MD</v>
      </c>
      <c r="B471" t="str">
        <f>VLOOKUP(sales2!A471,state!A:B,2,FALSE)</f>
        <v>Maryland</v>
      </c>
      <c r="C471" s="4" t="s">
        <v>1673</v>
      </c>
      <c r="D471" s="4">
        <v>44645</v>
      </c>
      <c r="E471" s="3" t="s">
        <v>186</v>
      </c>
      <c r="F471" s="3" t="s">
        <v>187</v>
      </c>
      <c r="G471" s="3" t="s">
        <v>1128</v>
      </c>
      <c r="H471" s="3" t="s">
        <v>14</v>
      </c>
      <c r="I471" s="3" t="s">
        <v>1129</v>
      </c>
      <c r="J471" s="9" t="s">
        <v>1674</v>
      </c>
      <c r="K471">
        <f t="shared" si="22"/>
        <v>79.36</v>
      </c>
      <c r="L471">
        <f t="shared" si="23"/>
        <v>3</v>
      </c>
    </row>
    <row r="472" spans="1:12" ht="14.25" customHeight="1" x14ac:dyDescent="0.25">
      <c r="A472" t="str">
        <f t="shared" si="24"/>
        <v>AL</v>
      </c>
      <c r="B472" t="str">
        <f>VLOOKUP(sales2!A472,state!A:B,2,FALSE)</f>
        <v>Alabama</v>
      </c>
      <c r="C472" s="4" t="s">
        <v>1675</v>
      </c>
      <c r="D472" s="4">
        <v>44606</v>
      </c>
      <c r="E472" s="3" t="s">
        <v>1116</v>
      </c>
      <c r="F472" s="3" t="s">
        <v>1117</v>
      </c>
      <c r="G472" s="3" t="s">
        <v>894</v>
      </c>
      <c r="H472" s="3" t="s">
        <v>14</v>
      </c>
      <c r="I472" s="3" t="s">
        <v>895</v>
      </c>
      <c r="J472" s="9" t="s">
        <v>1676</v>
      </c>
      <c r="K472">
        <f t="shared" si="22"/>
        <v>59.97</v>
      </c>
      <c r="L472">
        <f t="shared" si="23"/>
        <v>2</v>
      </c>
    </row>
    <row r="473" spans="1:12" ht="14.25" customHeight="1" x14ac:dyDescent="0.25">
      <c r="A473" t="str">
        <f t="shared" si="24"/>
        <v>OH</v>
      </c>
      <c r="B473" t="str">
        <f>VLOOKUP(sales2!A473,state!A:B,2,FALSE)</f>
        <v>Ohio</v>
      </c>
      <c r="C473" s="4" t="s">
        <v>1677</v>
      </c>
      <c r="D473" s="4">
        <v>44713</v>
      </c>
      <c r="E473" s="3" t="s">
        <v>1046</v>
      </c>
      <c r="F473" s="3" t="s">
        <v>1047</v>
      </c>
      <c r="G473" s="3" t="s">
        <v>1193</v>
      </c>
      <c r="H473" s="3" t="s">
        <v>39</v>
      </c>
      <c r="I473" s="3" t="s">
        <v>1194</v>
      </c>
      <c r="J473" s="9">
        <v>107982</v>
      </c>
      <c r="K473">
        <f t="shared" si="22"/>
        <v>107982</v>
      </c>
      <c r="L473">
        <f t="shared" si="23"/>
        <v>6</v>
      </c>
    </row>
    <row r="474" spans="1:12" ht="14.25" customHeight="1" x14ac:dyDescent="0.25">
      <c r="A474" t="str">
        <f t="shared" si="24"/>
        <v>TX</v>
      </c>
      <c r="B474" t="str">
        <f>VLOOKUP(sales2!A474,state!A:B,2,FALSE)</f>
        <v>Texas</v>
      </c>
      <c r="C474" s="4" t="s">
        <v>1678</v>
      </c>
      <c r="D474" s="4">
        <v>44818</v>
      </c>
      <c r="E474" s="3" t="s">
        <v>940</v>
      </c>
      <c r="F474" s="3" t="s">
        <v>941</v>
      </c>
      <c r="G474" s="3" t="s">
        <v>506</v>
      </c>
      <c r="H474" s="3" t="s">
        <v>14</v>
      </c>
      <c r="I474" s="3" t="s">
        <v>507</v>
      </c>
      <c r="J474" s="9" t="s">
        <v>1114</v>
      </c>
      <c r="K474">
        <f t="shared" si="22"/>
        <v>18.239999999999998</v>
      </c>
      <c r="L474">
        <f t="shared" si="23"/>
        <v>9</v>
      </c>
    </row>
    <row r="475" spans="1:12" ht="14.25" customHeight="1" x14ac:dyDescent="0.25">
      <c r="A475" t="str">
        <f t="shared" si="24"/>
        <v>NY</v>
      </c>
      <c r="B475" t="str">
        <f>VLOOKUP(sales2!A475,state!A:B,2,FALSE)</f>
        <v>New York</v>
      </c>
      <c r="C475" s="4" t="s">
        <v>1679</v>
      </c>
      <c r="D475" s="4">
        <v>44671</v>
      </c>
      <c r="E475" s="3" t="s">
        <v>959</v>
      </c>
      <c r="F475" s="3" t="s">
        <v>960</v>
      </c>
      <c r="G475" s="3" t="s">
        <v>1426</v>
      </c>
      <c r="H475" s="3" t="s">
        <v>14</v>
      </c>
      <c r="I475" s="3" t="s">
        <v>1427</v>
      </c>
      <c r="J475" s="9" t="s">
        <v>1680</v>
      </c>
      <c r="K475">
        <f t="shared" si="22"/>
        <v>48.48</v>
      </c>
      <c r="L475">
        <f t="shared" si="23"/>
        <v>4</v>
      </c>
    </row>
    <row r="476" spans="1:12" ht="14.25" customHeight="1" x14ac:dyDescent="0.25">
      <c r="A476" t="str">
        <f t="shared" si="24"/>
        <v>CA</v>
      </c>
      <c r="B476" t="str">
        <f>VLOOKUP(sales2!A476,state!A:B,2,FALSE)</f>
        <v>California</v>
      </c>
      <c r="C476" s="4" t="s">
        <v>1681</v>
      </c>
      <c r="D476" s="4">
        <v>44772</v>
      </c>
      <c r="E476" s="3" t="s">
        <v>1511</v>
      </c>
      <c r="F476" s="3" t="s">
        <v>1512</v>
      </c>
      <c r="G476" s="3" t="s">
        <v>692</v>
      </c>
      <c r="H476" s="3" t="s">
        <v>14</v>
      </c>
      <c r="I476" s="3" t="s">
        <v>693</v>
      </c>
      <c r="J476" s="9" t="s">
        <v>1682</v>
      </c>
      <c r="K476">
        <f t="shared" si="22"/>
        <v>13.92</v>
      </c>
      <c r="L476">
        <f t="shared" si="23"/>
        <v>7</v>
      </c>
    </row>
    <row r="477" spans="1:12" ht="14.25" customHeight="1" x14ac:dyDescent="0.25">
      <c r="A477" t="str">
        <f t="shared" si="24"/>
        <v>IL</v>
      </c>
      <c r="B477" t="str">
        <f>VLOOKUP(sales2!A477,state!A:B,2,FALSE)</f>
        <v>Illinois</v>
      </c>
      <c r="C477" s="4" t="s">
        <v>1683</v>
      </c>
      <c r="D477" s="4">
        <v>44722</v>
      </c>
      <c r="E477" s="3" t="s">
        <v>495</v>
      </c>
      <c r="F477" s="3" t="s">
        <v>496</v>
      </c>
      <c r="G477" s="3" t="s">
        <v>1684</v>
      </c>
      <c r="H477" s="3" t="s">
        <v>14</v>
      </c>
      <c r="I477" s="3" t="s">
        <v>1685</v>
      </c>
      <c r="J477" s="9" t="s">
        <v>1686</v>
      </c>
      <c r="K477">
        <f t="shared" si="22"/>
        <v>2.89</v>
      </c>
      <c r="L477">
        <f t="shared" si="23"/>
        <v>6</v>
      </c>
    </row>
    <row r="478" spans="1:12" ht="14.25" customHeight="1" x14ac:dyDescent="0.25">
      <c r="A478" t="str">
        <f t="shared" si="24"/>
        <v>KY</v>
      </c>
      <c r="B478" t="str">
        <f>VLOOKUP(sales2!A478,state!A:B,2,FALSE)</f>
        <v>Kentucky</v>
      </c>
      <c r="C478" s="4" t="s">
        <v>1687</v>
      </c>
      <c r="D478" s="4">
        <v>44901</v>
      </c>
      <c r="E478" s="3" t="s">
        <v>1440</v>
      </c>
      <c r="F478" s="3" t="s">
        <v>1441</v>
      </c>
      <c r="G478" s="3" t="s">
        <v>982</v>
      </c>
      <c r="H478" s="3" t="s">
        <v>14</v>
      </c>
      <c r="I478" s="3" t="s">
        <v>983</v>
      </c>
      <c r="J478" s="9" t="s">
        <v>1688</v>
      </c>
      <c r="K478">
        <f t="shared" si="22"/>
        <v>42.76</v>
      </c>
      <c r="L478">
        <f t="shared" si="23"/>
        <v>12</v>
      </c>
    </row>
    <row r="479" spans="1:12" ht="14.25" customHeight="1" x14ac:dyDescent="0.25">
      <c r="A479" t="str">
        <f t="shared" si="24"/>
        <v>CA</v>
      </c>
      <c r="B479" t="str">
        <f>VLOOKUP(sales2!A479,state!A:B,2,FALSE)</f>
        <v>California</v>
      </c>
      <c r="C479" s="4" t="s">
        <v>1689</v>
      </c>
      <c r="D479" s="4">
        <v>44643</v>
      </c>
      <c r="E479" s="3" t="s">
        <v>1690</v>
      </c>
      <c r="F479" s="3" t="s">
        <v>1691</v>
      </c>
      <c r="G479" s="3" t="s">
        <v>547</v>
      </c>
      <c r="H479" s="3" t="s">
        <v>14</v>
      </c>
      <c r="I479" s="3" t="s">
        <v>548</v>
      </c>
      <c r="J479" s="9">
        <v>45037</v>
      </c>
      <c r="K479">
        <f t="shared" si="22"/>
        <v>45037</v>
      </c>
      <c r="L479">
        <f t="shared" si="23"/>
        <v>3</v>
      </c>
    </row>
    <row r="480" spans="1:12" ht="14.25" customHeight="1" x14ac:dyDescent="0.25">
      <c r="A480" t="str">
        <f t="shared" si="24"/>
        <v>AZ</v>
      </c>
      <c r="B480" t="str">
        <f>VLOOKUP(sales2!A480,state!A:B,2,FALSE)</f>
        <v>Arizona</v>
      </c>
      <c r="C480" s="4" t="s">
        <v>1692</v>
      </c>
      <c r="D480" s="4">
        <v>44601</v>
      </c>
      <c r="E480" s="3" t="s">
        <v>1693</v>
      </c>
      <c r="F480" s="3" t="s">
        <v>1694</v>
      </c>
      <c r="G480" s="3" t="s">
        <v>762</v>
      </c>
      <c r="H480" s="3" t="s">
        <v>14</v>
      </c>
      <c r="I480" s="3" t="s">
        <v>763</v>
      </c>
      <c r="J480" s="9" t="s">
        <v>1695</v>
      </c>
      <c r="K480">
        <f t="shared" si="22"/>
        <v>67.86</v>
      </c>
      <c r="L480">
        <f t="shared" si="23"/>
        <v>2</v>
      </c>
    </row>
    <row r="481" spans="1:12" ht="14.25" customHeight="1" x14ac:dyDescent="0.25">
      <c r="A481" t="str">
        <f t="shared" si="24"/>
        <v>PA</v>
      </c>
      <c r="B481" t="str">
        <f>VLOOKUP(sales2!A481,state!A:B,2,FALSE)</f>
        <v>Pennsylvania</v>
      </c>
      <c r="C481" s="4" t="s">
        <v>1696</v>
      </c>
      <c r="D481" s="4">
        <v>44872</v>
      </c>
      <c r="E481" s="3" t="s">
        <v>1697</v>
      </c>
      <c r="F481" s="3" t="s">
        <v>1698</v>
      </c>
      <c r="G481" s="3" t="s">
        <v>596</v>
      </c>
      <c r="H481" s="3" t="s">
        <v>14</v>
      </c>
      <c r="I481" s="3" t="s">
        <v>597</v>
      </c>
      <c r="J481" s="9">
        <v>99136</v>
      </c>
      <c r="K481">
        <f t="shared" si="22"/>
        <v>99136</v>
      </c>
      <c r="L481">
        <f t="shared" si="23"/>
        <v>11</v>
      </c>
    </row>
    <row r="482" spans="1:12" ht="14.25" customHeight="1" x14ac:dyDescent="0.25">
      <c r="A482" t="str">
        <f t="shared" si="24"/>
        <v>VA</v>
      </c>
      <c r="B482" t="str">
        <f>VLOOKUP(sales2!A482,state!A:B,2,FALSE)</f>
        <v>Virginia</v>
      </c>
      <c r="C482" s="4" t="s">
        <v>1699</v>
      </c>
      <c r="D482" s="4">
        <v>44846</v>
      </c>
      <c r="E482" s="3" t="s">
        <v>1700</v>
      </c>
      <c r="F482" s="3" t="s">
        <v>1701</v>
      </c>
      <c r="G482" s="3" t="s">
        <v>204</v>
      </c>
      <c r="H482" s="3" t="s">
        <v>142</v>
      </c>
      <c r="I482" s="3" t="s">
        <v>205</v>
      </c>
      <c r="J482" s="9" t="s">
        <v>1625</v>
      </c>
      <c r="K482">
        <f t="shared" si="22"/>
        <v>22.96</v>
      </c>
      <c r="L482">
        <f t="shared" si="23"/>
        <v>10</v>
      </c>
    </row>
    <row r="483" spans="1:12" ht="14.25" customHeight="1" x14ac:dyDescent="0.25">
      <c r="A483" t="str">
        <f t="shared" si="24"/>
        <v>NY</v>
      </c>
      <c r="B483" t="str">
        <f>VLOOKUP(sales2!A483,state!A:B,2,FALSE)</f>
        <v>New York</v>
      </c>
      <c r="C483" s="4" t="s">
        <v>1702</v>
      </c>
      <c r="D483" s="4">
        <v>44731</v>
      </c>
      <c r="E483" s="3" t="s">
        <v>672</v>
      </c>
      <c r="F483" s="3" t="s">
        <v>673</v>
      </c>
      <c r="G483" s="3" t="s">
        <v>1574</v>
      </c>
      <c r="H483" s="3" t="s">
        <v>14</v>
      </c>
      <c r="I483" s="3" t="s">
        <v>1575</v>
      </c>
      <c r="J483" s="9">
        <v>102368</v>
      </c>
      <c r="K483">
        <f t="shared" si="22"/>
        <v>102368</v>
      </c>
      <c r="L483">
        <f t="shared" si="23"/>
        <v>6</v>
      </c>
    </row>
    <row r="484" spans="1:12" ht="14.25" customHeight="1" x14ac:dyDescent="0.25">
      <c r="A484" t="str">
        <f t="shared" si="24"/>
        <v>NY</v>
      </c>
      <c r="B484" t="str">
        <f>VLOOKUP(sales2!A484,state!A:B,2,FALSE)</f>
        <v>New York</v>
      </c>
      <c r="C484" s="4" t="s">
        <v>1703</v>
      </c>
      <c r="D484" s="4">
        <v>44728</v>
      </c>
      <c r="E484" s="3" t="s">
        <v>975</v>
      </c>
      <c r="F484" s="3" t="s">
        <v>976</v>
      </c>
      <c r="G484" s="3" t="s">
        <v>334</v>
      </c>
      <c r="H484" s="3" t="s">
        <v>14</v>
      </c>
      <c r="I484" s="3" t="s">
        <v>335</v>
      </c>
      <c r="J484" s="9" t="s">
        <v>1525</v>
      </c>
      <c r="K484">
        <f t="shared" si="22"/>
        <v>629.95000000000005</v>
      </c>
      <c r="L484">
        <f t="shared" si="23"/>
        <v>6</v>
      </c>
    </row>
    <row r="485" spans="1:12" ht="14.25" customHeight="1" x14ac:dyDescent="0.25">
      <c r="A485" t="str">
        <f t="shared" si="24"/>
        <v>TX</v>
      </c>
      <c r="B485" t="str">
        <f>VLOOKUP(sales2!A485,state!A:B,2,FALSE)</f>
        <v>Texas</v>
      </c>
      <c r="C485" s="4" t="s">
        <v>1175</v>
      </c>
      <c r="D485" s="4">
        <v>44906</v>
      </c>
      <c r="E485" s="3" t="s">
        <v>813</v>
      </c>
      <c r="F485" s="3" t="s">
        <v>814</v>
      </c>
      <c r="G485" s="3" t="s">
        <v>95</v>
      </c>
      <c r="H485" s="3" t="s">
        <v>14</v>
      </c>
      <c r="I485" s="3" t="s">
        <v>96</v>
      </c>
      <c r="J485" s="9">
        <v>1476</v>
      </c>
      <c r="K485">
        <f t="shared" si="22"/>
        <v>1476</v>
      </c>
      <c r="L485">
        <f t="shared" si="23"/>
        <v>12</v>
      </c>
    </row>
    <row r="486" spans="1:12" ht="14.25" customHeight="1" x14ac:dyDescent="0.25">
      <c r="A486" t="str">
        <f t="shared" si="24"/>
        <v>TX</v>
      </c>
      <c r="B486" t="str">
        <f>VLOOKUP(sales2!A486,state!A:B,2,FALSE)</f>
        <v>Texas</v>
      </c>
      <c r="C486" s="4" t="s">
        <v>1704</v>
      </c>
      <c r="D486" s="4">
        <v>44827</v>
      </c>
      <c r="E486" s="3" t="s">
        <v>1705</v>
      </c>
      <c r="F486" s="3" t="s">
        <v>1706</v>
      </c>
      <c r="G486" s="3" t="s">
        <v>89</v>
      </c>
      <c r="H486" s="3" t="s">
        <v>14</v>
      </c>
      <c r="I486" s="3" t="s">
        <v>90</v>
      </c>
      <c r="J486" s="9" t="s">
        <v>1707</v>
      </c>
      <c r="K486">
        <f t="shared" si="22"/>
        <v>13.14</v>
      </c>
      <c r="L486">
        <f t="shared" si="23"/>
        <v>9</v>
      </c>
    </row>
    <row r="487" spans="1:12" ht="14.25" customHeight="1" x14ac:dyDescent="0.25">
      <c r="A487" t="str">
        <f t="shared" si="24"/>
        <v>TX</v>
      </c>
      <c r="B487" t="str">
        <f>VLOOKUP(sales2!A487,state!A:B,2,FALSE)</f>
        <v>Texas</v>
      </c>
      <c r="C487" s="4" t="s">
        <v>485</v>
      </c>
      <c r="D487" s="4">
        <v>44836</v>
      </c>
      <c r="E487" s="3" t="s">
        <v>486</v>
      </c>
      <c r="F487" s="3" t="s">
        <v>487</v>
      </c>
      <c r="G487" s="3" t="s">
        <v>121</v>
      </c>
      <c r="H487" s="3" t="s">
        <v>14</v>
      </c>
      <c r="I487" s="3" t="s">
        <v>122</v>
      </c>
      <c r="J487" s="9">
        <v>13748</v>
      </c>
      <c r="K487">
        <f t="shared" si="22"/>
        <v>13748</v>
      </c>
      <c r="L487">
        <f t="shared" si="23"/>
        <v>10</v>
      </c>
    </row>
    <row r="488" spans="1:12" ht="14.25" customHeight="1" x14ac:dyDescent="0.25">
      <c r="A488" t="str">
        <f t="shared" si="24"/>
        <v>CA</v>
      </c>
      <c r="B488" t="str">
        <f>VLOOKUP(sales2!A488,state!A:B,2,FALSE)</f>
        <v>California</v>
      </c>
      <c r="C488" s="4" t="s">
        <v>1708</v>
      </c>
      <c r="D488" s="4">
        <v>44739</v>
      </c>
      <c r="E488" s="3" t="s">
        <v>1709</v>
      </c>
      <c r="F488" s="3" t="s">
        <v>1710</v>
      </c>
      <c r="G488" s="3" t="s">
        <v>130</v>
      </c>
      <c r="H488" s="3" t="s">
        <v>39</v>
      </c>
      <c r="I488" s="3" t="s">
        <v>131</v>
      </c>
      <c r="J488" s="9">
        <v>28784</v>
      </c>
      <c r="K488">
        <f t="shared" si="22"/>
        <v>28784</v>
      </c>
      <c r="L488">
        <f t="shared" si="23"/>
        <v>6</v>
      </c>
    </row>
    <row r="489" spans="1:12" ht="14.25" customHeight="1" x14ac:dyDescent="0.25">
      <c r="A489" t="str">
        <f t="shared" si="24"/>
        <v>TX</v>
      </c>
      <c r="B489" t="str">
        <f>VLOOKUP(sales2!A489,state!A:B,2,FALSE)</f>
        <v>Texas</v>
      </c>
      <c r="C489" s="4" t="s">
        <v>1711</v>
      </c>
      <c r="D489" s="4">
        <v>44688</v>
      </c>
      <c r="E489" s="3" t="s">
        <v>1712</v>
      </c>
      <c r="F489" s="3" t="s">
        <v>1713</v>
      </c>
      <c r="G489" s="3" t="s">
        <v>1414</v>
      </c>
      <c r="H489" s="3" t="s">
        <v>14</v>
      </c>
      <c r="I489" s="3" t="s">
        <v>1415</v>
      </c>
      <c r="J489" s="9">
        <v>946344</v>
      </c>
      <c r="K489">
        <f t="shared" si="22"/>
        <v>946344</v>
      </c>
      <c r="L489">
        <f t="shared" si="23"/>
        <v>5</v>
      </c>
    </row>
    <row r="490" spans="1:12" ht="14.25" customHeight="1" x14ac:dyDescent="0.25">
      <c r="A490" t="str">
        <f t="shared" si="24"/>
        <v>PA</v>
      </c>
      <c r="B490" t="str">
        <f>VLOOKUP(sales2!A490,state!A:B,2,FALSE)</f>
        <v>Pennsylvania</v>
      </c>
      <c r="C490" s="4" t="s">
        <v>1714</v>
      </c>
      <c r="D490" s="4">
        <v>44806</v>
      </c>
      <c r="E490" s="3" t="s">
        <v>442</v>
      </c>
      <c r="F490" s="3" t="s">
        <v>443</v>
      </c>
      <c r="G490" s="3" t="s">
        <v>1504</v>
      </c>
      <c r="H490" s="3" t="s">
        <v>14</v>
      </c>
      <c r="I490" s="3" t="s">
        <v>1505</v>
      </c>
      <c r="J490" s="9">
        <v>13248</v>
      </c>
      <c r="K490">
        <f t="shared" si="22"/>
        <v>13248</v>
      </c>
      <c r="L490">
        <f t="shared" si="23"/>
        <v>9</v>
      </c>
    </row>
    <row r="491" spans="1:12" ht="14.25" customHeight="1" x14ac:dyDescent="0.25">
      <c r="A491" t="str">
        <f t="shared" si="24"/>
        <v>CA</v>
      </c>
      <c r="B491" t="str">
        <f>VLOOKUP(sales2!A491,state!A:B,2,FALSE)</f>
        <v>California</v>
      </c>
      <c r="C491" s="4" t="s">
        <v>1715</v>
      </c>
      <c r="D491" s="4">
        <v>44750</v>
      </c>
      <c r="E491" s="3" t="s">
        <v>36</v>
      </c>
      <c r="F491" s="3" t="s">
        <v>37</v>
      </c>
      <c r="G491" s="3" t="s">
        <v>188</v>
      </c>
      <c r="H491" s="3" t="s">
        <v>14</v>
      </c>
      <c r="I491" s="3" t="s">
        <v>189</v>
      </c>
      <c r="J491" s="9">
        <v>36024</v>
      </c>
      <c r="K491">
        <f t="shared" si="22"/>
        <v>36024</v>
      </c>
      <c r="L491">
        <f t="shared" si="23"/>
        <v>7</v>
      </c>
    </row>
    <row r="492" spans="1:12" ht="14.25" customHeight="1" x14ac:dyDescent="0.25">
      <c r="A492" t="str">
        <f t="shared" si="24"/>
        <v>AL</v>
      </c>
      <c r="B492" t="str">
        <f>VLOOKUP(sales2!A492,state!A:B,2,FALSE)</f>
        <v>Alabama</v>
      </c>
      <c r="C492" s="4" t="s">
        <v>1716</v>
      </c>
      <c r="D492" s="4">
        <v>44847</v>
      </c>
      <c r="E492" s="3" t="s">
        <v>1717</v>
      </c>
      <c r="F492" s="3" t="s">
        <v>1718</v>
      </c>
      <c r="G492" s="3" t="s">
        <v>483</v>
      </c>
      <c r="H492" s="3" t="s">
        <v>142</v>
      </c>
      <c r="I492" s="3" t="s">
        <v>484</v>
      </c>
      <c r="J492" s="9" t="s">
        <v>1719</v>
      </c>
      <c r="K492">
        <f t="shared" si="22"/>
        <v>7.16</v>
      </c>
      <c r="L492">
        <f t="shared" si="23"/>
        <v>10</v>
      </c>
    </row>
    <row r="493" spans="1:12" ht="14.25" customHeight="1" x14ac:dyDescent="0.25">
      <c r="A493" t="str">
        <f t="shared" si="24"/>
        <v>OR</v>
      </c>
      <c r="B493" t="str">
        <f>VLOOKUP(sales2!A493,state!A:B,2,FALSE)</f>
        <v>Oregon</v>
      </c>
      <c r="C493" s="4" t="s">
        <v>1720</v>
      </c>
      <c r="D493" s="4">
        <v>44778</v>
      </c>
      <c r="E493" s="3" t="s">
        <v>1340</v>
      </c>
      <c r="F493" s="3" t="s">
        <v>1341</v>
      </c>
      <c r="G493" s="3" t="s">
        <v>199</v>
      </c>
      <c r="H493" s="3" t="s">
        <v>14</v>
      </c>
      <c r="I493" s="3" t="s">
        <v>200</v>
      </c>
      <c r="J493" s="9">
        <v>45139</v>
      </c>
      <c r="K493">
        <f t="shared" si="22"/>
        <v>45139</v>
      </c>
      <c r="L493">
        <f t="shared" si="23"/>
        <v>8</v>
      </c>
    </row>
    <row r="494" spans="1:12" ht="14.25" customHeight="1" x14ac:dyDescent="0.25">
      <c r="A494" t="str">
        <f t="shared" si="24"/>
        <v>CA</v>
      </c>
      <c r="B494" t="str">
        <f>VLOOKUP(sales2!A494,state!A:B,2,FALSE)</f>
        <v>California</v>
      </c>
      <c r="C494" s="4" t="s">
        <v>1721</v>
      </c>
      <c r="D494" s="4">
        <v>44785</v>
      </c>
      <c r="E494" s="3" t="s">
        <v>1722</v>
      </c>
      <c r="F494" s="3" t="s">
        <v>1723</v>
      </c>
      <c r="G494" s="3" t="s">
        <v>1724</v>
      </c>
      <c r="H494" s="3" t="s">
        <v>14</v>
      </c>
      <c r="I494" s="3" t="s">
        <v>1725</v>
      </c>
      <c r="J494" s="9">
        <v>17456</v>
      </c>
      <c r="K494">
        <f t="shared" si="22"/>
        <v>17456</v>
      </c>
      <c r="L494">
        <f t="shared" si="23"/>
        <v>8</v>
      </c>
    </row>
    <row r="495" spans="1:12" ht="14.25" customHeight="1" x14ac:dyDescent="0.25">
      <c r="A495" t="str">
        <f t="shared" si="24"/>
        <v>CA</v>
      </c>
      <c r="B495" t="str">
        <f>VLOOKUP(sales2!A495,state!A:B,2,FALSE)</f>
        <v>California</v>
      </c>
      <c r="C495" s="4" t="s">
        <v>1726</v>
      </c>
      <c r="D495" s="4">
        <v>44685</v>
      </c>
      <c r="E495" s="3" t="s">
        <v>1727</v>
      </c>
      <c r="F495" s="3" t="s">
        <v>1728</v>
      </c>
      <c r="G495" s="3" t="s">
        <v>858</v>
      </c>
      <c r="H495" s="3" t="s">
        <v>14</v>
      </c>
      <c r="I495" s="3" t="s">
        <v>859</v>
      </c>
      <c r="J495" s="9" t="s">
        <v>1729</v>
      </c>
      <c r="K495">
        <f t="shared" si="22"/>
        <v>371.2</v>
      </c>
      <c r="L495">
        <f t="shared" si="23"/>
        <v>5</v>
      </c>
    </row>
    <row r="496" spans="1:12" ht="14.25" customHeight="1" x14ac:dyDescent="0.25">
      <c r="A496" t="str">
        <f t="shared" si="24"/>
        <v>CA</v>
      </c>
      <c r="B496" t="str">
        <f>VLOOKUP(sales2!A496,state!A:B,2,FALSE)</f>
        <v>California</v>
      </c>
      <c r="C496" s="4" t="s">
        <v>1730</v>
      </c>
      <c r="D496" s="4">
        <v>44605</v>
      </c>
      <c r="E496" s="3" t="s">
        <v>1083</v>
      </c>
      <c r="F496" s="3" t="s">
        <v>1084</v>
      </c>
      <c r="G496" s="3" t="s">
        <v>193</v>
      </c>
      <c r="H496" s="3" t="s">
        <v>14</v>
      </c>
      <c r="I496" s="3" t="s">
        <v>194</v>
      </c>
      <c r="J496" s="9" t="s">
        <v>1603</v>
      </c>
      <c r="K496">
        <f t="shared" si="22"/>
        <v>11.52</v>
      </c>
      <c r="L496">
        <f t="shared" si="23"/>
        <v>2</v>
      </c>
    </row>
    <row r="497" spans="1:12" ht="14.25" customHeight="1" x14ac:dyDescent="0.25">
      <c r="A497" t="str">
        <f t="shared" si="24"/>
        <v>NY</v>
      </c>
      <c r="B497" t="str">
        <f>VLOOKUP(sales2!A497,state!A:B,2,FALSE)</f>
        <v>New York</v>
      </c>
      <c r="C497" s="4" t="s">
        <v>1731</v>
      </c>
      <c r="D497" s="4">
        <v>44905</v>
      </c>
      <c r="E497" s="3" t="s">
        <v>491</v>
      </c>
      <c r="F497" s="3" t="s">
        <v>492</v>
      </c>
      <c r="G497" s="3" t="s">
        <v>824</v>
      </c>
      <c r="H497" s="3" t="s">
        <v>14</v>
      </c>
      <c r="I497" s="3" t="s">
        <v>825</v>
      </c>
      <c r="J497" s="9">
        <v>13128</v>
      </c>
      <c r="K497">
        <f t="shared" si="22"/>
        <v>13128</v>
      </c>
      <c r="L497">
        <f t="shared" si="23"/>
        <v>12</v>
      </c>
    </row>
    <row r="498" spans="1:12" ht="14.25" customHeight="1" x14ac:dyDescent="0.25">
      <c r="A498" t="str">
        <f t="shared" si="24"/>
        <v>NY</v>
      </c>
      <c r="B498" t="str">
        <f>VLOOKUP(sales2!A498,state!A:B,2,FALSE)</f>
        <v>New York</v>
      </c>
      <c r="C498" s="4" t="s">
        <v>1732</v>
      </c>
      <c r="D498" s="4">
        <v>44918</v>
      </c>
      <c r="E498" s="3" t="s">
        <v>1369</v>
      </c>
      <c r="F498" s="3" t="s">
        <v>1370</v>
      </c>
      <c r="G498" s="3" t="s">
        <v>692</v>
      </c>
      <c r="H498" s="3" t="s">
        <v>14</v>
      </c>
      <c r="I498" s="3" t="s">
        <v>693</v>
      </c>
      <c r="J498" s="9" t="s">
        <v>1682</v>
      </c>
      <c r="K498">
        <f t="shared" si="22"/>
        <v>13.92</v>
      </c>
      <c r="L498">
        <f t="shared" si="23"/>
        <v>12</v>
      </c>
    </row>
    <row r="499" spans="1:12" ht="14.25" customHeight="1" x14ac:dyDescent="0.25">
      <c r="A499" t="str">
        <f t="shared" si="24"/>
        <v>TX</v>
      </c>
      <c r="B499" t="str">
        <f>VLOOKUP(sales2!A499,state!A:B,2,FALSE)</f>
        <v>Texas</v>
      </c>
      <c r="C499" s="4" t="s">
        <v>1733</v>
      </c>
      <c r="D499" s="4">
        <v>44795</v>
      </c>
      <c r="E499" s="3" t="s">
        <v>1734</v>
      </c>
      <c r="F499" s="3" t="s">
        <v>1735</v>
      </c>
      <c r="G499" s="3" t="s">
        <v>95</v>
      </c>
      <c r="H499" s="3" t="s">
        <v>14</v>
      </c>
      <c r="I499" s="3" t="s">
        <v>96</v>
      </c>
      <c r="J499" s="9">
        <v>4428</v>
      </c>
      <c r="K499">
        <f t="shared" si="22"/>
        <v>4428</v>
      </c>
      <c r="L499">
        <f t="shared" si="23"/>
        <v>8</v>
      </c>
    </row>
    <row r="500" spans="1:12" ht="14.25" customHeight="1" x14ac:dyDescent="0.25">
      <c r="A500" t="str">
        <f t="shared" si="24"/>
        <v>OK</v>
      </c>
      <c r="B500" t="str">
        <f>VLOOKUP(sales2!A500,state!A:B,2,FALSE)</f>
        <v>Oklahoma</v>
      </c>
      <c r="C500" s="4" t="s">
        <v>1736</v>
      </c>
      <c r="D500" s="4">
        <v>44918</v>
      </c>
      <c r="E500" s="3" t="s">
        <v>1737</v>
      </c>
      <c r="F500" s="3" t="s">
        <v>1738</v>
      </c>
      <c r="G500" s="3" t="s">
        <v>830</v>
      </c>
      <c r="H500" s="3" t="s">
        <v>14</v>
      </c>
      <c r="I500" s="3" t="s">
        <v>831</v>
      </c>
      <c r="J500" s="9" t="s">
        <v>1739</v>
      </c>
      <c r="K500">
        <f t="shared" si="22"/>
        <v>461.97</v>
      </c>
      <c r="L500">
        <f t="shared" si="23"/>
        <v>12</v>
      </c>
    </row>
    <row r="501" spans="1:12" ht="14.25" customHeight="1" x14ac:dyDescent="0.25">
      <c r="A501" t="str">
        <f t="shared" si="24"/>
        <v>KY</v>
      </c>
      <c r="B501" t="str">
        <f>VLOOKUP(sales2!A501,state!A:B,2,FALSE)</f>
        <v>Kentucky</v>
      </c>
      <c r="C501" s="4" t="s">
        <v>1740</v>
      </c>
      <c r="D501" s="4">
        <v>44852</v>
      </c>
      <c r="E501" s="3" t="s">
        <v>1489</v>
      </c>
      <c r="F501" s="3" t="s">
        <v>1490</v>
      </c>
      <c r="G501" s="3" t="s">
        <v>385</v>
      </c>
      <c r="H501" s="3" t="s">
        <v>14</v>
      </c>
      <c r="I501" s="3" t="s">
        <v>386</v>
      </c>
      <c r="J501" s="9" t="s">
        <v>1741</v>
      </c>
      <c r="K501">
        <f t="shared" si="22"/>
        <v>48.81</v>
      </c>
      <c r="L501">
        <f t="shared" si="23"/>
        <v>10</v>
      </c>
    </row>
    <row r="502" spans="1:12" ht="14.25" customHeight="1" x14ac:dyDescent="0.25">
      <c r="A502" t="str">
        <f t="shared" si="24"/>
        <v>FL</v>
      </c>
      <c r="B502" t="str">
        <f>VLOOKUP(sales2!A502,state!A:B,2,FALSE)</f>
        <v>Florida</v>
      </c>
      <c r="C502" s="4" t="s">
        <v>1742</v>
      </c>
      <c r="D502" s="4">
        <v>44774</v>
      </c>
      <c r="E502" s="3" t="s">
        <v>181</v>
      </c>
      <c r="F502" s="3" t="s">
        <v>182</v>
      </c>
      <c r="G502" s="3" t="s">
        <v>414</v>
      </c>
      <c r="H502" s="3" t="s">
        <v>14</v>
      </c>
      <c r="I502" s="3" t="s">
        <v>415</v>
      </c>
      <c r="J502" s="9">
        <v>3882</v>
      </c>
      <c r="K502">
        <f t="shared" si="22"/>
        <v>3882</v>
      </c>
      <c r="L502">
        <f t="shared" si="23"/>
        <v>8</v>
      </c>
    </row>
    <row r="503" spans="1:12" ht="14.25" customHeight="1" x14ac:dyDescent="0.25">
      <c r="A503" t="str">
        <f t="shared" si="24"/>
        <v>IL</v>
      </c>
      <c r="B503" t="str">
        <f>VLOOKUP(sales2!A503,state!A:B,2,FALSE)</f>
        <v>Illinois</v>
      </c>
      <c r="C503" s="4" t="s">
        <v>1743</v>
      </c>
      <c r="D503" s="4">
        <v>44863</v>
      </c>
      <c r="E503" s="3" t="s">
        <v>1744</v>
      </c>
      <c r="F503" s="3" t="s">
        <v>1745</v>
      </c>
      <c r="G503" s="3" t="s">
        <v>1485</v>
      </c>
      <c r="H503" s="3" t="s">
        <v>39</v>
      </c>
      <c r="I503" s="3" t="s">
        <v>1486</v>
      </c>
      <c r="J503" s="9">
        <v>508768</v>
      </c>
      <c r="K503">
        <f t="shared" si="22"/>
        <v>508768</v>
      </c>
      <c r="L503">
        <f t="shared" si="23"/>
        <v>10</v>
      </c>
    </row>
    <row r="504" spans="1:12" ht="14.25" customHeight="1" x14ac:dyDescent="0.25">
      <c r="A504" t="str">
        <f t="shared" si="24"/>
        <v>TX</v>
      </c>
      <c r="B504" t="str">
        <f>VLOOKUP(sales2!A504,state!A:B,2,FALSE)</f>
        <v>Texas</v>
      </c>
      <c r="C504" s="4" t="s">
        <v>1746</v>
      </c>
      <c r="D504" s="4">
        <v>44829</v>
      </c>
      <c r="E504" s="3" t="s">
        <v>1747</v>
      </c>
      <c r="F504" s="3" t="s">
        <v>1748</v>
      </c>
      <c r="G504" s="3" t="s">
        <v>1006</v>
      </c>
      <c r="H504" s="3" t="s">
        <v>14</v>
      </c>
      <c r="I504" s="3" t="s">
        <v>1007</v>
      </c>
      <c r="J504" s="9">
        <v>42048</v>
      </c>
      <c r="K504">
        <f t="shared" si="22"/>
        <v>42048</v>
      </c>
      <c r="L504">
        <f t="shared" si="23"/>
        <v>9</v>
      </c>
    </row>
    <row r="505" spans="1:12" ht="14.25" customHeight="1" x14ac:dyDescent="0.25">
      <c r="A505" t="str">
        <f t="shared" si="24"/>
        <v>FL</v>
      </c>
      <c r="B505" t="str">
        <f>VLOOKUP(sales2!A505,state!A:B,2,FALSE)</f>
        <v>Florida</v>
      </c>
      <c r="C505" s="4" t="s">
        <v>1749</v>
      </c>
      <c r="D505" s="4">
        <v>44726</v>
      </c>
      <c r="E505" s="3" t="s">
        <v>789</v>
      </c>
      <c r="F505" s="3" t="s">
        <v>790</v>
      </c>
      <c r="G505" s="3" t="s">
        <v>951</v>
      </c>
      <c r="H505" s="3" t="s">
        <v>14</v>
      </c>
      <c r="I505" s="3" t="s">
        <v>952</v>
      </c>
      <c r="J505" s="9">
        <v>16256</v>
      </c>
      <c r="K505">
        <f t="shared" si="22"/>
        <v>16256</v>
      </c>
      <c r="L505">
        <f t="shared" si="23"/>
        <v>6</v>
      </c>
    </row>
    <row r="506" spans="1:12" ht="14.25" customHeight="1" x14ac:dyDescent="0.25">
      <c r="A506" t="str">
        <f t="shared" si="24"/>
        <v>NY</v>
      </c>
      <c r="B506" t="str">
        <f>VLOOKUP(sales2!A506,state!A:B,2,FALSE)</f>
        <v>New York</v>
      </c>
      <c r="C506" s="4" t="s">
        <v>1750</v>
      </c>
      <c r="D506" s="4">
        <v>44651</v>
      </c>
      <c r="E506" s="3" t="s">
        <v>1751</v>
      </c>
      <c r="F506" s="3" t="s">
        <v>1752</v>
      </c>
      <c r="G506" s="3" t="s">
        <v>1684</v>
      </c>
      <c r="H506" s="3" t="s">
        <v>14</v>
      </c>
      <c r="I506" s="3" t="s">
        <v>1685</v>
      </c>
      <c r="J506" s="9" t="s">
        <v>1753</v>
      </c>
      <c r="K506">
        <f t="shared" si="22"/>
        <v>46.24</v>
      </c>
      <c r="L506">
        <f t="shared" si="23"/>
        <v>3</v>
      </c>
    </row>
    <row r="507" spans="1:12" ht="14.25" customHeight="1" x14ac:dyDescent="0.25">
      <c r="A507" t="str">
        <f t="shared" si="24"/>
        <v>MS</v>
      </c>
      <c r="B507" t="str">
        <f>VLOOKUP(sales2!A507,state!A:B,2,FALSE)</f>
        <v>Mississippi</v>
      </c>
      <c r="C507" s="4" t="s">
        <v>1754</v>
      </c>
      <c r="D507" s="4">
        <v>44614</v>
      </c>
      <c r="E507" s="3" t="s">
        <v>1177</v>
      </c>
      <c r="F507" s="3" t="s">
        <v>1178</v>
      </c>
      <c r="G507" s="3" t="s">
        <v>1755</v>
      </c>
      <c r="H507" s="3" t="s">
        <v>14</v>
      </c>
      <c r="I507" s="3" t="s">
        <v>1756</v>
      </c>
      <c r="J507" s="9">
        <v>45085</v>
      </c>
      <c r="K507">
        <f t="shared" si="22"/>
        <v>45085</v>
      </c>
      <c r="L507">
        <f t="shared" si="23"/>
        <v>2</v>
      </c>
    </row>
    <row r="508" spans="1:12" ht="14.25" customHeight="1" x14ac:dyDescent="0.25">
      <c r="A508" t="str">
        <f t="shared" si="24"/>
        <v>NY</v>
      </c>
      <c r="B508" t="str">
        <f>VLOOKUP(sales2!A508,state!A:B,2,FALSE)</f>
        <v>New York</v>
      </c>
      <c r="C508" s="4" t="s">
        <v>1757</v>
      </c>
      <c r="D508" s="4">
        <v>44651</v>
      </c>
      <c r="E508" s="3" t="s">
        <v>1758</v>
      </c>
      <c r="F508" s="3" t="s">
        <v>1759</v>
      </c>
      <c r="G508" s="3" t="s">
        <v>1414</v>
      </c>
      <c r="H508" s="3" t="s">
        <v>14</v>
      </c>
      <c r="I508" s="3" t="s">
        <v>1415</v>
      </c>
      <c r="J508" s="9" t="s">
        <v>1760</v>
      </c>
      <c r="K508">
        <f t="shared" si="22"/>
        <v>337.98</v>
      </c>
      <c r="L508">
        <f t="shared" si="23"/>
        <v>3</v>
      </c>
    </row>
    <row r="509" spans="1:12" ht="14.25" customHeight="1" x14ac:dyDescent="0.25">
      <c r="A509" t="str">
        <f t="shared" si="24"/>
        <v>MO</v>
      </c>
      <c r="B509" t="str">
        <f>VLOOKUP(sales2!A509,state!A:B,2,FALSE)</f>
        <v>Missouri</v>
      </c>
      <c r="C509" s="4" t="s">
        <v>1761</v>
      </c>
      <c r="D509" s="4">
        <v>44683</v>
      </c>
      <c r="E509" s="3" t="s">
        <v>898</v>
      </c>
      <c r="F509" s="3" t="s">
        <v>899</v>
      </c>
      <c r="G509" s="3" t="s">
        <v>1085</v>
      </c>
      <c r="H509" s="3" t="s">
        <v>14</v>
      </c>
      <c r="I509" s="3" t="s">
        <v>1086</v>
      </c>
      <c r="J509" s="9" t="s">
        <v>1762</v>
      </c>
      <c r="K509">
        <f t="shared" si="22"/>
        <v>209.94</v>
      </c>
      <c r="L509">
        <f t="shared" si="23"/>
        <v>5</v>
      </c>
    </row>
    <row r="510" spans="1:12" ht="14.25" customHeight="1" x14ac:dyDescent="0.25">
      <c r="A510" t="str">
        <f t="shared" si="24"/>
        <v>NY</v>
      </c>
      <c r="B510" t="str">
        <f>VLOOKUP(sales2!A510,state!A:B,2,FALSE)</f>
        <v>New York</v>
      </c>
      <c r="C510" s="4" t="s">
        <v>1763</v>
      </c>
      <c r="D510" s="4">
        <v>44843</v>
      </c>
      <c r="E510" s="3" t="s">
        <v>1523</v>
      </c>
      <c r="F510" s="3" t="s">
        <v>1524</v>
      </c>
      <c r="G510" s="3" t="s">
        <v>830</v>
      </c>
      <c r="H510" s="3" t="s">
        <v>142</v>
      </c>
      <c r="I510" s="3" t="s">
        <v>831</v>
      </c>
      <c r="J510" s="9" t="s">
        <v>832</v>
      </c>
      <c r="K510">
        <f t="shared" si="22"/>
        <v>307.98</v>
      </c>
      <c r="L510">
        <f t="shared" si="23"/>
        <v>10</v>
      </c>
    </row>
    <row r="511" spans="1:12" ht="14.25" customHeight="1" x14ac:dyDescent="0.25">
      <c r="A511" t="str">
        <f t="shared" si="24"/>
        <v>TX</v>
      </c>
      <c r="B511" t="str">
        <f>VLOOKUP(sales2!A511,state!A:B,2,FALSE)</f>
        <v>Texas</v>
      </c>
      <c r="C511" s="4" t="s">
        <v>1764</v>
      </c>
      <c r="D511" s="4">
        <v>44777</v>
      </c>
      <c r="E511" s="3" t="s">
        <v>1765</v>
      </c>
      <c r="F511" s="3" t="s">
        <v>1766</v>
      </c>
      <c r="G511" s="3" t="s">
        <v>310</v>
      </c>
      <c r="H511" s="3" t="s">
        <v>14</v>
      </c>
      <c r="I511" s="3" t="s">
        <v>311</v>
      </c>
      <c r="J511" s="9">
        <v>5248</v>
      </c>
      <c r="K511">
        <f t="shared" si="22"/>
        <v>5248</v>
      </c>
      <c r="L511">
        <f t="shared" si="23"/>
        <v>8</v>
      </c>
    </row>
    <row r="512" spans="1:12" ht="14.25" customHeight="1" x14ac:dyDescent="0.25">
      <c r="A512" t="str">
        <f t="shared" si="24"/>
        <v>TX</v>
      </c>
      <c r="B512" t="str">
        <f>VLOOKUP(sales2!A512,state!A:B,2,FALSE)</f>
        <v>Texas</v>
      </c>
      <c r="C512" s="4" t="s">
        <v>1767</v>
      </c>
      <c r="D512" s="4">
        <v>44810</v>
      </c>
      <c r="E512" s="3" t="s">
        <v>646</v>
      </c>
      <c r="F512" s="3" t="s">
        <v>647</v>
      </c>
      <c r="G512" s="3" t="s">
        <v>1768</v>
      </c>
      <c r="H512" s="3" t="s">
        <v>39</v>
      </c>
      <c r="I512" s="3" t="s">
        <v>1769</v>
      </c>
      <c r="J512" s="9">
        <v>657552</v>
      </c>
      <c r="K512">
        <f t="shared" si="22"/>
        <v>657552</v>
      </c>
      <c r="L512">
        <f t="shared" si="23"/>
        <v>9</v>
      </c>
    </row>
    <row r="513" spans="1:12" ht="14.25" customHeight="1" x14ac:dyDescent="0.25">
      <c r="A513" t="str">
        <f t="shared" si="24"/>
        <v>AZ</v>
      </c>
      <c r="B513" t="str">
        <f>VLOOKUP(sales2!A513,state!A:B,2,FALSE)</f>
        <v>Arizona</v>
      </c>
      <c r="C513" s="4" t="s">
        <v>1770</v>
      </c>
      <c r="D513" s="4">
        <v>44700</v>
      </c>
      <c r="E513" s="3" t="s">
        <v>610</v>
      </c>
      <c r="F513" s="3" t="s">
        <v>611</v>
      </c>
      <c r="G513" s="3" t="s">
        <v>1684</v>
      </c>
      <c r="H513" s="3" t="s">
        <v>14</v>
      </c>
      <c r="I513" s="3" t="s">
        <v>1685</v>
      </c>
      <c r="J513" s="9">
        <v>13005</v>
      </c>
      <c r="K513">
        <f t="shared" si="22"/>
        <v>13005</v>
      </c>
      <c r="L513">
        <f t="shared" si="23"/>
        <v>5</v>
      </c>
    </row>
    <row r="514" spans="1:12" ht="14.25" customHeight="1" x14ac:dyDescent="0.25">
      <c r="A514" t="str">
        <f t="shared" si="24"/>
        <v>PA</v>
      </c>
      <c r="B514" t="str">
        <f>VLOOKUP(sales2!A514,state!A:B,2,FALSE)</f>
        <v>Pennsylvania</v>
      </c>
      <c r="C514" s="4" t="s">
        <v>1168</v>
      </c>
      <c r="D514" s="4">
        <v>44829</v>
      </c>
      <c r="E514" s="3" t="s">
        <v>501</v>
      </c>
      <c r="F514" s="3" t="s">
        <v>502</v>
      </c>
      <c r="G514" s="3" t="s">
        <v>1207</v>
      </c>
      <c r="H514" s="3" t="s">
        <v>14</v>
      </c>
      <c r="I514" s="3" t="s">
        <v>1208</v>
      </c>
      <c r="J514" s="9">
        <v>5715</v>
      </c>
      <c r="K514">
        <f t="shared" si="22"/>
        <v>5715</v>
      </c>
      <c r="L514">
        <f t="shared" si="23"/>
        <v>9</v>
      </c>
    </row>
    <row r="515" spans="1:12" ht="14.25" customHeight="1" x14ac:dyDescent="0.25">
      <c r="A515" t="str">
        <f t="shared" si="24"/>
        <v>NY</v>
      </c>
      <c r="B515" t="str">
        <f>VLOOKUP(sales2!A515,state!A:B,2,FALSE)</f>
        <v>New York</v>
      </c>
      <c r="C515" s="4" t="s">
        <v>1771</v>
      </c>
      <c r="D515" s="4">
        <v>44630</v>
      </c>
      <c r="E515" s="3" t="s">
        <v>436</v>
      </c>
      <c r="F515" s="3" t="s">
        <v>437</v>
      </c>
      <c r="G515" s="3" t="s">
        <v>373</v>
      </c>
      <c r="H515" s="3" t="s">
        <v>14</v>
      </c>
      <c r="I515" s="3" t="s">
        <v>374</v>
      </c>
      <c r="J515" s="9">
        <v>17472</v>
      </c>
      <c r="K515">
        <f t="shared" si="22"/>
        <v>17472</v>
      </c>
      <c r="L515">
        <f t="shared" si="23"/>
        <v>3</v>
      </c>
    </row>
    <row r="516" spans="1:12" ht="14.25" customHeight="1" x14ac:dyDescent="0.25">
      <c r="A516" t="str">
        <f t="shared" si="24"/>
        <v>VA</v>
      </c>
      <c r="B516" t="str">
        <f>VLOOKUP(sales2!A516,state!A:B,2,FALSE)</f>
        <v>Virginia</v>
      </c>
      <c r="C516" s="4" t="s">
        <v>1772</v>
      </c>
      <c r="D516" s="4">
        <v>44660</v>
      </c>
      <c r="E516" s="3" t="s">
        <v>1773</v>
      </c>
      <c r="F516" s="3" t="s">
        <v>1774</v>
      </c>
      <c r="G516" s="3" t="s">
        <v>26</v>
      </c>
      <c r="H516" s="3" t="s">
        <v>14</v>
      </c>
      <c r="I516" s="3" t="s">
        <v>27</v>
      </c>
      <c r="J516" s="9" t="s">
        <v>1775</v>
      </c>
      <c r="K516">
        <f t="shared" si="22"/>
        <v>455.1</v>
      </c>
      <c r="L516">
        <f t="shared" si="23"/>
        <v>4</v>
      </c>
    </row>
    <row r="517" spans="1:12" ht="14.25" customHeight="1" x14ac:dyDescent="0.25">
      <c r="A517" t="str">
        <f t="shared" si="24"/>
        <v>VA</v>
      </c>
      <c r="B517" t="str">
        <f>VLOOKUP(sales2!A517,state!A:B,2,FALSE)</f>
        <v>Virginia</v>
      </c>
      <c r="C517" s="4" t="s">
        <v>1776</v>
      </c>
      <c r="D517" s="4">
        <v>44855</v>
      </c>
      <c r="E517" s="3" t="s">
        <v>1777</v>
      </c>
      <c r="F517" s="3" t="s">
        <v>1778</v>
      </c>
      <c r="G517" s="3" t="s">
        <v>785</v>
      </c>
      <c r="H517" s="3" t="s">
        <v>14</v>
      </c>
      <c r="I517" s="3" t="s">
        <v>786</v>
      </c>
      <c r="J517" s="9" t="s">
        <v>1779</v>
      </c>
      <c r="K517">
        <f t="shared" si="22"/>
        <v>27.86</v>
      </c>
      <c r="L517">
        <f t="shared" si="23"/>
        <v>10</v>
      </c>
    </row>
    <row r="518" spans="1:12" ht="14.25" customHeight="1" x14ac:dyDescent="0.25">
      <c r="A518" t="str">
        <f t="shared" si="24"/>
        <v>NY</v>
      </c>
      <c r="B518" t="str">
        <f>VLOOKUP(sales2!A518,state!A:B,2,FALSE)</f>
        <v>New York</v>
      </c>
      <c r="C518" s="4" t="s">
        <v>1780</v>
      </c>
      <c r="D518" s="4">
        <v>44573</v>
      </c>
      <c r="E518" s="3" t="s">
        <v>475</v>
      </c>
      <c r="F518" s="3" t="s">
        <v>476</v>
      </c>
      <c r="G518" s="3" t="s">
        <v>452</v>
      </c>
      <c r="H518" s="3" t="s">
        <v>14</v>
      </c>
      <c r="I518" s="3" t="s">
        <v>453</v>
      </c>
      <c r="J518" s="9" t="s">
        <v>454</v>
      </c>
      <c r="K518">
        <f t="shared" si="22"/>
        <v>43.92</v>
      </c>
      <c r="L518">
        <f t="shared" si="23"/>
        <v>1</v>
      </c>
    </row>
    <row r="519" spans="1:12" ht="14.25" customHeight="1" x14ac:dyDescent="0.25">
      <c r="A519" t="str">
        <f t="shared" si="24"/>
        <v>NV</v>
      </c>
      <c r="B519" t="str">
        <f>VLOOKUP(sales2!A519,state!A:B,2,FALSE)</f>
        <v>Nevada</v>
      </c>
      <c r="C519" s="4" t="s">
        <v>1781</v>
      </c>
      <c r="D519" s="4">
        <v>44658</v>
      </c>
      <c r="E519" s="3" t="s">
        <v>1782</v>
      </c>
      <c r="F519" s="3" t="s">
        <v>1783</v>
      </c>
      <c r="G519" s="3" t="s">
        <v>797</v>
      </c>
      <c r="H519" s="3" t="s">
        <v>39</v>
      </c>
      <c r="I519" s="3" t="s">
        <v>798</v>
      </c>
      <c r="J519" s="9">
        <v>1123128</v>
      </c>
      <c r="K519">
        <f t="shared" si="22"/>
        <v>1123128</v>
      </c>
      <c r="L519">
        <f t="shared" si="23"/>
        <v>4</v>
      </c>
    </row>
    <row r="520" spans="1:12" ht="14.25" customHeight="1" x14ac:dyDescent="0.25">
      <c r="A520" t="str">
        <f t="shared" si="24"/>
        <v>TX</v>
      </c>
      <c r="B520" t="str">
        <f>VLOOKUP(sales2!A520,state!A:B,2,FALSE)</f>
        <v>Texas</v>
      </c>
      <c r="C520" s="4" t="s">
        <v>1784</v>
      </c>
      <c r="D520" s="4">
        <v>44804</v>
      </c>
      <c r="E520" s="3" t="s">
        <v>1785</v>
      </c>
      <c r="F520" s="3" t="s">
        <v>1786</v>
      </c>
      <c r="G520" s="3" t="s">
        <v>836</v>
      </c>
      <c r="H520" s="3" t="s">
        <v>14</v>
      </c>
      <c r="I520" s="3" t="s">
        <v>837</v>
      </c>
      <c r="J520" s="9" t="s">
        <v>838</v>
      </c>
      <c r="K520">
        <f t="shared" si="22"/>
        <v>95.84</v>
      </c>
      <c r="L520">
        <f t="shared" si="23"/>
        <v>8</v>
      </c>
    </row>
    <row r="521" spans="1:12" ht="14.25" customHeight="1" x14ac:dyDescent="0.25">
      <c r="A521" t="str">
        <f t="shared" si="24"/>
        <v>AZ</v>
      </c>
      <c r="B521" t="str">
        <f>VLOOKUP(sales2!A521,state!A:B,2,FALSE)</f>
        <v>Arizona</v>
      </c>
      <c r="C521" s="4" t="s">
        <v>1787</v>
      </c>
      <c r="D521" s="4">
        <v>44789</v>
      </c>
      <c r="E521" s="3" t="s">
        <v>1788</v>
      </c>
      <c r="F521" s="3" t="s">
        <v>1789</v>
      </c>
      <c r="G521" s="3" t="s">
        <v>1790</v>
      </c>
      <c r="H521" s="3" t="s">
        <v>14</v>
      </c>
      <c r="I521" s="3" t="s">
        <v>1791</v>
      </c>
      <c r="J521" s="9">
        <v>72588</v>
      </c>
      <c r="K521">
        <f t="shared" si="22"/>
        <v>72588</v>
      </c>
      <c r="L521">
        <f t="shared" si="23"/>
        <v>8</v>
      </c>
    </row>
    <row r="522" spans="1:12" ht="14.25" customHeight="1" x14ac:dyDescent="0.25">
      <c r="A522" t="str">
        <f t="shared" si="24"/>
        <v>NY</v>
      </c>
      <c r="B522" t="str">
        <f>VLOOKUP(sales2!A522,state!A:B,2,FALSE)</f>
        <v>New York</v>
      </c>
      <c r="C522" s="4" t="s">
        <v>1792</v>
      </c>
      <c r="D522" s="4">
        <v>44564</v>
      </c>
      <c r="E522" s="3" t="s">
        <v>1793</v>
      </c>
      <c r="F522" s="3" t="s">
        <v>1794</v>
      </c>
      <c r="G522" s="3" t="s">
        <v>969</v>
      </c>
      <c r="H522" s="3" t="s">
        <v>39</v>
      </c>
      <c r="I522" s="3" t="s">
        <v>970</v>
      </c>
      <c r="J522" s="9" t="s">
        <v>1795</v>
      </c>
      <c r="K522">
        <f t="shared" si="22"/>
        <v>617.97</v>
      </c>
      <c r="L522">
        <f t="shared" si="23"/>
        <v>1</v>
      </c>
    </row>
    <row r="523" spans="1:12" ht="14.25" customHeight="1" x14ac:dyDescent="0.25">
      <c r="A523" t="str">
        <f t="shared" si="24"/>
        <v>NY</v>
      </c>
      <c r="B523" t="str">
        <f>VLOOKUP(sales2!A523,state!A:B,2,FALSE)</f>
        <v>New York</v>
      </c>
      <c r="C523" s="4" t="s">
        <v>1796</v>
      </c>
      <c r="D523" s="4">
        <v>44744</v>
      </c>
      <c r="E523" s="3" t="s">
        <v>1797</v>
      </c>
      <c r="F523" s="3" t="s">
        <v>1798</v>
      </c>
      <c r="G523" s="3" t="s">
        <v>758</v>
      </c>
      <c r="H523" s="3" t="s">
        <v>14</v>
      </c>
      <c r="I523" s="3" t="s">
        <v>759</v>
      </c>
      <c r="J523" s="9">
        <v>8544</v>
      </c>
      <c r="K523">
        <f t="shared" ref="K523:K586" si="25">VALUE(J523)</f>
        <v>8544</v>
      </c>
      <c r="L523">
        <f t="shared" ref="L523:L586" si="26">MONTH(D523)</f>
        <v>7</v>
      </c>
    </row>
    <row r="524" spans="1:12" ht="14.25" customHeight="1" x14ac:dyDescent="0.25">
      <c r="A524" t="str">
        <f t="shared" si="24"/>
        <v>AL</v>
      </c>
      <c r="B524" t="str">
        <f>VLOOKUP(sales2!A524,state!A:B,2,FALSE)</f>
        <v>Alabama</v>
      </c>
      <c r="C524" s="4" t="s">
        <v>1799</v>
      </c>
      <c r="D524" s="4">
        <v>44847</v>
      </c>
      <c r="E524" s="3" t="s">
        <v>1297</v>
      </c>
      <c r="F524" s="3" t="s">
        <v>1298</v>
      </c>
      <c r="G524" s="3" t="s">
        <v>532</v>
      </c>
      <c r="H524" s="3" t="s">
        <v>14</v>
      </c>
      <c r="I524" s="3" t="s">
        <v>533</v>
      </c>
      <c r="J524" s="9" t="s">
        <v>1611</v>
      </c>
      <c r="K524">
        <f t="shared" si="25"/>
        <v>62.94</v>
      </c>
      <c r="L524">
        <f t="shared" si="26"/>
        <v>10</v>
      </c>
    </row>
    <row r="525" spans="1:12" ht="14.25" customHeight="1" x14ac:dyDescent="0.25">
      <c r="A525" t="str">
        <f t="shared" si="24"/>
        <v>WI</v>
      </c>
      <c r="B525" t="str">
        <f>VLOOKUP(sales2!A525,state!A:B,2,FALSE)</f>
        <v>Wisconsin</v>
      </c>
      <c r="C525" s="4" t="s">
        <v>1800</v>
      </c>
      <c r="D525" s="4">
        <v>44659</v>
      </c>
      <c r="E525" s="3" t="s">
        <v>1076</v>
      </c>
      <c r="F525" s="3" t="s">
        <v>1077</v>
      </c>
      <c r="G525" s="3" t="s">
        <v>199</v>
      </c>
      <c r="H525" s="3" t="s">
        <v>14</v>
      </c>
      <c r="I525" s="3" t="s">
        <v>200</v>
      </c>
      <c r="J525" s="9">
        <v>45080</v>
      </c>
      <c r="K525">
        <f t="shared" si="25"/>
        <v>45080</v>
      </c>
      <c r="L525">
        <f t="shared" si="26"/>
        <v>4</v>
      </c>
    </row>
    <row r="526" spans="1:12" ht="14.25" customHeight="1" x14ac:dyDescent="0.25">
      <c r="A526" t="str">
        <f t="shared" ref="A526:A589" si="27">LEFT(C526,2)</f>
        <v>WA</v>
      </c>
      <c r="B526" t="str">
        <f>VLOOKUP(sales2!A526,state!A:B,2,FALSE)</f>
        <v>Washington</v>
      </c>
      <c r="C526" s="4" t="s">
        <v>1801</v>
      </c>
      <c r="D526" s="4">
        <v>44767</v>
      </c>
      <c r="E526" s="3" t="s">
        <v>1627</v>
      </c>
      <c r="F526" s="3" t="s">
        <v>1628</v>
      </c>
      <c r="G526" s="3" t="s">
        <v>1802</v>
      </c>
      <c r="H526" s="3" t="s">
        <v>14</v>
      </c>
      <c r="I526" s="3" t="s">
        <v>1803</v>
      </c>
      <c r="J526" s="9">
        <v>51648</v>
      </c>
      <c r="K526">
        <f t="shared" si="25"/>
        <v>51648</v>
      </c>
      <c r="L526">
        <f t="shared" si="26"/>
        <v>7</v>
      </c>
    </row>
    <row r="527" spans="1:12" ht="14.25" customHeight="1" x14ac:dyDescent="0.25">
      <c r="A527" t="str">
        <f t="shared" si="27"/>
        <v>UT</v>
      </c>
      <c r="B527" t="str">
        <f>VLOOKUP(sales2!A527,state!A:B,2,FALSE)</f>
        <v>Utah</v>
      </c>
      <c r="C527" s="4" t="s">
        <v>1804</v>
      </c>
      <c r="D527" s="4">
        <v>44873</v>
      </c>
      <c r="E527" s="3" t="s">
        <v>1205</v>
      </c>
      <c r="F527" s="3" t="s">
        <v>1206</v>
      </c>
      <c r="G527" s="3" t="s">
        <v>304</v>
      </c>
      <c r="H527" s="3" t="s">
        <v>14</v>
      </c>
      <c r="I527" s="3" t="s">
        <v>305</v>
      </c>
      <c r="J527" s="9">
        <v>59808</v>
      </c>
      <c r="K527">
        <f t="shared" si="25"/>
        <v>59808</v>
      </c>
      <c r="L527">
        <f t="shared" si="26"/>
        <v>11</v>
      </c>
    </row>
    <row r="528" spans="1:12" ht="14.25" customHeight="1" x14ac:dyDescent="0.25">
      <c r="A528" t="str">
        <f t="shared" si="27"/>
        <v>MO</v>
      </c>
      <c r="B528" t="str">
        <f>VLOOKUP(sales2!A528,state!A:B,2,FALSE)</f>
        <v>Missouri</v>
      </c>
      <c r="C528" s="4" t="s">
        <v>1805</v>
      </c>
      <c r="D528" s="4">
        <v>44786</v>
      </c>
      <c r="E528" s="3" t="s">
        <v>1806</v>
      </c>
      <c r="F528" s="3" t="s">
        <v>1807</v>
      </c>
      <c r="G528" s="3" t="s">
        <v>1808</v>
      </c>
      <c r="H528" s="3" t="s">
        <v>14</v>
      </c>
      <c r="I528" s="3" t="s">
        <v>1809</v>
      </c>
      <c r="J528" s="9" t="s">
        <v>1810</v>
      </c>
      <c r="K528">
        <f t="shared" si="25"/>
        <v>43.19</v>
      </c>
      <c r="L528">
        <f t="shared" si="26"/>
        <v>8</v>
      </c>
    </row>
    <row r="529" spans="1:12" ht="14.25" customHeight="1" x14ac:dyDescent="0.25">
      <c r="A529" t="str">
        <f t="shared" si="27"/>
        <v>FL</v>
      </c>
      <c r="B529" t="str">
        <f>VLOOKUP(sales2!A529,state!A:B,2,FALSE)</f>
        <v>Florida</v>
      </c>
      <c r="C529" s="4" t="s">
        <v>1811</v>
      </c>
      <c r="D529" s="4">
        <v>44820</v>
      </c>
      <c r="E529" s="3" t="s">
        <v>1546</v>
      </c>
      <c r="F529" s="3" t="s">
        <v>1547</v>
      </c>
      <c r="G529" s="3" t="s">
        <v>76</v>
      </c>
      <c r="H529" s="3" t="s">
        <v>39</v>
      </c>
      <c r="I529" s="3" t="s">
        <v>77</v>
      </c>
      <c r="J529" s="9">
        <v>244768</v>
      </c>
      <c r="K529">
        <f t="shared" si="25"/>
        <v>244768</v>
      </c>
      <c r="L529">
        <f t="shared" si="26"/>
        <v>9</v>
      </c>
    </row>
    <row r="530" spans="1:12" ht="14.25" customHeight="1" x14ac:dyDescent="0.25">
      <c r="A530" t="str">
        <f t="shared" si="27"/>
        <v>FL</v>
      </c>
      <c r="B530" t="str">
        <f>VLOOKUP(sales2!A530,state!A:B,2,FALSE)</f>
        <v>Florida</v>
      </c>
      <c r="C530" s="4" t="s">
        <v>549</v>
      </c>
      <c r="D530" s="4">
        <v>44583</v>
      </c>
      <c r="E530" s="3" t="s">
        <v>550</v>
      </c>
      <c r="F530" s="3" t="s">
        <v>551</v>
      </c>
      <c r="G530" s="3" t="s">
        <v>188</v>
      </c>
      <c r="H530" s="3" t="s">
        <v>14</v>
      </c>
      <c r="I530" s="3" t="s">
        <v>189</v>
      </c>
      <c r="J530" s="9">
        <v>27018</v>
      </c>
      <c r="K530">
        <f t="shared" si="25"/>
        <v>27018</v>
      </c>
      <c r="L530">
        <f t="shared" si="26"/>
        <v>1</v>
      </c>
    </row>
    <row r="531" spans="1:12" ht="14.25" customHeight="1" x14ac:dyDescent="0.25">
      <c r="A531" t="str">
        <f t="shared" si="27"/>
        <v>CA</v>
      </c>
      <c r="B531" t="str">
        <f>VLOOKUP(sales2!A531,state!A:B,2,FALSE)</f>
        <v>California</v>
      </c>
      <c r="C531" s="4" t="s">
        <v>256</v>
      </c>
      <c r="D531" s="4">
        <v>44637</v>
      </c>
      <c r="E531" s="3" t="s">
        <v>257</v>
      </c>
      <c r="F531" s="3" t="s">
        <v>258</v>
      </c>
      <c r="G531" s="3" t="s">
        <v>1328</v>
      </c>
      <c r="H531" s="3" t="s">
        <v>142</v>
      </c>
      <c r="I531" s="3" t="s">
        <v>1329</v>
      </c>
      <c r="J531" s="9">
        <v>9336</v>
      </c>
      <c r="K531">
        <f t="shared" si="25"/>
        <v>9336</v>
      </c>
      <c r="L531">
        <f t="shared" si="26"/>
        <v>3</v>
      </c>
    </row>
    <row r="532" spans="1:12" ht="14.25" customHeight="1" x14ac:dyDescent="0.25">
      <c r="A532" t="str">
        <f t="shared" si="27"/>
        <v>FL</v>
      </c>
      <c r="B532" t="str">
        <f>VLOOKUP(sales2!A532,state!A:B,2,FALSE)</f>
        <v>Florida</v>
      </c>
      <c r="C532" s="4" t="s">
        <v>1812</v>
      </c>
      <c r="D532" s="4">
        <v>44835</v>
      </c>
      <c r="E532" s="3" t="s">
        <v>1813</v>
      </c>
      <c r="F532" s="3" t="s">
        <v>1814</v>
      </c>
      <c r="G532" s="3" t="s">
        <v>1660</v>
      </c>
      <c r="H532" s="3" t="s">
        <v>14</v>
      </c>
      <c r="I532" s="3" t="s">
        <v>1661</v>
      </c>
      <c r="J532" s="9">
        <v>48672</v>
      </c>
      <c r="K532">
        <f t="shared" si="25"/>
        <v>48672</v>
      </c>
      <c r="L532">
        <f t="shared" si="26"/>
        <v>10</v>
      </c>
    </row>
    <row r="533" spans="1:12" ht="14.25" customHeight="1" x14ac:dyDescent="0.25">
      <c r="A533" t="str">
        <f t="shared" si="27"/>
        <v>CA</v>
      </c>
      <c r="B533" t="str">
        <f>VLOOKUP(sales2!A533,state!A:B,2,FALSE)</f>
        <v>California</v>
      </c>
      <c r="C533" s="4" t="s">
        <v>1815</v>
      </c>
      <c r="D533" s="4">
        <v>44824</v>
      </c>
      <c r="E533" s="3" t="s">
        <v>1816</v>
      </c>
      <c r="F533" s="3" t="s">
        <v>1817</v>
      </c>
      <c r="G533" s="3" t="s">
        <v>402</v>
      </c>
      <c r="H533" s="3" t="s">
        <v>1818</v>
      </c>
      <c r="I533" s="3" t="s">
        <v>403</v>
      </c>
      <c r="J533" s="9">
        <v>84784</v>
      </c>
      <c r="K533">
        <f t="shared" si="25"/>
        <v>84784</v>
      </c>
      <c r="L533">
        <f t="shared" si="26"/>
        <v>9</v>
      </c>
    </row>
    <row r="534" spans="1:12" ht="14.25" customHeight="1" x14ac:dyDescent="0.25">
      <c r="A534" t="str">
        <f t="shared" si="27"/>
        <v>VA</v>
      </c>
      <c r="B534" t="str">
        <f>VLOOKUP(sales2!A534,state!A:B,2,FALSE)</f>
        <v>Virginia</v>
      </c>
      <c r="C534" s="4" t="s">
        <v>1819</v>
      </c>
      <c r="D534" s="4">
        <v>44571</v>
      </c>
      <c r="E534" s="3" t="s">
        <v>1820</v>
      </c>
      <c r="F534" s="3" t="s">
        <v>1821</v>
      </c>
      <c r="G534" s="3" t="s">
        <v>964</v>
      </c>
      <c r="H534" s="3" t="s">
        <v>39</v>
      </c>
      <c r="I534" s="3" t="s">
        <v>965</v>
      </c>
      <c r="J534" s="9" t="s">
        <v>1822</v>
      </c>
      <c r="K534">
        <f t="shared" si="25"/>
        <v>46.62</v>
      </c>
      <c r="L534">
        <f t="shared" si="26"/>
        <v>1</v>
      </c>
    </row>
    <row r="535" spans="1:12" ht="14.25" customHeight="1" x14ac:dyDescent="0.25">
      <c r="A535" t="str">
        <f t="shared" si="27"/>
        <v>NC</v>
      </c>
      <c r="B535" t="str">
        <f>VLOOKUP(sales2!A535,state!A:B,2,FALSE)</f>
        <v>North Carolina</v>
      </c>
      <c r="C535" s="4" t="s">
        <v>1823</v>
      </c>
      <c r="D535" s="4">
        <v>44751</v>
      </c>
      <c r="E535" s="3" t="s">
        <v>1824</v>
      </c>
      <c r="F535" s="3" t="s">
        <v>1825</v>
      </c>
      <c r="G535" s="3" t="s">
        <v>785</v>
      </c>
      <c r="H535" s="3" t="s">
        <v>14</v>
      </c>
      <c r="I535" s="3" t="s">
        <v>786</v>
      </c>
      <c r="J535" s="9">
        <v>9552</v>
      </c>
      <c r="K535">
        <f t="shared" si="25"/>
        <v>9552</v>
      </c>
      <c r="L535">
        <f t="shared" si="26"/>
        <v>7</v>
      </c>
    </row>
    <row r="536" spans="1:12" ht="14.25" customHeight="1" x14ac:dyDescent="0.25">
      <c r="A536" t="str">
        <f t="shared" si="27"/>
        <v>PA</v>
      </c>
      <c r="B536" t="str">
        <f>VLOOKUP(sales2!A536,state!A:B,2,FALSE)</f>
        <v>Pennsylvania</v>
      </c>
      <c r="C536" s="4" t="s">
        <v>1826</v>
      </c>
      <c r="D536" s="4">
        <v>44612</v>
      </c>
      <c r="E536" s="3" t="s">
        <v>948</v>
      </c>
      <c r="F536" s="3" t="s">
        <v>949</v>
      </c>
      <c r="G536" s="3" t="s">
        <v>183</v>
      </c>
      <c r="H536" s="3" t="s">
        <v>14</v>
      </c>
      <c r="I536" s="3" t="s">
        <v>184</v>
      </c>
      <c r="J536" s="9" t="s">
        <v>1827</v>
      </c>
      <c r="K536">
        <f t="shared" si="25"/>
        <v>104.58</v>
      </c>
      <c r="L536">
        <f t="shared" si="26"/>
        <v>2</v>
      </c>
    </row>
    <row r="537" spans="1:12" ht="14.25" customHeight="1" x14ac:dyDescent="0.25">
      <c r="A537" t="str">
        <f t="shared" si="27"/>
        <v>TX</v>
      </c>
      <c r="B537" t="str">
        <f>VLOOKUP(sales2!A537,state!A:B,2,FALSE)</f>
        <v>Texas</v>
      </c>
      <c r="C537" s="4" t="s">
        <v>1828</v>
      </c>
      <c r="D537" s="4">
        <v>44690</v>
      </c>
      <c r="E537" s="3" t="s">
        <v>1829</v>
      </c>
      <c r="F537" s="3" t="s">
        <v>1830</v>
      </c>
      <c r="G537" s="3" t="s">
        <v>53</v>
      </c>
      <c r="H537" s="3" t="s">
        <v>14</v>
      </c>
      <c r="I537" s="3" t="s">
        <v>54</v>
      </c>
      <c r="J537" s="9">
        <v>984</v>
      </c>
      <c r="K537">
        <f t="shared" si="25"/>
        <v>984</v>
      </c>
      <c r="L537">
        <f t="shared" si="26"/>
        <v>5</v>
      </c>
    </row>
    <row r="538" spans="1:12" ht="14.25" customHeight="1" x14ac:dyDescent="0.25">
      <c r="A538" t="str">
        <f t="shared" si="27"/>
        <v>TX</v>
      </c>
      <c r="B538" t="str">
        <f>VLOOKUP(sales2!A538,state!A:B,2,FALSE)</f>
        <v>Texas</v>
      </c>
      <c r="C538" s="4" t="s">
        <v>1831</v>
      </c>
      <c r="D538" s="4">
        <v>44814</v>
      </c>
      <c r="E538" s="3" t="s">
        <v>1832</v>
      </c>
      <c r="F538" s="3" t="s">
        <v>1833</v>
      </c>
      <c r="G538" s="3" t="s">
        <v>1006</v>
      </c>
      <c r="H538" s="3" t="s">
        <v>14</v>
      </c>
      <c r="I538" s="3" t="s">
        <v>1007</v>
      </c>
      <c r="J538" s="9">
        <v>9344</v>
      </c>
      <c r="K538">
        <f t="shared" si="25"/>
        <v>9344</v>
      </c>
      <c r="L538">
        <f t="shared" si="26"/>
        <v>9</v>
      </c>
    </row>
    <row r="539" spans="1:12" ht="14.25" customHeight="1" x14ac:dyDescent="0.25">
      <c r="A539" t="str">
        <f t="shared" si="27"/>
        <v>TX</v>
      </c>
      <c r="B539" t="str">
        <f>VLOOKUP(sales2!A539,state!A:B,2,FALSE)</f>
        <v>Texas</v>
      </c>
      <c r="C539" s="4" t="s">
        <v>1834</v>
      </c>
      <c r="D539" s="4">
        <v>44584</v>
      </c>
      <c r="E539" s="3" t="s">
        <v>1835</v>
      </c>
      <c r="F539" s="3" t="s">
        <v>1836</v>
      </c>
      <c r="G539" s="3" t="s">
        <v>488</v>
      </c>
      <c r="H539" s="3" t="s">
        <v>14</v>
      </c>
      <c r="I539" s="3" t="s">
        <v>489</v>
      </c>
      <c r="J539" s="9">
        <v>22288</v>
      </c>
      <c r="K539">
        <f t="shared" si="25"/>
        <v>22288</v>
      </c>
      <c r="L539">
        <f t="shared" si="26"/>
        <v>1</v>
      </c>
    </row>
    <row r="540" spans="1:12" ht="14.25" customHeight="1" x14ac:dyDescent="0.25">
      <c r="A540" t="str">
        <f t="shared" si="27"/>
        <v>OH</v>
      </c>
      <c r="B540" t="str">
        <f>VLOOKUP(sales2!A540,state!A:B,2,FALSE)</f>
        <v>Ohio</v>
      </c>
      <c r="C540" s="4" t="s">
        <v>1837</v>
      </c>
      <c r="D540" s="4">
        <v>44910</v>
      </c>
      <c r="E540" s="3" t="s">
        <v>1100</v>
      </c>
      <c r="F540" s="3" t="s">
        <v>1101</v>
      </c>
      <c r="G540" s="3" t="s">
        <v>1088</v>
      </c>
      <c r="H540" s="3" t="s">
        <v>14</v>
      </c>
      <c r="I540" s="3" t="s">
        <v>1089</v>
      </c>
      <c r="J540" s="9">
        <v>5248</v>
      </c>
      <c r="K540">
        <f t="shared" si="25"/>
        <v>5248</v>
      </c>
      <c r="L540">
        <f t="shared" si="26"/>
        <v>12</v>
      </c>
    </row>
    <row r="541" spans="1:12" ht="14.25" customHeight="1" x14ac:dyDescent="0.25">
      <c r="A541" t="str">
        <f t="shared" si="27"/>
        <v>KY</v>
      </c>
      <c r="B541" t="str">
        <f>VLOOKUP(sales2!A541,state!A:B,2,FALSE)</f>
        <v>Kentucky</v>
      </c>
      <c r="C541" s="4" t="s">
        <v>1838</v>
      </c>
      <c r="D541" s="4">
        <v>44728</v>
      </c>
      <c r="E541" s="3" t="s">
        <v>1274</v>
      </c>
      <c r="F541" s="3" t="s">
        <v>1275</v>
      </c>
      <c r="G541" s="3" t="s">
        <v>236</v>
      </c>
      <c r="H541" s="3" t="s">
        <v>39</v>
      </c>
      <c r="I541" s="3" t="s">
        <v>237</v>
      </c>
      <c r="J541" s="9" t="s">
        <v>1839</v>
      </c>
      <c r="K541">
        <f t="shared" si="25"/>
        <v>539.97</v>
      </c>
      <c r="L541">
        <f t="shared" si="26"/>
        <v>6</v>
      </c>
    </row>
    <row r="542" spans="1:12" ht="14.25" customHeight="1" x14ac:dyDescent="0.25">
      <c r="A542" t="str">
        <f t="shared" si="27"/>
        <v>WA</v>
      </c>
      <c r="B542" t="str">
        <f>VLOOKUP(sales2!A542,state!A:B,2,FALSE)</f>
        <v>Washington</v>
      </c>
      <c r="C542" s="4" t="s">
        <v>1840</v>
      </c>
      <c r="D542" s="4">
        <v>44924</v>
      </c>
      <c r="E542" s="3" t="s">
        <v>1841</v>
      </c>
      <c r="F542" s="3" t="s">
        <v>1842</v>
      </c>
      <c r="G542" s="3" t="s">
        <v>749</v>
      </c>
      <c r="H542" s="3" t="s">
        <v>681</v>
      </c>
      <c r="I542" s="3" t="s">
        <v>750</v>
      </c>
      <c r="J542" s="9">
        <v>18288</v>
      </c>
      <c r="K542">
        <f t="shared" si="25"/>
        <v>18288</v>
      </c>
      <c r="L542">
        <f t="shared" si="26"/>
        <v>12</v>
      </c>
    </row>
    <row r="543" spans="1:12" ht="14.25" customHeight="1" x14ac:dyDescent="0.25">
      <c r="A543" t="str">
        <f t="shared" si="27"/>
        <v>CT</v>
      </c>
      <c r="B543" t="str">
        <f>VLOOKUP(sales2!A543,state!A:B,2,FALSE)</f>
        <v>Connecticut</v>
      </c>
      <c r="C543" s="4" t="s">
        <v>1843</v>
      </c>
      <c r="D543" s="4">
        <v>44685</v>
      </c>
      <c r="E543" s="3" t="s">
        <v>1844</v>
      </c>
      <c r="F543" s="3" t="s">
        <v>1845</v>
      </c>
      <c r="G543" s="3" t="s">
        <v>552</v>
      </c>
      <c r="H543" s="3" t="s">
        <v>14</v>
      </c>
      <c r="I543" s="3" t="s">
        <v>553</v>
      </c>
      <c r="J543" s="9" t="s">
        <v>463</v>
      </c>
      <c r="K543">
        <f t="shared" si="25"/>
        <v>9.84</v>
      </c>
      <c r="L543">
        <f t="shared" si="26"/>
        <v>5</v>
      </c>
    </row>
    <row r="544" spans="1:12" ht="14.25" customHeight="1" x14ac:dyDescent="0.25">
      <c r="A544" t="str">
        <f t="shared" si="27"/>
        <v>DE</v>
      </c>
      <c r="B544" t="str">
        <f>VLOOKUP(sales2!A544,state!A:B,2,FALSE)</f>
        <v>Delaware</v>
      </c>
      <c r="C544" s="4" t="s">
        <v>1846</v>
      </c>
      <c r="D544" s="4">
        <v>44695</v>
      </c>
      <c r="E544" s="3" t="s">
        <v>1847</v>
      </c>
      <c r="F544" s="3" t="s">
        <v>1848</v>
      </c>
      <c r="G544" s="3" t="s">
        <v>1085</v>
      </c>
      <c r="H544" s="3" t="s">
        <v>14</v>
      </c>
      <c r="I544" s="3" t="s">
        <v>1086</v>
      </c>
      <c r="J544" s="9" t="s">
        <v>1087</v>
      </c>
      <c r="K544">
        <f t="shared" si="25"/>
        <v>174.95</v>
      </c>
      <c r="L544">
        <f t="shared" si="26"/>
        <v>5</v>
      </c>
    </row>
    <row r="545" spans="1:12" ht="14.25" customHeight="1" x14ac:dyDescent="0.25">
      <c r="A545" t="str">
        <f t="shared" si="27"/>
        <v>PA</v>
      </c>
      <c r="B545" t="str">
        <f>VLOOKUP(sales2!A545,state!A:B,2,FALSE)</f>
        <v>Pennsylvania</v>
      </c>
      <c r="C545" s="4" t="s">
        <v>1826</v>
      </c>
      <c r="D545" s="4">
        <v>44868</v>
      </c>
      <c r="E545" s="3" t="s">
        <v>948</v>
      </c>
      <c r="F545" s="3" t="s">
        <v>949</v>
      </c>
      <c r="G545" s="3" t="s">
        <v>1006</v>
      </c>
      <c r="H545" s="3" t="s">
        <v>14</v>
      </c>
      <c r="I545" s="3" t="s">
        <v>1007</v>
      </c>
      <c r="J545" s="9">
        <v>4672</v>
      </c>
      <c r="K545">
        <f t="shared" si="25"/>
        <v>4672</v>
      </c>
      <c r="L545">
        <f t="shared" si="26"/>
        <v>11</v>
      </c>
    </row>
    <row r="546" spans="1:12" ht="14.25" customHeight="1" x14ac:dyDescent="0.25">
      <c r="A546" t="str">
        <f t="shared" si="27"/>
        <v>OH</v>
      </c>
      <c r="B546" t="str">
        <f>VLOOKUP(sales2!A546,state!A:B,2,FALSE)</f>
        <v>Ohio</v>
      </c>
      <c r="C546" s="4" t="s">
        <v>1849</v>
      </c>
      <c r="D546" s="4">
        <v>44805</v>
      </c>
      <c r="E546" s="3" t="s">
        <v>1850</v>
      </c>
      <c r="F546" s="3" t="s">
        <v>1851</v>
      </c>
      <c r="G546" s="3" t="s">
        <v>824</v>
      </c>
      <c r="H546" s="3" t="s">
        <v>14</v>
      </c>
      <c r="I546" s="3" t="s">
        <v>825</v>
      </c>
      <c r="J546" s="9">
        <v>1641</v>
      </c>
      <c r="K546">
        <f t="shared" si="25"/>
        <v>1641</v>
      </c>
      <c r="L546">
        <f t="shared" si="26"/>
        <v>9</v>
      </c>
    </row>
    <row r="547" spans="1:12" ht="14.25" customHeight="1" x14ac:dyDescent="0.25">
      <c r="A547" t="str">
        <f t="shared" si="27"/>
        <v>WA</v>
      </c>
      <c r="B547" t="str">
        <f>VLOOKUP(sales2!A547,state!A:B,2,FALSE)</f>
        <v>Washington</v>
      </c>
      <c r="C547" s="4" t="s">
        <v>1852</v>
      </c>
      <c r="D547" s="4">
        <v>44783</v>
      </c>
      <c r="E547" s="3" t="s">
        <v>1853</v>
      </c>
      <c r="F547" s="3" t="s">
        <v>1854</v>
      </c>
      <c r="G547" s="3" t="s">
        <v>177</v>
      </c>
      <c r="H547" s="3" t="s">
        <v>14</v>
      </c>
      <c r="I547" s="3" t="s">
        <v>178</v>
      </c>
      <c r="J547" s="9">
        <v>88776</v>
      </c>
      <c r="K547">
        <f t="shared" si="25"/>
        <v>88776</v>
      </c>
      <c r="L547">
        <f t="shared" si="26"/>
        <v>8</v>
      </c>
    </row>
    <row r="548" spans="1:12" ht="14.25" customHeight="1" x14ac:dyDescent="0.25">
      <c r="A548" t="str">
        <f t="shared" si="27"/>
        <v>CA</v>
      </c>
      <c r="B548" t="str">
        <f>VLOOKUP(sales2!A548,state!A:B,2,FALSE)</f>
        <v>California</v>
      </c>
      <c r="C548" s="4" t="s">
        <v>1855</v>
      </c>
      <c r="D548" s="4">
        <v>44749</v>
      </c>
      <c r="E548" s="3" t="s">
        <v>1856</v>
      </c>
      <c r="F548" s="3" t="s">
        <v>1857</v>
      </c>
      <c r="G548" s="3" t="s">
        <v>244</v>
      </c>
      <c r="H548" s="3" t="s">
        <v>14</v>
      </c>
      <c r="I548" s="3" t="s">
        <v>245</v>
      </c>
      <c r="J548" s="9" t="s">
        <v>1858</v>
      </c>
      <c r="K548">
        <f t="shared" si="25"/>
        <v>41.36</v>
      </c>
      <c r="L548">
        <f t="shared" si="26"/>
        <v>7</v>
      </c>
    </row>
    <row r="549" spans="1:12" ht="14.25" customHeight="1" x14ac:dyDescent="0.25">
      <c r="A549" t="str">
        <f t="shared" si="27"/>
        <v>ID</v>
      </c>
      <c r="B549" t="str">
        <f>VLOOKUP(sales2!A549,state!A:B,2,FALSE)</f>
        <v>Idaho</v>
      </c>
      <c r="C549" s="4" t="s">
        <v>1859</v>
      </c>
      <c r="D549" s="4">
        <v>44591</v>
      </c>
      <c r="E549" s="3" t="s">
        <v>734</v>
      </c>
      <c r="F549" s="3" t="s">
        <v>735</v>
      </c>
      <c r="G549" s="3" t="s">
        <v>20</v>
      </c>
      <c r="H549" s="3" t="s">
        <v>14</v>
      </c>
      <c r="I549" s="3" t="s">
        <v>21</v>
      </c>
      <c r="J549" s="9">
        <v>21312</v>
      </c>
      <c r="K549">
        <f t="shared" si="25"/>
        <v>21312</v>
      </c>
      <c r="L549">
        <f t="shared" si="26"/>
        <v>1</v>
      </c>
    </row>
    <row r="550" spans="1:12" ht="14.25" customHeight="1" x14ac:dyDescent="0.25">
      <c r="A550" t="str">
        <f t="shared" si="27"/>
        <v>WI</v>
      </c>
      <c r="B550" t="str">
        <f>VLOOKUP(sales2!A550,state!A:B,2,FALSE)</f>
        <v>Wisconsin</v>
      </c>
      <c r="C550" s="4" t="s">
        <v>1860</v>
      </c>
      <c r="D550" s="4">
        <v>44851</v>
      </c>
      <c r="E550" s="3" t="s">
        <v>747</v>
      </c>
      <c r="F550" s="3" t="s">
        <v>748</v>
      </c>
      <c r="G550" s="3" t="s">
        <v>771</v>
      </c>
      <c r="H550" s="3" t="s">
        <v>14</v>
      </c>
      <c r="I550" s="3" t="s">
        <v>772</v>
      </c>
      <c r="J550" s="9" t="s">
        <v>150</v>
      </c>
      <c r="K550">
        <f t="shared" si="25"/>
        <v>5.56</v>
      </c>
      <c r="L550">
        <f t="shared" si="26"/>
        <v>10</v>
      </c>
    </row>
    <row r="551" spans="1:12" ht="14.25" customHeight="1" x14ac:dyDescent="0.25">
      <c r="A551" t="str">
        <f t="shared" si="27"/>
        <v>NY</v>
      </c>
      <c r="B551" t="str">
        <f>VLOOKUP(sales2!A551,state!A:B,2,FALSE)</f>
        <v>New York</v>
      </c>
      <c r="C551" s="4" t="s">
        <v>1861</v>
      </c>
      <c r="D551" s="4">
        <v>44573</v>
      </c>
      <c r="E551" s="3" t="s">
        <v>1862</v>
      </c>
      <c r="F551" s="3" t="s">
        <v>1863</v>
      </c>
      <c r="G551" s="3" t="s">
        <v>66</v>
      </c>
      <c r="H551" s="3" t="s">
        <v>142</v>
      </c>
      <c r="I551" s="3" t="s">
        <v>67</v>
      </c>
      <c r="J551" s="9" t="s">
        <v>1864</v>
      </c>
      <c r="K551">
        <f t="shared" si="25"/>
        <v>83.92</v>
      </c>
      <c r="L551">
        <f t="shared" si="26"/>
        <v>1</v>
      </c>
    </row>
    <row r="552" spans="1:12" ht="14.25" customHeight="1" x14ac:dyDescent="0.25">
      <c r="A552" t="str">
        <f t="shared" si="27"/>
        <v>TX</v>
      </c>
      <c r="B552" t="str">
        <f>VLOOKUP(sales2!A552,state!A:B,2,FALSE)</f>
        <v>Texas</v>
      </c>
      <c r="C552" s="4" t="s">
        <v>1865</v>
      </c>
      <c r="D552" s="4">
        <v>44584</v>
      </c>
      <c r="E552" s="3" t="s">
        <v>1866</v>
      </c>
      <c r="F552" s="3" t="s">
        <v>1867</v>
      </c>
      <c r="G552" s="3" t="s">
        <v>345</v>
      </c>
      <c r="H552" s="3" t="s">
        <v>14</v>
      </c>
      <c r="I552" s="3" t="s">
        <v>346</v>
      </c>
      <c r="J552" s="9" t="s">
        <v>347</v>
      </c>
      <c r="K552">
        <f t="shared" si="25"/>
        <v>1212.96</v>
      </c>
      <c r="L552">
        <f t="shared" si="26"/>
        <v>1</v>
      </c>
    </row>
    <row r="553" spans="1:12" ht="14.25" customHeight="1" x14ac:dyDescent="0.25">
      <c r="A553" t="str">
        <f t="shared" si="27"/>
        <v>MI</v>
      </c>
      <c r="B553" t="str">
        <f>VLOOKUP(sales2!A553,state!A:B,2,FALSE)</f>
        <v>Michigan</v>
      </c>
      <c r="C553" s="4" t="s">
        <v>1868</v>
      </c>
      <c r="D553" s="4">
        <v>44859</v>
      </c>
      <c r="E553" s="3" t="s">
        <v>495</v>
      </c>
      <c r="F553" s="3" t="s">
        <v>496</v>
      </c>
      <c r="G553" s="3" t="s">
        <v>322</v>
      </c>
      <c r="H553" s="3" t="s">
        <v>14</v>
      </c>
      <c r="I553" s="3" t="s">
        <v>323</v>
      </c>
      <c r="J553" s="9" t="s">
        <v>1869</v>
      </c>
      <c r="K553">
        <f t="shared" si="25"/>
        <v>54.9</v>
      </c>
      <c r="L553">
        <f t="shared" si="26"/>
        <v>10</v>
      </c>
    </row>
    <row r="554" spans="1:12" ht="14.25" customHeight="1" x14ac:dyDescent="0.25">
      <c r="A554" t="str">
        <f t="shared" si="27"/>
        <v>CA</v>
      </c>
      <c r="B554" t="str">
        <f>VLOOKUP(sales2!A554,state!A:B,2,FALSE)</f>
        <v>California</v>
      </c>
      <c r="C554" s="4" t="s">
        <v>1870</v>
      </c>
      <c r="D554" s="4">
        <v>44767</v>
      </c>
      <c r="E554" s="3" t="s">
        <v>1871</v>
      </c>
      <c r="F554" s="3" t="s">
        <v>1872</v>
      </c>
      <c r="G554" s="3" t="s">
        <v>1294</v>
      </c>
      <c r="H554" s="3" t="s">
        <v>14</v>
      </c>
      <c r="I554" s="3" t="s">
        <v>1295</v>
      </c>
      <c r="J554" s="9">
        <v>19168</v>
      </c>
      <c r="K554">
        <f t="shared" si="25"/>
        <v>19168</v>
      </c>
      <c r="L554">
        <f t="shared" si="26"/>
        <v>7</v>
      </c>
    </row>
    <row r="555" spans="1:12" ht="14.25" customHeight="1" x14ac:dyDescent="0.25">
      <c r="A555" t="str">
        <f t="shared" si="27"/>
        <v>LA</v>
      </c>
      <c r="B555" t="str">
        <f>VLOOKUP(sales2!A555,state!A:B,2,FALSE)</f>
        <v>Louisiana</v>
      </c>
      <c r="C555" s="4" t="s">
        <v>1873</v>
      </c>
      <c r="D555" s="4">
        <v>44773</v>
      </c>
      <c r="E555" s="3" t="s">
        <v>1874</v>
      </c>
      <c r="F555" s="3" t="s">
        <v>1875</v>
      </c>
      <c r="G555" s="3" t="s">
        <v>964</v>
      </c>
      <c r="H555" s="3" t="s">
        <v>39</v>
      </c>
      <c r="I555" s="3" t="s">
        <v>965</v>
      </c>
      <c r="J555" s="9" t="s">
        <v>1876</v>
      </c>
      <c r="K555">
        <f t="shared" si="25"/>
        <v>36.26</v>
      </c>
      <c r="L555">
        <f t="shared" si="26"/>
        <v>7</v>
      </c>
    </row>
    <row r="556" spans="1:12" ht="14.25" customHeight="1" x14ac:dyDescent="0.25">
      <c r="A556" t="str">
        <f t="shared" si="27"/>
        <v>OR</v>
      </c>
      <c r="B556" t="str">
        <f>VLOOKUP(sales2!A556,state!A:B,2,FALSE)</f>
        <v>Oregon</v>
      </c>
      <c r="C556" s="4" t="s">
        <v>1877</v>
      </c>
      <c r="D556" s="4">
        <v>44825</v>
      </c>
      <c r="E556" s="3" t="s">
        <v>380</v>
      </c>
      <c r="F556" s="3" t="s">
        <v>381</v>
      </c>
      <c r="G556" s="3" t="s">
        <v>572</v>
      </c>
      <c r="H556" s="3" t="s">
        <v>14</v>
      </c>
      <c r="I556" s="3" t="s">
        <v>573</v>
      </c>
      <c r="J556" s="9">
        <v>6456</v>
      </c>
      <c r="K556">
        <f t="shared" si="25"/>
        <v>6456</v>
      </c>
      <c r="L556">
        <f t="shared" si="26"/>
        <v>9</v>
      </c>
    </row>
    <row r="557" spans="1:12" ht="14.25" customHeight="1" x14ac:dyDescent="0.25">
      <c r="A557" t="str">
        <f t="shared" si="27"/>
        <v>TX</v>
      </c>
      <c r="B557" t="str">
        <f>VLOOKUP(sales2!A557,state!A:B,2,FALSE)</f>
        <v>Texas</v>
      </c>
      <c r="C557" s="4" t="s">
        <v>379</v>
      </c>
      <c r="D557" s="4">
        <v>44807</v>
      </c>
      <c r="E557" s="3" t="s">
        <v>380</v>
      </c>
      <c r="F557" s="3" t="s">
        <v>381</v>
      </c>
      <c r="G557" s="3" t="s">
        <v>239</v>
      </c>
      <c r="H557" s="3" t="s">
        <v>14</v>
      </c>
      <c r="I557" s="3" t="s">
        <v>240</v>
      </c>
      <c r="J557" s="9">
        <v>32784</v>
      </c>
      <c r="K557">
        <f t="shared" si="25"/>
        <v>32784</v>
      </c>
      <c r="L557">
        <f t="shared" si="26"/>
        <v>9</v>
      </c>
    </row>
    <row r="558" spans="1:12" ht="14.25" customHeight="1" x14ac:dyDescent="0.25">
      <c r="A558" t="str">
        <f t="shared" si="27"/>
        <v>OH</v>
      </c>
      <c r="B558" t="str">
        <f>VLOOKUP(sales2!A558,state!A:B,2,FALSE)</f>
        <v>Ohio</v>
      </c>
      <c r="C558" s="4" t="s">
        <v>1878</v>
      </c>
      <c r="D558" s="4">
        <v>44786</v>
      </c>
      <c r="E558" s="3" t="s">
        <v>1459</v>
      </c>
      <c r="F558" s="3" t="s">
        <v>1460</v>
      </c>
      <c r="G558" s="3" t="s">
        <v>680</v>
      </c>
      <c r="H558" s="3" t="s">
        <v>14</v>
      </c>
      <c r="I558" s="3" t="s">
        <v>682</v>
      </c>
      <c r="J558" s="9">
        <v>7488</v>
      </c>
      <c r="K558">
        <f t="shared" si="25"/>
        <v>7488</v>
      </c>
      <c r="L558">
        <f t="shared" si="26"/>
        <v>8</v>
      </c>
    </row>
    <row r="559" spans="1:12" ht="14.25" customHeight="1" x14ac:dyDescent="0.25">
      <c r="A559" t="str">
        <f t="shared" si="27"/>
        <v>OH</v>
      </c>
      <c r="B559" t="str">
        <f>VLOOKUP(sales2!A559,state!A:B,2,FALSE)</f>
        <v>Ohio</v>
      </c>
      <c r="C559" s="4" t="s">
        <v>1879</v>
      </c>
      <c r="D559" s="4">
        <v>44613</v>
      </c>
      <c r="E559" s="3" t="s">
        <v>955</v>
      </c>
      <c r="F559" s="3" t="s">
        <v>956</v>
      </c>
      <c r="G559" s="3" t="s">
        <v>1289</v>
      </c>
      <c r="H559" s="3" t="s">
        <v>1042</v>
      </c>
      <c r="I559" s="3" t="s">
        <v>1290</v>
      </c>
      <c r="J559" s="9">
        <v>1169694</v>
      </c>
      <c r="K559">
        <f t="shared" si="25"/>
        <v>1169694</v>
      </c>
      <c r="L559">
        <f t="shared" si="26"/>
        <v>2</v>
      </c>
    </row>
    <row r="560" spans="1:12" ht="14.25" customHeight="1" x14ac:dyDescent="0.25">
      <c r="A560" t="str">
        <f t="shared" si="27"/>
        <v>CA</v>
      </c>
      <c r="B560" t="str">
        <f>VLOOKUP(sales2!A560,state!A:B,2,FALSE)</f>
        <v>California</v>
      </c>
      <c r="C560" s="4" t="s">
        <v>1880</v>
      </c>
      <c r="D560" s="4">
        <v>44852</v>
      </c>
      <c r="E560" s="3" t="s">
        <v>1881</v>
      </c>
      <c r="F560" s="3" t="s">
        <v>1882</v>
      </c>
      <c r="G560" s="3" t="s">
        <v>635</v>
      </c>
      <c r="H560" s="3" t="s">
        <v>14</v>
      </c>
      <c r="I560" s="3" t="s">
        <v>636</v>
      </c>
      <c r="J560" s="9" t="s">
        <v>1883</v>
      </c>
      <c r="K560">
        <f t="shared" si="25"/>
        <v>14.52</v>
      </c>
      <c r="L560">
        <f t="shared" si="26"/>
        <v>10</v>
      </c>
    </row>
    <row r="561" spans="1:12" ht="14.25" customHeight="1" x14ac:dyDescent="0.25">
      <c r="A561" t="str">
        <f t="shared" si="27"/>
        <v>MS</v>
      </c>
      <c r="B561" t="str">
        <f>VLOOKUP(sales2!A561,state!A:B,2,FALSE)</f>
        <v>Mississippi</v>
      </c>
      <c r="C561" s="4" t="s">
        <v>1884</v>
      </c>
      <c r="D561" s="4">
        <v>44762</v>
      </c>
      <c r="E561" s="3" t="s">
        <v>908</v>
      </c>
      <c r="F561" s="3" t="s">
        <v>909</v>
      </c>
      <c r="G561" s="3" t="s">
        <v>345</v>
      </c>
      <c r="H561" s="3" t="s">
        <v>14</v>
      </c>
      <c r="I561" s="3" t="s">
        <v>346</v>
      </c>
      <c r="J561" s="9" t="s">
        <v>904</v>
      </c>
      <c r="K561">
        <f t="shared" si="25"/>
        <v>866.4</v>
      </c>
      <c r="L561">
        <f t="shared" si="26"/>
        <v>7</v>
      </c>
    </row>
    <row r="562" spans="1:12" ht="14.25" customHeight="1" x14ac:dyDescent="0.25">
      <c r="A562" t="str">
        <f t="shared" si="27"/>
        <v>NY</v>
      </c>
      <c r="B562" t="str">
        <f>VLOOKUP(sales2!A562,state!A:B,2,FALSE)</f>
        <v>New York</v>
      </c>
      <c r="C562" s="4" t="s">
        <v>1885</v>
      </c>
      <c r="D562" s="4">
        <v>44727</v>
      </c>
      <c r="E562" s="3" t="s">
        <v>1886</v>
      </c>
      <c r="F562" s="3" t="s">
        <v>1887</v>
      </c>
      <c r="G562" s="3" t="s">
        <v>1289</v>
      </c>
      <c r="H562" s="3" t="s">
        <v>1042</v>
      </c>
      <c r="I562" s="3" t="s">
        <v>1290</v>
      </c>
      <c r="J562" s="9" t="s">
        <v>1888</v>
      </c>
      <c r="K562">
        <f t="shared" si="25"/>
        <v>4548.8100000000004</v>
      </c>
      <c r="L562">
        <f t="shared" si="26"/>
        <v>6</v>
      </c>
    </row>
    <row r="563" spans="1:12" ht="14.25" customHeight="1" x14ac:dyDescent="0.25">
      <c r="A563" t="str">
        <f t="shared" si="27"/>
        <v>FL</v>
      </c>
      <c r="B563" t="str">
        <f>VLOOKUP(sales2!A563,state!A:B,2,FALSE)</f>
        <v>Florida</v>
      </c>
      <c r="C563" s="4" t="s">
        <v>1889</v>
      </c>
      <c r="D563" s="4">
        <v>44813</v>
      </c>
      <c r="E563" s="3" t="s">
        <v>1623</v>
      </c>
      <c r="F563" s="3" t="s">
        <v>1624</v>
      </c>
      <c r="G563" s="3" t="s">
        <v>267</v>
      </c>
      <c r="H563" s="3" t="s">
        <v>14</v>
      </c>
      <c r="I563" s="3" t="s">
        <v>268</v>
      </c>
      <c r="J563" s="9">
        <v>4812</v>
      </c>
      <c r="K563">
        <f t="shared" si="25"/>
        <v>4812</v>
      </c>
      <c r="L563">
        <f t="shared" si="26"/>
        <v>9</v>
      </c>
    </row>
    <row r="564" spans="1:12" ht="14.25" customHeight="1" x14ac:dyDescent="0.25">
      <c r="A564" t="str">
        <f t="shared" si="27"/>
        <v>PA</v>
      </c>
      <c r="B564" t="str">
        <f>VLOOKUP(sales2!A564,state!A:B,2,FALSE)</f>
        <v>Pennsylvania</v>
      </c>
      <c r="C564" s="4" t="s">
        <v>1890</v>
      </c>
      <c r="D564" s="4">
        <v>44684</v>
      </c>
      <c r="E564" s="3" t="s">
        <v>1891</v>
      </c>
      <c r="F564" s="3" t="s">
        <v>1892</v>
      </c>
      <c r="G564" s="3" t="s">
        <v>32</v>
      </c>
      <c r="H564" s="3" t="s">
        <v>14</v>
      </c>
      <c r="I564" s="3" t="s">
        <v>33</v>
      </c>
      <c r="J564" s="9">
        <v>82782</v>
      </c>
      <c r="K564">
        <f t="shared" si="25"/>
        <v>82782</v>
      </c>
      <c r="L564">
        <f t="shared" si="26"/>
        <v>5</v>
      </c>
    </row>
    <row r="565" spans="1:12" ht="14.25" customHeight="1" x14ac:dyDescent="0.25">
      <c r="A565" t="str">
        <f t="shared" si="27"/>
        <v>NM</v>
      </c>
      <c r="B565" t="str">
        <f>VLOOKUP(sales2!A565,state!A:B,2,FALSE)</f>
        <v>New Mexico</v>
      </c>
      <c r="C565" s="4" t="s">
        <v>1893</v>
      </c>
      <c r="D565" s="4">
        <v>44798</v>
      </c>
      <c r="E565" s="3" t="s">
        <v>888</v>
      </c>
      <c r="F565" s="3" t="s">
        <v>889</v>
      </c>
      <c r="G565" s="3" t="s">
        <v>867</v>
      </c>
      <c r="H565" s="3" t="s">
        <v>39</v>
      </c>
      <c r="I565" s="3" t="s">
        <v>868</v>
      </c>
      <c r="J565" s="9">
        <v>302376</v>
      </c>
      <c r="K565">
        <f t="shared" si="25"/>
        <v>302376</v>
      </c>
      <c r="L565">
        <f t="shared" si="26"/>
        <v>8</v>
      </c>
    </row>
    <row r="566" spans="1:12" ht="14.25" customHeight="1" x14ac:dyDescent="0.25">
      <c r="A566" t="str">
        <f t="shared" si="27"/>
        <v>CA</v>
      </c>
      <c r="B566" t="str">
        <f>VLOOKUP(sales2!A566,state!A:B,2,FALSE)</f>
        <v>California</v>
      </c>
      <c r="C566" s="4" t="s">
        <v>1894</v>
      </c>
      <c r="D566" s="4">
        <v>44889</v>
      </c>
      <c r="E566" s="3" t="s">
        <v>208</v>
      </c>
      <c r="F566" s="3" t="s">
        <v>209</v>
      </c>
      <c r="G566" s="3" t="s">
        <v>830</v>
      </c>
      <c r="H566" s="3" t="s">
        <v>14</v>
      </c>
      <c r="I566" s="3" t="s">
        <v>831</v>
      </c>
      <c r="J566" s="9">
        <v>862344</v>
      </c>
      <c r="K566">
        <f t="shared" si="25"/>
        <v>862344</v>
      </c>
      <c r="L566">
        <f t="shared" si="26"/>
        <v>11</v>
      </c>
    </row>
    <row r="567" spans="1:12" ht="14.25" customHeight="1" x14ac:dyDescent="0.25">
      <c r="A567" t="str">
        <f t="shared" si="27"/>
        <v>CA</v>
      </c>
      <c r="B567" t="str">
        <f>VLOOKUP(sales2!A567,state!A:B,2,FALSE)</f>
        <v>California</v>
      </c>
      <c r="C567" s="4" t="s">
        <v>1895</v>
      </c>
      <c r="D567" s="4">
        <v>44823</v>
      </c>
      <c r="E567" s="3" t="s">
        <v>756</v>
      </c>
      <c r="F567" s="3" t="s">
        <v>757</v>
      </c>
      <c r="G567" s="3" t="s">
        <v>1360</v>
      </c>
      <c r="H567" s="3" t="s">
        <v>14</v>
      </c>
      <c r="I567" s="3" t="s">
        <v>1361</v>
      </c>
      <c r="J567" s="9">
        <v>12544</v>
      </c>
      <c r="K567">
        <f t="shared" si="25"/>
        <v>12544</v>
      </c>
      <c r="L567">
        <f t="shared" si="26"/>
        <v>9</v>
      </c>
    </row>
    <row r="568" spans="1:12" ht="14.25" customHeight="1" x14ac:dyDescent="0.25">
      <c r="A568" t="str">
        <f t="shared" si="27"/>
        <v>OH</v>
      </c>
      <c r="B568" t="str">
        <f>VLOOKUP(sales2!A568,state!A:B,2,FALSE)</f>
        <v>Ohio</v>
      </c>
      <c r="C568" s="4" t="s">
        <v>1896</v>
      </c>
      <c r="D568" s="4">
        <v>44625</v>
      </c>
      <c r="E568" s="3" t="s">
        <v>1897</v>
      </c>
      <c r="F568" s="3" t="s">
        <v>1898</v>
      </c>
      <c r="G568" s="3" t="s">
        <v>506</v>
      </c>
      <c r="H568" s="3" t="s">
        <v>142</v>
      </c>
      <c r="I568" s="3" t="s">
        <v>507</v>
      </c>
      <c r="J568" s="9" t="s">
        <v>1899</v>
      </c>
      <c r="K568">
        <f t="shared" si="25"/>
        <v>27.36</v>
      </c>
      <c r="L568">
        <f t="shared" si="26"/>
        <v>3</v>
      </c>
    </row>
    <row r="569" spans="1:12" ht="14.25" customHeight="1" x14ac:dyDescent="0.25">
      <c r="A569" t="str">
        <f t="shared" si="27"/>
        <v>NY</v>
      </c>
      <c r="B569" t="str">
        <f>VLOOKUP(sales2!A569,state!A:B,2,FALSE)</f>
        <v>New York</v>
      </c>
      <c r="C569" s="4" t="s">
        <v>1900</v>
      </c>
      <c r="D569" s="4">
        <v>44853</v>
      </c>
      <c r="E569" s="3" t="s">
        <v>1901</v>
      </c>
      <c r="F569" s="3" t="s">
        <v>1902</v>
      </c>
      <c r="G569" s="3" t="s">
        <v>776</v>
      </c>
      <c r="H569" s="3" t="s">
        <v>14</v>
      </c>
      <c r="I569" s="3" t="s">
        <v>777</v>
      </c>
      <c r="J569" s="9" t="s">
        <v>998</v>
      </c>
      <c r="K569">
        <f t="shared" si="25"/>
        <v>71.959999999999994</v>
      </c>
      <c r="L569">
        <f t="shared" si="26"/>
        <v>10</v>
      </c>
    </row>
    <row r="570" spans="1:12" ht="14.25" customHeight="1" x14ac:dyDescent="0.25">
      <c r="A570" t="str">
        <f t="shared" si="27"/>
        <v>WI</v>
      </c>
      <c r="B570" t="str">
        <f>VLOOKUP(sales2!A570,state!A:B,2,FALSE)</f>
        <v>Wisconsin</v>
      </c>
      <c r="C570" s="4" t="s">
        <v>1903</v>
      </c>
      <c r="D570" s="4">
        <v>44858</v>
      </c>
      <c r="E570" s="3" t="s">
        <v>1904</v>
      </c>
      <c r="F570" s="3" t="s">
        <v>1905</v>
      </c>
      <c r="G570" s="3" t="s">
        <v>58</v>
      </c>
      <c r="H570" s="3" t="s">
        <v>14</v>
      </c>
      <c r="I570" s="3" t="s">
        <v>59</v>
      </c>
      <c r="J570" s="9" t="s">
        <v>950</v>
      </c>
      <c r="K570">
        <f t="shared" si="25"/>
        <v>1099.96</v>
      </c>
      <c r="L570">
        <f t="shared" si="26"/>
        <v>10</v>
      </c>
    </row>
    <row r="571" spans="1:12" ht="14.25" customHeight="1" x14ac:dyDescent="0.25">
      <c r="A571" t="str">
        <f t="shared" si="27"/>
        <v>TX</v>
      </c>
      <c r="B571" t="str">
        <f>VLOOKUP(sales2!A571,state!A:B,2,FALSE)</f>
        <v>Texas</v>
      </c>
      <c r="C571" s="4" t="s">
        <v>1906</v>
      </c>
      <c r="D571" s="4">
        <v>44579</v>
      </c>
      <c r="E571" s="3" t="s">
        <v>252</v>
      </c>
      <c r="F571" s="3" t="s">
        <v>253</v>
      </c>
      <c r="G571" s="3" t="s">
        <v>1182</v>
      </c>
      <c r="H571" s="3" t="s">
        <v>14</v>
      </c>
      <c r="I571" s="3" t="s">
        <v>1183</v>
      </c>
      <c r="J571" s="9">
        <v>2934</v>
      </c>
      <c r="K571">
        <f t="shared" si="25"/>
        <v>2934</v>
      </c>
      <c r="L571">
        <f t="shared" si="26"/>
        <v>1</v>
      </c>
    </row>
    <row r="572" spans="1:12" ht="14.25" customHeight="1" x14ac:dyDescent="0.25">
      <c r="A572" t="str">
        <f t="shared" si="27"/>
        <v>ID</v>
      </c>
      <c r="B572" t="str">
        <f>VLOOKUP(sales2!A572,state!A:B,2,FALSE)</f>
        <v>Idaho</v>
      </c>
      <c r="C572" s="4" t="s">
        <v>1907</v>
      </c>
      <c r="D572" s="4">
        <v>44706</v>
      </c>
      <c r="E572" s="3" t="s">
        <v>816</v>
      </c>
      <c r="F572" s="3" t="s">
        <v>817</v>
      </c>
      <c r="G572" s="3" t="s">
        <v>334</v>
      </c>
      <c r="H572" s="3" t="s">
        <v>14</v>
      </c>
      <c r="I572" s="3" t="s">
        <v>335</v>
      </c>
      <c r="J572" s="9">
        <v>302376</v>
      </c>
      <c r="K572">
        <f t="shared" si="25"/>
        <v>302376</v>
      </c>
      <c r="L572">
        <f t="shared" si="26"/>
        <v>5</v>
      </c>
    </row>
    <row r="573" spans="1:12" ht="14.25" customHeight="1" x14ac:dyDescent="0.25">
      <c r="A573" t="str">
        <f t="shared" si="27"/>
        <v>WA</v>
      </c>
      <c r="B573" t="str">
        <f>VLOOKUP(sales2!A573,state!A:B,2,FALSE)</f>
        <v>Washington</v>
      </c>
      <c r="C573" s="4" t="s">
        <v>1908</v>
      </c>
      <c r="D573" s="4">
        <v>44604</v>
      </c>
      <c r="E573" s="3" t="s">
        <v>1185</v>
      </c>
      <c r="F573" s="3" t="s">
        <v>1186</v>
      </c>
      <c r="G573" s="3" t="s">
        <v>210</v>
      </c>
      <c r="H573" s="3" t="s">
        <v>14</v>
      </c>
      <c r="I573" s="3" t="s">
        <v>211</v>
      </c>
      <c r="J573" s="9" t="s">
        <v>1909</v>
      </c>
      <c r="K573">
        <f t="shared" si="25"/>
        <v>9.26</v>
      </c>
      <c r="L573">
        <f t="shared" si="26"/>
        <v>2</v>
      </c>
    </row>
    <row r="574" spans="1:12" ht="14.25" customHeight="1" x14ac:dyDescent="0.25">
      <c r="A574" t="str">
        <f t="shared" si="27"/>
        <v>CA</v>
      </c>
      <c r="B574" t="str">
        <f>VLOOKUP(sales2!A574,state!A:B,2,FALSE)</f>
        <v>California</v>
      </c>
      <c r="C574" s="4" t="s">
        <v>1910</v>
      </c>
      <c r="D574" s="4">
        <v>44858</v>
      </c>
      <c r="E574" s="3" t="s">
        <v>1901</v>
      </c>
      <c r="F574" s="3" t="s">
        <v>1902</v>
      </c>
      <c r="G574" s="3" t="s">
        <v>1543</v>
      </c>
      <c r="H574" s="3" t="s">
        <v>681</v>
      </c>
      <c r="I574" s="3" t="s">
        <v>1544</v>
      </c>
      <c r="J574" s="9">
        <v>17088</v>
      </c>
      <c r="K574">
        <f t="shared" si="25"/>
        <v>17088</v>
      </c>
      <c r="L574">
        <f t="shared" si="26"/>
        <v>10</v>
      </c>
    </row>
    <row r="575" spans="1:12" ht="14.25" customHeight="1" x14ac:dyDescent="0.25">
      <c r="A575" t="str">
        <f t="shared" si="27"/>
        <v>NY</v>
      </c>
      <c r="B575" t="str">
        <f>VLOOKUP(sales2!A575,state!A:B,2,FALSE)</f>
        <v>New York</v>
      </c>
      <c r="C575" s="4" t="s">
        <v>1911</v>
      </c>
      <c r="D575" s="4">
        <v>44796</v>
      </c>
      <c r="E575" s="3" t="s">
        <v>1912</v>
      </c>
      <c r="F575" s="3" t="s">
        <v>1913</v>
      </c>
      <c r="G575" s="3" t="s">
        <v>116</v>
      </c>
      <c r="H575" s="3" t="s">
        <v>14</v>
      </c>
      <c r="I575" s="3" t="s">
        <v>117</v>
      </c>
      <c r="J575" s="9">
        <v>3048</v>
      </c>
      <c r="K575">
        <f t="shared" si="25"/>
        <v>3048</v>
      </c>
      <c r="L575">
        <f t="shared" si="26"/>
        <v>8</v>
      </c>
    </row>
    <row r="576" spans="1:12" ht="14.25" customHeight="1" x14ac:dyDescent="0.25">
      <c r="A576" t="str">
        <f t="shared" si="27"/>
        <v>NY</v>
      </c>
      <c r="B576" t="str">
        <f>VLOOKUP(sales2!A576,state!A:B,2,FALSE)</f>
        <v>New York</v>
      </c>
      <c r="C576" s="4" t="s">
        <v>1900</v>
      </c>
      <c r="D576" s="4">
        <v>44654</v>
      </c>
      <c r="E576" s="3" t="s">
        <v>1901</v>
      </c>
      <c r="F576" s="3" t="s">
        <v>1902</v>
      </c>
      <c r="G576" s="3" t="s">
        <v>692</v>
      </c>
      <c r="H576" s="3" t="s">
        <v>14</v>
      </c>
      <c r="I576" s="3" t="s">
        <v>693</v>
      </c>
      <c r="J576" s="9" t="s">
        <v>1914</v>
      </c>
      <c r="K576">
        <f t="shared" si="25"/>
        <v>9.2799999999999994</v>
      </c>
      <c r="L576">
        <f t="shared" si="26"/>
        <v>4</v>
      </c>
    </row>
    <row r="577" spans="1:12" ht="14.25" customHeight="1" x14ac:dyDescent="0.25">
      <c r="A577" t="str">
        <f t="shared" si="27"/>
        <v>NY</v>
      </c>
      <c r="B577" t="str">
        <f>VLOOKUP(sales2!A577,state!A:B,2,FALSE)</f>
        <v>New York</v>
      </c>
      <c r="C577" s="4" t="s">
        <v>1915</v>
      </c>
      <c r="D577" s="4">
        <v>44807</v>
      </c>
      <c r="E577" s="3" t="s">
        <v>1916</v>
      </c>
      <c r="F577" s="3" t="s">
        <v>1917</v>
      </c>
      <c r="G577" s="3" t="s">
        <v>236</v>
      </c>
      <c r="H577" s="3" t="s">
        <v>136</v>
      </c>
      <c r="I577" s="3" t="s">
        <v>237</v>
      </c>
      <c r="J577" s="9" t="s">
        <v>1918</v>
      </c>
      <c r="K577">
        <f t="shared" si="25"/>
        <v>1979.89</v>
      </c>
      <c r="L577">
        <f t="shared" si="26"/>
        <v>9</v>
      </c>
    </row>
    <row r="578" spans="1:12" ht="14.25" customHeight="1" x14ac:dyDescent="0.25">
      <c r="A578" t="str">
        <f t="shared" si="27"/>
        <v>PA</v>
      </c>
      <c r="B578" t="str">
        <f>VLOOKUP(sales2!A578,state!A:B,2,FALSE)</f>
        <v>Pennsylvania</v>
      </c>
      <c r="C578" s="4" t="s">
        <v>1919</v>
      </c>
      <c r="D578" s="4">
        <v>44781</v>
      </c>
      <c r="E578" s="3" t="s">
        <v>1920</v>
      </c>
      <c r="F578" s="3" t="s">
        <v>1921</v>
      </c>
      <c r="G578" s="3" t="s">
        <v>651</v>
      </c>
      <c r="H578" s="3" t="s">
        <v>14</v>
      </c>
      <c r="I578" s="3" t="s">
        <v>652</v>
      </c>
      <c r="J578" s="9">
        <v>1369764</v>
      </c>
      <c r="K578">
        <f t="shared" si="25"/>
        <v>1369764</v>
      </c>
      <c r="L578">
        <f t="shared" si="26"/>
        <v>8</v>
      </c>
    </row>
    <row r="579" spans="1:12" ht="14.25" customHeight="1" x14ac:dyDescent="0.25">
      <c r="A579" t="str">
        <f t="shared" si="27"/>
        <v>TX</v>
      </c>
      <c r="B579" t="str">
        <f>VLOOKUP(sales2!A579,state!A:B,2,FALSE)</f>
        <v>Texas</v>
      </c>
      <c r="C579" s="4" t="s">
        <v>1922</v>
      </c>
      <c r="D579" s="4">
        <v>44743</v>
      </c>
      <c r="E579" s="3" t="s">
        <v>1923</v>
      </c>
      <c r="F579" s="3" t="s">
        <v>1924</v>
      </c>
      <c r="G579" s="3" t="s">
        <v>873</v>
      </c>
      <c r="H579" s="3" t="s">
        <v>14</v>
      </c>
      <c r="I579" s="3" t="s">
        <v>874</v>
      </c>
      <c r="J579" s="9">
        <v>46688</v>
      </c>
      <c r="K579">
        <f t="shared" si="25"/>
        <v>46688</v>
      </c>
      <c r="L579">
        <f t="shared" si="26"/>
        <v>7</v>
      </c>
    </row>
    <row r="580" spans="1:12" ht="14.25" customHeight="1" x14ac:dyDescent="0.25">
      <c r="A580" t="str">
        <f t="shared" si="27"/>
        <v>NC</v>
      </c>
      <c r="B580" t="str">
        <f>VLOOKUP(sales2!A580,state!A:B,2,FALSE)</f>
        <v>North Carolina</v>
      </c>
      <c r="C580" s="4" t="s">
        <v>1925</v>
      </c>
      <c r="D580" s="4">
        <v>44889</v>
      </c>
      <c r="E580" s="3" t="s">
        <v>1926</v>
      </c>
      <c r="F580" s="3" t="s">
        <v>1927</v>
      </c>
      <c r="G580" s="3" t="s">
        <v>547</v>
      </c>
      <c r="H580" s="3" t="s">
        <v>14</v>
      </c>
      <c r="I580" s="3" t="s">
        <v>548</v>
      </c>
      <c r="J580" s="9">
        <v>10272</v>
      </c>
      <c r="K580">
        <f t="shared" si="25"/>
        <v>10272</v>
      </c>
      <c r="L580">
        <f t="shared" si="26"/>
        <v>11</v>
      </c>
    </row>
    <row r="581" spans="1:12" ht="14.25" customHeight="1" x14ac:dyDescent="0.25">
      <c r="A581" t="str">
        <f t="shared" si="27"/>
        <v>CA</v>
      </c>
      <c r="B581" t="str">
        <f>VLOOKUP(sales2!A581,state!A:B,2,FALSE)</f>
        <v>California</v>
      </c>
      <c r="C581" s="4" t="s">
        <v>1928</v>
      </c>
      <c r="D581" s="4">
        <v>44697</v>
      </c>
      <c r="E581" s="3" t="s">
        <v>1866</v>
      </c>
      <c r="F581" s="3" t="s">
        <v>1867</v>
      </c>
      <c r="G581" s="3" t="s">
        <v>749</v>
      </c>
      <c r="H581" s="3" t="s">
        <v>14</v>
      </c>
      <c r="I581" s="3" t="s">
        <v>750</v>
      </c>
      <c r="J581" s="9">
        <v>21336</v>
      </c>
      <c r="K581">
        <f t="shared" si="25"/>
        <v>21336</v>
      </c>
      <c r="L581">
        <f t="shared" si="26"/>
        <v>5</v>
      </c>
    </row>
    <row r="582" spans="1:12" ht="14.25" customHeight="1" x14ac:dyDescent="0.25">
      <c r="A582" t="str">
        <f t="shared" si="27"/>
        <v>NC</v>
      </c>
      <c r="B582" t="str">
        <f>VLOOKUP(sales2!A582,state!A:B,2,FALSE)</f>
        <v>North Carolina</v>
      </c>
      <c r="C582" s="4" t="s">
        <v>1929</v>
      </c>
      <c r="D582" s="4">
        <v>44766</v>
      </c>
      <c r="E582" s="3" t="s">
        <v>1690</v>
      </c>
      <c r="F582" s="3" t="s">
        <v>1691</v>
      </c>
      <c r="G582" s="3" t="s">
        <v>171</v>
      </c>
      <c r="H582" s="3" t="s">
        <v>39</v>
      </c>
      <c r="I582" s="3" t="s">
        <v>172</v>
      </c>
      <c r="J582" s="9" t="s">
        <v>1930</v>
      </c>
      <c r="K582">
        <f t="shared" si="25"/>
        <v>35.96</v>
      </c>
      <c r="L582">
        <f t="shared" si="26"/>
        <v>7</v>
      </c>
    </row>
    <row r="583" spans="1:12" ht="14.25" customHeight="1" x14ac:dyDescent="0.25">
      <c r="A583" t="str">
        <f t="shared" si="27"/>
        <v>OH</v>
      </c>
      <c r="B583" t="str">
        <f>VLOOKUP(sales2!A583,state!A:B,2,FALSE)</f>
        <v>Ohio</v>
      </c>
      <c r="C583" s="4" t="s">
        <v>1931</v>
      </c>
      <c r="D583" s="4">
        <v>44800</v>
      </c>
      <c r="E583" s="3" t="s">
        <v>1932</v>
      </c>
      <c r="F583" s="3" t="s">
        <v>1933</v>
      </c>
      <c r="G583" s="3" t="s">
        <v>53</v>
      </c>
      <c r="H583" s="3" t="s">
        <v>142</v>
      </c>
      <c r="I583" s="3" t="s">
        <v>54</v>
      </c>
      <c r="J583" s="9">
        <v>2214</v>
      </c>
      <c r="K583">
        <f t="shared" si="25"/>
        <v>2214</v>
      </c>
      <c r="L583">
        <f t="shared" si="26"/>
        <v>8</v>
      </c>
    </row>
    <row r="584" spans="1:12" ht="14.25" customHeight="1" x14ac:dyDescent="0.25">
      <c r="A584" t="str">
        <f t="shared" si="27"/>
        <v>CO</v>
      </c>
      <c r="B584" t="str">
        <f>VLOOKUP(sales2!A584,state!A:B,2,FALSE)</f>
        <v>Colorado</v>
      </c>
      <c r="C584" s="4" t="s">
        <v>736</v>
      </c>
      <c r="D584" s="4">
        <v>44913</v>
      </c>
      <c r="E584" s="3" t="s">
        <v>737</v>
      </c>
      <c r="F584" s="3" t="s">
        <v>738</v>
      </c>
      <c r="G584" s="3" t="s">
        <v>762</v>
      </c>
      <c r="H584" s="3" t="s">
        <v>142</v>
      </c>
      <c r="I584" s="3" t="s">
        <v>763</v>
      </c>
      <c r="J584" s="9" t="s">
        <v>1934</v>
      </c>
      <c r="K584">
        <f t="shared" si="25"/>
        <v>22.62</v>
      </c>
      <c r="L584">
        <f t="shared" si="26"/>
        <v>12</v>
      </c>
    </row>
    <row r="585" spans="1:12" ht="14.25" customHeight="1" x14ac:dyDescent="0.25">
      <c r="A585" t="str">
        <f t="shared" si="27"/>
        <v>TN</v>
      </c>
      <c r="B585" t="str">
        <f>VLOOKUP(sales2!A585,state!A:B,2,FALSE)</f>
        <v>Tennessee</v>
      </c>
      <c r="C585" s="4" t="s">
        <v>1935</v>
      </c>
      <c r="D585" s="4">
        <v>44598</v>
      </c>
      <c r="E585" s="3" t="s">
        <v>1936</v>
      </c>
      <c r="F585" s="3" t="s">
        <v>1937</v>
      </c>
      <c r="G585" s="3" t="s">
        <v>390</v>
      </c>
      <c r="H585" s="3" t="s">
        <v>14</v>
      </c>
      <c r="I585" s="3" t="s">
        <v>391</v>
      </c>
      <c r="J585" s="9">
        <v>63936</v>
      </c>
      <c r="K585">
        <f t="shared" si="25"/>
        <v>63936</v>
      </c>
      <c r="L585">
        <f t="shared" si="26"/>
        <v>2</v>
      </c>
    </row>
    <row r="586" spans="1:12" ht="14.25" customHeight="1" x14ac:dyDescent="0.25">
      <c r="A586" t="str">
        <f t="shared" si="27"/>
        <v>TX</v>
      </c>
      <c r="B586" t="str">
        <f>VLOOKUP(sales2!A586,state!A:B,2,FALSE)</f>
        <v>Texas</v>
      </c>
      <c r="C586" s="4" t="s">
        <v>1938</v>
      </c>
      <c r="D586" s="4">
        <v>44905</v>
      </c>
      <c r="E586" s="3" t="s">
        <v>1939</v>
      </c>
      <c r="F586" s="3" t="s">
        <v>1940</v>
      </c>
      <c r="G586" s="3" t="s">
        <v>199</v>
      </c>
      <c r="H586" s="3" t="s">
        <v>14</v>
      </c>
      <c r="I586" s="3" t="s">
        <v>200</v>
      </c>
      <c r="J586" s="9">
        <v>45139</v>
      </c>
      <c r="K586">
        <f t="shared" si="25"/>
        <v>45139</v>
      </c>
      <c r="L586">
        <f t="shared" si="26"/>
        <v>12</v>
      </c>
    </row>
    <row r="587" spans="1:12" ht="14.25" customHeight="1" x14ac:dyDescent="0.25">
      <c r="A587" t="str">
        <f t="shared" si="27"/>
        <v>LA</v>
      </c>
      <c r="B587" t="str">
        <f>VLOOKUP(sales2!A587,state!A:B,2,FALSE)</f>
        <v>Louisiana</v>
      </c>
      <c r="C587" s="4" t="s">
        <v>1873</v>
      </c>
      <c r="D587" s="4">
        <v>44713</v>
      </c>
      <c r="E587" s="3" t="s">
        <v>1874</v>
      </c>
      <c r="F587" s="3" t="s">
        <v>1875</v>
      </c>
      <c r="G587" s="3" t="s">
        <v>1333</v>
      </c>
      <c r="H587" s="3" t="s">
        <v>14</v>
      </c>
      <c r="I587" s="3" t="s">
        <v>1334</v>
      </c>
      <c r="J587" s="9" t="s">
        <v>1353</v>
      </c>
      <c r="K587">
        <f t="shared" ref="K587:K616" si="28">VALUE(J587)</f>
        <v>56.3</v>
      </c>
      <c r="L587">
        <f t="shared" ref="L587:L650" si="29">MONTH(D587)</f>
        <v>6</v>
      </c>
    </row>
    <row r="588" spans="1:12" ht="14.25" customHeight="1" x14ac:dyDescent="0.25">
      <c r="A588" t="str">
        <f t="shared" si="27"/>
        <v>MT</v>
      </c>
      <c r="B588" t="str">
        <f>VLOOKUP(sales2!A588,state!A:B,2,FALSE)</f>
        <v>Montana</v>
      </c>
      <c r="C588" s="4" t="s">
        <v>1941</v>
      </c>
      <c r="D588" s="4">
        <v>44886</v>
      </c>
      <c r="E588" s="3" t="s">
        <v>714</v>
      </c>
      <c r="F588" s="3" t="s">
        <v>715</v>
      </c>
      <c r="G588" s="3" t="s">
        <v>964</v>
      </c>
      <c r="H588" s="3" t="s">
        <v>136</v>
      </c>
      <c r="I588" s="3" t="s">
        <v>965</v>
      </c>
      <c r="J588" s="9">
        <v>8288</v>
      </c>
      <c r="K588">
        <f t="shared" si="28"/>
        <v>8288</v>
      </c>
      <c r="L588">
        <f t="shared" si="29"/>
        <v>11</v>
      </c>
    </row>
    <row r="589" spans="1:12" ht="14.25" customHeight="1" x14ac:dyDescent="0.25">
      <c r="A589" t="str">
        <f t="shared" si="27"/>
        <v>NY</v>
      </c>
      <c r="B589" t="str">
        <f>VLOOKUP(sales2!A589,state!A:B,2,FALSE)</f>
        <v>New York</v>
      </c>
      <c r="C589" s="4" t="s">
        <v>1942</v>
      </c>
      <c r="D589" s="4">
        <v>44848</v>
      </c>
      <c r="E589" s="3" t="s">
        <v>1943</v>
      </c>
      <c r="F589" s="3" t="s">
        <v>1944</v>
      </c>
      <c r="G589" s="3" t="s">
        <v>340</v>
      </c>
      <c r="H589" s="3" t="s">
        <v>14</v>
      </c>
      <c r="I589" s="3" t="s">
        <v>341</v>
      </c>
      <c r="J589" s="9" t="s">
        <v>1945</v>
      </c>
      <c r="K589">
        <f t="shared" si="28"/>
        <v>124.95</v>
      </c>
      <c r="L589">
        <f t="shared" si="29"/>
        <v>10</v>
      </c>
    </row>
    <row r="590" spans="1:12" ht="14.25" customHeight="1" x14ac:dyDescent="0.25">
      <c r="A590" t="str">
        <f t="shared" ref="A590:A653" si="30">LEFT(C590,2)</f>
        <v>IL</v>
      </c>
      <c r="B590" t="str">
        <f>VLOOKUP(sales2!A590,state!A:B,2,FALSE)</f>
        <v>Illinois</v>
      </c>
      <c r="C590" s="4" t="s">
        <v>1946</v>
      </c>
      <c r="D590" s="4">
        <v>44888</v>
      </c>
      <c r="E590" s="3" t="s">
        <v>1188</v>
      </c>
      <c r="F590" s="3" t="s">
        <v>1189</v>
      </c>
      <c r="G590" s="3" t="s">
        <v>590</v>
      </c>
      <c r="H590" s="3" t="s">
        <v>14</v>
      </c>
      <c r="I590" s="3" t="s">
        <v>591</v>
      </c>
      <c r="J590" s="9">
        <v>2912</v>
      </c>
      <c r="K590">
        <f t="shared" si="28"/>
        <v>2912</v>
      </c>
      <c r="L590">
        <f t="shared" si="29"/>
        <v>11</v>
      </c>
    </row>
    <row r="591" spans="1:12" ht="14.25" customHeight="1" x14ac:dyDescent="0.25">
      <c r="A591" t="str">
        <f t="shared" si="30"/>
        <v>CT</v>
      </c>
      <c r="B591" t="str">
        <f>VLOOKUP(sales2!A591,state!A:B,2,FALSE)</f>
        <v>Connecticut</v>
      </c>
      <c r="C591" s="4" t="s">
        <v>1947</v>
      </c>
      <c r="D591" s="4">
        <v>44648</v>
      </c>
      <c r="E591" s="3" t="s">
        <v>186</v>
      </c>
      <c r="F591" s="3" t="s">
        <v>187</v>
      </c>
      <c r="G591" s="3" t="s">
        <v>578</v>
      </c>
      <c r="H591" s="3" t="s">
        <v>14</v>
      </c>
      <c r="I591" s="3" t="s">
        <v>579</v>
      </c>
      <c r="J591" s="9" t="s">
        <v>580</v>
      </c>
      <c r="K591">
        <f t="shared" si="28"/>
        <v>15.48</v>
      </c>
      <c r="L591">
        <f t="shared" si="29"/>
        <v>3</v>
      </c>
    </row>
    <row r="592" spans="1:12" ht="14.25" customHeight="1" x14ac:dyDescent="0.25">
      <c r="A592" t="str">
        <f t="shared" si="30"/>
        <v>IL</v>
      </c>
      <c r="B592" t="str">
        <f>VLOOKUP(sales2!A592,state!A:B,2,FALSE)</f>
        <v>Illinois</v>
      </c>
      <c r="C592" s="4" t="s">
        <v>985</v>
      </c>
      <c r="D592" s="4">
        <v>44767</v>
      </c>
      <c r="E592" s="3" t="s">
        <v>986</v>
      </c>
      <c r="F592" s="3" t="s">
        <v>987</v>
      </c>
      <c r="G592" s="3" t="s">
        <v>1034</v>
      </c>
      <c r="H592" s="3" t="s">
        <v>14</v>
      </c>
      <c r="I592" s="3" t="s">
        <v>1035</v>
      </c>
      <c r="J592" s="9" t="s">
        <v>1948</v>
      </c>
      <c r="K592">
        <f t="shared" si="28"/>
        <v>9.36</v>
      </c>
      <c r="L592">
        <f t="shared" si="29"/>
        <v>7</v>
      </c>
    </row>
    <row r="593" spans="1:12" ht="14.25" customHeight="1" x14ac:dyDescent="0.25">
      <c r="A593" t="str">
        <f t="shared" si="30"/>
        <v>NC</v>
      </c>
      <c r="B593" t="str">
        <f>VLOOKUP(sales2!A593,state!A:B,2,FALSE)</f>
        <v>North Carolina</v>
      </c>
      <c r="C593" s="4" t="s">
        <v>1949</v>
      </c>
      <c r="D593" s="4">
        <v>44811</v>
      </c>
      <c r="E593" s="3" t="s">
        <v>87</v>
      </c>
      <c r="F593" s="3" t="s">
        <v>88</v>
      </c>
      <c r="G593" s="3" t="s">
        <v>497</v>
      </c>
      <c r="H593" s="3" t="s">
        <v>39</v>
      </c>
      <c r="I593" s="3" t="s">
        <v>498</v>
      </c>
      <c r="J593" s="9">
        <v>863928</v>
      </c>
      <c r="K593">
        <f t="shared" si="28"/>
        <v>863928</v>
      </c>
      <c r="L593">
        <f t="shared" si="29"/>
        <v>9</v>
      </c>
    </row>
    <row r="594" spans="1:12" ht="14.25" customHeight="1" x14ac:dyDescent="0.25">
      <c r="A594" t="str">
        <f t="shared" si="30"/>
        <v>NY</v>
      </c>
      <c r="B594" t="str">
        <f>VLOOKUP(sales2!A594,state!A:B,2,FALSE)</f>
        <v>New York</v>
      </c>
      <c r="C594" s="4" t="s">
        <v>1950</v>
      </c>
      <c r="D594" s="4">
        <v>44861</v>
      </c>
      <c r="E594" s="3" t="s">
        <v>1951</v>
      </c>
      <c r="F594" s="3" t="s">
        <v>1952</v>
      </c>
      <c r="G594" s="3" t="s">
        <v>993</v>
      </c>
      <c r="H594" s="3" t="s">
        <v>39</v>
      </c>
      <c r="I594" s="3" t="s">
        <v>994</v>
      </c>
      <c r="J594" s="9">
        <v>26424</v>
      </c>
      <c r="K594">
        <f t="shared" si="28"/>
        <v>26424</v>
      </c>
      <c r="L594">
        <f t="shared" si="29"/>
        <v>10</v>
      </c>
    </row>
    <row r="595" spans="1:12" ht="14.25" customHeight="1" x14ac:dyDescent="0.25">
      <c r="A595" t="str">
        <f t="shared" si="30"/>
        <v>CA</v>
      </c>
      <c r="B595" t="str">
        <f>VLOOKUP(sales2!A595,state!A:B,2,FALSE)</f>
        <v>California</v>
      </c>
      <c r="C595" s="4" t="s">
        <v>1953</v>
      </c>
      <c r="D595" s="4">
        <v>44782</v>
      </c>
      <c r="E595" s="3" t="s">
        <v>1954</v>
      </c>
      <c r="F595" s="3" t="s">
        <v>1955</v>
      </c>
      <c r="G595" s="3" t="s">
        <v>1768</v>
      </c>
      <c r="H595" s="3" t="s">
        <v>39</v>
      </c>
      <c r="I595" s="3" t="s">
        <v>1769</v>
      </c>
      <c r="J595" s="9">
        <v>109592</v>
      </c>
      <c r="K595">
        <f t="shared" si="28"/>
        <v>109592</v>
      </c>
      <c r="L595">
        <f t="shared" si="29"/>
        <v>8</v>
      </c>
    </row>
    <row r="596" spans="1:12" ht="14.25" customHeight="1" x14ac:dyDescent="0.25">
      <c r="A596" t="str">
        <f t="shared" si="30"/>
        <v>NC</v>
      </c>
      <c r="B596" t="str">
        <f>VLOOKUP(sales2!A596,state!A:B,2,FALSE)</f>
        <v>North Carolina</v>
      </c>
      <c r="C596" s="4" t="s">
        <v>1956</v>
      </c>
      <c r="D596" s="4">
        <v>44891</v>
      </c>
      <c r="E596" s="3" t="s">
        <v>1957</v>
      </c>
      <c r="F596" s="3" t="s">
        <v>1958</v>
      </c>
      <c r="G596" s="3" t="s">
        <v>1513</v>
      </c>
      <c r="H596" s="3" t="s">
        <v>14</v>
      </c>
      <c r="I596" s="3" t="s">
        <v>1514</v>
      </c>
      <c r="J596" s="9">
        <v>315776</v>
      </c>
      <c r="K596">
        <f t="shared" si="28"/>
        <v>315776</v>
      </c>
      <c r="L596">
        <f t="shared" si="29"/>
        <v>11</v>
      </c>
    </row>
    <row r="597" spans="1:12" ht="14.25" customHeight="1" x14ac:dyDescent="0.25">
      <c r="A597" t="str">
        <f t="shared" si="30"/>
        <v>NY</v>
      </c>
      <c r="B597" t="str">
        <f>VLOOKUP(sales2!A597,state!A:B,2,FALSE)</f>
        <v>New York</v>
      </c>
      <c r="C597" s="4" t="s">
        <v>1959</v>
      </c>
      <c r="D597" s="4">
        <v>44579</v>
      </c>
      <c r="E597" s="3" t="s">
        <v>1960</v>
      </c>
      <c r="F597" s="3" t="s">
        <v>1961</v>
      </c>
      <c r="G597" s="3" t="s">
        <v>744</v>
      </c>
      <c r="H597" s="3" t="s">
        <v>14</v>
      </c>
      <c r="I597" s="3" t="s">
        <v>745</v>
      </c>
      <c r="J597" s="9">
        <v>33264</v>
      </c>
      <c r="K597">
        <f t="shared" si="28"/>
        <v>33264</v>
      </c>
      <c r="L597">
        <f t="shared" si="29"/>
        <v>1</v>
      </c>
    </row>
    <row r="598" spans="1:12" ht="14.25" customHeight="1" x14ac:dyDescent="0.25">
      <c r="A598" t="str">
        <f t="shared" si="30"/>
        <v>CA</v>
      </c>
      <c r="B598" t="str">
        <f>VLOOKUP(sales2!A598,state!A:B,2,FALSE)</f>
        <v>California</v>
      </c>
      <c r="C598" s="4" t="s">
        <v>1962</v>
      </c>
      <c r="D598" s="4">
        <v>44829</v>
      </c>
      <c r="E598" s="3" t="s">
        <v>459</v>
      </c>
      <c r="F598" s="3" t="s">
        <v>460</v>
      </c>
      <c r="G598" s="3" t="s">
        <v>32</v>
      </c>
      <c r="H598" s="3" t="s">
        <v>14</v>
      </c>
      <c r="I598" s="3" t="s">
        <v>33</v>
      </c>
      <c r="J598" s="9">
        <v>110376</v>
      </c>
      <c r="K598">
        <f t="shared" si="28"/>
        <v>110376</v>
      </c>
      <c r="L598">
        <f t="shared" si="29"/>
        <v>9</v>
      </c>
    </row>
    <row r="599" spans="1:12" ht="14.25" customHeight="1" x14ac:dyDescent="0.25">
      <c r="A599" t="str">
        <f t="shared" si="30"/>
        <v>OH</v>
      </c>
      <c r="B599" t="str">
        <f>VLOOKUP(sales2!A599,state!A:B,2,FALSE)</f>
        <v>Ohio</v>
      </c>
      <c r="C599" s="4" t="s">
        <v>1677</v>
      </c>
      <c r="D599" s="4">
        <v>44809</v>
      </c>
      <c r="E599" s="3" t="s">
        <v>1046</v>
      </c>
      <c r="F599" s="3" t="s">
        <v>1047</v>
      </c>
      <c r="G599" s="3" t="s">
        <v>1006</v>
      </c>
      <c r="H599" s="3" t="s">
        <v>14</v>
      </c>
      <c r="I599" s="3" t="s">
        <v>1007</v>
      </c>
      <c r="J599" s="9">
        <v>14016</v>
      </c>
      <c r="K599">
        <f t="shared" si="28"/>
        <v>14016</v>
      </c>
      <c r="L599">
        <f t="shared" si="29"/>
        <v>9</v>
      </c>
    </row>
    <row r="600" spans="1:12" ht="14.25" customHeight="1" x14ac:dyDescent="0.25">
      <c r="A600" t="str">
        <f t="shared" si="30"/>
        <v>FL</v>
      </c>
      <c r="B600" t="str">
        <f>VLOOKUP(sales2!A600,state!A:B,2,FALSE)</f>
        <v>Florida</v>
      </c>
      <c r="C600" s="4" t="s">
        <v>35</v>
      </c>
      <c r="D600" s="4">
        <v>44912</v>
      </c>
      <c r="E600" s="3" t="s">
        <v>36</v>
      </c>
      <c r="F600" s="3" t="s">
        <v>37</v>
      </c>
      <c r="G600" s="3" t="s">
        <v>936</v>
      </c>
      <c r="H600" s="3" t="s">
        <v>14</v>
      </c>
      <c r="I600" s="3" t="s">
        <v>937</v>
      </c>
      <c r="J600" s="9">
        <v>57582</v>
      </c>
      <c r="K600">
        <f t="shared" si="28"/>
        <v>57582</v>
      </c>
      <c r="L600">
        <f t="shared" si="29"/>
        <v>12</v>
      </c>
    </row>
    <row r="601" spans="1:12" ht="14.25" customHeight="1" x14ac:dyDescent="0.25">
      <c r="A601" t="str">
        <f t="shared" si="30"/>
        <v>IL</v>
      </c>
      <c r="B601" t="str">
        <f>VLOOKUP(sales2!A601,state!A:B,2,FALSE)</f>
        <v>Illinois</v>
      </c>
      <c r="C601" s="4" t="s">
        <v>1963</v>
      </c>
      <c r="D601" s="4">
        <v>44612</v>
      </c>
      <c r="E601" s="3" t="s">
        <v>570</v>
      </c>
      <c r="F601" s="3" t="s">
        <v>571</v>
      </c>
      <c r="G601" s="3" t="s">
        <v>216</v>
      </c>
      <c r="H601" s="3" t="s">
        <v>142</v>
      </c>
      <c r="I601" s="3" t="s">
        <v>217</v>
      </c>
      <c r="J601" s="9">
        <v>7056</v>
      </c>
      <c r="K601">
        <f t="shared" si="28"/>
        <v>7056</v>
      </c>
      <c r="L601">
        <f t="shared" si="29"/>
        <v>2</v>
      </c>
    </row>
    <row r="602" spans="1:12" ht="14.25" customHeight="1" x14ac:dyDescent="0.25">
      <c r="A602" t="str">
        <f t="shared" si="30"/>
        <v>WA</v>
      </c>
      <c r="B602" t="str">
        <f>VLOOKUP(sales2!A602,state!A:B,2,FALSE)</f>
        <v>Washington</v>
      </c>
      <c r="C602" s="4" t="s">
        <v>1964</v>
      </c>
      <c r="D602" s="4">
        <v>44734</v>
      </c>
      <c r="E602" s="3" t="s">
        <v>1965</v>
      </c>
      <c r="F602" s="3" t="s">
        <v>1966</v>
      </c>
      <c r="G602" s="3" t="s">
        <v>177</v>
      </c>
      <c r="H602" s="3" t="s">
        <v>14</v>
      </c>
      <c r="I602" s="3" t="s">
        <v>178</v>
      </c>
      <c r="J602" s="9">
        <v>88776</v>
      </c>
      <c r="K602">
        <f t="shared" si="28"/>
        <v>88776</v>
      </c>
      <c r="L602">
        <f t="shared" si="29"/>
        <v>6</v>
      </c>
    </row>
    <row r="603" spans="1:12" ht="14.25" customHeight="1" x14ac:dyDescent="0.25">
      <c r="A603" t="str">
        <f t="shared" si="30"/>
        <v>TN</v>
      </c>
      <c r="B603" t="str">
        <f>VLOOKUP(sales2!A603,state!A:B,2,FALSE)</f>
        <v>Tennessee</v>
      </c>
      <c r="C603" s="4" t="s">
        <v>1967</v>
      </c>
      <c r="D603" s="4">
        <v>44788</v>
      </c>
      <c r="E603" s="3" t="s">
        <v>1076</v>
      </c>
      <c r="F603" s="3" t="s">
        <v>1077</v>
      </c>
      <c r="G603" s="3" t="s">
        <v>506</v>
      </c>
      <c r="H603" s="3" t="s">
        <v>14</v>
      </c>
      <c r="I603" s="3" t="s">
        <v>507</v>
      </c>
      <c r="J603" s="9" t="s">
        <v>1114</v>
      </c>
      <c r="K603">
        <f t="shared" si="28"/>
        <v>18.239999999999998</v>
      </c>
      <c r="L603">
        <f t="shared" si="29"/>
        <v>8</v>
      </c>
    </row>
    <row r="604" spans="1:12" ht="14.25" customHeight="1" x14ac:dyDescent="0.25">
      <c r="A604" t="str">
        <f t="shared" si="30"/>
        <v>CA</v>
      </c>
      <c r="B604" t="str">
        <f>VLOOKUP(sales2!A604,state!A:B,2,FALSE)</f>
        <v>California</v>
      </c>
      <c r="C604" s="4" t="s">
        <v>1968</v>
      </c>
      <c r="D604" s="4">
        <v>44872</v>
      </c>
      <c r="E604" s="3" t="s">
        <v>1874</v>
      </c>
      <c r="F604" s="3" t="s">
        <v>1875</v>
      </c>
      <c r="G604" s="3" t="s">
        <v>785</v>
      </c>
      <c r="H604" s="3" t="s">
        <v>142</v>
      </c>
      <c r="I604" s="3" t="s">
        <v>786</v>
      </c>
      <c r="J604" s="9">
        <v>45188</v>
      </c>
      <c r="K604">
        <f t="shared" si="28"/>
        <v>45188</v>
      </c>
      <c r="L604">
        <f t="shared" si="29"/>
        <v>11</v>
      </c>
    </row>
    <row r="605" spans="1:12" ht="14.25" customHeight="1" x14ac:dyDescent="0.25">
      <c r="A605" t="str">
        <f t="shared" si="30"/>
        <v>IL</v>
      </c>
      <c r="B605" t="str">
        <f>VLOOKUP(sales2!A605,state!A:B,2,FALSE)</f>
        <v>Illinois</v>
      </c>
      <c r="C605" s="4" t="s">
        <v>1969</v>
      </c>
      <c r="D605" s="4">
        <v>44722</v>
      </c>
      <c r="E605" s="3" t="s">
        <v>191</v>
      </c>
      <c r="F605" s="3" t="s">
        <v>192</v>
      </c>
      <c r="G605" s="3" t="s">
        <v>1970</v>
      </c>
      <c r="H605" s="3" t="s">
        <v>14</v>
      </c>
      <c r="I605" s="3" t="s">
        <v>1971</v>
      </c>
      <c r="J605" s="9">
        <v>5248</v>
      </c>
      <c r="K605">
        <f t="shared" si="28"/>
        <v>5248</v>
      </c>
      <c r="L605">
        <f t="shared" si="29"/>
        <v>6</v>
      </c>
    </row>
    <row r="606" spans="1:12" ht="14.25" customHeight="1" x14ac:dyDescent="0.25">
      <c r="A606" t="str">
        <f t="shared" si="30"/>
        <v>NY</v>
      </c>
      <c r="B606" t="str">
        <f>VLOOKUP(sales2!A606,state!A:B,2,FALSE)</f>
        <v>New York</v>
      </c>
      <c r="C606" s="4" t="s">
        <v>1972</v>
      </c>
      <c r="D606" s="4">
        <v>44838</v>
      </c>
      <c r="E606" s="3" t="s">
        <v>1973</v>
      </c>
      <c r="F606" s="3" t="s">
        <v>1974</v>
      </c>
      <c r="G606" s="3" t="s">
        <v>1261</v>
      </c>
      <c r="H606" s="3" t="s">
        <v>39</v>
      </c>
      <c r="I606" s="3" t="s">
        <v>1262</v>
      </c>
      <c r="J606" s="9" t="s">
        <v>1263</v>
      </c>
      <c r="K606">
        <f t="shared" si="28"/>
        <v>197.97</v>
      </c>
      <c r="L606">
        <f t="shared" si="29"/>
        <v>10</v>
      </c>
    </row>
    <row r="607" spans="1:12" ht="14.25" customHeight="1" x14ac:dyDescent="0.25">
      <c r="A607" t="str">
        <f t="shared" si="30"/>
        <v>MA</v>
      </c>
      <c r="B607" t="str">
        <f>VLOOKUP(sales2!A607,state!A:B,2,FALSE)</f>
        <v>Massachusetts</v>
      </c>
      <c r="C607" s="4" t="s">
        <v>1975</v>
      </c>
      <c r="D607" s="4">
        <v>44646</v>
      </c>
      <c r="E607" s="3" t="s">
        <v>1280</v>
      </c>
      <c r="F607" s="3" t="s">
        <v>1281</v>
      </c>
      <c r="G607" s="3" t="s">
        <v>1802</v>
      </c>
      <c r="H607" s="3" t="s">
        <v>14</v>
      </c>
      <c r="I607" s="3" t="s">
        <v>1803</v>
      </c>
      <c r="J607" s="9" t="s">
        <v>1976</v>
      </c>
      <c r="K607">
        <f t="shared" si="28"/>
        <v>16.14</v>
      </c>
      <c r="L607">
        <f t="shared" si="29"/>
        <v>3</v>
      </c>
    </row>
    <row r="608" spans="1:12" ht="14.25" customHeight="1" x14ac:dyDescent="0.25">
      <c r="A608" t="str">
        <f t="shared" si="30"/>
        <v>PA</v>
      </c>
      <c r="B608" t="str">
        <f>VLOOKUP(sales2!A608,state!A:B,2,FALSE)</f>
        <v>Pennsylvania</v>
      </c>
      <c r="C608" s="4" t="s">
        <v>1977</v>
      </c>
      <c r="D608" s="4">
        <v>44922</v>
      </c>
      <c r="E608" s="3" t="s">
        <v>1943</v>
      </c>
      <c r="F608" s="3" t="s">
        <v>1944</v>
      </c>
      <c r="G608" s="3" t="s">
        <v>204</v>
      </c>
      <c r="H608" s="3" t="s">
        <v>14</v>
      </c>
      <c r="I608" s="3" t="s">
        <v>205</v>
      </c>
      <c r="J608" s="9">
        <v>2624</v>
      </c>
      <c r="K608">
        <f t="shared" si="28"/>
        <v>2624</v>
      </c>
      <c r="L608">
        <f t="shared" si="29"/>
        <v>12</v>
      </c>
    </row>
    <row r="609" spans="1:12" ht="14.25" customHeight="1" x14ac:dyDescent="0.25">
      <c r="A609" t="str">
        <f t="shared" si="30"/>
        <v>NY</v>
      </c>
      <c r="B609" t="str">
        <f>VLOOKUP(sales2!A609,state!A:B,2,FALSE)</f>
        <v>New York</v>
      </c>
      <c r="C609" s="4" t="s">
        <v>1978</v>
      </c>
      <c r="D609" s="4">
        <v>44687</v>
      </c>
      <c r="E609" s="3" t="s">
        <v>1979</v>
      </c>
      <c r="F609" s="3" t="s">
        <v>1980</v>
      </c>
      <c r="G609" s="3" t="s">
        <v>1365</v>
      </c>
      <c r="H609" s="3" t="s">
        <v>1042</v>
      </c>
      <c r="I609" s="3" t="s">
        <v>1366</v>
      </c>
      <c r="J609" s="9" t="s">
        <v>1981</v>
      </c>
      <c r="K609">
        <f t="shared" si="28"/>
        <v>15.56</v>
      </c>
      <c r="L609">
        <f t="shared" si="29"/>
        <v>5</v>
      </c>
    </row>
    <row r="610" spans="1:12" ht="14.25" customHeight="1" x14ac:dyDescent="0.25">
      <c r="A610" t="str">
        <f t="shared" si="30"/>
        <v>PA</v>
      </c>
      <c r="B610" t="str">
        <f>VLOOKUP(sales2!A610,state!A:B,2,FALSE)</f>
        <v>Pennsylvania</v>
      </c>
      <c r="C610" s="4" t="s">
        <v>1982</v>
      </c>
      <c r="D610" s="4">
        <v>44820</v>
      </c>
      <c r="E610" s="3" t="s">
        <v>1897</v>
      </c>
      <c r="F610" s="3" t="s">
        <v>1898</v>
      </c>
      <c r="G610" s="3" t="s">
        <v>351</v>
      </c>
      <c r="H610" s="3" t="s">
        <v>14</v>
      </c>
      <c r="I610" s="3" t="s">
        <v>352</v>
      </c>
      <c r="J610" s="9">
        <v>26064</v>
      </c>
      <c r="K610">
        <f t="shared" si="28"/>
        <v>26064</v>
      </c>
      <c r="L610">
        <f t="shared" si="29"/>
        <v>9</v>
      </c>
    </row>
    <row r="611" spans="1:12" ht="14.25" customHeight="1" x14ac:dyDescent="0.25">
      <c r="A611" t="str">
        <f t="shared" si="30"/>
        <v>MA</v>
      </c>
      <c r="B611" t="str">
        <f>VLOOKUP(sales2!A611,state!A:B,2,FALSE)</f>
        <v>Massachusetts</v>
      </c>
      <c r="C611" s="4" t="s">
        <v>933</v>
      </c>
      <c r="D611" s="4">
        <v>44884</v>
      </c>
      <c r="E611" s="3" t="s">
        <v>934</v>
      </c>
      <c r="F611" s="3" t="s">
        <v>935</v>
      </c>
      <c r="G611" s="3" t="s">
        <v>1983</v>
      </c>
      <c r="H611" s="3" t="s">
        <v>14</v>
      </c>
      <c r="I611" s="3" t="s">
        <v>1984</v>
      </c>
      <c r="J611" s="9" t="s">
        <v>1985</v>
      </c>
      <c r="K611">
        <f t="shared" si="28"/>
        <v>39.659999999999997</v>
      </c>
      <c r="L611">
        <f t="shared" si="29"/>
        <v>11</v>
      </c>
    </row>
    <row r="612" spans="1:12" ht="14.25" customHeight="1" x14ac:dyDescent="0.25">
      <c r="A612" t="str">
        <f t="shared" si="30"/>
        <v>MI</v>
      </c>
      <c r="B612" t="str">
        <f>VLOOKUP(sales2!A612,state!A:B,2,FALSE)</f>
        <v>Michigan</v>
      </c>
      <c r="C612" s="4" t="s">
        <v>1986</v>
      </c>
      <c r="D612" s="4">
        <v>44689</v>
      </c>
      <c r="E612" s="3" t="s">
        <v>1987</v>
      </c>
      <c r="F612" s="3" t="s">
        <v>1988</v>
      </c>
      <c r="G612" s="3" t="s">
        <v>254</v>
      </c>
      <c r="H612" s="3" t="s">
        <v>14</v>
      </c>
      <c r="I612" s="3" t="s">
        <v>255</v>
      </c>
      <c r="J612" s="9" t="s">
        <v>1989</v>
      </c>
      <c r="K612">
        <f t="shared" si="28"/>
        <v>152.80000000000001</v>
      </c>
      <c r="L612">
        <f t="shared" si="29"/>
        <v>5</v>
      </c>
    </row>
    <row r="613" spans="1:12" ht="14.25" customHeight="1" x14ac:dyDescent="0.25">
      <c r="A613" t="str">
        <f t="shared" si="30"/>
        <v>FL</v>
      </c>
      <c r="B613" t="str">
        <f>VLOOKUP(sales2!A613,state!A:B,2,FALSE)</f>
        <v>Florida</v>
      </c>
      <c r="C613" s="4" t="s">
        <v>1990</v>
      </c>
      <c r="D613" s="4">
        <v>44573</v>
      </c>
      <c r="E613" s="3" t="s">
        <v>570</v>
      </c>
      <c r="F613" s="3" t="s">
        <v>571</v>
      </c>
      <c r="G613" s="3" t="s">
        <v>183</v>
      </c>
      <c r="H613" s="3" t="s">
        <v>14</v>
      </c>
      <c r="I613" s="3" t="s">
        <v>184</v>
      </c>
      <c r="J613" s="9" t="s">
        <v>1991</v>
      </c>
      <c r="K613">
        <f t="shared" si="28"/>
        <v>17.43</v>
      </c>
      <c r="L613">
        <f t="shared" si="29"/>
        <v>1</v>
      </c>
    </row>
    <row r="614" spans="1:12" ht="14.25" customHeight="1" x14ac:dyDescent="0.25">
      <c r="A614" t="str">
        <f t="shared" si="30"/>
        <v>TX</v>
      </c>
      <c r="B614" t="str">
        <f>VLOOKUP(sales2!A614,state!A:B,2,FALSE)</f>
        <v>Texas</v>
      </c>
      <c r="C614" s="4" t="s">
        <v>1992</v>
      </c>
      <c r="D614" s="4">
        <v>44807</v>
      </c>
      <c r="E614" s="3" t="s">
        <v>1993</v>
      </c>
      <c r="F614" s="3" t="s">
        <v>1994</v>
      </c>
      <c r="G614" s="3" t="s">
        <v>730</v>
      </c>
      <c r="H614" s="3" t="s">
        <v>14</v>
      </c>
      <c r="I614" s="3" t="s">
        <v>731</v>
      </c>
      <c r="J614" s="9">
        <v>5232</v>
      </c>
      <c r="K614">
        <f t="shared" si="28"/>
        <v>5232</v>
      </c>
      <c r="L614">
        <f t="shared" si="29"/>
        <v>9</v>
      </c>
    </row>
    <row r="615" spans="1:12" ht="14.25" customHeight="1" x14ac:dyDescent="0.25">
      <c r="A615" t="str">
        <f t="shared" si="30"/>
        <v>CA</v>
      </c>
      <c r="B615" t="str">
        <f>VLOOKUP(sales2!A615,state!A:B,2,FALSE)</f>
        <v>California</v>
      </c>
      <c r="C615" s="4" t="s">
        <v>1995</v>
      </c>
      <c r="D615" s="4">
        <v>44657</v>
      </c>
      <c r="E615" s="3" t="s">
        <v>1619</v>
      </c>
      <c r="F615" s="3" t="s">
        <v>1620</v>
      </c>
      <c r="G615" s="3" t="s">
        <v>231</v>
      </c>
      <c r="H615" s="3" t="s">
        <v>681</v>
      </c>
      <c r="I615" s="3" t="s">
        <v>232</v>
      </c>
      <c r="J615" s="9">
        <v>36672</v>
      </c>
      <c r="K615">
        <f t="shared" si="28"/>
        <v>36672</v>
      </c>
      <c r="L615">
        <f t="shared" si="29"/>
        <v>4</v>
      </c>
    </row>
    <row r="616" spans="1:12" ht="14.25" customHeight="1" x14ac:dyDescent="0.25">
      <c r="A616" t="str">
        <f t="shared" si="30"/>
        <v>CA</v>
      </c>
      <c r="B616" t="str">
        <f>VLOOKUP(sales2!A616,state!A:B,2,FALSE)</f>
        <v>California</v>
      </c>
      <c r="C616" s="4" t="s">
        <v>1996</v>
      </c>
      <c r="D616" s="4">
        <v>44901</v>
      </c>
      <c r="E616" s="3" t="s">
        <v>1997</v>
      </c>
      <c r="F616" s="3" t="s">
        <v>1998</v>
      </c>
      <c r="G616" s="3" t="s">
        <v>785</v>
      </c>
      <c r="H616" s="3" t="s">
        <v>14</v>
      </c>
      <c r="I616" s="3" t="s">
        <v>786</v>
      </c>
      <c r="J616" s="9" t="s">
        <v>1999</v>
      </c>
      <c r="K616">
        <f t="shared" si="28"/>
        <v>35.82</v>
      </c>
      <c r="L616">
        <f t="shared" si="29"/>
        <v>12</v>
      </c>
    </row>
    <row r="617" spans="1:12" ht="14.25" customHeight="1" x14ac:dyDescent="0.25">
      <c r="A617" t="str">
        <f t="shared" si="30"/>
        <v>OH</v>
      </c>
      <c r="B617" t="str">
        <f>VLOOKUP(sales2!A617,state!A:B,2,FALSE)</f>
        <v>Ohio</v>
      </c>
      <c r="C617" s="4" t="s">
        <v>2000</v>
      </c>
      <c r="D617" s="4">
        <v>44893</v>
      </c>
      <c r="E617" s="3" t="s">
        <v>2001</v>
      </c>
      <c r="F617" s="3" t="s">
        <v>2002</v>
      </c>
      <c r="G617" s="3" t="s">
        <v>376</v>
      </c>
      <c r="H617" s="3" t="s">
        <v>14</v>
      </c>
      <c r="I617" s="3" t="s">
        <v>377</v>
      </c>
      <c r="J617" s="9">
        <v>12828</v>
      </c>
      <c r="K617">
        <f>VALUE(J617)</f>
        <v>12828</v>
      </c>
      <c r="L617">
        <f t="shared" si="29"/>
        <v>11</v>
      </c>
    </row>
    <row r="618" spans="1:12" ht="14.25" customHeight="1" x14ac:dyDescent="0.25">
      <c r="A618" t="str">
        <f t="shared" si="30"/>
        <v>AL</v>
      </c>
      <c r="B618" t="str">
        <f>VLOOKUP(sales2!A618,state!A:B,2,FALSE)</f>
        <v>Alabama</v>
      </c>
      <c r="C618" s="4" t="s">
        <v>2003</v>
      </c>
      <c r="D618" s="4">
        <v>44860</v>
      </c>
      <c r="E618" s="3" t="s">
        <v>175</v>
      </c>
      <c r="F618" s="3" t="s">
        <v>176</v>
      </c>
      <c r="G618" s="3" t="s">
        <v>71</v>
      </c>
      <c r="H618" s="3" t="s">
        <v>14</v>
      </c>
      <c r="I618" s="3" t="s">
        <v>72</v>
      </c>
      <c r="J618" s="9" t="s">
        <v>2004</v>
      </c>
      <c r="K618">
        <f t="shared" ref="K618:K681" si="31">VALUE(J618)</f>
        <v>19.14</v>
      </c>
      <c r="L618">
        <f t="shared" si="29"/>
        <v>10</v>
      </c>
    </row>
    <row r="619" spans="1:12" ht="14.25" customHeight="1" x14ac:dyDescent="0.25">
      <c r="A619" t="str">
        <f t="shared" si="30"/>
        <v>NM</v>
      </c>
      <c r="B619" t="str">
        <f>VLOOKUP(sales2!A619,state!A:B,2,FALSE)</f>
        <v>New Mexico</v>
      </c>
      <c r="C619" s="4" t="s">
        <v>2005</v>
      </c>
      <c r="D619" s="4">
        <v>44621</v>
      </c>
      <c r="E619" s="3" t="s">
        <v>2006</v>
      </c>
      <c r="F619" s="3" t="s">
        <v>2007</v>
      </c>
      <c r="G619" s="3" t="s">
        <v>2008</v>
      </c>
      <c r="H619" s="3" t="s">
        <v>14</v>
      </c>
      <c r="I619" s="3" t="s">
        <v>2009</v>
      </c>
      <c r="J619" s="9">
        <v>11416</v>
      </c>
      <c r="K619">
        <f t="shared" si="31"/>
        <v>11416</v>
      </c>
      <c r="L619">
        <f t="shared" si="29"/>
        <v>3</v>
      </c>
    </row>
    <row r="620" spans="1:12" ht="14.25" customHeight="1" x14ac:dyDescent="0.25">
      <c r="A620" t="str">
        <f t="shared" si="30"/>
        <v>CA</v>
      </c>
      <c r="B620" t="str">
        <f>VLOOKUP(sales2!A620,state!A:B,2,FALSE)</f>
        <v>California</v>
      </c>
      <c r="C620" s="4" t="s">
        <v>2010</v>
      </c>
      <c r="D620" s="4">
        <v>44758</v>
      </c>
      <c r="E620" s="3" t="s">
        <v>2011</v>
      </c>
      <c r="F620" s="3" t="s">
        <v>2012</v>
      </c>
      <c r="G620" s="3" t="s">
        <v>239</v>
      </c>
      <c r="H620" s="3" t="s">
        <v>681</v>
      </c>
      <c r="I620" s="3" t="s">
        <v>240</v>
      </c>
      <c r="J620" s="9">
        <v>196704</v>
      </c>
      <c r="K620">
        <f t="shared" si="31"/>
        <v>196704</v>
      </c>
      <c r="L620">
        <f t="shared" si="29"/>
        <v>7</v>
      </c>
    </row>
    <row r="621" spans="1:12" ht="14.25" customHeight="1" x14ac:dyDescent="0.25">
      <c r="A621" t="str">
        <f t="shared" si="30"/>
        <v>CA</v>
      </c>
      <c r="B621" t="str">
        <f>VLOOKUP(sales2!A621,state!A:B,2,FALSE)</f>
        <v>California</v>
      </c>
      <c r="C621" s="4" t="s">
        <v>2013</v>
      </c>
      <c r="D621" s="4">
        <v>44656</v>
      </c>
      <c r="E621" s="3" t="s">
        <v>2014</v>
      </c>
      <c r="F621" s="3" t="s">
        <v>2015</v>
      </c>
      <c r="G621" s="3" t="s">
        <v>2016</v>
      </c>
      <c r="H621" s="3" t="s">
        <v>14</v>
      </c>
      <c r="I621" s="3" t="s">
        <v>2017</v>
      </c>
      <c r="J621" s="9" t="s">
        <v>2018</v>
      </c>
      <c r="K621">
        <f t="shared" si="31"/>
        <v>36.44</v>
      </c>
      <c r="L621">
        <f t="shared" si="29"/>
        <v>4</v>
      </c>
    </row>
    <row r="622" spans="1:12" ht="14.25" customHeight="1" x14ac:dyDescent="0.25">
      <c r="A622" t="str">
        <f t="shared" si="30"/>
        <v>NY</v>
      </c>
      <c r="B622" t="str">
        <f>VLOOKUP(sales2!A622,state!A:B,2,FALSE)</f>
        <v>New York</v>
      </c>
      <c r="C622" s="4" t="s">
        <v>2019</v>
      </c>
      <c r="D622" s="4">
        <v>44584</v>
      </c>
      <c r="E622" s="3" t="s">
        <v>1565</v>
      </c>
      <c r="F622" s="3" t="s">
        <v>1566</v>
      </c>
      <c r="G622" s="3" t="s">
        <v>797</v>
      </c>
      <c r="H622" s="3" t="s">
        <v>39</v>
      </c>
      <c r="I622" s="3" t="s">
        <v>798</v>
      </c>
      <c r="J622" s="9" t="s">
        <v>2020</v>
      </c>
      <c r="K622">
        <f t="shared" si="31"/>
        <v>1091.93</v>
      </c>
      <c r="L622">
        <f t="shared" si="29"/>
        <v>1</v>
      </c>
    </row>
    <row r="623" spans="1:12" ht="14.25" customHeight="1" x14ac:dyDescent="0.25">
      <c r="A623" t="str">
        <f t="shared" si="30"/>
        <v>WA</v>
      </c>
      <c r="B623" t="str">
        <f>VLOOKUP(sales2!A623,state!A:B,2,FALSE)</f>
        <v>Washington</v>
      </c>
      <c r="C623" s="4" t="s">
        <v>301</v>
      </c>
      <c r="D623" s="4">
        <v>44768</v>
      </c>
      <c r="E623" s="3" t="s">
        <v>302</v>
      </c>
      <c r="F623" s="3" t="s">
        <v>303</v>
      </c>
      <c r="G623" s="3" t="s">
        <v>1470</v>
      </c>
      <c r="H623" s="3" t="s">
        <v>14</v>
      </c>
      <c r="I623" s="3" t="s">
        <v>1471</v>
      </c>
      <c r="J623" s="9" t="s">
        <v>150</v>
      </c>
      <c r="K623">
        <f t="shared" si="31"/>
        <v>5.56</v>
      </c>
      <c r="L623">
        <f t="shared" si="29"/>
        <v>7</v>
      </c>
    </row>
    <row r="624" spans="1:12" ht="14.25" customHeight="1" x14ac:dyDescent="0.25">
      <c r="A624" t="str">
        <f t="shared" si="30"/>
        <v>CA</v>
      </c>
      <c r="B624" t="str">
        <f>VLOOKUP(sales2!A624,state!A:B,2,FALSE)</f>
        <v>California</v>
      </c>
      <c r="C624" s="4" t="s">
        <v>2021</v>
      </c>
      <c r="D624" s="4">
        <v>44564</v>
      </c>
      <c r="E624" s="3" t="s">
        <v>1881</v>
      </c>
      <c r="F624" s="3" t="s">
        <v>1882</v>
      </c>
      <c r="G624" s="3" t="s">
        <v>692</v>
      </c>
      <c r="H624" s="3" t="s">
        <v>14</v>
      </c>
      <c r="I624" s="3" t="s">
        <v>693</v>
      </c>
      <c r="J624" s="9">
        <v>44980</v>
      </c>
      <c r="K624">
        <f t="shared" si="31"/>
        <v>44980</v>
      </c>
      <c r="L624">
        <f t="shared" si="29"/>
        <v>1</v>
      </c>
    </row>
    <row r="625" spans="1:12" ht="14.25" customHeight="1" x14ac:dyDescent="0.25">
      <c r="A625" t="str">
        <f t="shared" si="30"/>
        <v>TX</v>
      </c>
      <c r="B625" t="str">
        <f>VLOOKUP(sales2!A625,state!A:B,2,FALSE)</f>
        <v>Texas</v>
      </c>
      <c r="C625" s="4" t="s">
        <v>1175</v>
      </c>
      <c r="D625" s="4">
        <v>44870</v>
      </c>
      <c r="E625" s="3" t="s">
        <v>813</v>
      </c>
      <c r="F625" s="3" t="s">
        <v>814</v>
      </c>
      <c r="G625" s="3" t="s">
        <v>76</v>
      </c>
      <c r="H625" s="3" t="s">
        <v>39</v>
      </c>
      <c r="I625" s="3" t="s">
        <v>77</v>
      </c>
      <c r="J625" s="9">
        <v>244768</v>
      </c>
      <c r="K625">
        <f t="shared" si="31"/>
        <v>244768</v>
      </c>
      <c r="L625">
        <f t="shared" si="29"/>
        <v>11</v>
      </c>
    </row>
    <row r="626" spans="1:12" ht="14.25" customHeight="1" x14ac:dyDescent="0.25">
      <c r="A626" t="str">
        <f t="shared" si="30"/>
        <v>IA</v>
      </c>
      <c r="B626" t="str">
        <f>VLOOKUP(sales2!A626,state!A:B,2,FALSE)</f>
        <v>Iowa</v>
      </c>
      <c r="C626" s="4" t="s">
        <v>1251</v>
      </c>
      <c r="D626" s="4">
        <v>44573</v>
      </c>
      <c r="E626" s="3" t="s">
        <v>1252</v>
      </c>
      <c r="F626" s="3" t="s">
        <v>1253</v>
      </c>
      <c r="G626" s="3" t="s">
        <v>414</v>
      </c>
      <c r="H626" s="3" t="s">
        <v>14</v>
      </c>
      <c r="I626" s="3" t="s">
        <v>415</v>
      </c>
      <c r="J626" s="9" t="s">
        <v>2022</v>
      </c>
      <c r="K626">
        <f t="shared" si="31"/>
        <v>32.35</v>
      </c>
      <c r="L626">
        <f t="shared" si="29"/>
        <v>1</v>
      </c>
    </row>
    <row r="627" spans="1:12" ht="14.25" customHeight="1" x14ac:dyDescent="0.25">
      <c r="A627" t="str">
        <f t="shared" si="30"/>
        <v>MI</v>
      </c>
      <c r="B627" t="str">
        <f>VLOOKUP(sales2!A627,state!A:B,2,FALSE)</f>
        <v>Michigan</v>
      </c>
      <c r="C627" s="4" t="s">
        <v>2023</v>
      </c>
      <c r="D627" s="4">
        <v>44570</v>
      </c>
      <c r="E627" s="3" t="s">
        <v>2024</v>
      </c>
      <c r="F627" s="3" t="s">
        <v>2025</v>
      </c>
      <c r="G627" s="3" t="s">
        <v>1377</v>
      </c>
      <c r="H627" s="3" t="s">
        <v>39</v>
      </c>
      <c r="I627" s="3" t="s">
        <v>1378</v>
      </c>
      <c r="J627" s="9" t="s">
        <v>1652</v>
      </c>
      <c r="K627">
        <f t="shared" si="31"/>
        <v>29.16</v>
      </c>
      <c r="L627">
        <f t="shared" si="29"/>
        <v>1</v>
      </c>
    </row>
    <row r="628" spans="1:12" ht="14.25" customHeight="1" x14ac:dyDescent="0.25">
      <c r="A628" t="str">
        <f t="shared" si="30"/>
        <v>IL</v>
      </c>
      <c r="B628" t="str">
        <f>VLOOKUP(sales2!A628,state!A:B,2,FALSE)</f>
        <v>Illinois</v>
      </c>
      <c r="C628" s="4" t="s">
        <v>2026</v>
      </c>
      <c r="D628" s="4">
        <v>44690</v>
      </c>
      <c r="E628" s="3" t="s">
        <v>1283</v>
      </c>
      <c r="F628" s="3" t="s">
        <v>1284</v>
      </c>
      <c r="G628" s="3" t="s">
        <v>483</v>
      </c>
      <c r="H628" s="3" t="s">
        <v>14</v>
      </c>
      <c r="I628" s="3" t="s">
        <v>484</v>
      </c>
      <c r="J628" s="9">
        <v>2864</v>
      </c>
      <c r="K628">
        <f t="shared" si="31"/>
        <v>2864</v>
      </c>
      <c r="L628">
        <f t="shared" si="29"/>
        <v>5</v>
      </c>
    </row>
    <row r="629" spans="1:12" ht="14.25" customHeight="1" x14ac:dyDescent="0.25">
      <c r="A629" t="str">
        <f t="shared" si="30"/>
        <v>MS</v>
      </c>
      <c r="B629" t="str">
        <f>VLOOKUP(sales2!A629,state!A:B,2,FALSE)</f>
        <v>Mississippi</v>
      </c>
      <c r="C629" s="4" t="s">
        <v>1384</v>
      </c>
      <c r="D629" s="4">
        <v>44749</v>
      </c>
      <c r="E629" s="3" t="s">
        <v>1385</v>
      </c>
      <c r="F629" s="3" t="s">
        <v>1386</v>
      </c>
      <c r="G629" s="3" t="s">
        <v>936</v>
      </c>
      <c r="H629" s="3" t="s">
        <v>14</v>
      </c>
      <c r="I629" s="3" t="s">
        <v>937</v>
      </c>
      <c r="J629" s="9" t="s">
        <v>2027</v>
      </c>
      <c r="K629">
        <f t="shared" si="31"/>
        <v>511.84</v>
      </c>
      <c r="L629">
        <f t="shared" si="29"/>
        <v>7</v>
      </c>
    </row>
    <row r="630" spans="1:12" ht="14.25" customHeight="1" x14ac:dyDescent="0.25">
      <c r="A630" t="str">
        <f t="shared" si="30"/>
        <v>DE</v>
      </c>
      <c r="B630" t="str">
        <f>VLOOKUP(sales2!A630,state!A:B,2,FALSE)</f>
        <v>Delaware</v>
      </c>
      <c r="C630" s="4" t="s">
        <v>2028</v>
      </c>
      <c r="D630" s="4">
        <v>44583</v>
      </c>
      <c r="E630" s="3" t="s">
        <v>1806</v>
      </c>
      <c r="F630" s="3" t="s">
        <v>1807</v>
      </c>
      <c r="G630" s="3" t="s">
        <v>2029</v>
      </c>
      <c r="H630" s="3" t="s">
        <v>14</v>
      </c>
      <c r="I630" s="3" t="s">
        <v>2030</v>
      </c>
      <c r="J630" s="9" t="s">
        <v>604</v>
      </c>
      <c r="K630">
        <f t="shared" si="31"/>
        <v>8.64</v>
      </c>
      <c r="L630">
        <f t="shared" si="29"/>
        <v>1</v>
      </c>
    </row>
    <row r="631" spans="1:12" ht="14.25" customHeight="1" x14ac:dyDescent="0.25">
      <c r="A631" t="str">
        <f t="shared" si="30"/>
        <v>OH</v>
      </c>
      <c r="B631" t="str">
        <f>VLOOKUP(sales2!A631,state!A:B,2,FALSE)</f>
        <v>Ohio</v>
      </c>
      <c r="C631" s="4" t="s">
        <v>2031</v>
      </c>
      <c r="D631" s="4">
        <v>44740</v>
      </c>
      <c r="E631" s="3" t="s">
        <v>1550</v>
      </c>
      <c r="F631" s="3" t="s">
        <v>1551</v>
      </c>
      <c r="G631" s="3" t="s">
        <v>1808</v>
      </c>
      <c r="H631" s="3" t="s">
        <v>14</v>
      </c>
      <c r="I631" s="3" t="s">
        <v>1809</v>
      </c>
      <c r="J631" s="9">
        <v>5553</v>
      </c>
      <c r="K631">
        <f t="shared" si="31"/>
        <v>5553</v>
      </c>
      <c r="L631">
        <f t="shared" si="29"/>
        <v>6</v>
      </c>
    </row>
    <row r="632" spans="1:12" ht="14.25" customHeight="1" x14ac:dyDescent="0.25">
      <c r="A632" t="str">
        <f t="shared" si="30"/>
        <v>IA</v>
      </c>
      <c r="B632" t="str">
        <f>VLOOKUP(sales2!A632,state!A:B,2,FALSE)</f>
        <v>Iowa</v>
      </c>
      <c r="C632" s="4" t="s">
        <v>2032</v>
      </c>
      <c r="D632" s="4">
        <v>44770</v>
      </c>
      <c r="E632" s="3" t="s">
        <v>1670</v>
      </c>
      <c r="F632" s="3" t="s">
        <v>1671</v>
      </c>
      <c r="G632" s="3" t="s">
        <v>1261</v>
      </c>
      <c r="H632" s="3" t="s">
        <v>39</v>
      </c>
      <c r="I632" s="3" t="s">
        <v>1262</v>
      </c>
      <c r="J632" s="9" t="s">
        <v>2033</v>
      </c>
      <c r="K632">
        <f t="shared" si="31"/>
        <v>263.95999999999998</v>
      </c>
      <c r="L632">
        <f t="shared" si="29"/>
        <v>7</v>
      </c>
    </row>
    <row r="633" spans="1:12" ht="14.25" customHeight="1" x14ac:dyDescent="0.25">
      <c r="A633" t="str">
        <f t="shared" si="30"/>
        <v>TX</v>
      </c>
      <c r="B633" t="str">
        <f>VLOOKUP(sales2!A633,state!A:B,2,FALSE)</f>
        <v>Texas</v>
      </c>
      <c r="C633" s="4" t="s">
        <v>246</v>
      </c>
      <c r="D633" s="4">
        <v>44590</v>
      </c>
      <c r="E633" s="3" t="s">
        <v>247</v>
      </c>
      <c r="F633" s="3" t="s">
        <v>248</v>
      </c>
      <c r="G633" s="3" t="s">
        <v>1207</v>
      </c>
      <c r="H633" s="3" t="s">
        <v>14</v>
      </c>
      <c r="I633" s="3" t="s">
        <v>1208</v>
      </c>
      <c r="J633" s="9">
        <v>1524</v>
      </c>
      <c r="K633">
        <f t="shared" si="31"/>
        <v>1524</v>
      </c>
      <c r="L633">
        <f t="shared" si="29"/>
        <v>1</v>
      </c>
    </row>
    <row r="634" spans="1:12" ht="14.25" customHeight="1" x14ac:dyDescent="0.25">
      <c r="A634" t="str">
        <f t="shared" si="30"/>
        <v>NY</v>
      </c>
      <c r="B634" t="str">
        <f>VLOOKUP(sales2!A634,state!A:B,2,FALSE)</f>
        <v>New York</v>
      </c>
      <c r="C634" s="4" t="s">
        <v>2034</v>
      </c>
      <c r="D634" s="4">
        <v>44573</v>
      </c>
      <c r="E634" s="3" t="s">
        <v>2035</v>
      </c>
      <c r="F634" s="3" t="s">
        <v>2036</v>
      </c>
      <c r="G634" s="3" t="s">
        <v>1041</v>
      </c>
      <c r="H634" s="3" t="s">
        <v>1042</v>
      </c>
      <c r="I634" s="3" t="s">
        <v>1043</v>
      </c>
      <c r="J634" s="9" t="s">
        <v>2037</v>
      </c>
      <c r="K634">
        <f t="shared" si="31"/>
        <v>355.32</v>
      </c>
      <c r="L634">
        <f t="shared" si="29"/>
        <v>1</v>
      </c>
    </row>
    <row r="635" spans="1:12" ht="14.25" customHeight="1" x14ac:dyDescent="0.25">
      <c r="A635" t="str">
        <f t="shared" si="30"/>
        <v>OH</v>
      </c>
      <c r="B635" t="str">
        <f>VLOOKUP(sales2!A635,state!A:B,2,FALSE)</f>
        <v>Ohio</v>
      </c>
      <c r="C635" s="4" t="s">
        <v>2038</v>
      </c>
      <c r="D635" s="4">
        <v>44905</v>
      </c>
      <c r="E635" s="3" t="s">
        <v>317</v>
      </c>
      <c r="F635" s="3" t="s">
        <v>318</v>
      </c>
      <c r="G635" s="3" t="s">
        <v>936</v>
      </c>
      <c r="H635" s="3" t="s">
        <v>14</v>
      </c>
      <c r="I635" s="3" t="s">
        <v>937</v>
      </c>
      <c r="J635" s="9">
        <v>76776</v>
      </c>
      <c r="K635">
        <f t="shared" si="31"/>
        <v>76776</v>
      </c>
      <c r="L635">
        <f t="shared" si="29"/>
        <v>12</v>
      </c>
    </row>
    <row r="636" spans="1:12" ht="14.25" customHeight="1" x14ac:dyDescent="0.25">
      <c r="A636" t="str">
        <f t="shared" si="30"/>
        <v>CA</v>
      </c>
      <c r="B636" t="str">
        <f>VLOOKUP(sales2!A636,state!A:B,2,FALSE)</f>
        <v>California</v>
      </c>
      <c r="C636" s="4" t="s">
        <v>2039</v>
      </c>
      <c r="D636" s="4">
        <v>44638</v>
      </c>
      <c r="E636" s="3" t="s">
        <v>2040</v>
      </c>
      <c r="F636" s="3" t="s">
        <v>2041</v>
      </c>
      <c r="G636" s="3" t="s">
        <v>1289</v>
      </c>
      <c r="H636" s="3" t="s">
        <v>1042</v>
      </c>
      <c r="I636" s="3" t="s">
        <v>1290</v>
      </c>
      <c r="J636" s="9">
        <v>1039728</v>
      </c>
      <c r="K636">
        <f t="shared" si="31"/>
        <v>1039728</v>
      </c>
      <c r="L636">
        <f t="shared" si="29"/>
        <v>3</v>
      </c>
    </row>
    <row r="637" spans="1:12" ht="14.25" customHeight="1" x14ac:dyDescent="0.25">
      <c r="A637" t="str">
        <f t="shared" si="30"/>
        <v>VA</v>
      </c>
      <c r="B637" t="str">
        <f>VLOOKUP(sales2!A637,state!A:B,2,FALSE)</f>
        <v>Virginia</v>
      </c>
      <c r="C637" s="4" t="s">
        <v>2042</v>
      </c>
      <c r="D637" s="4">
        <v>44741</v>
      </c>
      <c r="E637" s="3" t="s">
        <v>2043</v>
      </c>
      <c r="F637" s="3" t="s">
        <v>2044</v>
      </c>
      <c r="G637" s="3" t="s">
        <v>2016</v>
      </c>
      <c r="H637" s="3" t="s">
        <v>14</v>
      </c>
      <c r="I637" s="3" t="s">
        <v>2017</v>
      </c>
      <c r="J637" s="9" t="s">
        <v>2045</v>
      </c>
      <c r="K637">
        <f t="shared" si="31"/>
        <v>54.66</v>
      </c>
      <c r="L637">
        <f t="shared" si="29"/>
        <v>6</v>
      </c>
    </row>
    <row r="638" spans="1:12" ht="14.25" customHeight="1" x14ac:dyDescent="0.25">
      <c r="A638" t="str">
        <f t="shared" si="30"/>
        <v>TX</v>
      </c>
      <c r="B638" t="str">
        <f>VLOOKUP(sales2!A638,state!A:B,2,FALSE)</f>
        <v>Texas</v>
      </c>
      <c r="C638" s="4" t="s">
        <v>2046</v>
      </c>
      <c r="D638" s="4">
        <v>44871</v>
      </c>
      <c r="E638" s="3" t="s">
        <v>1856</v>
      </c>
      <c r="F638" s="3" t="s">
        <v>1857</v>
      </c>
      <c r="G638" s="3" t="s">
        <v>154</v>
      </c>
      <c r="H638" s="3" t="s">
        <v>14</v>
      </c>
      <c r="I638" s="3" t="s">
        <v>155</v>
      </c>
      <c r="J638" s="9">
        <v>45267</v>
      </c>
      <c r="K638">
        <f t="shared" si="31"/>
        <v>45267</v>
      </c>
      <c r="L638">
        <f t="shared" si="29"/>
        <v>11</v>
      </c>
    </row>
    <row r="639" spans="1:12" ht="14.25" customHeight="1" x14ac:dyDescent="0.25">
      <c r="A639" t="str">
        <f t="shared" si="30"/>
        <v>CA</v>
      </c>
      <c r="B639" t="str">
        <f>VLOOKUP(sales2!A639,state!A:B,2,FALSE)</f>
        <v>California</v>
      </c>
      <c r="C639" s="4" t="s">
        <v>2047</v>
      </c>
      <c r="D639" s="4">
        <v>44804</v>
      </c>
      <c r="E639" s="3" t="s">
        <v>2048</v>
      </c>
      <c r="F639" s="3" t="s">
        <v>2049</v>
      </c>
      <c r="G639" s="3" t="s">
        <v>894</v>
      </c>
      <c r="H639" s="3" t="s">
        <v>14</v>
      </c>
      <c r="I639" s="3" t="s">
        <v>895</v>
      </c>
      <c r="J639" s="9">
        <v>31984</v>
      </c>
      <c r="K639">
        <f t="shared" si="31"/>
        <v>31984</v>
      </c>
      <c r="L639">
        <f t="shared" si="29"/>
        <v>8</v>
      </c>
    </row>
    <row r="640" spans="1:12" ht="14.25" customHeight="1" x14ac:dyDescent="0.25">
      <c r="A640" t="str">
        <f t="shared" si="30"/>
        <v>NY</v>
      </c>
      <c r="B640" t="str">
        <f>VLOOKUP(sales2!A640,state!A:B,2,FALSE)</f>
        <v>New York</v>
      </c>
      <c r="C640" s="4" t="s">
        <v>2050</v>
      </c>
      <c r="D640" s="4">
        <v>44910</v>
      </c>
      <c r="E640" s="3" t="s">
        <v>2051</v>
      </c>
      <c r="F640" s="3" t="s">
        <v>2052</v>
      </c>
      <c r="G640" s="3" t="s">
        <v>66</v>
      </c>
      <c r="H640" s="3" t="s">
        <v>14</v>
      </c>
      <c r="I640" s="3" t="s">
        <v>67</v>
      </c>
      <c r="J640" s="9">
        <v>33568</v>
      </c>
      <c r="K640">
        <f t="shared" si="31"/>
        <v>33568</v>
      </c>
      <c r="L640">
        <f t="shared" si="29"/>
        <v>12</v>
      </c>
    </row>
    <row r="641" spans="1:12" ht="14.25" customHeight="1" x14ac:dyDescent="0.25">
      <c r="A641" t="str">
        <f t="shared" si="30"/>
        <v>CA</v>
      </c>
      <c r="B641" t="str">
        <f>VLOOKUP(sales2!A641,state!A:B,2,FALSE)</f>
        <v>California</v>
      </c>
      <c r="C641" s="4" t="s">
        <v>2053</v>
      </c>
      <c r="D641" s="4">
        <v>44680</v>
      </c>
      <c r="E641" s="3" t="s">
        <v>2054</v>
      </c>
      <c r="F641" s="3" t="s">
        <v>2055</v>
      </c>
      <c r="G641" s="3" t="s">
        <v>1059</v>
      </c>
      <c r="H641" s="3" t="s">
        <v>14</v>
      </c>
      <c r="I641" s="3" t="s">
        <v>1060</v>
      </c>
      <c r="J641" s="9">
        <v>44949</v>
      </c>
      <c r="K641">
        <f t="shared" si="31"/>
        <v>44949</v>
      </c>
      <c r="L641">
        <f t="shared" si="29"/>
        <v>4</v>
      </c>
    </row>
    <row r="642" spans="1:12" ht="14.25" customHeight="1" x14ac:dyDescent="0.25">
      <c r="A642" t="str">
        <f t="shared" si="30"/>
        <v>GA</v>
      </c>
      <c r="B642" t="str">
        <f>VLOOKUP(sales2!A642,state!A:B,2,FALSE)</f>
        <v>Georgia</v>
      </c>
      <c r="C642" s="4" t="s">
        <v>2056</v>
      </c>
      <c r="D642" s="4">
        <v>44615</v>
      </c>
      <c r="E642" s="3" t="s">
        <v>2057</v>
      </c>
      <c r="F642" s="3" t="s">
        <v>2058</v>
      </c>
      <c r="G642" s="3" t="s">
        <v>557</v>
      </c>
      <c r="H642" s="3" t="s">
        <v>14</v>
      </c>
      <c r="I642" s="3" t="s">
        <v>558</v>
      </c>
      <c r="J642" s="9" t="s">
        <v>2059</v>
      </c>
      <c r="K642">
        <f t="shared" si="31"/>
        <v>113.94</v>
      </c>
      <c r="L642">
        <f t="shared" si="29"/>
        <v>2</v>
      </c>
    </row>
    <row r="643" spans="1:12" ht="14.25" customHeight="1" x14ac:dyDescent="0.25">
      <c r="A643" t="str">
        <f t="shared" si="30"/>
        <v>CA</v>
      </c>
      <c r="B643" t="str">
        <f>VLOOKUP(sales2!A643,state!A:B,2,FALSE)</f>
        <v>California</v>
      </c>
      <c r="C643" s="4" t="s">
        <v>2060</v>
      </c>
      <c r="D643" s="4">
        <v>44727</v>
      </c>
      <c r="E643" s="3" t="s">
        <v>436</v>
      </c>
      <c r="F643" s="3" t="s">
        <v>437</v>
      </c>
      <c r="G643" s="3" t="s">
        <v>1193</v>
      </c>
      <c r="H643" s="3" t="s">
        <v>39</v>
      </c>
      <c r="I643" s="3" t="s">
        <v>1194</v>
      </c>
      <c r="J643" s="9">
        <v>143976</v>
      </c>
      <c r="K643">
        <f t="shared" si="31"/>
        <v>143976</v>
      </c>
      <c r="L643">
        <f t="shared" si="29"/>
        <v>6</v>
      </c>
    </row>
    <row r="644" spans="1:12" ht="14.25" customHeight="1" x14ac:dyDescent="0.25">
      <c r="A644" t="str">
        <f t="shared" si="30"/>
        <v>WA</v>
      </c>
      <c r="B644" t="str">
        <f>VLOOKUP(sales2!A644,state!A:B,2,FALSE)</f>
        <v>Washington</v>
      </c>
      <c r="C644" s="4" t="s">
        <v>1801</v>
      </c>
      <c r="D644" s="4">
        <v>44612</v>
      </c>
      <c r="E644" s="3" t="s">
        <v>1627</v>
      </c>
      <c r="F644" s="3" t="s">
        <v>1628</v>
      </c>
      <c r="G644" s="3" t="s">
        <v>472</v>
      </c>
      <c r="H644" s="3" t="s">
        <v>14</v>
      </c>
      <c r="I644" s="3" t="s">
        <v>473</v>
      </c>
      <c r="J644" s="9">
        <v>11232</v>
      </c>
      <c r="K644">
        <f t="shared" si="31"/>
        <v>11232</v>
      </c>
      <c r="L644">
        <f t="shared" si="29"/>
        <v>2</v>
      </c>
    </row>
    <row r="645" spans="1:12" ht="14.25" customHeight="1" x14ac:dyDescent="0.25">
      <c r="A645" t="str">
        <f t="shared" si="30"/>
        <v>FL</v>
      </c>
      <c r="B645" t="str">
        <f>VLOOKUP(sales2!A645,state!A:B,2,FALSE)</f>
        <v>Florida</v>
      </c>
      <c r="C645" s="4" t="s">
        <v>2061</v>
      </c>
      <c r="D645" s="4">
        <v>44731</v>
      </c>
      <c r="E645" s="3" t="s">
        <v>570</v>
      </c>
      <c r="F645" s="3" t="s">
        <v>571</v>
      </c>
      <c r="G645" s="3" t="s">
        <v>204</v>
      </c>
      <c r="H645" s="3" t="s">
        <v>14</v>
      </c>
      <c r="I645" s="3" t="s">
        <v>205</v>
      </c>
      <c r="J645" s="9">
        <v>2624</v>
      </c>
      <c r="K645">
        <f t="shared" si="31"/>
        <v>2624</v>
      </c>
      <c r="L645">
        <f t="shared" si="29"/>
        <v>6</v>
      </c>
    </row>
    <row r="646" spans="1:12" ht="14.25" customHeight="1" x14ac:dyDescent="0.25">
      <c r="A646" t="str">
        <f t="shared" si="30"/>
        <v>WA</v>
      </c>
      <c r="B646" t="str">
        <f>VLOOKUP(sales2!A646,state!A:B,2,FALSE)</f>
        <v>Washington</v>
      </c>
      <c r="C646" s="4" t="s">
        <v>2062</v>
      </c>
      <c r="D646" s="4">
        <v>44891</v>
      </c>
      <c r="E646" s="3" t="s">
        <v>2063</v>
      </c>
      <c r="F646" s="3" t="s">
        <v>2064</v>
      </c>
      <c r="G646" s="3" t="s">
        <v>385</v>
      </c>
      <c r="H646" s="3" t="s">
        <v>14</v>
      </c>
      <c r="I646" s="3" t="s">
        <v>386</v>
      </c>
      <c r="J646" s="9">
        <v>26032</v>
      </c>
      <c r="K646">
        <f t="shared" si="31"/>
        <v>26032</v>
      </c>
      <c r="L646">
        <f t="shared" si="29"/>
        <v>11</v>
      </c>
    </row>
    <row r="647" spans="1:12" ht="14.25" customHeight="1" x14ac:dyDescent="0.25">
      <c r="A647" t="str">
        <f t="shared" si="30"/>
        <v>KY</v>
      </c>
      <c r="B647" t="str">
        <f>VLOOKUP(sales2!A647,state!A:B,2,FALSE)</f>
        <v>Kentucky</v>
      </c>
      <c r="C647" s="4" t="s">
        <v>2065</v>
      </c>
      <c r="D647" s="4">
        <v>44716</v>
      </c>
      <c r="E647" s="3" t="s">
        <v>2066</v>
      </c>
      <c r="F647" s="3" t="s">
        <v>2067</v>
      </c>
      <c r="G647" s="3" t="s">
        <v>977</v>
      </c>
      <c r="H647" s="3" t="s">
        <v>14</v>
      </c>
      <c r="I647" s="3" t="s">
        <v>978</v>
      </c>
      <c r="J647" s="9" t="s">
        <v>2068</v>
      </c>
      <c r="K647">
        <f t="shared" si="31"/>
        <v>6.56</v>
      </c>
      <c r="L647">
        <f t="shared" si="29"/>
        <v>6</v>
      </c>
    </row>
    <row r="648" spans="1:12" ht="14.25" customHeight="1" x14ac:dyDescent="0.25">
      <c r="A648" t="str">
        <f t="shared" si="30"/>
        <v>AL</v>
      </c>
      <c r="B648" t="str">
        <f>VLOOKUP(sales2!A648,state!A:B,2,FALSE)</f>
        <v>Alabama</v>
      </c>
      <c r="C648" s="4" t="s">
        <v>2003</v>
      </c>
      <c r="D648" s="4">
        <v>44861</v>
      </c>
      <c r="E648" s="3" t="s">
        <v>175</v>
      </c>
      <c r="F648" s="3" t="s">
        <v>176</v>
      </c>
      <c r="G648" s="3" t="s">
        <v>1140</v>
      </c>
      <c r="H648" s="3" t="s">
        <v>681</v>
      </c>
      <c r="I648" s="3" t="s">
        <v>1141</v>
      </c>
      <c r="J648" s="9" t="s">
        <v>2069</v>
      </c>
      <c r="K648">
        <f t="shared" si="31"/>
        <v>24.78</v>
      </c>
      <c r="L648">
        <f t="shared" si="29"/>
        <v>10</v>
      </c>
    </row>
    <row r="649" spans="1:12" ht="14.25" customHeight="1" x14ac:dyDescent="0.25">
      <c r="A649" t="str">
        <f t="shared" si="30"/>
        <v>AR</v>
      </c>
      <c r="B649" t="str">
        <f>VLOOKUP(sales2!A649,state!A:B,2,FALSE)</f>
        <v>Arkansas</v>
      </c>
      <c r="C649" s="4" t="s">
        <v>1601</v>
      </c>
      <c r="D649" s="4">
        <v>44690</v>
      </c>
      <c r="E649" s="3" t="s">
        <v>1095</v>
      </c>
      <c r="F649" s="3" t="s">
        <v>1096</v>
      </c>
      <c r="G649" s="3" t="s">
        <v>1328</v>
      </c>
      <c r="H649" s="3" t="s">
        <v>14</v>
      </c>
      <c r="I649" s="3" t="s">
        <v>1329</v>
      </c>
      <c r="J649" s="9" t="s">
        <v>2070</v>
      </c>
      <c r="K649">
        <f t="shared" si="31"/>
        <v>11.67</v>
      </c>
      <c r="L649">
        <f t="shared" si="29"/>
        <v>5</v>
      </c>
    </row>
    <row r="650" spans="1:12" ht="14.25" customHeight="1" x14ac:dyDescent="0.25">
      <c r="A650" t="str">
        <f t="shared" si="30"/>
        <v>IL</v>
      </c>
      <c r="B650" t="str">
        <f>VLOOKUP(sales2!A650,state!A:B,2,FALSE)</f>
        <v>Illinois</v>
      </c>
      <c r="C650" s="4" t="s">
        <v>915</v>
      </c>
      <c r="D650" s="4">
        <v>44910</v>
      </c>
      <c r="E650" s="3" t="s">
        <v>916</v>
      </c>
      <c r="F650" s="3" t="s">
        <v>917</v>
      </c>
      <c r="G650" s="3" t="s">
        <v>1724</v>
      </c>
      <c r="H650" s="3" t="s">
        <v>14</v>
      </c>
      <c r="I650" s="3" t="s">
        <v>1725</v>
      </c>
      <c r="J650" s="9">
        <v>2182</v>
      </c>
      <c r="K650">
        <f t="shared" si="31"/>
        <v>2182</v>
      </c>
      <c r="L650">
        <f t="shared" si="29"/>
        <v>12</v>
      </c>
    </row>
    <row r="651" spans="1:12" ht="14.25" customHeight="1" x14ac:dyDescent="0.25">
      <c r="A651" t="str">
        <f t="shared" si="30"/>
        <v>WA</v>
      </c>
      <c r="B651" t="str">
        <f>VLOOKUP(sales2!A651,state!A:B,2,FALSE)</f>
        <v>Washington</v>
      </c>
      <c r="C651" s="4" t="s">
        <v>2071</v>
      </c>
      <c r="D651" s="4">
        <v>44645</v>
      </c>
      <c r="E651" s="3" t="s">
        <v>1347</v>
      </c>
      <c r="F651" s="3" t="s">
        <v>1348</v>
      </c>
      <c r="G651" s="3" t="s">
        <v>680</v>
      </c>
      <c r="H651" s="3" t="s">
        <v>14</v>
      </c>
      <c r="I651" s="3" t="s">
        <v>682</v>
      </c>
      <c r="J651" s="9">
        <v>2496</v>
      </c>
      <c r="K651">
        <f t="shared" si="31"/>
        <v>2496</v>
      </c>
      <c r="L651">
        <f t="shared" ref="L651:L714" si="32">MONTH(D651)</f>
        <v>3</v>
      </c>
    </row>
    <row r="652" spans="1:12" ht="14.25" customHeight="1" x14ac:dyDescent="0.25">
      <c r="A652" t="str">
        <f t="shared" si="30"/>
        <v>NY</v>
      </c>
      <c r="B652" t="str">
        <f>VLOOKUP(sales2!A652,state!A:B,2,FALSE)</f>
        <v>New York</v>
      </c>
      <c r="C652" s="4" t="s">
        <v>1796</v>
      </c>
      <c r="D652" s="4">
        <v>44883</v>
      </c>
      <c r="E652" s="3" t="s">
        <v>1797</v>
      </c>
      <c r="F652" s="3" t="s">
        <v>1798</v>
      </c>
      <c r="G652" s="3" t="s">
        <v>801</v>
      </c>
      <c r="H652" s="3" t="s">
        <v>14</v>
      </c>
      <c r="I652" s="3" t="s">
        <v>802</v>
      </c>
      <c r="J652" s="9" t="s">
        <v>2072</v>
      </c>
      <c r="K652">
        <f t="shared" si="31"/>
        <v>41.86</v>
      </c>
      <c r="L652">
        <f t="shared" si="32"/>
        <v>11</v>
      </c>
    </row>
    <row r="653" spans="1:12" ht="14.25" customHeight="1" x14ac:dyDescent="0.25">
      <c r="A653" t="str">
        <f t="shared" si="30"/>
        <v>NY</v>
      </c>
      <c r="B653" t="str">
        <f>VLOOKUP(sales2!A653,state!A:B,2,FALSE)</f>
        <v>New York</v>
      </c>
      <c r="C653" s="4" t="s">
        <v>2073</v>
      </c>
      <c r="D653" s="4">
        <v>44780</v>
      </c>
      <c r="E653" s="3" t="s">
        <v>2074</v>
      </c>
      <c r="F653" s="3" t="s">
        <v>2075</v>
      </c>
      <c r="G653" s="3" t="s">
        <v>38</v>
      </c>
      <c r="H653" s="3" t="s">
        <v>39</v>
      </c>
      <c r="I653" s="3" t="s">
        <v>40</v>
      </c>
      <c r="J653" s="9" t="s">
        <v>41</v>
      </c>
      <c r="K653">
        <f t="shared" si="31"/>
        <v>43.6</v>
      </c>
      <c r="L653">
        <f t="shared" si="32"/>
        <v>8</v>
      </c>
    </row>
    <row r="654" spans="1:12" ht="14.25" customHeight="1" x14ac:dyDescent="0.25">
      <c r="A654" t="str">
        <f t="shared" ref="A654:A717" si="33">LEFT(C654,2)</f>
        <v>MI</v>
      </c>
      <c r="B654" t="str">
        <f>VLOOKUP(sales2!A654,state!A:B,2,FALSE)</f>
        <v>Michigan</v>
      </c>
      <c r="C654" s="4" t="s">
        <v>954</v>
      </c>
      <c r="D654" s="4">
        <v>44594</v>
      </c>
      <c r="E654" s="3" t="s">
        <v>955</v>
      </c>
      <c r="F654" s="3" t="s">
        <v>956</v>
      </c>
      <c r="G654" s="3" t="s">
        <v>193</v>
      </c>
      <c r="H654" s="3" t="s">
        <v>14</v>
      </c>
      <c r="I654" s="3" t="s">
        <v>194</v>
      </c>
      <c r="J654" s="9">
        <v>45030</v>
      </c>
      <c r="K654">
        <f t="shared" si="31"/>
        <v>45030</v>
      </c>
      <c r="L654">
        <f t="shared" si="32"/>
        <v>2</v>
      </c>
    </row>
    <row r="655" spans="1:12" ht="14.25" customHeight="1" x14ac:dyDescent="0.25">
      <c r="A655" t="str">
        <f t="shared" si="33"/>
        <v>WA</v>
      </c>
      <c r="B655" t="str">
        <f>VLOOKUP(sales2!A655,state!A:B,2,FALSE)</f>
        <v>Washington</v>
      </c>
      <c r="C655" s="4" t="s">
        <v>301</v>
      </c>
      <c r="D655" s="4">
        <v>44714</v>
      </c>
      <c r="E655" s="3" t="s">
        <v>302</v>
      </c>
      <c r="F655" s="3" t="s">
        <v>303</v>
      </c>
      <c r="G655" s="3" t="s">
        <v>26</v>
      </c>
      <c r="H655" s="3" t="s">
        <v>14</v>
      </c>
      <c r="I655" s="3" t="s">
        <v>27</v>
      </c>
      <c r="J655" s="9" t="s">
        <v>2076</v>
      </c>
      <c r="K655">
        <f t="shared" si="31"/>
        <v>1137.75</v>
      </c>
      <c r="L655">
        <f t="shared" si="32"/>
        <v>6</v>
      </c>
    </row>
    <row r="656" spans="1:12" ht="14.25" customHeight="1" x14ac:dyDescent="0.25">
      <c r="A656" t="str">
        <f t="shared" si="33"/>
        <v>TX</v>
      </c>
      <c r="B656" t="str">
        <f>VLOOKUP(sales2!A656,state!A:B,2,FALSE)</f>
        <v>Texas</v>
      </c>
      <c r="C656" s="4" t="s">
        <v>2077</v>
      </c>
      <c r="D656" s="4">
        <v>44680</v>
      </c>
      <c r="E656" s="3" t="s">
        <v>892</v>
      </c>
      <c r="F656" s="3" t="s">
        <v>893</v>
      </c>
      <c r="G656" s="3" t="s">
        <v>121</v>
      </c>
      <c r="H656" s="3" t="s">
        <v>14</v>
      </c>
      <c r="I656" s="3" t="s">
        <v>122</v>
      </c>
      <c r="J656" s="9">
        <v>1964</v>
      </c>
      <c r="K656">
        <f t="shared" si="31"/>
        <v>1964</v>
      </c>
      <c r="L656">
        <f t="shared" si="32"/>
        <v>4</v>
      </c>
    </row>
    <row r="657" spans="1:12" ht="14.25" customHeight="1" x14ac:dyDescent="0.25">
      <c r="A657" t="str">
        <f t="shared" si="33"/>
        <v>CA</v>
      </c>
      <c r="B657" t="str">
        <f>VLOOKUP(sales2!A657,state!A:B,2,FALSE)</f>
        <v>California</v>
      </c>
      <c r="C657" s="4" t="s">
        <v>2078</v>
      </c>
      <c r="D657" s="4">
        <v>44740</v>
      </c>
      <c r="E657" s="3" t="s">
        <v>2079</v>
      </c>
      <c r="F657" s="3" t="s">
        <v>2080</v>
      </c>
      <c r="G657" s="3" t="s">
        <v>340</v>
      </c>
      <c r="H657" s="3" t="s">
        <v>14</v>
      </c>
      <c r="I657" s="3" t="s">
        <v>341</v>
      </c>
      <c r="J657" s="9">
        <v>79968</v>
      </c>
      <c r="K657">
        <f t="shared" si="31"/>
        <v>79968</v>
      </c>
      <c r="L657">
        <f t="shared" si="32"/>
        <v>6</v>
      </c>
    </row>
    <row r="658" spans="1:12" ht="14.25" customHeight="1" x14ac:dyDescent="0.25">
      <c r="A658" t="str">
        <f t="shared" si="33"/>
        <v>NY</v>
      </c>
      <c r="B658" t="str">
        <f>VLOOKUP(sales2!A658,state!A:B,2,FALSE)</f>
        <v>New York</v>
      </c>
      <c r="C658" s="4" t="s">
        <v>2081</v>
      </c>
      <c r="D658" s="4">
        <v>44604</v>
      </c>
      <c r="E658" s="3" t="s">
        <v>2082</v>
      </c>
      <c r="F658" s="3" t="s">
        <v>2083</v>
      </c>
      <c r="G658" s="3" t="s">
        <v>414</v>
      </c>
      <c r="H658" s="3" t="s">
        <v>14</v>
      </c>
      <c r="I658" s="3" t="s">
        <v>415</v>
      </c>
      <c r="J658" s="9">
        <v>15528</v>
      </c>
      <c r="K658">
        <f t="shared" si="31"/>
        <v>15528</v>
      </c>
      <c r="L658">
        <f t="shared" si="32"/>
        <v>2</v>
      </c>
    </row>
    <row r="659" spans="1:12" ht="14.25" customHeight="1" x14ac:dyDescent="0.25">
      <c r="A659" t="str">
        <f t="shared" si="33"/>
        <v>IN</v>
      </c>
      <c r="B659" t="str">
        <f>VLOOKUP(sales2!A659,state!A:B,2,FALSE)</f>
        <v>Indiana</v>
      </c>
      <c r="C659" s="4" t="s">
        <v>2084</v>
      </c>
      <c r="D659" s="4">
        <v>44632</v>
      </c>
      <c r="E659" s="3" t="s">
        <v>2085</v>
      </c>
      <c r="F659" s="3" t="s">
        <v>2086</v>
      </c>
      <c r="G659" s="3" t="s">
        <v>532</v>
      </c>
      <c r="H659" s="3" t="s">
        <v>14</v>
      </c>
      <c r="I659" s="3" t="s">
        <v>533</v>
      </c>
      <c r="J659" s="9" t="s">
        <v>2087</v>
      </c>
      <c r="K659">
        <f t="shared" si="31"/>
        <v>125.88</v>
      </c>
      <c r="L659">
        <f t="shared" si="32"/>
        <v>3</v>
      </c>
    </row>
    <row r="660" spans="1:12" ht="14.25" customHeight="1" x14ac:dyDescent="0.25">
      <c r="A660" t="str">
        <f t="shared" si="33"/>
        <v>CA</v>
      </c>
      <c r="B660" t="str">
        <f>VLOOKUP(sales2!A660,state!A:B,2,FALSE)</f>
        <v>California</v>
      </c>
      <c r="C660" s="4" t="s">
        <v>1201</v>
      </c>
      <c r="D660" s="4">
        <v>44765</v>
      </c>
      <c r="E660" s="3" t="s">
        <v>1202</v>
      </c>
      <c r="F660" s="3" t="s">
        <v>1203</v>
      </c>
      <c r="G660" s="3" t="s">
        <v>982</v>
      </c>
      <c r="H660" s="3" t="s">
        <v>14</v>
      </c>
      <c r="I660" s="3" t="s">
        <v>983</v>
      </c>
      <c r="J660" s="9" t="s">
        <v>984</v>
      </c>
      <c r="K660">
        <f t="shared" si="31"/>
        <v>64.14</v>
      </c>
      <c r="L660">
        <f t="shared" si="32"/>
        <v>7</v>
      </c>
    </row>
    <row r="661" spans="1:12" ht="14.25" customHeight="1" x14ac:dyDescent="0.25">
      <c r="A661" t="str">
        <f t="shared" si="33"/>
        <v>PA</v>
      </c>
      <c r="B661" t="str">
        <f>VLOOKUP(sales2!A661,state!A:B,2,FALSE)</f>
        <v>Pennsylvania</v>
      </c>
      <c r="C661" s="4" t="s">
        <v>2088</v>
      </c>
      <c r="D661" s="4">
        <v>44790</v>
      </c>
      <c r="E661" s="3" t="s">
        <v>1095</v>
      </c>
      <c r="F661" s="3" t="s">
        <v>1096</v>
      </c>
      <c r="G661" s="3" t="s">
        <v>771</v>
      </c>
      <c r="H661" s="3" t="s">
        <v>14</v>
      </c>
      <c r="I661" s="3" t="s">
        <v>772</v>
      </c>
      <c r="J661" s="9">
        <v>45271</v>
      </c>
      <c r="K661">
        <f t="shared" si="31"/>
        <v>45271</v>
      </c>
      <c r="L661">
        <f t="shared" si="32"/>
        <v>8</v>
      </c>
    </row>
    <row r="662" spans="1:12" ht="14.25" customHeight="1" x14ac:dyDescent="0.25">
      <c r="A662" t="str">
        <f t="shared" si="33"/>
        <v>MI</v>
      </c>
      <c r="B662" t="str">
        <f>VLOOKUP(sales2!A662,state!A:B,2,FALSE)</f>
        <v>Michigan</v>
      </c>
      <c r="C662" s="4" t="s">
        <v>449</v>
      </c>
      <c r="D662" s="4">
        <v>44662</v>
      </c>
      <c r="E662" s="3" t="s">
        <v>450</v>
      </c>
      <c r="F662" s="3" t="s">
        <v>451</v>
      </c>
      <c r="G662" s="3" t="s">
        <v>116</v>
      </c>
      <c r="H662" s="3" t="s">
        <v>14</v>
      </c>
      <c r="I662" s="3" t="s">
        <v>117</v>
      </c>
      <c r="J662" s="9">
        <v>45065</v>
      </c>
      <c r="K662">
        <f t="shared" si="31"/>
        <v>45065</v>
      </c>
      <c r="L662">
        <f t="shared" si="32"/>
        <v>4</v>
      </c>
    </row>
    <row r="663" spans="1:12" ht="14.25" customHeight="1" x14ac:dyDescent="0.25">
      <c r="A663" t="str">
        <f t="shared" si="33"/>
        <v>MN</v>
      </c>
      <c r="B663" t="str">
        <f>VLOOKUP(sales2!A663,state!A:B,2,FALSE)</f>
        <v>Minnesota</v>
      </c>
      <c r="C663" s="4" t="s">
        <v>2089</v>
      </c>
      <c r="D663" s="4">
        <v>44835</v>
      </c>
      <c r="E663" s="3" t="s">
        <v>2090</v>
      </c>
      <c r="F663" s="3" t="s">
        <v>2091</v>
      </c>
      <c r="G663" s="3" t="s">
        <v>425</v>
      </c>
      <c r="H663" s="3" t="s">
        <v>14</v>
      </c>
      <c r="I663" s="3" t="s">
        <v>426</v>
      </c>
      <c r="J663" s="9" t="s">
        <v>2092</v>
      </c>
      <c r="K663">
        <f t="shared" si="31"/>
        <v>692.94</v>
      </c>
      <c r="L663">
        <f t="shared" si="32"/>
        <v>10</v>
      </c>
    </row>
    <row r="664" spans="1:12" ht="14.25" customHeight="1" x14ac:dyDescent="0.25">
      <c r="A664" t="str">
        <f t="shared" si="33"/>
        <v>CA</v>
      </c>
      <c r="B664" t="str">
        <f>VLOOKUP(sales2!A664,state!A:B,2,FALSE)</f>
        <v>California</v>
      </c>
      <c r="C664" s="4" t="s">
        <v>2093</v>
      </c>
      <c r="D664" s="4">
        <v>44771</v>
      </c>
      <c r="E664" s="3" t="s">
        <v>2094</v>
      </c>
      <c r="F664" s="3" t="s">
        <v>2095</v>
      </c>
      <c r="G664" s="3" t="s">
        <v>116</v>
      </c>
      <c r="H664" s="3" t="s">
        <v>14</v>
      </c>
      <c r="I664" s="3" t="s">
        <v>117</v>
      </c>
      <c r="J664" s="9" t="s">
        <v>2096</v>
      </c>
      <c r="K664">
        <f t="shared" si="31"/>
        <v>15.24</v>
      </c>
      <c r="L664">
        <f t="shared" si="32"/>
        <v>7</v>
      </c>
    </row>
    <row r="665" spans="1:12" ht="14.25" customHeight="1" x14ac:dyDescent="0.25">
      <c r="A665" t="str">
        <f t="shared" si="33"/>
        <v>IA</v>
      </c>
      <c r="B665" t="str">
        <f>VLOOKUP(sales2!A665,state!A:B,2,FALSE)</f>
        <v>Iowa</v>
      </c>
      <c r="C665" s="4" t="s">
        <v>2097</v>
      </c>
      <c r="D665" s="4">
        <v>44577</v>
      </c>
      <c r="E665" s="3" t="s">
        <v>2098</v>
      </c>
      <c r="F665" s="3" t="s">
        <v>2099</v>
      </c>
      <c r="G665" s="3" t="s">
        <v>858</v>
      </c>
      <c r="H665" s="3" t="s">
        <v>14</v>
      </c>
      <c r="I665" s="3" t="s">
        <v>859</v>
      </c>
      <c r="J665" s="9" t="s">
        <v>2100</v>
      </c>
      <c r="K665">
        <f t="shared" si="31"/>
        <v>278.39999999999998</v>
      </c>
      <c r="L665">
        <f t="shared" si="32"/>
        <v>1</v>
      </c>
    </row>
    <row r="666" spans="1:12" ht="14.25" customHeight="1" x14ac:dyDescent="0.25">
      <c r="A666" t="str">
        <f t="shared" si="33"/>
        <v>FL</v>
      </c>
      <c r="B666" t="str">
        <f>VLOOKUP(sales2!A666,state!A:B,2,FALSE)</f>
        <v>Florida</v>
      </c>
      <c r="C666" s="4" t="s">
        <v>2101</v>
      </c>
      <c r="D666" s="4">
        <v>44836</v>
      </c>
      <c r="E666" s="3" t="s">
        <v>955</v>
      </c>
      <c r="F666" s="3" t="s">
        <v>956</v>
      </c>
      <c r="G666" s="3" t="s">
        <v>2102</v>
      </c>
      <c r="H666" s="3" t="s">
        <v>14</v>
      </c>
      <c r="I666" s="3" t="s">
        <v>2103</v>
      </c>
      <c r="J666" s="9">
        <v>4842</v>
      </c>
      <c r="K666">
        <f t="shared" si="31"/>
        <v>4842</v>
      </c>
      <c r="L666">
        <f t="shared" si="32"/>
        <v>10</v>
      </c>
    </row>
    <row r="667" spans="1:12" ht="14.25" customHeight="1" x14ac:dyDescent="0.25">
      <c r="A667" t="str">
        <f t="shared" si="33"/>
        <v>CO</v>
      </c>
      <c r="B667" t="str">
        <f>VLOOKUP(sales2!A667,state!A:B,2,FALSE)</f>
        <v>Colorado</v>
      </c>
      <c r="C667" s="4" t="s">
        <v>2104</v>
      </c>
      <c r="D667" s="4">
        <v>44566</v>
      </c>
      <c r="E667" s="3" t="s">
        <v>475</v>
      </c>
      <c r="F667" s="3" t="s">
        <v>476</v>
      </c>
      <c r="G667" s="3" t="s">
        <v>199</v>
      </c>
      <c r="H667" s="3" t="s">
        <v>14</v>
      </c>
      <c r="I667" s="3" t="s">
        <v>200</v>
      </c>
      <c r="J667" s="9">
        <v>45139</v>
      </c>
      <c r="K667">
        <f t="shared" si="31"/>
        <v>45139</v>
      </c>
      <c r="L667">
        <f t="shared" si="32"/>
        <v>1</v>
      </c>
    </row>
    <row r="668" spans="1:12" ht="14.25" customHeight="1" x14ac:dyDescent="0.25">
      <c r="A668" t="str">
        <f t="shared" si="33"/>
        <v>FL</v>
      </c>
      <c r="B668" t="str">
        <f>VLOOKUP(sales2!A668,state!A:B,2,FALSE)</f>
        <v>Florida</v>
      </c>
      <c r="C668" s="4" t="s">
        <v>2105</v>
      </c>
      <c r="D668" s="4">
        <v>44895</v>
      </c>
      <c r="E668" s="3" t="s">
        <v>2106</v>
      </c>
      <c r="F668" s="3" t="s">
        <v>2107</v>
      </c>
      <c r="G668" s="3" t="s">
        <v>615</v>
      </c>
      <c r="H668" s="3" t="s">
        <v>14</v>
      </c>
      <c r="I668" s="3" t="s">
        <v>616</v>
      </c>
      <c r="J668" s="9" t="s">
        <v>1337</v>
      </c>
      <c r="K668">
        <f t="shared" si="31"/>
        <v>47.96</v>
      </c>
      <c r="L668">
        <f t="shared" si="32"/>
        <v>11</v>
      </c>
    </row>
    <row r="669" spans="1:12" ht="14.25" customHeight="1" x14ac:dyDescent="0.25">
      <c r="A669" t="str">
        <f t="shared" si="33"/>
        <v>NY</v>
      </c>
      <c r="B669" t="str">
        <f>VLOOKUP(sales2!A669,state!A:B,2,FALSE)</f>
        <v>New York</v>
      </c>
      <c r="C669" s="4" t="s">
        <v>2108</v>
      </c>
      <c r="D669" s="4">
        <v>44650</v>
      </c>
      <c r="E669" s="3" t="s">
        <v>2109</v>
      </c>
      <c r="F669" s="3" t="s">
        <v>2110</v>
      </c>
      <c r="G669" s="3" t="s">
        <v>1028</v>
      </c>
      <c r="H669" s="3" t="s">
        <v>14</v>
      </c>
      <c r="I669" s="3" t="s">
        <v>1029</v>
      </c>
      <c r="J669" s="9">
        <v>33376</v>
      </c>
      <c r="K669">
        <f t="shared" si="31"/>
        <v>33376</v>
      </c>
      <c r="L669">
        <f t="shared" si="32"/>
        <v>3</v>
      </c>
    </row>
    <row r="670" spans="1:12" ht="14.25" customHeight="1" x14ac:dyDescent="0.25">
      <c r="A670" t="str">
        <f t="shared" si="33"/>
        <v>IA</v>
      </c>
      <c r="B670" t="str">
        <f>VLOOKUP(sales2!A670,state!A:B,2,FALSE)</f>
        <v>Iowa</v>
      </c>
      <c r="C670" s="4" t="s">
        <v>1251</v>
      </c>
      <c r="D670" s="4">
        <v>44683</v>
      </c>
      <c r="E670" s="3" t="s">
        <v>1252</v>
      </c>
      <c r="F670" s="3" t="s">
        <v>1253</v>
      </c>
      <c r="G670" s="3" t="s">
        <v>518</v>
      </c>
      <c r="H670" s="3" t="s">
        <v>14</v>
      </c>
      <c r="I670" s="3" t="s">
        <v>519</v>
      </c>
      <c r="J670" s="9" t="s">
        <v>2111</v>
      </c>
      <c r="K670">
        <f t="shared" si="31"/>
        <v>18.28</v>
      </c>
      <c r="L670">
        <f t="shared" si="32"/>
        <v>5</v>
      </c>
    </row>
    <row r="671" spans="1:12" ht="14.25" customHeight="1" x14ac:dyDescent="0.25">
      <c r="A671" t="str">
        <f t="shared" si="33"/>
        <v>CA</v>
      </c>
      <c r="B671" t="str">
        <f>VLOOKUP(sales2!A671,state!A:B,2,FALSE)</f>
        <v>California</v>
      </c>
      <c r="C671" s="4" t="s">
        <v>2112</v>
      </c>
      <c r="D671" s="4">
        <v>44768</v>
      </c>
      <c r="E671" s="3" t="s">
        <v>2113</v>
      </c>
      <c r="F671" s="3" t="s">
        <v>2114</v>
      </c>
      <c r="G671" s="3" t="s">
        <v>1034</v>
      </c>
      <c r="H671" s="3" t="s">
        <v>14</v>
      </c>
      <c r="I671" s="3" t="s">
        <v>1035</v>
      </c>
      <c r="J671" s="9" t="s">
        <v>2115</v>
      </c>
      <c r="K671">
        <f t="shared" si="31"/>
        <v>121.68</v>
      </c>
      <c r="L671">
        <f t="shared" si="32"/>
        <v>7</v>
      </c>
    </row>
    <row r="672" spans="1:12" ht="14.25" customHeight="1" x14ac:dyDescent="0.25">
      <c r="A672" t="str">
        <f t="shared" si="33"/>
        <v>MD</v>
      </c>
      <c r="B672" t="str">
        <f>VLOOKUP(sales2!A672,state!A:B,2,FALSE)</f>
        <v>Maryland</v>
      </c>
      <c r="C672" s="4" t="s">
        <v>1673</v>
      </c>
      <c r="D672" s="4">
        <v>44861</v>
      </c>
      <c r="E672" s="3" t="s">
        <v>186</v>
      </c>
      <c r="F672" s="3" t="s">
        <v>187</v>
      </c>
      <c r="G672" s="3" t="s">
        <v>373</v>
      </c>
      <c r="H672" s="3" t="s">
        <v>14</v>
      </c>
      <c r="I672" s="3" t="s">
        <v>374</v>
      </c>
      <c r="J672" s="9" t="s">
        <v>2116</v>
      </c>
      <c r="K672">
        <f t="shared" si="31"/>
        <v>43.68</v>
      </c>
      <c r="L672">
        <f t="shared" si="32"/>
        <v>10</v>
      </c>
    </row>
    <row r="673" spans="1:12" ht="14.25" customHeight="1" x14ac:dyDescent="0.25">
      <c r="A673" t="str">
        <f t="shared" si="33"/>
        <v>AZ</v>
      </c>
      <c r="B673" t="str">
        <f>VLOOKUP(sales2!A673,state!A:B,2,FALSE)</f>
        <v>Arizona</v>
      </c>
      <c r="C673" s="4" t="s">
        <v>2117</v>
      </c>
      <c r="D673" s="4">
        <v>44675</v>
      </c>
      <c r="E673" s="3" t="s">
        <v>1793</v>
      </c>
      <c r="F673" s="3" t="s">
        <v>1794</v>
      </c>
      <c r="G673" s="3" t="s">
        <v>447</v>
      </c>
      <c r="H673" s="3" t="s">
        <v>14</v>
      </c>
      <c r="I673" s="3" t="s">
        <v>448</v>
      </c>
      <c r="J673" s="9">
        <v>8226</v>
      </c>
      <c r="K673">
        <f t="shared" si="31"/>
        <v>8226</v>
      </c>
      <c r="L673">
        <f t="shared" si="32"/>
        <v>4</v>
      </c>
    </row>
    <row r="674" spans="1:12" ht="14.25" customHeight="1" x14ac:dyDescent="0.25">
      <c r="A674" t="str">
        <f t="shared" si="33"/>
        <v>PA</v>
      </c>
      <c r="B674" t="str">
        <f>VLOOKUP(sales2!A674,state!A:B,2,FALSE)</f>
        <v>Pennsylvania</v>
      </c>
      <c r="C674" s="4" t="s">
        <v>559</v>
      </c>
      <c r="D674" s="4">
        <v>44873</v>
      </c>
      <c r="E674" s="3" t="s">
        <v>560</v>
      </c>
      <c r="F674" s="3" t="s">
        <v>561</v>
      </c>
      <c r="G674" s="3" t="s">
        <v>100</v>
      </c>
      <c r="H674" s="3" t="s">
        <v>14</v>
      </c>
      <c r="I674" s="3" t="s">
        <v>101</v>
      </c>
      <c r="J674" s="9">
        <v>18588</v>
      </c>
      <c r="K674">
        <f t="shared" si="31"/>
        <v>18588</v>
      </c>
      <c r="L674">
        <f t="shared" si="32"/>
        <v>11</v>
      </c>
    </row>
    <row r="675" spans="1:12" ht="14.25" customHeight="1" x14ac:dyDescent="0.25">
      <c r="A675" t="str">
        <f t="shared" si="33"/>
        <v>CA</v>
      </c>
      <c r="B675" t="str">
        <f>VLOOKUP(sales2!A675,state!A:B,2,FALSE)</f>
        <v>California</v>
      </c>
      <c r="C675" s="4" t="s">
        <v>896</v>
      </c>
      <c r="D675" s="4">
        <v>44730</v>
      </c>
      <c r="E675" s="3" t="s">
        <v>338</v>
      </c>
      <c r="F675" s="3" t="s">
        <v>339</v>
      </c>
      <c r="G675" s="3" t="s">
        <v>183</v>
      </c>
      <c r="H675" s="3" t="s">
        <v>14</v>
      </c>
      <c r="I675" s="3" t="s">
        <v>184</v>
      </c>
      <c r="J675" s="9">
        <v>62496</v>
      </c>
      <c r="K675">
        <f t="shared" si="31"/>
        <v>62496</v>
      </c>
      <c r="L675">
        <f t="shared" si="32"/>
        <v>6</v>
      </c>
    </row>
    <row r="676" spans="1:12" ht="14.25" customHeight="1" x14ac:dyDescent="0.25">
      <c r="A676" t="str">
        <f t="shared" si="33"/>
        <v>NY</v>
      </c>
      <c r="B676" t="str">
        <f>VLOOKUP(sales2!A676,state!A:B,2,FALSE)</f>
        <v>New York</v>
      </c>
      <c r="C676" s="4" t="s">
        <v>2118</v>
      </c>
      <c r="D676" s="4">
        <v>44683</v>
      </c>
      <c r="E676" s="3" t="s">
        <v>349</v>
      </c>
      <c r="F676" s="3" t="s">
        <v>350</v>
      </c>
      <c r="G676" s="3" t="s">
        <v>95</v>
      </c>
      <c r="H676" s="3" t="s">
        <v>14</v>
      </c>
      <c r="I676" s="3" t="s">
        <v>96</v>
      </c>
      <c r="J676" s="9">
        <v>11808</v>
      </c>
      <c r="K676">
        <f t="shared" si="31"/>
        <v>11808</v>
      </c>
      <c r="L676">
        <f t="shared" si="32"/>
        <v>5</v>
      </c>
    </row>
    <row r="677" spans="1:12" ht="14.25" customHeight="1" x14ac:dyDescent="0.25">
      <c r="A677" t="str">
        <f t="shared" si="33"/>
        <v>TN</v>
      </c>
      <c r="B677" t="str">
        <f>VLOOKUP(sales2!A677,state!A:B,2,FALSE)</f>
        <v>Tennessee</v>
      </c>
      <c r="C677" s="4" t="s">
        <v>2119</v>
      </c>
      <c r="D677" s="4">
        <v>44669</v>
      </c>
      <c r="E677" s="3" t="s">
        <v>2120</v>
      </c>
      <c r="F677" s="3" t="s">
        <v>2121</v>
      </c>
      <c r="G677" s="3" t="s">
        <v>584</v>
      </c>
      <c r="H677" s="3" t="s">
        <v>14</v>
      </c>
      <c r="I677" s="3" t="s">
        <v>585</v>
      </c>
      <c r="J677" s="9">
        <v>1614582</v>
      </c>
      <c r="K677">
        <f t="shared" si="31"/>
        <v>1614582</v>
      </c>
      <c r="L677">
        <f t="shared" si="32"/>
        <v>4</v>
      </c>
    </row>
    <row r="678" spans="1:12" ht="14.25" customHeight="1" x14ac:dyDescent="0.25">
      <c r="A678" t="str">
        <f t="shared" si="33"/>
        <v>NY</v>
      </c>
      <c r="B678" t="str">
        <f>VLOOKUP(sales2!A678,state!A:B,2,FALSE)</f>
        <v>New York</v>
      </c>
      <c r="C678" s="4" t="s">
        <v>2122</v>
      </c>
      <c r="D678" s="4">
        <v>44624</v>
      </c>
      <c r="E678" s="3" t="s">
        <v>2123</v>
      </c>
      <c r="F678" s="3" t="s">
        <v>2124</v>
      </c>
      <c r="G678" s="3" t="s">
        <v>830</v>
      </c>
      <c r="H678" s="3" t="s">
        <v>14</v>
      </c>
      <c r="I678" s="3" t="s">
        <v>831</v>
      </c>
      <c r="J678" s="9" t="s">
        <v>832</v>
      </c>
      <c r="K678">
        <f t="shared" si="31"/>
        <v>307.98</v>
      </c>
      <c r="L678">
        <f t="shared" si="32"/>
        <v>3</v>
      </c>
    </row>
    <row r="679" spans="1:12" ht="14.25" customHeight="1" x14ac:dyDescent="0.25">
      <c r="A679" t="str">
        <f t="shared" si="33"/>
        <v>CA</v>
      </c>
      <c r="B679" t="str">
        <f>VLOOKUP(sales2!A679,state!A:B,2,FALSE)</f>
        <v>California</v>
      </c>
      <c r="C679" s="4" t="s">
        <v>2125</v>
      </c>
      <c r="D679" s="4">
        <v>44791</v>
      </c>
      <c r="E679" s="3" t="s">
        <v>865</v>
      </c>
      <c r="F679" s="3" t="s">
        <v>866</v>
      </c>
      <c r="G679" s="3" t="s">
        <v>762</v>
      </c>
      <c r="H679" s="3" t="s">
        <v>14</v>
      </c>
      <c r="I679" s="3" t="s">
        <v>763</v>
      </c>
      <c r="J679" s="9" t="s">
        <v>1466</v>
      </c>
      <c r="K679">
        <f t="shared" si="31"/>
        <v>90.48</v>
      </c>
      <c r="L679">
        <f t="shared" si="32"/>
        <v>8</v>
      </c>
    </row>
    <row r="680" spans="1:12" ht="14.25" customHeight="1" x14ac:dyDescent="0.25">
      <c r="A680" t="str">
        <f t="shared" si="33"/>
        <v>OH</v>
      </c>
      <c r="B680" t="str">
        <f>VLOOKUP(sales2!A680,state!A:B,2,FALSE)</f>
        <v>Ohio</v>
      </c>
      <c r="C680" s="4" t="s">
        <v>2126</v>
      </c>
      <c r="D680" s="4">
        <v>44917</v>
      </c>
      <c r="E680" s="3" t="s">
        <v>2127</v>
      </c>
      <c r="F680" s="3" t="s">
        <v>2128</v>
      </c>
      <c r="G680" s="3" t="s">
        <v>204</v>
      </c>
      <c r="H680" s="3" t="s">
        <v>14</v>
      </c>
      <c r="I680" s="3" t="s">
        <v>205</v>
      </c>
      <c r="J680" s="9">
        <v>7872</v>
      </c>
      <c r="K680">
        <f t="shared" si="31"/>
        <v>7872</v>
      </c>
      <c r="L680">
        <f t="shared" si="32"/>
        <v>12</v>
      </c>
    </row>
    <row r="681" spans="1:12" ht="14.25" customHeight="1" x14ac:dyDescent="0.25">
      <c r="A681" t="str">
        <f t="shared" si="33"/>
        <v>TN</v>
      </c>
      <c r="B681" t="str">
        <f>VLOOKUP(sales2!A681,state!A:B,2,FALSE)</f>
        <v>Tennessee</v>
      </c>
      <c r="C681" s="4" t="s">
        <v>2129</v>
      </c>
      <c r="D681" s="4">
        <v>44896</v>
      </c>
      <c r="E681" s="3" t="s">
        <v>2130</v>
      </c>
      <c r="F681" s="3" t="s">
        <v>2131</v>
      </c>
      <c r="G681" s="3" t="s">
        <v>1006</v>
      </c>
      <c r="H681" s="3" t="s">
        <v>14</v>
      </c>
      <c r="I681" s="3" t="s">
        <v>1007</v>
      </c>
      <c r="J681" s="9">
        <v>42048</v>
      </c>
      <c r="K681">
        <f t="shared" si="31"/>
        <v>42048</v>
      </c>
      <c r="L681">
        <f t="shared" si="32"/>
        <v>12</v>
      </c>
    </row>
    <row r="682" spans="1:12" ht="14.25" customHeight="1" x14ac:dyDescent="0.25">
      <c r="A682" t="str">
        <f t="shared" si="33"/>
        <v>CA</v>
      </c>
      <c r="B682" t="str">
        <f>VLOOKUP(sales2!A682,state!A:B,2,FALSE)</f>
        <v>California</v>
      </c>
      <c r="C682" s="4" t="s">
        <v>1730</v>
      </c>
      <c r="D682" s="4">
        <v>44845</v>
      </c>
      <c r="E682" s="3" t="s">
        <v>1083</v>
      </c>
      <c r="F682" s="3" t="s">
        <v>1084</v>
      </c>
      <c r="G682" s="3" t="s">
        <v>1028</v>
      </c>
      <c r="H682" s="3" t="s">
        <v>14</v>
      </c>
      <c r="I682" s="3" t="s">
        <v>1029</v>
      </c>
      <c r="J682" s="9" t="s">
        <v>2132</v>
      </c>
      <c r="K682">
        <f t="shared" ref="K682:K733" si="34">VALUE(J682)</f>
        <v>41.72</v>
      </c>
      <c r="L682">
        <f t="shared" si="32"/>
        <v>10</v>
      </c>
    </row>
    <row r="683" spans="1:12" ht="14.25" customHeight="1" x14ac:dyDescent="0.25">
      <c r="A683" t="str">
        <f t="shared" si="33"/>
        <v>PA</v>
      </c>
      <c r="B683" t="str">
        <f>VLOOKUP(sales2!A683,state!A:B,2,FALSE)</f>
        <v>Pennsylvania</v>
      </c>
      <c r="C683" s="4" t="s">
        <v>2133</v>
      </c>
      <c r="D683" s="4">
        <v>44800</v>
      </c>
      <c r="E683" s="3" t="s">
        <v>270</v>
      </c>
      <c r="F683" s="3" t="s">
        <v>271</v>
      </c>
      <c r="G683" s="3" t="s">
        <v>100</v>
      </c>
      <c r="H683" s="3" t="s">
        <v>14</v>
      </c>
      <c r="I683" s="3" t="s">
        <v>101</v>
      </c>
      <c r="J683" s="9">
        <v>18588</v>
      </c>
      <c r="K683">
        <f t="shared" si="34"/>
        <v>18588</v>
      </c>
      <c r="L683">
        <f t="shared" si="32"/>
        <v>8</v>
      </c>
    </row>
    <row r="684" spans="1:12" ht="14.25" customHeight="1" x14ac:dyDescent="0.25">
      <c r="A684" t="str">
        <f t="shared" si="33"/>
        <v>CA</v>
      </c>
      <c r="B684" t="str">
        <f>VLOOKUP(sales2!A684,state!A:B,2,FALSE)</f>
        <v>California</v>
      </c>
      <c r="C684" s="4" t="s">
        <v>2134</v>
      </c>
      <c r="D684" s="4">
        <v>44658</v>
      </c>
      <c r="E684" s="3" t="s">
        <v>2135</v>
      </c>
      <c r="F684" s="3" t="s">
        <v>2136</v>
      </c>
      <c r="G684" s="3" t="s">
        <v>1755</v>
      </c>
      <c r="H684" s="3" t="s">
        <v>14</v>
      </c>
      <c r="I684" s="3" t="s">
        <v>1756</v>
      </c>
      <c r="J684" s="9" t="s">
        <v>2137</v>
      </c>
      <c r="K684">
        <f t="shared" si="34"/>
        <v>13.76</v>
      </c>
      <c r="L684">
        <f t="shared" si="32"/>
        <v>4</v>
      </c>
    </row>
    <row r="685" spans="1:12" ht="14.25" customHeight="1" x14ac:dyDescent="0.25">
      <c r="A685" t="str">
        <f t="shared" si="33"/>
        <v>NJ</v>
      </c>
      <c r="B685" t="str">
        <f>VLOOKUP(sales2!A685,state!A:B,2,FALSE)</f>
        <v>New Jersey</v>
      </c>
      <c r="C685" s="4" t="s">
        <v>2138</v>
      </c>
      <c r="D685" s="4">
        <v>44707</v>
      </c>
      <c r="E685" s="3" t="s">
        <v>2139</v>
      </c>
      <c r="F685" s="3" t="s">
        <v>2140</v>
      </c>
      <c r="G685" s="3" t="s">
        <v>419</v>
      </c>
      <c r="H685" s="3" t="s">
        <v>14</v>
      </c>
      <c r="I685" s="3" t="s">
        <v>420</v>
      </c>
      <c r="J685" s="9" t="s">
        <v>493</v>
      </c>
      <c r="K685">
        <f t="shared" si="34"/>
        <v>7.96</v>
      </c>
      <c r="L685">
        <f t="shared" si="32"/>
        <v>5</v>
      </c>
    </row>
    <row r="686" spans="1:12" ht="14.25" customHeight="1" x14ac:dyDescent="0.25">
      <c r="A686" t="str">
        <f t="shared" si="33"/>
        <v>OK</v>
      </c>
      <c r="B686" t="str">
        <f>VLOOKUP(sales2!A686,state!A:B,2,FALSE)</f>
        <v>Oklahoma</v>
      </c>
      <c r="C686" s="4" t="s">
        <v>2141</v>
      </c>
      <c r="D686" s="4">
        <v>44629</v>
      </c>
      <c r="E686" s="3" t="s">
        <v>2142</v>
      </c>
      <c r="F686" s="3" t="s">
        <v>2143</v>
      </c>
      <c r="G686" s="3" t="s">
        <v>1768</v>
      </c>
      <c r="H686" s="3" t="s">
        <v>39</v>
      </c>
      <c r="I686" s="3" t="s">
        <v>1769</v>
      </c>
      <c r="J686" s="9" t="s">
        <v>2144</v>
      </c>
      <c r="K686">
        <f t="shared" si="34"/>
        <v>821.94</v>
      </c>
      <c r="L686">
        <f t="shared" si="32"/>
        <v>3</v>
      </c>
    </row>
    <row r="687" spans="1:12" ht="14.25" customHeight="1" x14ac:dyDescent="0.25">
      <c r="A687" t="str">
        <f t="shared" si="33"/>
        <v>CA</v>
      </c>
      <c r="B687" t="str">
        <f>VLOOKUP(sales2!A687,state!A:B,2,FALSE)</f>
        <v>California</v>
      </c>
      <c r="C687" s="4" t="s">
        <v>2145</v>
      </c>
      <c r="D687" s="4">
        <v>44888</v>
      </c>
      <c r="E687" s="3" t="s">
        <v>2011</v>
      </c>
      <c r="F687" s="3" t="s">
        <v>2012</v>
      </c>
      <c r="G687" s="3" t="s">
        <v>425</v>
      </c>
      <c r="H687" s="3" t="s">
        <v>14</v>
      </c>
      <c r="I687" s="3" t="s">
        <v>426</v>
      </c>
      <c r="J687" s="9">
        <v>1293488</v>
      </c>
      <c r="K687">
        <f t="shared" si="34"/>
        <v>1293488</v>
      </c>
      <c r="L687">
        <f t="shared" si="32"/>
        <v>11</v>
      </c>
    </row>
    <row r="688" spans="1:12" ht="14.25" customHeight="1" x14ac:dyDescent="0.25">
      <c r="A688" t="str">
        <f t="shared" si="33"/>
        <v>WA</v>
      </c>
      <c r="B688" t="str">
        <f>VLOOKUP(sales2!A688,state!A:B,2,FALSE)</f>
        <v>Washington</v>
      </c>
      <c r="C688" s="4" t="s">
        <v>102</v>
      </c>
      <c r="D688" s="4">
        <v>44684</v>
      </c>
      <c r="E688" s="3" t="s">
        <v>103</v>
      </c>
      <c r="F688" s="3" t="s">
        <v>104</v>
      </c>
      <c r="G688" s="3" t="s">
        <v>204</v>
      </c>
      <c r="H688" s="3" t="s">
        <v>14</v>
      </c>
      <c r="I688" s="3" t="s">
        <v>205</v>
      </c>
      <c r="J688" s="9">
        <v>45273</v>
      </c>
      <c r="K688">
        <f t="shared" si="34"/>
        <v>45273</v>
      </c>
      <c r="L688">
        <f t="shared" si="32"/>
        <v>5</v>
      </c>
    </row>
    <row r="689" spans="1:12" ht="14.25" customHeight="1" x14ac:dyDescent="0.25">
      <c r="A689" t="str">
        <f t="shared" si="33"/>
        <v>IL</v>
      </c>
      <c r="B689" t="str">
        <f>VLOOKUP(sales2!A689,state!A:B,2,FALSE)</f>
        <v>Illinois</v>
      </c>
      <c r="C689" s="4" t="s">
        <v>2146</v>
      </c>
      <c r="D689" s="4">
        <v>44779</v>
      </c>
      <c r="E689" s="3" t="s">
        <v>2147</v>
      </c>
      <c r="F689" s="3" t="s">
        <v>2148</v>
      </c>
      <c r="G689" s="3" t="s">
        <v>2008</v>
      </c>
      <c r="H689" s="3" t="s">
        <v>14</v>
      </c>
      <c r="I689" s="3" t="s">
        <v>2009</v>
      </c>
      <c r="J689" s="9">
        <v>11416</v>
      </c>
      <c r="K689">
        <f t="shared" si="34"/>
        <v>11416</v>
      </c>
      <c r="L689">
        <f t="shared" si="32"/>
        <v>8</v>
      </c>
    </row>
    <row r="690" spans="1:12" ht="14.25" customHeight="1" x14ac:dyDescent="0.25">
      <c r="A690" t="str">
        <f t="shared" si="33"/>
        <v>NC</v>
      </c>
      <c r="B690" t="str">
        <f>VLOOKUP(sales2!A690,state!A:B,2,FALSE)</f>
        <v>North Carolina</v>
      </c>
      <c r="C690" s="4" t="s">
        <v>2149</v>
      </c>
      <c r="D690" s="4">
        <v>44655</v>
      </c>
      <c r="E690" s="3" t="s">
        <v>717</v>
      </c>
      <c r="F690" s="3" t="s">
        <v>718</v>
      </c>
      <c r="G690" s="3" t="s">
        <v>1267</v>
      </c>
      <c r="H690" s="3" t="s">
        <v>14</v>
      </c>
      <c r="I690" s="3" t="s">
        <v>1268</v>
      </c>
      <c r="J690" s="9">
        <v>39072</v>
      </c>
      <c r="K690">
        <f t="shared" si="34"/>
        <v>39072</v>
      </c>
      <c r="L690">
        <f t="shared" si="32"/>
        <v>4</v>
      </c>
    </row>
    <row r="691" spans="1:12" ht="14.25" customHeight="1" x14ac:dyDescent="0.25">
      <c r="A691" t="str">
        <f t="shared" si="33"/>
        <v>NY</v>
      </c>
      <c r="B691" t="str">
        <f>VLOOKUP(sales2!A691,state!A:B,2,FALSE)</f>
        <v>New York</v>
      </c>
      <c r="C691" s="4" t="s">
        <v>2150</v>
      </c>
      <c r="D691" s="4">
        <v>44650</v>
      </c>
      <c r="E691" s="3" t="s">
        <v>43</v>
      </c>
      <c r="F691" s="3" t="s">
        <v>44</v>
      </c>
      <c r="G691" s="3" t="s">
        <v>532</v>
      </c>
      <c r="H691" s="3" t="s">
        <v>14</v>
      </c>
      <c r="I691" s="3" t="s">
        <v>533</v>
      </c>
      <c r="J691" s="9">
        <v>33568</v>
      </c>
      <c r="K691">
        <f t="shared" si="34"/>
        <v>33568</v>
      </c>
      <c r="L691">
        <f t="shared" si="32"/>
        <v>3</v>
      </c>
    </row>
    <row r="692" spans="1:12" ht="14.25" customHeight="1" x14ac:dyDescent="0.25">
      <c r="A692" t="str">
        <f t="shared" si="33"/>
        <v>OH</v>
      </c>
      <c r="B692" t="str">
        <f>VLOOKUP(sales2!A692,state!A:B,2,FALSE)</f>
        <v>Ohio</v>
      </c>
      <c r="C692" s="4" t="s">
        <v>2151</v>
      </c>
      <c r="D692" s="4">
        <v>44770</v>
      </c>
      <c r="E692" s="3" t="s">
        <v>2152</v>
      </c>
      <c r="F692" s="3" t="s">
        <v>2153</v>
      </c>
      <c r="G692" s="3" t="s">
        <v>1289</v>
      </c>
      <c r="H692" s="3" t="s">
        <v>1042</v>
      </c>
      <c r="I692" s="3" t="s">
        <v>1290</v>
      </c>
      <c r="J692" s="9">
        <v>779796</v>
      </c>
      <c r="K692">
        <f t="shared" si="34"/>
        <v>779796</v>
      </c>
      <c r="L692">
        <f t="shared" si="32"/>
        <v>7</v>
      </c>
    </row>
    <row r="693" spans="1:12" ht="14.25" customHeight="1" x14ac:dyDescent="0.25">
      <c r="A693" t="str">
        <f t="shared" si="33"/>
        <v>OH</v>
      </c>
      <c r="B693" t="str">
        <f>VLOOKUP(sales2!A693,state!A:B,2,FALSE)</f>
        <v>Ohio</v>
      </c>
      <c r="C693" s="4" t="s">
        <v>2154</v>
      </c>
      <c r="D693" s="4">
        <v>44566</v>
      </c>
      <c r="E693" s="3" t="s">
        <v>1758</v>
      </c>
      <c r="F693" s="3" t="s">
        <v>1759</v>
      </c>
      <c r="G693" s="3" t="s">
        <v>368</v>
      </c>
      <c r="H693" s="3" t="s">
        <v>14</v>
      </c>
      <c r="I693" s="3" t="s">
        <v>369</v>
      </c>
      <c r="J693" s="9">
        <v>6528</v>
      </c>
      <c r="K693">
        <f t="shared" si="34"/>
        <v>6528</v>
      </c>
      <c r="L693">
        <f t="shared" si="32"/>
        <v>1</v>
      </c>
    </row>
    <row r="694" spans="1:12" ht="14.25" customHeight="1" x14ac:dyDescent="0.25">
      <c r="A694" t="str">
        <f t="shared" si="33"/>
        <v>TN</v>
      </c>
      <c r="B694" t="str">
        <f>VLOOKUP(sales2!A694,state!A:B,2,FALSE)</f>
        <v>Tennessee</v>
      </c>
      <c r="C694" s="4" t="s">
        <v>2155</v>
      </c>
      <c r="D694" s="4">
        <v>44671</v>
      </c>
      <c r="E694" s="3" t="s">
        <v>2156</v>
      </c>
      <c r="F694" s="3" t="s">
        <v>2157</v>
      </c>
      <c r="G694" s="3" t="s">
        <v>148</v>
      </c>
      <c r="H694" s="3" t="s">
        <v>14</v>
      </c>
      <c r="I694" s="3" t="s">
        <v>149</v>
      </c>
      <c r="J694" s="9">
        <v>6672</v>
      </c>
      <c r="K694">
        <f t="shared" si="34"/>
        <v>6672</v>
      </c>
      <c r="L694">
        <f t="shared" si="32"/>
        <v>4</v>
      </c>
    </row>
    <row r="695" spans="1:12" ht="14.25" customHeight="1" x14ac:dyDescent="0.25">
      <c r="A695" t="str">
        <f t="shared" si="33"/>
        <v>OR</v>
      </c>
      <c r="B695" t="str">
        <f>VLOOKUP(sales2!A695,state!A:B,2,FALSE)</f>
        <v>Oregon</v>
      </c>
      <c r="C695" s="4" t="s">
        <v>2158</v>
      </c>
      <c r="D695" s="4">
        <v>44914</v>
      </c>
      <c r="E695" s="3" t="s">
        <v>2159</v>
      </c>
      <c r="F695" s="3" t="s">
        <v>2160</v>
      </c>
      <c r="G695" s="3" t="s">
        <v>340</v>
      </c>
      <c r="H695" s="3" t="s">
        <v>681</v>
      </c>
      <c r="I695" s="3" t="s">
        <v>341</v>
      </c>
      <c r="J695" s="9">
        <v>139944</v>
      </c>
      <c r="K695">
        <f t="shared" si="34"/>
        <v>139944</v>
      </c>
      <c r="L695">
        <f t="shared" si="32"/>
        <v>12</v>
      </c>
    </row>
    <row r="696" spans="1:12" ht="14.25" customHeight="1" x14ac:dyDescent="0.25">
      <c r="A696" t="str">
        <f t="shared" si="33"/>
        <v>FL</v>
      </c>
      <c r="B696" t="str">
        <f>VLOOKUP(sales2!A696,state!A:B,2,FALSE)</f>
        <v>Florida</v>
      </c>
      <c r="C696" s="4" t="s">
        <v>1812</v>
      </c>
      <c r="D696" s="4">
        <v>44614</v>
      </c>
      <c r="E696" s="3" t="s">
        <v>1813</v>
      </c>
      <c r="F696" s="3" t="s">
        <v>1814</v>
      </c>
      <c r="G696" s="3" t="s">
        <v>1169</v>
      </c>
      <c r="H696" s="3" t="s">
        <v>14</v>
      </c>
      <c r="I696" s="3" t="s">
        <v>1170</v>
      </c>
      <c r="J696" s="9">
        <v>3768</v>
      </c>
      <c r="K696">
        <f t="shared" si="34"/>
        <v>3768</v>
      </c>
      <c r="L696">
        <f t="shared" si="32"/>
        <v>2</v>
      </c>
    </row>
    <row r="697" spans="1:12" ht="14.25" customHeight="1" x14ac:dyDescent="0.25">
      <c r="A697" t="str">
        <f t="shared" si="33"/>
        <v>DC</v>
      </c>
      <c r="B697" t="str">
        <f>VLOOKUP(sales2!A697,state!A:B,2,FALSE)</f>
        <v>District of Columbia</v>
      </c>
      <c r="C697" s="4" t="s">
        <v>2161</v>
      </c>
      <c r="D697" s="4">
        <v>44723</v>
      </c>
      <c r="E697" s="3" t="s">
        <v>43</v>
      </c>
      <c r="F697" s="3" t="s">
        <v>44</v>
      </c>
      <c r="G697" s="3" t="s">
        <v>1052</v>
      </c>
      <c r="H697" s="3" t="s">
        <v>39</v>
      </c>
      <c r="I697" s="3" t="s">
        <v>1053</v>
      </c>
      <c r="J697" s="9" t="s">
        <v>2162</v>
      </c>
      <c r="K697">
        <f t="shared" si="34"/>
        <v>1267.53</v>
      </c>
      <c r="L697">
        <f t="shared" si="32"/>
        <v>6</v>
      </c>
    </row>
    <row r="698" spans="1:12" ht="14.25" customHeight="1" x14ac:dyDescent="0.25">
      <c r="A698" t="str">
        <f t="shared" si="33"/>
        <v>NC</v>
      </c>
      <c r="B698" t="str">
        <f>VLOOKUP(sales2!A698,state!A:B,2,FALSE)</f>
        <v>North Carolina</v>
      </c>
      <c r="C698" s="4" t="s">
        <v>2163</v>
      </c>
      <c r="D698" s="4">
        <v>44779</v>
      </c>
      <c r="E698" s="3" t="s">
        <v>475</v>
      </c>
      <c r="F698" s="3" t="s">
        <v>476</v>
      </c>
      <c r="G698" s="3" t="s">
        <v>1207</v>
      </c>
      <c r="H698" s="3" t="s">
        <v>14</v>
      </c>
      <c r="I698" s="3" t="s">
        <v>1208</v>
      </c>
      <c r="J698" s="9">
        <v>4572</v>
      </c>
      <c r="K698">
        <f t="shared" si="34"/>
        <v>4572</v>
      </c>
      <c r="L698">
        <f t="shared" si="32"/>
        <v>8</v>
      </c>
    </row>
    <row r="699" spans="1:12" ht="14.25" customHeight="1" x14ac:dyDescent="0.25">
      <c r="A699" t="str">
        <f t="shared" si="33"/>
        <v>CA</v>
      </c>
      <c r="B699" t="str">
        <f>VLOOKUP(sales2!A699,state!A:B,2,FALSE)</f>
        <v>California</v>
      </c>
      <c r="C699" s="4" t="s">
        <v>1230</v>
      </c>
      <c r="D699" s="4">
        <v>44866</v>
      </c>
      <c r="E699" s="3" t="s">
        <v>103</v>
      </c>
      <c r="F699" s="3" t="s">
        <v>104</v>
      </c>
      <c r="G699" s="3" t="s">
        <v>771</v>
      </c>
      <c r="H699" s="3" t="s">
        <v>14</v>
      </c>
      <c r="I699" s="3" t="s">
        <v>772</v>
      </c>
      <c r="J699" s="9" t="s">
        <v>2164</v>
      </c>
      <c r="K699">
        <f t="shared" si="34"/>
        <v>2.78</v>
      </c>
      <c r="L699">
        <f t="shared" si="32"/>
        <v>11</v>
      </c>
    </row>
    <row r="700" spans="1:12" ht="14.25" customHeight="1" x14ac:dyDescent="0.25">
      <c r="A700" t="str">
        <f t="shared" si="33"/>
        <v>MD</v>
      </c>
      <c r="B700" t="str">
        <f>VLOOKUP(sales2!A700,state!A:B,2,FALSE)</f>
        <v>Maryland</v>
      </c>
      <c r="C700" s="4" t="s">
        <v>999</v>
      </c>
      <c r="D700" s="4">
        <v>44739</v>
      </c>
      <c r="E700" s="3" t="s">
        <v>542</v>
      </c>
      <c r="F700" s="3" t="s">
        <v>543</v>
      </c>
      <c r="G700" s="3" t="s">
        <v>1028</v>
      </c>
      <c r="H700" s="3" t="s">
        <v>14</v>
      </c>
      <c r="I700" s="3" t="s">
        <v>1029</v>
      </c>
      <c r="J700" s="9" t="s">
        <v>2165</v>
      </c>
      <c r="K700">
        <f t="shared" si="34"/>
        <v>20.86</v>
      </c>
      <c r="L700">
        <f t="shared" si="32"/>
        <v>6</v>
      </c>
    </row>
    <row r="701" spans="1:12" ht="14.25" customHeight="1" x14ac:dyDescent="0.25">
      <c r="A701" t="str">
        <f t="shared" si="33"/>
        <v>GA</v>
      </c>
      <c r="B701" t="str">
        <f>VLOOKUP(sales2!A701,state!A:B,2,FALSE)</f>
        <v>Georgia</v>
      </c>
      <c r="C701" s="4" t="s">
        <v>2166</v>
      </c>
      <c r="D701" s="4">
        <v>44821</v>
      </c>
      <c r="E701" s="3" t="s">
        <v>1287</v>
      </c>
      <c r="F701" s="3" t="s">
        <v>1288</v>
      </c>
      <c r="G701" s="3" t="s">
        <v>171</v>
      </c>
      <c r="H701" s="3" t="s">
        <v>39</v>
      </c>
      <c r="I701" s="3" t="s">
        <v>172</v>
      </c>
      <c r="J701" s="9" t="s">
        <v>2167</v>
      </c>
      <c r="K701">
        <f t="shared" si="34"/>
        <v>89.9</v>
      </c>
      <c r="L701">
        <f t="shared" si="32"/>
        <v>9</v>
      </c>
    </row>
    <row r="702" spans="1:12" ht="14.25" customHeight="1" x14ac:dyDescent="0.25">
      <c r="A702" t="str">
        <f t="shared" si="33"/>
        <v>CA</v>
      </c>
      <c r="B702" t="str">
        <f>VLOOKUP(sales2!A702,state!A:B,2,FALSE)</f>
        <v>California</v>
      </c>
      <c r="C702" s="4" t="s">
        <v>2168</v>
      </c>
      <c r="D702" s="4">
        <v>44744</v>
      </c>
      <c r="E702" s="3" t="s">
        <v>1196</v>
      </c>
      <c r="F702" s="3" t="s">
        <v>1197</v>
      </c>
      <c r="G702" s="3" t="s">
        <v>951</v>
      </c>
      <c r="H702" s="3" t="s">
        <v>14</v>
      </c>
      <c r="I702" s="3" t="s">
        <v>952</v>
      </c>
      <c r="J702" s="9" t="s">
        <v>2169</v>
      </c>
      <c r="K702">
        <f t="shared" si="34"/>
        <v>50.8</v>
      </c>
      <c r="L702">
        <f t="shared" si="32"/>
        <v>7</v>
      </c>
    </row>
    <row r="703" spans="1:12" ht="14.25" customHeight="1" x14ac:dyDescent="0.25">
      <c r="A703" t="str">
        <f t="shared" si="33"/>
        <v>IL</v>
      </c>
      <c r="B703" t="str">
        <f>VLOOKUP(sales2!A703,state!A:B,2,FALSE)</f>
        <v>Illinois</v>
      </c>
      <c r="C703" s="4" t="s">
        <v>2170</v>
      </c>
      <c r="D703" s="4">
        <v>44881</v>
      </c>
      <c r="E703" s="3" t="s">
        <v>1177</v>
      </c>
      <c r="F703" s="3" t="s">
        <v>1178</v>
      </c>
      <c r="G703" s="3" t="s">
        <v>1006</v>
      </c>
      <c r="H703" s="3" t="s">
        <v>14</v>
      </c>
      <c r="I703" s="3" t="s">
        <v>1007</v>
      </c>
      <c r="J703" s="9">
        <v>28032</v>
      </c>
      <c r="K703">
        <f t="shared" si="34"/>
        <v>28032</v>
      </c>
      <c r="L703">
        <f t="shared" si="32"/>
        <v>11</v>
      </c>
    </row>
    <row r="704" spans="1:12" ht="14.25" customHeight="1" x14ac:dyDescent="0.25">
      <c r="A704" t="str">
        <f t="shared" si="33"/>
        <v>SD</v>
      </c>
      <c r="B704" t="str">
        <f>VLOOKUP(sales2!A704,state!A:B,2,FALSE)</f>
        <v>South Dakota</v>
      </c>
      <c r="C704" s="4" t="s">
        <v>2171</v>
      </c>
      <c r="D704" s="4">
        <v>44673</v>
      </c>
      <c r="E704" s="3" t="s">
        <v>1417</v>
      </c>
      <c r="F704" s="3" t="s">
        <v>1418</v>
      </c>
      <c r="G704" s="3" t="s">
        <v>1755</v>
      </c>
      <c r="H704" s="3" t="s">
        <v>14</v>
      </c>
      <c r="I704" s="3" t="s">
        <v>1756</v>
      </c>
      <c r="J704" s="9">
        <v>43</v>
      </c>
      <c r="K704">
        <f t="shared" si="34"/>
        <v>43</v>
      </c>
      <c r="L704">
        <f t="shared" si="32"/>
        <v>4</v>
      </c>
    </row>
    <row r="705" spans="1:12" ht="14.25" customHeight="1" x14ac:dyDescent="0.25">
      <c r="A705" t="str">
        <f t="shared" si="33"/>
        <v>VA</v>
      </c>
      <c r="B705" t="str">
        <f>VLOOKUP(sales2!A705,state!A:B,2,FALSE)</f>
        <v>Virginia</v>
      </c>
      <c r="C705" s="4" t="s">
        <v>625</v>
      </c>
      <c r="D705" s="4">
        <v>44632</v>
      </c>
      <c r="E705" s="3" t="s">
        <v>626</v>
      </c>
      <c r="F705" s="3" t="s">
        <v>627</v>
      </c>
      <c r="G705" s="3" t="s">
        <v>1088</v>
      </c>
      <c r="H705" s="3" t="s">
        <v>14</v>
      </c>
      <c r="I705" s="3" t="s">
        <v>1089</v>
      </c>
      <c r="J705" s="9" t="s">
        <v>206</v>
      </c>
      <c r="K705">
        <f t="shared" si="34"/>
        <v>19.68</v>
      </c>
      <c r="L705">
        <f t="shared" si="32"/>
        <v>3</v>
      </c>
    </row>
    <row r="706" spans="1:12" ht="14.25" customHeight="1" x14ac:dyDescent="0.25">
      <c r="A706" t="str">
        <f t="shared" si="33"/>
        <v>IL</v>
      </c>
      <c r="B706" t="str">
        <f>VLOOKUP(sales2!A706,state!A:B,2,FALSE)</f>
        <v>Illinois</v>
      </c>
      <c r="C706" s="4" t="s">
        <v>2172</v>
      </c>
      <c r="D706" s="4">
        <v>44847</v>
      </c>
      <c r="E706" s="3" t="s">
        <v>742</v>
      </c>
      <c r="F706" s="3" t="s">
        <v>743</v>
      </c>
      <c r="G706" s="3" t="s">
        <v>58</v>
      </c>
      <c r="H706" s="3" t="s">
        <v>14</v>
      </c>
      <c r="I706" s="3" t="s">
        <v>59</v>
      </c>
      <c r="J706" s="9">
        <v>1979928</v>
      </c>
      <c r="K706">
        <f t="shared" si="34"/>
        <v>1979928</v>
      </c>
      <c r="L706">
        <f t="shared" si="32"/>
        <v>10</v>
      </c>
    </row>
    <row r="707" spans="1:12" ht="14.25" customHeight="1" x14ac:dyDescent="0.25">
      <c r="A707" t="str">
        <f t="shared" si="33"/>
        <v>TX</v>
      </c>
      <c r="B707" t="str">
        <f>VLOOKUP(sales2!A707,state!A:B,2,FALSE)</f>
        <v>Texas</v>
      </c>
      <c r="C707" s="4" t="s">
        <v>2173</v>
      </c>
      <c r="D707" s="4">
        <v>44727</v>
      </c>
      <c r="E707" s="3" t="s">
        <v>2174</v>
      </c>
      <c r="F707" s="3" t="s">
        <v>2175</v>
      </c>
      <c r="G707" s="3" t="s">
        <v>1970</v>
      </c>
      <c r="H707" s="3" t="s">
        <v>14</v>
      </c>
      <c r="I707" s="3" t="s">
        <v>1971</v>
      </c>
      <c r="J707" s="9">
        <v>9184</v>
      </c>
      <c r="K707">
        <f t="shared" si="34"/>
        <v>9184</v>
      </c>
      <c r="L707">
        <f t="shared" si="32"/>
        <v>6</v>
      </c>
    </row>
    <row r="708" spans="1:12" ht="14.25" customHeight="1" x14ac:dyDescent="0.25">
      <c r="A708" t="str">
        <f t="shared" si="33"/>
        <v>CA</v>
      </c>
      <c r="B708" t="str">
        <f>VLOOKUP(sales2!A708,state!A:B,2,FALSE)</f>
        <v>California</v>
      </c>
      <c r="C708" s="4" t="s">
        <v>2176</v>
      </c>
      <c r="D708" s="4">
        <v>44639</v>
      </c>
      <c r="E708" s="3" t="s">
        <v>649</v>
      </c>
      <c r="F708" s="3" t="s">
        <v>650</v>
      </c>
      <c r="G708" s="3" t="s">
        <v>66</v>
      </c>
      <c r="H708" s="3" t="s">
        <v>14</v>
      </c>
      <c r="I708" s="3" t="s">
        <v>67</v>
      </c>
      <c r="J708" s="9">
        <v>50352</v>
      </c>
      <c r="K708">
        <f t="shared" si="34"/>
        <v>50352</v>
      </c>
      <c r="L708">
        <f t="shared" si="32"/>
        <v>3</v>
      </c>
    </row>
    <row r="709" spans="1:12" ht="14.25" customHeight="1" x14ac:dyDescent="0.25">
      <c r="A709" t="str">
        <f t="shared" si="33"/>
        <v>IL</v>
      </c>
      <c r="B709" t="str">
        <f>VLOOKUP(sales2!A709,state!A:B,2,FALSE)</f>
        <v>Illinois</v>
      </c>
      <c r="C709" s="4" t="s">
        <v>2177</v>
      </c>
      <c r="D709" s="4">
        <v>44664</v>
      </c>
      <c r="E709" s="3" t="s">
        <v>2178</v>
      </c>
      <c r="F709" s="3" t="s">
        <v>2179</v>
      </c>
      <c r="G709" s="3" t="s">
        <v>1000</v>
      </c>
      <c r="H709" s="3" t="s">
        <v>14</v>
      </c>
      <c r="I709" s="3" t="s">
        <v>1001</v>
      </c>
      <c r="J709" s="9">
        <v>6408</v>
      </c>
      <c r="K709">
        <f t="shared" si="34"/>
        <v>6408</v>
      </c>
      <c r="L709">
        <f t="shared" si="32"/>
        <v>4</v>
      </c>
    </row>
    <row r="710" spans="1:12" ht="14.25" customHeight="1" x14ac:dyDescent="0.25">
      <c r="A710" t="str">
        <f t="shared" si="33"/>
        <v>WI</v>
      </c>
      <c r="B710" t="str">
        <f>VLOOKUP(sales2!A710,state!A:B,2,FALSE)</f>
        <v>Wisconsin</v>
      </c>
      <c r="C710" s="4" t="s">
        <v>2180</v>
      </c>
      <c r="D710" s="4">
        <v>44898</v>
      </c>
      <c r="E710" s="3" t="s">
        <v>2181</v>
      </c>
      <c r="F710" s="3" t="s">
        <v>2182</v>
      </c>
      <c r="G710" s="3" t="s">
        <v>830</v>
      </c>
      <c r="H710" s="3" t="s">
        <v>142</v>
      </c>
      <c r="I710" s="3" t="s">
        <v>831</v>
      </c>
      <c r="J710" s="9" t="s">
        <v>2183</v>
      </c>
      <c r="K710">
        <f t="shared" si="34"/>
        <v>769.95</v>
      </c>
      <c r="L710">
        <f t="shared" si="32"/>
        <v>12</v>
      </c>
    </row>
    <row r="711" spans="1:12" ht="14.25" customHeight="1" x14ac:dyDescent="0.25">
      <c r="A711" t="str">
        <f t="shared" si="33"/>
        <v>IL</v>
      </c>
      <c r="B711" t="str">
        <f>VLOOKUP(sales2!A711,state!A:B,2,FALSE)</f>
        <v>Illinois</v>
      </c>
      <c r="C711" s="4" t="s">
        <v>2184</v>
      </c>
      <c r="D711" s="4">
        <v>44650</v>
      </c>
      <c r="E711" s="3" t="s">
        <v>1245</v>
      </c>
      <c r="F711" s="3" t="s">
        <v>1246</v>
      </c>
      <c r="G711" s="3" t="s">
        <v>183</v>
      </c>
      <c r="H711" s="3" t="s">
        <v>14</v>
      </c>
      <c r="I711" s="3" t="s">
        <v>184</v>
      </c>
      <c r="J711" s="9" t="s">
        <v>1827</v>
      </c>
      <c r="K711">
        <f t="shared" si="34"/>
        <v>104.58</v>
      </c>
      <c r="L711">
        <f t="shared" si="32"/>
        <v>3</v>
      </c>
    </row>
    <row r="712" spans="1:12" ht="14.25" customHeight="1" x14ac:dyDescent="0.25">
      <c r="A712" t="str">
        <f t="shared" si="33"/>
        <v>PA</v>
      </c>
      <c r="B712" t="str">
        <f>VLOOKUP(sales2!A712,state!A:B,2,FALSE)</f>
        <v>Pennsylvania</v>
      </c>
      <c r="C712" s="4" t="s">
        <v>2185</v>
      </c>
      <c r="D712" s="4">
        <v>44605</v>
      </c>
      <c r="E712" s="3" t="s">
        <v>2186</v>
      </c>
      <c r="F712" s="3" t="s">
        <v>2187</v>
      </c>
      <c r="G712" s="3" t="s">
        <v>1261</v>
      </c>
      <c r="H712" s="3" t="s">
        <v>39</v>
      </c>
      <c r="I712" s="3" t="s">
        <v>1262</v>
      </c>
      <c r="J712" s="9">
        <v>39594</v>
      </c>
      <c r="K712">
        <f t="shared" si="34"/>
        <v>39594</v>
      </c>
      <c r="L712">
        <f t="shared" si="32"/>
        <v>2</v>
      </c>
    </row>
    <row r="713" spans="1:12" ht="14.25" customHeight="1" x14ac:dyDescent="0.25">
      <c r="A713" t="str">
        <f t="shared" si="33"/>
        <v>NC</v>
      </c>
      <c r="B713" t="str">
        <f>VLOOKUP(sales2!A713,state!A:B,2,FALSE)</f>
        <v>North Carolina</v>
      </c>
      <c r="C713" s="4" t="s">
        <v>2188</v>
      </c>
      <c r="D713" s="4">
        <v>44767</v>
      </c>
      <c r="E713" s="3" t="s">
        <v>2189</v>
      </c>
      <c r="F713" s="3" t="s">
        <v>2190</v>
      </c>
      <c r="G713" s="3" t="s">
        <v>2191</v>
      </c>
      <c r="H713" s="3" t="s">
        <v>14</v>
      </c>
      <c r="I713" s="3" t="s">
        <v>2192</v>
      </c>
      <c r="J713" s="9">
        <v>28854</v>
      </c>
      <c r="K713">
        <f t="shared" si="34"/>
        <v>28854</v>
      </c>
      <c r="L713">
        <f t="shared" si="32"/>
        <v>7</v>
      </c>
    </row>
    <row r="714" spans="1:12" ht="14.25" customHeight="1" x14ac:dyDescent="0.25">
      <c r="A714" t="str">
        <f t="shared" si="33"/>
        <v>TX</v>
      </c>
      <c r="B714" t="str">
        <f>VLOOKUP(sales2!A714,state!A:B,2,FALSE)</f>
        <v>Texas</v>
      </c>
      <c r="C714" s="4" t="s">
        <v>2193</v>
      </c>
      <c r="D714" s="4">
        <v>44731</v>
      </c>
      <c r="E714" s="3" t="s">
        <v>2194</v>
      </c>
      <c r="F714" s="3" t="s">
        <v>2195</v>
      </c>
      <c r="G714" s="3" t="s">
        <v>668</v>
      </c>
      <c r="H714" s="3" t="s">
        <v>14</v>
      </c>
      <c r="I714" s="3" t="s">
        <v>669</v>
      </c>
      <c r="J714" s="9" t="s">
        <v>2196</v>
      </c>
      <c r="K714">
        <f t="shared" si="34"/>
        <v>55.2</v>
      </c>
      <c r="L714">
        <f t="shared" si="32"/>
        <v>6</v>
      </c>
    </row>
    <row r="715" spans="1:12" ht="14.25" customHeight="1" x14ac:dyDescent="0.25">
      <c r="A715" t="str">
        <f t="shared" si="33"/>
        <v>NY</v>
      </c>
      <c r="B715" t="str">
        <f>VLOOKUP(sales2!A715,state!A:B,2,FALSE)</f>
        <v>New York</v>
      </c>
      <c r="C715" s="4" t="s">
        <v>1900</v>
      </c>
      <c r="D715" s="4">
        <v>44633</v>
      </c>
      <c r="E715" s="3" t="s">
        <v>1901</v>
      </c>
      <c r="F715" s="3" t="s">
        <v>1902</v>
      </c>
      <c r="G715" s="3" t="s">
        <v>1970</v>
      </c>
      <c r="H715" s="3" t="s">
        <v>14</v>
      </c>
      <c r="I715" s="3" t="s">
        <v>1971</v>
      </c>
      <c r="J715" s="9" t="s">
        <v>2197</v>
      </c>
      <c r="K715">
        <f t="shared" si="34"/>
        <v>3.28</v>
      </c>
      <c r="L715">
        <f t="shared" ref="L715:L733" si="35">MONTH(D715)</f>
        <v>3</v>
      </c>
    </row>
    <row r="716" spans="1:12" ht="14.25" customHeight="1" x14ac:dyDescent="0.25">
      <c r="A716" t="str">
        <f t="shared" si="33"/>
        <v>WA</v>
      </c>
      <c r="B716" t="str">
        <f>VLOOKUP(sales2!A716,state!A:B,2,FALSE)</f>
        <v>Washington</v>
      </c>
      <c r="C716" s="4" t="s">
        <v>2198</v>
      </c>
      <c r="D716" s="4">
        <v>44916</v>
      </c>
      <c r="E716" s="3" t="s">
        <v>2094</v>
      </c>
      <c r="F716" s="3" t="s">
        <v>2095</v>
      </c>
      <c r="G716" s="3" t="s">
        <v>331</v>
      </c>
      <c r="H716" s="3" t="s">
        <v>14</v>
      </c>
      <c r="I716" s="3" t="s">
        <v>332</v>
      </c>
      <c r="J716" s="9">
        <v>55424</v>
      </c>
      <c r="K716">
        <f t="shared" si="34"/>
        <v>55424</v>
      </c>
      <c r="L716">
        <f t="shared" si="35"/>
        <v>12</v>
      </c>
    </row>
    <row r="717" spans="1:12" ht="14.25" customHeight="1" x14ac:dyDescent="0.25">
      <c r="A717" t="str">
        <f t="shared" si="33"/>
        <v>AZ</v>
      </c>
      <c r="B717" t="str">
        <f>VLOOKUP(sales2!A717,state!A:B,2,FALSE)</f>
        <v>Arizona</v>
      </c>
      <c r="C717" s="4" t="s">
        <v>2199</v>
      </c>
      <c r="D717" s="4">
        <v>44729</v>
      </c>
      <c r="E717" s="3" t="s">
        <v>2200</v>
      </c>
      <c r="F717" s="3" t="s">
        <v>2201</v>
      </c>
      <c r="G717" s="3" t="s">
        <v>557</v>
      </c>
      <c r="H717" s="3" t="s">
        <v>14</v>
      </c>
      <c r="I717" s="3" t="s">
        <v>558</v>
      </c>
      <c r="J717" s="9">
        <v>28485</v>
      </c>
      <c r="K717">
        <f t="shared" si="34"/>
        <v>28485</v>
      </c>
      <c r="L717">
        <f t="shared" si="35"/>
        <v>6</v>
      </c>
    </row>
    <row r="718" spans="1:12" ht="14.25" customHeight="1" x14ac:dyDescent="0.25">
      <c r="A718" t="str">
        <f t="shared" ref="A718:A733" si="36">LEFT(C718,2)</f>
        <v>GA</v>
      </c>
      <c r="B718" t="str">
        <f>VLOOKUP(sales2!A718,state!A:B,2,FALSE)</f>
        <v>Georgia</v>
      </c>
      <c r="C718" s="4" t="s">
        <v>2202</v>
      </c>
      <c r="D718" s="4">
        <v>44639</v>
      </c>
      <c r="E718" s="3" t="s">
        <v>1519</v>
      </c>
      <c r="F718" s="3" t="s">
        <v>1520</v>
      </c>
      <c r="G718" s="3" t="s">
        <v>526</v>
      </c>
      <c r="H718" s="3" t="s">
        <v>14</v>
      </c>
      <c r="I718" s="3" t="s">
        <v>527</v>
      </c>
      <c r="J718" s="9" t="s">
        <v>2203</v>
      </c>
      <c r="K718">
        <f t="shared" si="34"/>
        <v>12.84</v>
      </c>
      <c r="L718">
        <f t="shared" si="35"/>
        <v>3</v>
      </c>
    </row>
    <row r="719" spans="1:12" ht="14.25" customHeight="1" x14ac:dyDescent="0.25">
      <c r="A719" t="str">
        <f t="shared" si="36"/>
        <v>FL</v>
      </c>
      <c r="B719" t="str">
        <f>VLOOKUP(sales2!A719,state!A:B,2,FALSE)</f>
        <v>Florida</v>
      </c>
      <c r="C719" s="4" t="s">
        <v>2204</v>
      </c>
      <c r="D719" s="4">
        <v>44867</v>
      </c>
      <c r="E719" s="3" t="s">
        <v>2205</v>
      </c>
      <c r="F719" s="3" t="s">
        <v>2206</v>
      </c>
      <c r="G719" s="3" t="s">
        <v>177</v>
      </c>
      <c r="H719" s="3" t="s">
        <v>14</v>
      </c>
      <c r="I719" s="3" t="s">
        <v>178</v>
      </c>
      <c r="J719" s="9">
        <v>59184</v>
      </c>
      <c r="K719">
        <f t="shared" si="34"/>
        <v>59184</v>
      </c>
      <c r="L719">
        <f t="shared" si="35"/>
        <v>11</v>
      </c>
    </row>
    <row r="720" spans="1:12" ht="14.25" customHeight="1" x14ac:dyDescent="0.25">
      <c r="A720" t="str">
        <f t="shared" si="36"/>
        <v>PA</v>
      </c>
      <c r="B720" t="str">
        <f>VLOOKUP(sales2!A720,state!A:B,2,FALSE)</f>
        <v>Pennsylvania</v>
      </c>
      <c r="C720" s="4" t="s">
        <v>2207</v>
      </c>
      <c r="D720" s="4">
        <v>44901</v>
      </c>
      <c r="E720" s="3" t="s">
        <v>2208</v>
      </c>
      <c r="F720" s="3" t="s">
        <v>2209</v>
      </c>
      <c r="G720" s="3" t="s">
        <v>1267</v>
      </c>
      <c r="H720" s="3" t="s">
        <v>14</v>
      </c>
      <c r="I720" s="3" t="s">
        <v>1268</v>
      </c>
      <c r="J720" s="9">
        <v>19536</v>
      </c>
      <c r="K720">
        <f t="shared" si="34"/>
        <v>19536</v>
      </c>
      <c r="L720">
        <f t="shared" si="35"/>
        <v>12</v>
      </c>
    </row>
    <row r="721" spans="1:12" ht="14.25" customHeight="1" x14ac:dyDescent="0.25">
      <c r="A721" t="str">
        <f t="shared" si="36"/>
        <v>CA</v>
      </c>
      <c r="B721" t="str">
        <f>VLOOKUP(sales2!A721,state!A:B,2,FALSE)</f>
        <v>California</v>
      </c>
      <c r="C721" s="4" t="s">
        <v>2210</v>
      </c>
      <c r="D721" s="4">
        <v>44852</v>
      </c>
      <c r="E721" s="3" t="s">
        <v>2211</v>
      </c>
      <c r="F721" s="3" t="s">
        <v>2212</v>
      </c>
      <c r="G721" s="3" t="s">
        <v>249</v>
      </c>
      <c r="H721" s="3" t="s">
        <v>14</v>
      </c>
      <c r="I721" s="3" t="s">
        <v>250</v>
      </c>
      <c r="J721" s="9" t="s">
        <v>1144</v>
      </c>
      <c r="K721">
        <f t="shared" si="34"/>
        <v>3.52</v>
      </c>
      <c r="L721">
        <f t="shared" si="35"/>
        <v>10</v>
      </c>
    </row>
    <row r="722" spans="1:12" ht="14.25" customHeight="1" x14ac:dyDescent="0.25">
      <c r="A722" t="str">
        <f t="shared" si="36"/>
        <v>FL</v>
      </c>
      <c r="B722" t="str">
        <f>VLOOKUP(sales2!A722,state!A:B,2,FALSE)</f>
        <v>Florida</v>
      </c>
      <c r="C722" s="4" t="s">
        <v>2204</v>
      </c>
      <c r="D722" s="4">
        <v>44841</v>
      </c>
      <c r="E722" s="3" t="s">
        <v>2205</v>
      </c>
      <c r="F722" s="3" t="s">
        <v>2206</v>
      </c>
      <c r="G722" s="3" t="s">
        <v>2213</v>
      </c>
      <c r="H722" s="3" t="s">
        <v>14</v>
      </c>
      <c r="I722" s="3" t="s">
        <v>2214</v>
      </c>
      <c r="J722" s="9">
        <v>5248</v>
      </c>
      <c r="K722">
        <f t="shared" si="34"/>
        <v>5248</v>
      </c>
      <c r="L722">
        <f t="shared" si="35"/>
        <v>10</v>
      </c>
    </row>
    <row r="723" spans="1:12" ht="14.25" customHeight="1" x14ac:dyDescent="0.25">
      <c r="A723" t="str">
        <f t="shared" si="36"/>
        <v>VA</v>
      </c>
      <c r="B723" t="str">
        <f>VLOOKUP(sales2!A723,state!A:B,2,FALSE)</f>
        <v>Virginia</v>
      </c>
      <c r="C723" s="4" t="s">
        <v>2215</v>
      </c>
      <c r="D723" s="4">
        <v>44860</v>
      </c>
      <c r="E723" s="3" t="s">
        <v>610</v>
      </c>
      <c r="F723" s="3" t="s">
        <v>611</v>
      </c>
      <c r="G723" s="3" t="s">
        <v>584</v>
      </c>
      <c r="H723" s="3" t="s">
        <v>14</v>
      </c>
      <c r="I723" s="3" t="s">
        <v>585</v>
      </c>
      <c r="J723" s="9" t="s">
        <v>2216</v>
      </c>
      <c r="K723">
        <f t="shared" si="34"/>
        <v>896.99</v>
      </c>
      <c r="L723">
        <f t="shared" si="35"/>
        <v>10</v>
      </c>
    </row>
    <row r="724" spans="1:12" ht="14.25" customHeight="1" x14ac:dyDescent="0.25">
      <c r="A724" t="str">
        <f t="shared" si="36"/>
        <v>CO</v>
      </c>
      <c r="B724" t="str">
        <f>VLOOKUP(sales2!A724,state!A:B,2,FALSE)</f>
        <v>Colorado</v>
      </c>
      <c r="C724" s="4" t="s">
        <v>1528</v>
      </c>
      <c r="D724" s="4">
        <v>44774</v>
      </c>
      <c r="E724" s="3" t="s">
        <v>1529</v>
      </c>
      <c r="F724" s="3" t="s">
        <v>1530</v>
      </c>
      <c r="G724" s="3" t="s">
        <v>267</v>
      </c>
      <c r="H724" s="3" t="s">
        <v>14</v>
      </c>
      <c r="I724" s="3" t="s">
        <v>268</v>
      </c>
      <c r="J724" s="9">
        <v>44997</v>
      </c>
      <c r="K724">
        <f t="shared" si="34"/>
        <v>44997</v>
      </c>
      <c r="L724">
        <f t="shared" si="35"/>
        <v>8</v>
      </c>
    </row>
    <row r="725" spans="1:12" ht="14.25" customHeight="1" x14ac:dyDescent="0.25">
      <c r="A725" t="str">
        <f t="shared" si="36"/>
        <v>SD</v>
      </c>
      <c r="B725" t="str">
        <f>VLOOKUP(sales2!A725,state!A:B,2,FALSE)</f>
        <v>South Dakota</v>
      </c>
      <c r="C725" s="4" t="s">
        <v>2217</v>
      </c>
      <c r="D725" s="4">
        <v>44813</v>
      </c>
      <c r="E725" s="3" t="s">
        <v>1717</v>
      </c>
      <c r="F725" s="3" t="s">
        <v>1718</v>
      </c>
      <c r="G725" s="3" t="s">
        <v>1349</v>
      </c>
      <c r="H725" s="3" t="s">
        <v>14</v>
      </c>
      <c r="I725" s="3" t="s">
        <v>1350</v>
      </c>
      <c r="J725" s="9" t="s">
        <v>2218</v>
      </c>
      <c r="K725">
        <f t="shared" si="34"/>
        <v>10.68</v>
      </c>
      <c r="L725">
        <f t="shared" si="35"/>
        <v>9</v>
      </c>
    </row>
    <row r="726" spans="1:12" ht="14.25" customHeight="1" x14ac:dyDescent="0.25">
      <c r="A726" t="str">
        <f t="shared" si="36"/>
        <v>IL</v>
      </c>
      <c r="B726" t="str">
        <f>VLOOKUP(sales2!A726,state!A:B,2,FALSE)</f>
        <v>Illinois</v>
      </c>
      <c r="C726" s="4" t="s">
        <v>2219</v>
      </c>
      <c r="D726" s="4">
        <v>44616</v>
      </c>
      <c r="E726" s="3" t="s">
        <v>2220</v>
      </c>
      <c r="F726" s="3" t="s">
        <v>2221</v>
      </c>
      <c r="G726" s="3" t="s">
        <v>1193</v>
      </c>
      <c r="H726" s="3" t="s">
        <v>39</v>
      </c>
      <c r="I726" s="3" t="s">
        <v>1194</v>
      </c>
      <c r="J726" s="9">
        <v>95984</v>
      </c>
      <c r="K726">
        <f t="shared" si="34"/>
        <v>95984</v>
      </c>
      <c r="L726">
        <f t="shared" si="35"/>
        <v>2</v>
      </c>
    </row>
    <row r="727" spans="1:12" ht="14.25" customHeight="1" x14ac:dyDescent="0.25">
      <c r="A727" t="str">
        <f t="shared" si="36"/>
        <v>PA</v>
      </c>
      <c r="B727" t="str">
        <f>VLOOKUP(sales2!A727,state!A:B,2,FALSE)</f>
        <v>Pennsylvania</v>
      </c>
      <c r="C727" s="4" t="s">
        <v>2222</v>
      </c>
      <c r="D727" s="4">
        <v>44637</v>
      </c>
      <c r="E727" s="3" t="s">
        <v>478</v>
      </c>
      <c r="F727" s="3" t="s">
        <v>479</v>
      </c>
      <c r="G727" s="3" t="s">
        <v>969</v>
      </c>
      <c r="H727" s="3" t="s">
        <v>39</v>
      </c>
      <c r="I727" s="3" t="s">
        <v>970</v>
      </c>
      <c r="J727" s="9">
        <v>494376</v>
      </c>
      <c r="K727">
        <f t="shared" si="34"/>
        <v>494376</v>
      </c>
      <c r="L727">
        <f t="shared" si="35"/>
        <v>3</v>
      </c>
    </row>
    <row r="728" spans="1:12" ht="14.25" customHeight="1" x14ac:dyDescent="0.25">
      <c r="A728" t="str">
        <f t="shared" si="36"/>
        <v>IL</v>
      </c>
      <c r="B728" t="str">
        <f>VLOOKUP(sales2!A728,state!A:B,2,FALSE)</f>
        <v>Illinois</v>
      </c>
      <c r="C728" s="4" t="s">
        <v>2223</v>
      </c>
      <c r="D728" s="4">
        <v>44807</v>
      </c>
      <c r="E728" s="3" t="s">
        <v>742</v>
      </c>
      <c r="F728" s="3" t="s">
        <v>743</v>
      </c>
      <c r="G728" s="3" t="s">
        <v>210</v>
      </c>
      <c r="H728" s="3" t="s">
        <v>14</v>
      </c>
      <c r="I728" s="3" t="s">
        <v>211</v>
      </c>
      <c r="J728" s="9">
        <v>7408</v>
      </c>
      <c r="K728">
        <f t="shared" si="34"/>
        <v>7408</v>
      </c>
      <c r="L728">
        <f t="shared" si="35"/>
        <v>9</v>
      </c>
    </row>
    <row r="729" spans="1:12" ht="14.25" customHeight="1" x14ac:dyDescent="0.25">
      <c r="A729" t="str">
        <f t="shared" si="36"/>
        <v>NY</v>
      </c>
      <c r="B729" t="str">
        <f>VLOOKUP(sales2!A729,state!A:B,2,FALSE)</f>
        <v>New York</v>
      </c>
      <c r="C729" s="4" t="s">
        <v>2224</v>
      </c>
      <c r="D729" s="4">
        <v>44594</v>
      </c>
      <c r="E729" s="3" t="s">
        <v>2225</v>
      </c>
      <c r="F729" s="3" t="s">
        <v>2226</v>
      </c>
      <c r="G729" s="3" t="s">
        <v>236</v>
      </c>
      <c r="H729" s="3" t="s">
        <v>39</v>
      </c>
      <c r="I729" s="3" t="s">
        <v>237</v>
      </c>
      <c r="J729" s="9" t="s">
        <v>1839</v>
      </c>
      <c r="K729">
        <f t="shared" si="34"/>
        <v>539.97</v>
      </c>
      <c r="L729">
        <f t="shared" si="35"/>
        <v>2</v>
      </c>
    </row>
    <row r="730" spans="1:12" ht="14.25" customHeight="1" x14ac:dyDescent="0.25">
      <c r="A730" t="str">
        <f t="shared" si="36"/>
        <v>TX</v>
      </c>
      <c r="B730" t="str">
        <f>VLOOKUP(sales2!A730,state!A:B,2,FALSE)</f>
        <v>Texas</v>
      </c>
      <c r="C730" s="4" t="s">
        <v>2227</v>
      </c>
      <c r="D730" s="4">
        <v>44637</v>
      </c>
      <c r="E730" s="3" t="s">
        <v>2228</v>
      </c>
      <c r="F730" s="3" t="s">
        <v>2229</v>
      </c>
      <c r="G730" s="3" t="s">
        <v>497</v>
      </c>
      <c r="H730" s="3" t="s">
        <v>39</v>
      </c>
      <c r="I730" s="3" t="s">
        <v>498</v>
      </c>
      <c r="J730" s="9">
        <v>95992</v>
      </c>
      <c r="K730">
        <f t="shared" si="34"/>
        <v>95992</v>
      </c>
      <c r="L730">
        <f t="shared" si="35"/>
        <v>3</v>
      </c>
    </row>
    <row r="731" spans="1:12" ht="14.25" customHeight="1" x14ac:dyDescent="0.25">
      <c r="A731" t="str">
        <f t="shared" si="36"/>
        <v>OH</v>
      </c>
      <c r="B731" t="str">
        <f>VLOOKUP(sales2!A731,state!A:B,2,FALSE)</f>
        <v>Ohio</v>
      </c>
      <c r="C731" s="4" t="s">
        <v>2230</v>
      </c>
      <c r="D731" s="4">
        <v>44757</v>
      </c>
      <c r="E731" s="3" t="s">
        <v>1643</v>
      </c>
      <c r="F731" s="3" t="s">
        <v>1644</v>
      </c>
      <c r="G731" s="3" t="s">
        <v>1808</v>
      </c>
      <c r="H731" s="3" t="s">
        <v>14</v>
      </c>
      <c r="I731" s="3" t="s">
        <v>1809</v>
      </c>
      <c r="J731" s="9">
        <v>12957</v>
      </c>
      <c r="K731">
        <f t="shared" si="34"/>
        <v>12957</v>
      </c>
      <c r="L731">
        <f t="shared" si="35"/>
        <v>7</v>
      </c>
    </row>
    <row r="732" spans="1:12" ht="14.25" customHeight="1" x14ac:dyDescent="0.25">
      <c r="A732" t="str">
        <f t="shared" si="36"/>
        <v>FL</v>
      </c>
      <c r="B732" t="str">
        <f>VLOOKUP(sales2!A732,state!A:B,2,FALSE)</f>
        <v>Florida</v>
      </c>
      <c r="C732" s="4" t="s">
        <v>2231</v>
      </c>
      <c r="D732" s="4">
        <v>44845</v>
      </c>
      <c r="E732" s="3" t="s">
        <v>2232</v>
      </c>
      <c r="F732" s="3" t="s">
        <v>2233</v>
      </c>
      <c r="G732" s="3" t="s">
        <v>858</v>
      </c>
      <c r="H732" s="3" t="s">
        <v>14</v>
      </c>
      <c r="I732" s="3" t="s">
        <v>859</v>
      </c>
      <c r="J732" s="9" t="s">
        <v>2234</v>
      </c>
      <c r="K732">
        <f t="shared" si="34"/>
        <v>519.67999999999995</v>
      </c>
      <c r="L732">
        <f t="shared" si="35"/>
        <v>10</v>
      </c>
    </row>
    <row r="733" spans="1:12" ht="14.25" customHeight="1" x14ac:dyDescent="0.25">
      <c r="A733" t="str">
        <f t="shared" si="36"/>
        <v>PA</v>
      </c>
      <c r="B733" t="str">
        <f>VLOOKUP(sales2!A733,state!A:B,2,FALSE)</f>
        <v>Pennsylvania</v>
      </c>
      <c r="C733" s="4" t="s">
        <v>2235</v>
      </c>
      <c r="D733" s="4">
        <v>44770</v>
      </c>
      <c r="E733" s="3" t="s">
        <v>2236</v>
      </c>
      <c r="F733" s="3" t="s">
        <v>2237</v>
      </c>
      <c r="G733" s="3" t="s">
        <v>38</v>
      </c>
      <c r="H733" s="3" t="s">
        <v>39</v>
      </c>
      <c r="I733" s="3" t="s">
        <v>40</v>
      </c>
      <c r="J733" s="9" t="s">
        <v>2238</v>
      </c>
      <c r="K733">
        <f t="shared" si="34"/>
        <v>32.700000000000003</v>
      </c>
      <c r="L733">
        <f t="shared" si="35"/>
        <v>7</v>
      </c>
    </row>
    <row r="734" spans="1:12" ht="14.25" customHeight="1" x14ac:dyDescent="0.25">
      <c r="K734" s="10"/>
    </row>
    <row r="735" spans="1:12" ht="14.25" customHeight="1" x14ac:dyDescent="0.25"/>
    <row r="736" spans="1:12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</sheetData>
  <autoFilter ref="A9:J733" xr:uid="{00000000-0001-0000-0000-000000000000}">
    <sortState xmlns:xlrd2="http://schemas.microsoft.com/office/spreadsheetml/2017/richdata2" ref="A142:J717">
      <sortCondition ref="B9:B733"/>
    </sortState>
  </autoFilter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4" sqref="E4"/>
    </sheetView>
  </sheetViews>
  <sheetFormatPr defaultColWidth="14.42578125" defaultRowHeight="15" customHeight="1" x14ac:dyDescent="0.25"/>
  <cols>
    <col min="1" max="1" width="8.7109375" customWidth="1"/>
    <col min="2" max="2" width="18.7109375" bestFit="1" customWidth="1"/>
    <col min="3" max="3" width="13.85546875" bestFit="1" customWidth="1"/>
    <col min="4" max="4" width="11.5703125" customWidth="1"/>
    <col min="5" max="5" width="67.7109375" customWidth="1"/>
    <col min="6" max="6" width="45.7109375" bestFit="1" customWidth="1"/>
    <col min="7" max="29" width="8.7109375" customWidth="1"/>
  </cols>
  <sheetData>
    <row r="1" spans="1:7" ht="14.25" customHeight="1" x14ac:dyDescent="0.25">
      <c r="A1" s="13" t="s">
        <v>2240</v>
      </c>
      <c r="B1" s="13" t="s">
        <v>2239</v>
      </c>
      <c r="C1" s="14" t="s">
        <v>2364</v>
      </c>
      <c r="F1" t="s">
        <v>1</v>
      </c>
    </row>
    <row r="2" spans="1:7" ht="14.25" customHeight="1" x14ac:dyDescent="0.25">
      <c r="A2" s="13" t="s">
        <v>2242</v>
      </c>
      <c r="B2" s="15" t="s">
        <v>2241</v>
      </c>
      <c r="C2" s="16">
        <f>SUMIF(sales2!$B:B,state!B2,sales2!$K:K)</f>
        <v>245.1</v>
      </c>
      <c r="D2" s="10"/>
      <c r="E2" s="10"/>
      <c r="F2" t="s">
        <v>2359</v>
      </c>
      <c r="G2" t="s">
        <v>2358</v>
      </c>
    </row>
    <row r="3" spans="1:7" ht="14.25" customHeight="1" x14ac:dyDescent="0.25">
      <c r="A3" s="13" t="s">
        <v>2244</v>
      </c>
      <c r="B3" s="15" t="s">
        <v>2243</v>
      </c>
      <c r="C3" s="16">
        <f>SUMIF(sales2!$B:$B,state!B3,sales2!$K:$K)</f>
        <v>0</v>
      </c>
      <c r="D3" s="10"/>
      <c r="E3" s="10"/>
    </row>
    <row r="4" spans="1:7" ht="14.25" customHeight="1" x14ac:dyDescent="0.25">
      <c r="A4" s="13" t="s">
        <v>2246</v>
      </c>
      <c r="B4" s="15" t="s">
        <v>2245</v>
      </c>
      <c r="C4" s="16">
        <f>SUMIF(sales2!$B:$B,state!B4,sales2!$K:$K)</f>
        <v>248711.02000000002</v>
      </c>
      <c r="D4" s="10"/>
      <c r="E4" s="10"/>
    </row>
    <row r="5" spans="1:7" ht="14.25" customHeight="1" x14ac:dyDescent="0.25">
      <c r="A5" s="13" t="s">
        <v>2248</v>
      </c>
      <c r="B5" s="15" t="s">
        <v>2247</v>
      </c>
      <c r="C5" s="16">
        <f>SUMIF(sales2!$B:$B,state!B5,sales2!$K:$K)</f>
        <v>100.4</v>
      </c>
      <c r="D5" s="10"/>
      <c r="E5" s="10"/>
    </row>
    <row r="6" spans="1:7" ht="14.25" customHeight="1" x14ac:dyDescent="0.25">
      <c r="A6" s="13" t="s">
        <v>2250</v>
      </c>
      <c r="B6" s="15" t="s">
        <v>2249</v>
      </c>
      <c r="C6" s="16">
        <f>SUMIF(sales2!$B:$B,state!B6,sales2!$K:$K)</f>
        <v>13385016.369999997</v>
      </c>
      <c r="D6" s="10"/>
      <c r="E6" s="10"/>
    </row>
    <row r="7" spans="1:7" ht="14.25" customHeight="1" x14ac:dyDescent="0.25">
      <c r="A7" s="13" t="s">
        <v>2252</v>
      </c>
      <c r="B7" s="15" t="s">
        <v>2251</v>
      </c>
      <c r="C7" s="16">
        <f>SUMIF(sales2!$B:$B,state!B7,sales2!$K:$K)</f>
        <v>374624.22</v>
      </c>
      <c r="D7" s="10"/>
      <c r="E7" s="10"/>
    </row>
    <row r="8" spans="1:7" ht="14.25" customHeight="1" x14ac:dyDescent="0.25">
      <c r="A8" s="13" t="s">
        <v>2254</v>
      </c>
      <c r="B8" s="15" t="s">
        <v>2253</v>
      </c>
      <c r="C8" s="16">
        <f>SUMIF(sales2!$B:$B,state!B8,sales2!$K:$K)</f>
        <v>45266.66</v>
      </c>
      <c r="D8" s="10"/>
      <c r="E8" s="10"/>
    </row>
    <row r="9" spans="1:7" ht="14.25" customHeight="1" x14ac:dyDescent="0.25">
      <c r="A9" s="13" t="s">
        <v>2256</v>
      </c>
      <c r="B9" s="15" t="s">
        <v>2255</v>
      </c>
      <c r="C9" s="16">
        <f>SUMIF(sales2!$B:$B,state!B9,sales2!$K:$K)</f>
        <v>90869.01999999999</v>
      </c>
      <c r="D9" s="10"/>
      <c r="E9" s="10"/>
    </row>
    <row r="10" spans="1:7" ht="14.25" customHeight="1" x14ac:dyDescent="0.25">
      <c r="A10" s="13" t="s">
        <v>2258</v>
      </c>
      <c r="B10" s="15" t="s">
        <v>2257</v>
      </c>
      <c r="C10" s="16">
        <f>SUMIF(sales2!$B:$B,state!B10,sales2!$K:$K)</f>
        <v>1267.53</v>
      </c>
      <c r="D10" s="10"/>
      <c r="E10" s="10"/>
    </row>
    <row r="11" spans="1:7" ht="14.25" customHeight="1" x14ac:dyDescent="0.25">
      <c r="A11" s="13" t="s">
        <v>2260</v>
      </c>
      <c r="B11" s="15" t="s">
        <v>2259</v>
      </c>
      <c r="C11" s="16">
        <f>SUMIF(sales2!$B:$B,state!B11,sales2!$K:$K)</f>
        <v>1589463.6999999997</v>
      </c>
      <c r="D11" s="10"/>
      <c r="E11" s="10"/>
    </row>
    <row r="12" spans="1:7" ht="14.25" customHeight="1" x14ac:dyDescent="0.25">
      <c r="A12" s="13" t="s">
        <v>2262</v>
      </c>
      <c r="B12" s="15" t="s">
        <v>2261</v>
      </c>
      <c r="C12" s="16">
        <f>SUMIF(sales2!$B:$B,state!B12,sales2!$K:$K)</f>
        <v>3559.08</v>
      </c>
      <c r="D12" s="10"/>
      <c r="E12" s="10"/>
    </row>
    <row r="13" spans="1:7" ht="14.25" customHeight="1" x14ac:dyDescent="0.25">
      <c r="A13" s="13" t="s">
        <v>2264</v>
      </c>
      <c r="B13" s="15" t="s">
        <v>2263</v>
      </c>
      <c r="C13" s="16">
        <f>SUMIF(sales2!$B:$B,state!B13,sales2!$K:$K)</f>
        <v>0</v>
      </c>
      <c r="D13" s="10"/>
      <c r="E13" s="10"/>
    </row>
    <row r="14" spans="1:7" ht="14.25" customHeight="1" x14ac:dyDescent="0.25">
      <c r="A14" s="13" t="s">
        <v>2266</v>
      </c>
      <c r="B14" s="15" t="s">
        <v>2265</v>
      </c>
      <c r="C14" s="16">
        <f>SUMIF(sales2!$B:$B,state!B14,sales2!$K:$K)</f>
        <v>323688</v>
      </c>
      <c r="D14" s="10"/>
      <c r="E14" s="10"/>
    </row>
    <row r="15" spans="1:7" ht="14.25" customHeight="1" x14ac:dyDescent="0.25">
      <c r="A15" s="13" t="s">
        <v>2268</v>
      </c>
      <c r="B15" s="15" t="s">
        <v>2267</v>
      </c>
      <c r="C15" s="16">
        <f>SUMIF(sales2!$B:$B,state!B15,sales2!$K:$K)</f>
        <v>4409515.3100000005</v>
      </c>
      <c r="D15" s="10"/>
      <c r="E15" s="10"/>
    </row>
    <row r="16" spans="1:7" ht="14.25" customHeight="1" x14ac:dyDescent="0.25">
      <c r="A16" s="13" t="s">
        <v>2270</v>
      </c>
      <c r="B16" s="15" t="s">
        <v>2269</v>
      </c>
      <c r="C16" s="16">
        <f>SUMIF(sales2!$B:$B,state!B16,sales2!$K:$K)</f>
        <v>45352.819999999992</v>
      </c>
      <c r="D16" s="10"/>
      <c r="E16" s="10"/>
    </row>
    <row r="17" spans="1:5" ht="14.25" customHeight="1" x14ac:dyDescent="0.25">
      <c r="A17" s="13" t="s">
        <v>2272</v>
      </c>
      <c r="B17" s="15" t="s">
        <v>2271</v>
      </c>
      <c r="C17" s="16">
        <f>SUMIF(sales2!$B:$B,state!B17,sales2!$K:$K)</f>
        <v>45770.13</v>
      </c>
      <c r="D17" s="10"/>
      <c r="E17" s="10"/>
    </row>
    <row r="18" spans="1:5" ht="14.25" customHeight="1" x14ac:dyDescent="0.25">
      <c r="A18" s="13" t="s">
        <v>2274</v>
      </c>
      <c r="B18" s="15" t="s">
        <v>2273</v>
      </c>
      <c r="C18" s="16">
        <f>SUMIF(sales2!$B:$B,state!B18,sales2!$K:$K)</f>
        <v>352.71</v>
      </c>
      <c r="D18" s="10"/>
      <c r="E18" s="10"/>
    </row>
    <row r="19" spans="1:5" ht="14.25" customHeight="1" x14ac:dyDescent="0.25">
      <c r="A19" s="13" t="s">
        <v>2276</v>
      </c>
      <c r="B19" s="15" t="s">
        <v>2275</v>
      </c>
      <c r="C19" s="16">
        <f>SUMIF(sales2!$B:$B,state!B19,sales2!$K:$K)</f>
        <v>2323.9100000000003</v>
      </c>
      <c r="D19" s="10"/>
      <c r="E19" s="10"/>
    </row>
    <row r="20" spans="1:5" ht="14.25" customHeight="1" x14ac:dyDescent="0.25">
      <c r="A20" s="13" t="s">
        <v>2278</v>
      </c>
      <c r="B20" s="15" t="s">
        <v>2277</v>
      </c>
      <c r="C20" s="16">
        <f>SUMIF(sales2!$B:$B,state!B20,sales2!$K:$K)</f>
        <v>1198.2200000000003</v>
      </c>
      <c r="D20" s="10"/>
      <c r="E20" s="10"/>
    </row>
    <row r="21" spans="1:5" ht="14.25" customHeight="1" x14ac:dyDescent="0.25">
      <c r="A21" s="13" t="s">
        <v>2280</v>
      </c>
      <c r="B21" s="15" t="s">
        <v>2279</v>
      </c>
      <c r="C21" s="16">
        <f>SUMIF(sales2!$B:$B,state!B21,sales2!$K:$K)</f>
        <v>0</v>
      </c>
      <c r="D21" s="10"/>
      <c r="E21" s="10"/>
    </row>
    <row r="22" spans="1:5" ht="14.25" customHeight="1" x14ac:dyDescent="0.25">
      <c r="A22" s="13" t="s">
        <v>2282</v>
      </c>
      <c r="B22" s="15" t="s">
        <v>2281</v>
      </c>
      <c r="C22" s="16">
        <f>SUMIF(sales2!$B:$B,state!B22,sales2!$K:$K)</f>
        <v>90345.959999999992</v>
      </c>
      <c r="D22" s="10"/>
      <c r="E22" s="10"/>
    </row>
    <row r="23" spans="1:5" ht="14.25" customHeight="1" x14ac:dyDescent="0.25">
      <c r="A23" s="13" t="s">
        <v>2284</v>
      </c>
      <c r="B23" s="15" t="s">
        <v>2283</v>
      </c>
      <c r="C23" s="16">
        <f>SUMIF(sales2!$B:$B,state!B23,sales2!$K:$K)</f>
        <v>46120.94</v>
      </c>
      <c r="D23" s="10"/>
      <c r="E23" s="10"/>
    </row>
    <row r="24" spans="1:5" ht="14.25" customHeight="1" x14ac:dyDescent="0.25">
      <c r="A24" s="13" t="s">
        <v>2286</v>
      </c>
      <c r="B24" s="15" t="s">
        <v>2285</v>
      </c>
      <c r="C24" s="16">
        <f>SUMIF(sales2!$B:$B,state!B24,sales2!$K:$K)</f>
        <v>146430.13</v>
      </c>
      <c r="D24" s="10"/>
      <c r="E24" s="10"/>
    </row>
    <row r="25" spans="1:5" ht="14.25" customHeight="1" x14ac:dyDescent="0.25">
      <c r="A25" s="13" t="s">
        <v>2288</v>
      </c>
      <c r="B25" s="15" t="s">
        <v>2287</v>
      </c>
      <c r="C25" s="16">
        <f>SUMIF(sales2!$B:$B,state!B25,sales2!$K:$K)</f>
        <v>1106.28</v>
      </c>
      <c r="D25" s="10"/>
      <c r="E25" s="10"/>
    </row>
    <row r="26" spans="1:5" ht="14.25" customHeight="1" x14ac:dyDescent="0.25">
      <c r="A26" s="13" t="s">
        <v>2290</v>
      </c>
      <c r="B26" s="15" t="s">
        <v>2289</v>
      </c>
      <c r="C26" s="16">
        <f>SUMIF(sales2!$B:$B,state!B26,sales2!$K:$K)</f>
        <v>46780.78</v>
      </c>
      <c r="D26" s="10"/>
      <c r="E26" s="10"/>
    </row>
    <row r="27" spans="1:5" ht="14.25" customHeight="1" x14ac:dyDescent="0.25">
      <c r="A27" s="13" t="s">
        <v>2292</v>
      </c>
      <c r="B27" s="15" t="s">
        <v>2291</v>
      </c>
      <c r="C27" s="16">
        <f>SUMIF(sales2!$B:$B,state!B27,sales2!$K:$K)</f>
        <v>45386.130000000005</v>
      </c>
      <c r="D27" s="10"/>
      <c r="E27" s="10"/>
    </row>
    <row r="28" spans="1:5" ht="14.25" customHeight="1" x14ac:dyDescent="0.25">
      <c r="A28" s="13" t="s">
        <v>2294</v>
      </c>
      <c r="B28" s="15" t="s">
        <v>2293</v>
      </c>
      <c r="C28" s="16">
        <f>SUMIF(sales2!$B:$B,state!B28,sales2!$K:$K)</f>
        <v>14384</v>
      </c>
      <c r="D28" s="10"/>
      <c r="E28" s="10"/>
    </row>
    <row r="29" spans="1:5" ht="14.25" customHeight="1" x14ac:dyDescent="0.25">
      <c r="A29" s="13" t="s">
        <v>2296</v>
      </c>
      <c r="B29" s="15" t="s">
        <v>2295</v>
      </c>
      <c r="C29" s="16">
        <f>SUMIF(sales2!$B:$B,state!B29,sales2!$K:$K)</f>
        <v>35.979999999999997</v>
      </c>
      <c r="D29" s="10"/>
      <c r="E29" s="10"/>
    </row>
    <row r="30" spans="1:5" ht="14.25" customHeight="1" x14ac:dyDescent="0.25">
      <c r="A30" s="13" t="s">
        <v>2298</v>
      </c>
      <c r="B30" s="15" t="s">
        <v>2297</v>
      </c>
      <c r="C30" s="16">
        <f>SUMIF(sales2!$B:$B,state!B30,sales2!$K:$K)</f>
        <v>1128859.6399999999</v>
      </c>
      <c r="D30" s="10"/>
      <c r="E30" s="10"/>
    </row>
    <row r="31" spans="1:5" ht="14.25" customHeight="1" x14ac:dyDescent="0.25">
      <c r="A31" s="13" t="s">
        <v>2300</v>
      </c>
      <c r="B31" s="15" t="s">
        <v>2299</v>
      </c>
      <c r="C31" s="16">
        <f>SUMIF(sales2!$B:$B,state!B31,sales2!$K:$K)</f>
        <v>38.520000000000003</v>
      </c>
      <c r="D31" s="10"/>
      <c r="E31" s="10"/>
    </row>
    <row r="32" spans="1:5" ht="14.25" customHeight="1" x14ac:dyDescent="0.25">
      <c r="A32" s="13" t="s">
        <v>2302</v>
      </c>
      <c r="B32" s="15" t="s">
        <v>2301</v>
      </c>
      <c r="C32" s="16">
        <f>SUMIF(sales2!$B:$B,state!B32,sales2!$K:$K)</f>
        <v>92754.16</v>
      </c>
      <c r="D32" s="10"/>
      <c r="E32" s="10"/>
    </row>
    <row r="33" spans="1:5" ht="14.25" customHeight="1" x14ac:dyDescent="0.25">
      <c r="A33" s="13" t="s">
        <v>2304</v>
      </c>
      <c r="B33" s="15" t="s">
        <v>2303</v>
      </c>
      <c r="C33" s="16">
        <f>SUMIF(sales2!$B:$B,state!B33,sales2!$K:$K)</f>
        <v>358940</v>
      </c>
      <c r="D33" s="10"/>
      <c r="E33" s="10"/>
    </row>
    <row r="34" spans="1:5" ht="14.25" customHeight="1" x14ac:dyDescent="0.25">
      <c r="A34" s="13" t="s">
        <v>2306</v>
      </c>
      <c r="B34" s="15" t="s">
        <v>2305</v>
      </c>
      <c r="C34" s="16">
        <f>SUMIF(sales2!$B:$B,state!B34,sales2!$K:$K)</f>
        <v>8147038.6700000009</v>
      </c>
      <c r="D34" s="10"/>
      <c r="E34" s="10"/>
    </row>
    <row r="35" spans="1:5" ht="14.25" customHeight="1" x14ac:dyDescent="0.25">
      <c r="A35" s="13" t="s">
        <v>2308</v>
      </c>
      <c r="B35" s="15" t="s">
        <v>2307</v>
      </c>
      <c r="C35" s="16">
        <f>SUMIF(sales2!$B:$B,state!B35,sales2!$K:$K)</f>
        <v>1493479.04</v>
      </c>
      <c r="D35" s="10"/>
      <c r="E35" s="10"/>
    </row>
    <row r="36" spans="1:5" ht="14.25" customHeight="1" x14ac:dyDescent="0.25">
      <c r="A36" s="13" t="s">
        <v>2310</v>
      </c>
      <c r="B36" s="15" t="s">
        <v>2309</v>
      </c>
      <c r="C36" s="16">
        <f>SUMIF(sales2!$B:$B,state!B36,sales2!$K:$K)</f>
        <v>2.48</v>
      </c>
      <c r="D36" s="10"/>
      <c r="E36" s="10"/>
    </row>
    <row r="37" spans="1:5" ht="14.25" customHeight="1" x14ac:dyDescent="0.25">
      <c r="A37" s="13" t="s">
        <v>2312</v>
      </c>
      <c r="B37" s="15" t="s">
        <v>2311</v>
      </c>
      <c r="C37" s="16">
        <f>SUMIF(sales2!$B:$B,state!B37,sales2!$K:$K)</f>
        <v>3076021.4</v>
      </c>
      <c r="D37" s="10"/>
      <c r="E37" s="10"/>
    </row>
    <row r="38" spans="1:5" ht="14.25" customHeight="1" x14ac:dyDescent="0.25">
      <c r="A38" s="13" t="s">
        <v>2314</v>
      </c>
      <c r="B38" s="15" t="s">
        <v>2313</v>
      </c>
      <c r="C38" s="16">
        <f>SUMIF(sales2!$B:$B,state!B38,sales2!$K:$K)</f>
        <v>3360.2400000000002</v>
      </c>
      <c r="D38" s="10"/>
      <c r="E38" s="10"/>
    </row>
    <row r="39" spans="1:5" ht="14.25" customHeight="1" x14ac:dyDescent="0.25">
      <c r="A39" s="13" t="s">
        <v>2316</v>
      </c>
      <c r="B39" s="15" t="s">
        <v>2315</v>
      </c>
      <c r="C39" s="16">
        <f>SUMIF(sales2!$B:$B,state!B39,sales2!$K:$K)</f>
        <v>374307</v>
      </c>
      <c r="D39" s="10"/>
      <c r="E39" s="10"/>
    </row>
    <row r="40" spans="1:5" ht="14.25" customHeight="1" x14ac:dyDescent="0.25">
      <c r="A40" s="13" t="s">
        <v>2318</v>
      </c>
      <c r="B40" s="15" t="s">
        <v>2317</v>
      </c>
      <c r="C40" s="16">
        <f>SUMIF(sales2!$B:$B,state!B40,sales2!$K:$K)</f>
        <v>4674056.1400000006</v>
      </c>
      <c r="D40" s="10"/>
      <c r="E40" s="10"/>
    </row>
    <row r="41" spans="1:5" ht="14.25" customHeight="1" x14ac:dyDescent="0.25">
      <c r="A41" s="13" t="s">
        <v>2320</v>
      </c>
      <c r="B41" s="15" t="s">
        <v>2319</v>
      </c>
      <c r="C41" s="16">
        <f>SUMIF(sales2!$B:$B,state!B41,sales2!$K:$K)</f>
        <v>105.98</v>
      </c>
      <c r="D41" s="10"/>
      <c r="E41" s="10"/>
    </row>
    <row r="42" spans="1:5" ht="14.25" customHeight="1" x14ac:dyDescent="0.25">
      <c r="A42" s="13" t="s">
        <v>2322</v>
      </c>
      <c r="B42" s="15" t="s">
        <v>2321</v>
      </c>
      <c r="C42" s="16">
        <f>SUMIF(sales2!$B:$B,state!B42,sales2!$K:$K)</f>
        <v>676.15000000000009</v>
      </c>
      <c r="D42" s="10"/>
      <c r="E42" s="10"/>
    </row>
    <row r="43" spans="1:5" ht="14.25" customHeight="1" x14ac:dyDescent="0.25">
      <c r="A43" s="13" t="s">
        <v>2324</v>
      </c>
      <c r="B43" s="15" t="s">
        <v>2323</v>
      </c>
      <c r="C43" s="16">
        <f>SUMIF(sales2!$B:$B,state!B43,sales2!$K:$K)</f>
        <v>53.68</v>
      </c>
      <c r="D43" s="10"/>
      <c r="E43" s="10"/>
    </row>
    <row r="44" spans="1:5" ht="14.25" customHeight="1" x14ac:dyDescent="0.25">
      <c r="A44" s="13" t="s">
        <v>2326</v>
      </c>
      <c r="B44" s="15" t="s">
        <v>2325</v>
      </c>
      <c r="C44" s="16">
        <f>SUMIF(sales2!$B:$B,state!B44,sales2!$K:$K)</f>
        <v>1744283.17</v>
      </c>
      <c r="D44" s="10"/>
      <c r="E44" s="10"/>
    </row>
    <row r="45" spans="1:5" ht="14.25" customHeight="1" x14ac:dyDescent="0.25">
      <c r="A45" s="13" t="s">
        <v>2328</v>
      </c>
      <c r="B45" s="15" t="s">
        <v>2327</v>
      </c>
      <c r="C45" s="16">
        <f>SUMIF(sales2!$B:$B,state!B45,sales2!$K:$K)</f>
        <v>5538040.4000000004</v>
      </c>
      <c r="D45" s="10"/>
      <c r="E45" s="10"/>
    </row>
    <row r="46" spans="1:5" ht="14.25" customHeight="1" x14ac:dyDescent="0.25">
      <c r="A46" s="13" t="s">
        <v>2330</v>
      </c>
      <c r="B46" s="15" t="s">
        <v>2329</v>
      </c>
      <c r="C46" s="16">
        <f>SUMIF(sales2!$B:$B,state!B46,sales2!$K:$K)</f>
        <v>148557.97999999998</v>
      </c>
      <c r="D46" s="10"/>
      <c r="E46" s="10"/>
    </row>
    <row r="47" spans="1:5" ht="14.25" customHeight="1" x14ac:dyDescent="0.25">
      <c r="A47" s="13" t="s">
        <v>2332</v>
      </c>
      <c r="B47" s="15" t="s">
        <v>2331</v>
      </c>
      <c r="C47" s="16">
        <f>SUMIF(sales2!$B:$B,state!B47,sales2!$K:$K)</f>
        <v>45024</v>
      </c>
      <c r="D47" s="10"/>
      <c r="E47" s="10"/>
    </row>
    <row r="48" spans="1:5" ht="14.25" customHeight="1" x14ac:dyDescent="0.25">
      <c r="A48" s="13" t="s">
        <v>2334</v>
      </c>
      <c r="B48" s="15" t="s">
        <v>2333</v>
      </c>
      <c r="C48" s="16">
        <f>SUMIF(sales2!$B:$B,state!B48,sales2!$K:$K)</f>
        <v>137748.84999999998</v>
      </c>
      <c r="D48" s="10"/>
      <c r="E48" s="10"/>
    </row>
    <row r="49" spans="1:5" ht="14.25" customHeight="1" x14ac:dyDescent="0.25">
      <c r="A49" s="13" t="s">
        <v>2336</v>
      </c>
      <c r="B49" s="15" t="s">
        <v>2335</v>
      </c>
      <c r="C49" s="16">
        <f>SUMIF(sales2!$B:$B,state!B49,sales2!$K:$K)</f>
        <v>2078448.27</v>
      </c>
      <c r="D49" s="10"/>
      <c r="E49" s="10"/>
    </row>
    <row r="50" spans="1:5" ht="14.25" customHeight="1" x14ac:dyDescent="0.25">
      <c r="A50" s="13" t="s">
        <v>2338</v>
      </c>
      <c r="B50" s="15" t="s">
        <v>2337</v>
      </c>
      <c r="C50" s="16">
        <f>SUMIF(sales2!$B:$B,state!B50,sales2!$K:$K)</f>
        <v>6.24</v>
      </c>
      <c r="D50" s="10"/>
      <c r="E50" s="10"/>
    </row>
    <row r="51" spans="1:5" ht="14.25" customHeight="1" x14ac:dyDescent="0.25">
      <c r="A51" s="13" t="s">
        <v>2340</v>
      </c>
      <c r="B51" s="15" t="s">
        <v>2339</v>
      </c>
      <c r="C51" s="16">
        <f>SUMIF(sales2!$B:$B,state!B51,sales2!$K:$K)</f>
        <v>47153.2</v>
      </c>
      <c r="D51" s="10"/>
      <c r="E51" s="10"/>
    </row>
    <row r="52" spans="1:5" ht="14.25" customHeight="1" x14ac:dyDescent="0.25">
      <c r="A52" s="13" t="s">
        <v>2342</v>
      </c>
      <c r="B52" s="15" t="s">
        <v>2341</v>
      </c>
      <c r="C52" s="16">
        <f>SUMIF(sales2!$B:$B,state!B52,sales2!$K:$K)</f>
        <v>0</v>
      </c>
      <c r="D52" s="10"/>
      <c r="E52" s="10"/>
    </row>
    <row r="53" spans="1:5" ht="14.25" customHeight="1" x14ac:dyDescent="0.25"/>
    <row r="54" spans="1:5" ht="14.25" customHeight="1" x14ac:dyDescent="0.25"/>
    <row r="55" spans="1:5" ht="14.25" customHeight="1" x14ac:dyDescent="0.25"/>
    <row r="56" spans="1:5" ht="14.25" customHeight="1" x14ac:dyDescent="0.25"/>
    <row r="57" spans="1:5" ht="14.25" customHeight="1" x14ac:dyDescent="0.25"/>
    <row r="58" spans="1:5" ht="14.25" customHeight="1" x14ac:dyDescent="0.25"/>
    <row r="59" spans="1:5" ht="14.25" customHeight="1" x14ac:dyDescent="0.25"/>
    <row r="60" spans="1:5" ht="14.25" customHeight="1" x14ac:dyDescent="0.25"/>
    <row r="61" spans="1:5" ht="14.25" customHeight="1" x14ac:dyDescent="0.25"/>
    <row r="62" spans="1:5" ht="14.25" customHeight="1" x14ac:dyDescent="0.25"/>
    <row r="63" spans="1:5" ht="14.25" customHeight="1" x14ac:dyDescent="0.25"/>
    <row r="64" spans="1:5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" xr:uid="{00000000-0001-0000-0100-000000000000}"/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6" r:id="rId25" xr:uid="{00000000-0004-0000-0100-000018000000}"/>
    <hyperlink ref="B27" r:id="rId26" xr:uid="{00000000-0004-0000-0100-000019000000}"/>
    <hyperlink ref="B28" r:id="rId27" xr:uid="{00000000-0004-0000-0100-00001A000000}"/>
    <hyperlink ref="B29" r:id="rId28" xr:uid="{00000000-0004-0000-0100-00001B000000}"/>
    <hyperlink ref="B30" r:id="rId29" xr:uid="{00000000-0004-0000-0100-00001C000000}"/>
    <hyperlink ref="B31" r:id="rId30" xr:uid="{00000000-0004-0000-0100-00001D000000}"/>
    <hyperlink ref="B32" r:id="rId31" xr:uid="{00000000-0004-0000-0100-00001E000000}"/>
    <hyperlink ref="B33" r:id="rId32" xr:uid="{00000000-0004-0000-0100-00001F000000}"/>
    <hyperlink ref="B34" r:id="rId33" xr:uid="{00000000-0004-0000-0100-000020000000}"/>
    <hyperlink ref="B35" r:id="rId34" xr:uid="{00000000-0004-0000-0100-000021000000}"/>
    <hyperlink ref="B36" r:id="rId35" xr:uid="{00000000-0004-0000-0100-000022000000}"/>
    <hyperlink ref="B37" r:id="rId36" xr:uid="{00000000-0004-0000-0100-000023000000}"/>
    <hyperlink ref="B38" r:id="rId37" xr:uid="{00000000-0004-0000-0100-000024000000}"/>
    <hyperlink ref="B39" r:id="rId38" xr:uid="{00000000-0004-0000-0100-000025000000}"/>
    <hyperlink ref="B40" r:id="rId39" xr:uid="{00000000-0004-0000-0100-000026000000}"/>
    <hyperlink ref="B41" r:id="rId40" xr:uid="{00000000-0004-0000-0100-000027000000}"/>
    <hyperlink ref="B42" r:id="rId41" xr:uid="{00000000-0004-0000-0100-000028000000}"/>
    <hyperlink ref="B43" r:id="rId42" xr:uid="{00000000-0004-0000-0100-000029000000}"/>
    <hyperlink ref="B44" r:id="rId43" xr:uid="{00000000-0004-0000-0100-00002A000000}"/>
    <hyperlink ref="B45" r:id="rId44" xr:uid="{00000000-0004-0000-0100-00002B000000}"/>
    <hyperlink ref="B46" r:id="rId45" xr:uid="{00000000-0004-0000-0100-00002C000000}"/>
    <hyperlink ref="B47" r:id="rId46" xr:uid="{00000000-0004-0000-0100-00002D000000}"/>
    <hyperlink ref="B48" r:id="rId47" xr:uid="{00000000-0004-0000-0100-00002E000000}"/>
    <hyperlink ref="B49" r:id="rId48" xr:uid="{00000000-0004-0000-0100-00002F000000}"/>
    <hyperlink ref="B50" r:id="rId49" xr:uid="{00000000-0004-0000-0100-000030000000}"/>
    <hyperlink ref="B51" r:id="rId50" xr:uid="{00000000-0004-0000-0100-000031000000}"/>
    <hyperlink ref="B52" r:id="rId51" xr:uid="{00000000-0004-0000-0100-000032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79B12-DC20-4C72-A39B-A0430734727F}">
  <dimension ref="A1:B13"/>
  <sheetViews>
    <sheetView workbookViewId="0">
      <selection activeCell="B2" sqref="B2"/>
    </sheetView>
  </sheetViews>
  <sheetFormatPr defaultRowHeight="15" x14ac:dyDescent="0.25"/>
  <cols>
    <col min="2" max="2" width="11" bestFit="1" customWidth="1"/>
  </cols>
  <sheetData>
    <row r="1" spans="1:2" x14ac:dyDescent="0.25">
      <c r="A1" s="11" t="s">
        <v>2362</v>
      </c>
      <c r="B1" s="11" t="s">
        <v>2344</v>
      </c>
    </row>
    <row r="2" spans="1:2" x14ac:dyDescent="0.25">
      <c r="A2" s="12">
        <v>1</v>
      </c>
      <c r="B2" s="12">
        <f>SUMIF(sales2!$L$10:$L$733,A2,sales2!$K$10:$K$733)</f>
        <v>1934059.75</v>
      </c>
    </row>
    <row r="3" spans="1:2" x14ac:dyDescent="0.25">
      <c r="A3" s="12">
        <v>2</v>
      </c>
      <c r="B3" s="12">
        <f>SUMIF(sales2!$L$10:$L$733,A3,sales2!$K$10:$K$733)</f>
        <v>3194257.74</v>
      </c>
    </row>
    <row r="4" spans="1:2" x14ac:dyDescent="0.25">
      <c r="A4" s="12">
        <v>3</v>
      </c>
      <c r="B4" s="12">
        <f>SUMIF(sales2!$L$10:$L$733,A4,sales2!$K$10:$K$733)</f>
        <v>2342189.92</v>
      </c>
    </row>
    <row r="5" spans="1:2" x14ac:dyDescent="0.25">
      <c r="A5" s="12">
        <v>4</v>
      </c>
      <c r="B5" s="12">
        <f>SUMIF(sales2!$L$10:$L$733,A5,sales2!$K$10:$K$733)</f>
        <v>4369096.8099999996</v>
      </c>
    </row>
    <row r="6" spans="1:2" x14ac:dyDescent="0.25">
      <c r="A6" s="12">
        <v>5</v>
      </c>
      <c r="B6" s="12">
        <f>SUMIF(sales2!$L$10:$L$733,A6,sales2!$K$10:$K$733)</f>
        <v>2241137.6399999997</v>
      </c>
    </row>
    <row r="7" spans="1:2" x14ac:dyDescent="0.25">
      <c r="A7" s="12">
        <v>6</v>
      </c>
      <c r="B7" s="12">
        <f>SUMIF(sales2!$L$10:$L$733,A7,sales2!$K$10:$K$733)</f>
        <v>3725888.3800000004</v>
      </c>
    </row>
    <row r="8" spans="1:2" x14ac:dyDescent="0.25">
      <c r="A8" s="12">
        <v>7</v>
      </c>
      <c r="B8" s="12">
        <f>SUMIF(sales2!$L$10:$L$733,A8,sales2!$K$10:$K$733)</f>
        <v>1609185.3599999999</v>
      </c>
    </row>
    <row r="9" spans="1:2" x14ac:dyDescent="0.25">
      <c r="A9" s="12">
        <v>8</v>
      </c>
      <c r="B9" s="12">
        <f>SUMIF(sales2!$L$10:$L$733,A9,sales2!$K$10:$K$733)</f>
        <v>4662635.3500000015</v>
      </c>
    </row>
    <row r="10" spans="1:2" x14ac:dyDescent="0.25">
      <c r="A10" s="12">
        <v>9</v>
      </c>
      <c r="B10" s="12">
        <f>SUMIF(sales2!$L$10:$L$733,A10,sales2!$K$10:$K$733)</f>
        <v>3943656.8499999996</v>
      </c>
    </row>
    <row r="11" spans="1:2" x14ac:dyDescent="0.25">
      <c r="A11" s="12">
        <v>10</v>
      </c>
      <c r="B11" s="12">
        <f>SUMIF(sales2!$L$10:$L$733,A11,sales2!$K$10:$K$733)</f>
        <v>4780285.4400000004</v>
      </c>
    </row>
    <row r="12" spans="1:2" x14ac:dyDescent="0.25">
      <c r="A12" s="12">
        <v>11</v>
      </c>
      <c r="B12" s="12">
        <f>SUMIF(sales2!$L$10:$L$733,A12,sales2!$K$10:$K$733)</f>
        <v>8956535.5299999993</v>
      </c>
    </row>
    <row r="13" spans="1:2" x14ac:dyDescent="0.25">
      <c r="A13" s="12">
        <v>12</v>
      </c>
      <c r="B13" s="12">
        <f>SUMIF(sales2!$L$10:$L$733,A13,sales2!$K$10:$K$733)</f>
        <v>8287940.8400000008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3" workbookViewId="0">
      <selection activeCell="C24" sqref="C24"/>
    </sheetView>
  </sheetViews>
  <sheetFormatPr defaultColWidth="14.42578125" defaultRowHeight="15" customHeight="1" x14ac:dyDescent="0.25"/>
  <cols>
    <col min="1" max="1" width="18" customWidth="1"/>
    <col min="2" max="2" width="12" bestFit="1" customWidth="1"/>
    <col min="3" max="26" width="8.7109375" customWidth="1"/>
  </cols>
  <sheetData>
    <row r="1" spans="1:2" ht="14.25" customHeight="1" x14ac:dyDescent="0.25"/>
    <row r="2" spans="1:2" ht="14.25" customHeight="1" x14ac:dyDescent="0.25"/>
    <row r="3" spans="1:2" ht="14.25" customHeight="1" x14ac:dyDescent="0.25"/>
    <row r="4" spans="1:2" ht="14.25" customHeight="1" x14ac:dyDescent="0.25">
      <c r="A4" s="6" t="s">
        <v>2343</v>
      </c>
      <c r="B4" s="6" t="s">
        <v>2344</v>
      </c>
    </row>
    <row r="5" spans="1:2" ht="14.25" customHeight="1" x14ac:dyDescent="0.25">
      <c r="A5" s="7" t="s">
        <v>14</v>
      </c>
      <c r="B5" s="7">
        <f>SUMIF(sales2!H:H,A5,sales2!K:K)</f>
        <v>31476668.560000017</v>
      </c>
    </row>
    <row r="6" spans="1:2" ht="14.25" customHeight="1" x14ac:dyDescent="0.25">
      <c r="A6" s="7" t="s">
        <v>39</v>
      </c>
      <c r="B6" s="7">
        <f>SUMIF(sales2!H:H,A6,sales2!K:K)</f>
        <v>11415441.500000002</v>
      </c>
    </row>
    <row r="7" spans="1:2" ht="14.25" customHeight="1" x14ac:dyDescent="0.25">
      <c r="A7" s="7" t="s">
        <v>1042</v>
      </c>
      <c r="B7" s="7">
        <f>SUMIF(sales2!H:H,A7,sales2!K:K)</f>
        <v>7154759.5499999989</v>
      </c>
    </row>
    <row r="8" spans="1:2" ht="14.25" customHeight="1" x14ac:dyDescent="0.25">
      <c r="A8" s="6" t="s">
        <v>2345</v>
      </c>
      <c r="B8" s="7">
        <f>SUM(B5:B7)</f>
        <v>50046869.610000014</v>
      </c>
    </row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C15"/>
  <sheetViews>
    <sheetView workbookViewId="0">
      <selection activeCell="C16" sqref="C16"/>
    </sheetView>
  </sheetViews>
  <sheetFormatPr defaultColWidth="14.42578125" defaultRowHeight="15" customHeight="1" x14ac:dyDescent="0.25"/>
  <cols>
    <col min="2" max="2" width="16.7109375" bestFit="1" customWidth="1"/>
  </cols>
  <sheetData>
    <row r="3" spans="1:3" x14ac:dyDescent="0.25">
      <c r="A3" s="8" t="s">
        <v>2346</v>
      </c>
      <c r="B3" s="8" t="s">
        <v>2347</v>
      </c>
      <c r="C3" s="8" t="s">
        <v>2348</v>
      </c>
    </row>
    <row r="4" spans="1:3" x14ac:dyDescent="0.25">
      <c r="A4" s="5" t="s">
        <v>2349</v>
      </c>
      <c r="B4" s="5" t="s">
        <v>2350</v>
      </c>
      <c r="C4" s="5">
        <v>100</v>
      </c>
    </row>
    <row r="5" spans="1:3" x14ac:dyDescent="0.25">
      <c r="A5" s="5" t="s">
        <v>2351</v>
      </c>
      <c r="B5" s="5" t="s">
        <v>2352</v>
      </c>
      <c r="C5" s="5">
        <v>200</v>
      </c>
    </row>
    <row r="6" spans="1:3" x14ac:dyDescent="0.25">
      <c r="A6" s="5" t="s">
        <v>2353</v>
      </c>
      <c r="B6" s="5" t="s">
        <v>2350</v>
      </c>
      <c r="C6" s="5">
        <v>300</v>
      </c>
    </row>
    <row r="7" spans="1:3" x14ac:dyDescent="0.25">
      <c r="A7" s="5" t="s">
        <v>2354</v>
      </c>
      <c r="B7" s="5" t="s">
        <v>2352</v>
      </c>
      <c r="C7" s="5">
        <v>200</v>
      </c>
    </row>
    <row r="8" spans="1:3" x14ac:dyDescent="0.25">
      <c r="A8" s="5" t="s">
        <v>2355</v>
      </c>
      <c r="B8" s="5" t="s">
        <v>2352</v>
      </c>
      <c r="C8" s="5">
        <v>200</v>
      </c>
    </row>
    <row r="13" spans="1:3" x14ac:dyDescent="0.25">
      <c r="B13" s="8" t="s">
        <v>2356</v>
      </c>
    </row>
    <row r="14" spans="1:3" x14ac:dyDescent="0.25">
      <c r="B14" s="5" t="s">
        <v>2350</v>
      </c>
      <c r="C14">
        <f>SUMIF(B4:B8,B14,C4:C8)</f>
        <v>400</v>
      </c>
    </row>
    <row r="15" spans="1:3" x14ac:dyDescent="0.25">
      <c r="B15" s="5" t="s">
        <v>2352</v>
      </c>
      <c r="C15">
        <f>SUMIF(B4:B8,B15,C4:C8)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sales2</vt:lpstr>
      <vt:lpstr>state</vt:lpstr>
      <vt:lpstr>month</vt:lpstr>
      <vt:lpstr>brand</vt:lpstr>
      <vt:lpstr>sumif()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rizki.basuki</dc:creator>
  <cp:lastModifiedBy>Raven Kongnando L</cp:lastModifiedBy>
  <dcterms:created xsi:type="dcterms:W3CDTF">2023-02-11T10:09:45Z</dcterms:created>
  <dcterms:modified xsi:type="dcterms:W3CDTF">2024-11-04T09:05:07Z</dcterms:modified>
</cp:coreProperties>
</file>