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Harmonic" sheetId="1" state="visible" r:id="rId2"/>
    <sheet name="Decay-Harmonic" sheetId="2" state="visible" r:id="rId3"/>
    <sheet name="4X-Decay-Harmonic" sheetId="3" state="visible" r:id="rId4"/>
    <sheet name="f(t) = k = constant" sheetId="4" state="visible" r:id="rId5"/>
    <sheet name="f(t) = (kt)-over-(T) " sheetId="5" state="visible" r:id="rId6"/>
    <sheet name="ODD  f(t) = Isosceles Triangle, {Height, Base} = K,T" sheetId="6" state="visible" r:id="rId7"/>
    <sheet name="EVEN  f(t) = Isosceles Triangle, {Height, Base} = K,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<sst xmlns="http://schemas.openxmlformats.org/spreadsheetml/2006/main" count="134" uniqueCount="37">
  <si>
    <t>A = </t>
  </si>
  <si>
    <t>Cos(w0*t)</t>
  </si>
  <si>
    <t>#</t>
  </si>
  <si>
    <t>t</t>
  </si>
  <si>
    <t>w0</t>
  </si>
  <si>
    <t>e^(-t)*Cos(w0*t)</t>
  </si>
  <si>
    <t>e^(-t)</t>
  </si>
  <si>
    <t>-e^(-t)</t>
  </si>
  <si>
    <t>FOURIER SERIES: f(t) = K = CONSTANT → Halfrange expansions over (0,T)</t>
  </si>
  <si>
    <t>K = </t>
  </si>
  <si>
    <t>             ODD Expansion: </t>
  </si>
  <si>
    <t>Bn = -(2K/PI) [ {Cos(n.PI)-1}/n ]</t>
  </si>
  <si>
    <t>T = </t>
  </si>
  <si>
    <t>dy = </t>
  </si>
  <si>
    <t>Amplitude &amp; Power</t>
  </si>
  <si>
    <t>O</t>
  </si>
  <si>
    <t>f</t>
  </si>
  <si>
    <t>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</si>
  <si>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</si>
  <si>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</si>
  <si>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</si>
  <si>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</si>
  <si>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</si>
  <si>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</si>
  <si>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</si>
  <si>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</si>
  <si>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</si>
  <si>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</si>
  <si>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Bn</t>
  </si>
  <si>
    <t>Pn</t>
  </si>
  <si>
    <t>FOURIER SERIES: f(t) = K*t/T  → Halfrange expansions over (0,T)</t>
  </si>
  <si>
    <t>Bn = -(2K/PI) [ {Cos(n.PI)}/n ]</t>
  </si>
  <si>
    <t>ODD Expansion</t>
  </si>
  <si>
    <t>FOURIER SERIES: TRIANGLE FUNCTION, f(t:0, T/2) = 2*K*t/T; f(t:T/2, T) = -2*K*(t-T)/T → Halfrange expansions over (0,T)</t>
  </si>
  <si>
    <t>Bn = (8K/PI*PI) [ {Sin(n.PI/2)}/(n*n) ]</t>
  </si>
  <si>
    <t>           EVEN Expansion: </t>
  </si>
  <si>
    <t>A0 = K/2;  An = (4K/PI*PI) [ {2Cos(n.PI/2) – Cos(n.PI) – 1}/(n*n) 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</si>
</sst>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E+00"/>
    <numFmt numFmtId="166" formatCode="@"/>
    <numFmt numFmtId="167" formatCode="0.0"/>
    <numFmt numFmtId="168" formatCode="0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4"/>
      <color rgb="FFCC0000"/>
      <name val="Times New Roman"/>
      <family val="1"/>
    </font>
    <font>
      <b val="true"/>
      <sz val="14"/>
      <color rgb="FF000000"/>
      <name val="Times New Roman"/>
      <family val="1"/>
    </font>
    <font>
      <b val="true"/>
      <sz val="14"/>
      <color rgb="FF0000FF"/>
      <name val="Times New Roman"/>
      <family val="1"/>
    </font>
    <font>
      <b val="true"/>
      <i val="true"/>
      <sz val="14"/>
      <color rgb="FF0000FF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000000"/>
      <name val="Times New Roman"/>
      <family val="1"/>
    </font>
    <font>
      <b val="true"/>
      <i val="true"/>
      <sz val="11"/>
      <color rgb="FF000000"/>
      <name val="Times New Roman"/>
      <family val="1"/>
    </font>
    <font>
      <b val="true"/>
      <sz val="11"/>
      <color rgb="FF000000"/>
      <name val="Calibri"/>
      <family val="2"/>
    </font>
    <font>
      <b val="true"/>
      <i val="true"/>
      <sz val="14"/>
      <name val="Times New Roman"/>
      <family val="2"/>
    </font>
    <font>
      <b val="true"/>
      <i val="true"/>
      <sz val="10"/>
      <name val="Times New Roman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111111"/>
      <rgbColor rgb="FF808000"/>
      <rgbColor rgb="FF800080"/>
      <rgbColor rgb="FF008080"/>
      <rgbColor rgb="FFBFBFBF"/>
      <rgbColor rgb="FF808080"/>
      <rgbColor rgb="FFB2B2B2"/>
      <rgbColor rgb="FF7030A0"/>
      <rgbColor rgb="FFFFFFCC"/>
      <rgbColor rgb="FFCFE7F5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7E6E6"/>
      <rgbColor rgb="FFFFFF66"/>
      <rgbColor rgb="FFB3B3B3"/>
      <rgbColor rgb="FFF2F2F2"/>
      <rgbColor rgb="FFDDDDDD"/>
      <rgbColor rgb="FFD9D9D9"/>
      <rgbColor rgb="FF3366FF"/>
      <rgbColor rgb="FF33CCCC"/>
      <rgbColor rgb="FF99CC00"/>
      <rgbColor rgb="FFFFCC00"/>
      <rgbColor rgb="FFFF9900"/>
      <rgbColor rgb="FFFF420E"/>
      <rgbColor rgb="FF666666"/>
      <rgbColor rgb="FF999999"/>
      <rgbColor rgb="FF004586"/>
      <rgbColor rgb="FF5B9BD5"/>
      <rgbColor rgb="FF1C1C1C"/>
      <rgbColor rgb="FF314004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smooth val="1"/>
          <c:xVal>
            <c:numRef>
              <c:f>Harmonic!$B$3:$B$43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Harmonic!$D$3:$D$43</c:f>
              <c:numCache>
                <c:formatCode>General</c:formatCode>
                <c:ptCount val="41"/>
                <c:pt idx="0">
                  <c:v>1</c:v>
                </c:pt>
                <c:pt idx="1">
                  <c:v>0.987688340595138</c:v>
                </c:pt>
                <c:pt idx="2">
                  <c:v>0.951056516295153</c:v>
                </c:pt>
                <c:pt idx="3">
                  <c:v>0.891006524188368</c:v>
                </c:pt>
                <c:pt idx="4">
                  <c:v>0.809016994374947</c:v>
                </c:pt>
                <c:pt idx="5">
                  <c:v>0.707106781186548</c:v>
                </c:pt>
                <c:pt idx="6">
                  <c:v>0.587785252292473</c:v>
                </c:pt>
                <c:pt idx="7">
                  <c:v>0.453990499739547</c:v>
                </c:pt>
                <c:pt idx="8">
                  <c:v>0.309016994374947</c:v>
                </c:pt>
                <c:pt idx="9">
                  <c:v>0.156434465040231</c:v>
                </c:pt>
                <c:pt idx="10">
                  <c:v>6.12323399573677E-017</c:v>
                </c:pt>
                <c:pt idx="11">
                  <c:v>-0.156434465040231</c:v>
                </c:pt>
                <c:pt idx="12">
                  <c:v>-0.309016994374947</c:v>
                </c:pt>
                <c:pt idx="13">
                  <c:v>-0.453990499739547</c:v>
                </c:pt>
                <c:pt idx="14">
                  <c:v>-0.587785252292473</c:v>
                </c:pt>
                <c:pt idx="15">
                  <c:v>-0.707106781186547</c:v>
                </c:pt>
                <c:pt idx="16">
                  <c:v>-0.809016994374947</c:v>
                </c:pt>
                <c:pt idx="17">
                  <c:v>-0.891006524188368</c:v>
                </c:pt>
                <c:pt idx="18">
                  <c:v>-0.951056516295153</c:v>
                </c:pt>
                <c:pt idx="19">
                  <c:v>-0.987688340595138</c:v>
                </c:pt>
                <c:pt idx="20">
                  <c:v>-1</c:v>
                </c:pt>
                <c:pt idx="21">
                  <c:v>-0.987688340595138</c:v>
                </c:pt>
                <c:pt idx="22">
                  <c:v>-0.951056516295154</c:v>
                </c:pt>
                <c:pt idx="23">
                  <c:v>-0.891006524188368</c:v>
                </c:pt>
                <c:pt idx="24">
                  <c:v>-0.809016994374947</c:v>
                </c:pt>
                <c:pt idx="25">
                  <c:v>-0.707106781186548</c:v>
                </c:pt>
                <c:pt idx="26">
                  <c:v>-0.587785252292473</c:v>
                </c:pt>
                <c:pt idx="27">
                  <c:v>-0.453990499739547</c:v>
                </c:pt>
                <c:pt idx="28">
                  <c:v>-0.309016994374948</c:v>
                </c:pt>
                <c:pt idx="29">
                  <c:v>-0.156434465040231</c:v>
                </c:pt>
                <c:pt idx="30">
                  <c:v>-1.83697019872103E-016</c:v>
                </c:pt>
                <c:pt idx="31">
                  <c:v>0.156434465040231</c:v>
                </c:pt>
                <c:pt idx="32">
                  <c:v>0.309016994374947</c:v>
                </c:pt>
                <c:pt idx="33">
                  <c:v>0.453990499739547</c:v>
                </c:pt>
                <c:pt idx="34">
                  <c:v>0.587785252292473</c:v>
                </c:pt>
                <c:pt idx="35">
                  <c:v>0.707106781186547</c:v>
                </c:pt>
                <c:pt idx="36">
                  <c:v>0.809016994374947</c:v>
                </c:pt>
                <c:pt idx="37">
                  <c:v>0.891006524188368</c:v>
                </c:pt>
                <c:pt idx="38">
                  <c:v>0.951056516295153</c:v>
                </c:pt>
                <c:pt idx="39">
                  <c:v>0.987688340595138</c:v>
                </c:pt>
                <c:pt idx="40">
                  <c:v>1</c:v>
                </c:pt>
              </c:numCache>
            </c:numRef>
          </c:yVal>
        </c:ser>
        <c:ser>
          <c:idx val="1"/>
          <c:order val="1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smooth val="1"/>
          <c:xVal>
            <c:numRef>
              <c:f>Harmonic!$B$3:$B$43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Harmonic!$E$3:$E$43</c:f>
              <c:numCache>
                <c:formatCode>General</c:formatCode>
                <c:ptCount val="41"/>
                <c:pt idx="0">
                  <c:v>1</c:v>
                </c:pt>
                <c:pt idx="1">
                  <c:v>0.951056516295153</c:v>
                </c:pt>
                <c:pt idx="2">
                  <c:v>0.809016994374947</c:v>
                </c:pt>
                <c:pt idx="3">
                  <c:v>0.587785252292473</c:v>
                </c:pt>
                <c:pt idx="4">
                  <c:v>0.309016994374947</c:v>
                </c:pt>
                <c:pt idx="5">
                  <c:v>6.12323399573677E-017</c:v>
                </c:pt>
                <c:pt idx="6">
                  <c:v>-0.309016994374947</c:v>
                </c:pt>
                <c:pt idx="7">
                  <c:v>-0.587785252292473</c:v>
                </c:pt>
                <c:pt idx="8">
                  <c:v>-0.809016994374947</c:v>
                </c:pt>
                <c:pt idx="9">
                  <c:v>-0.951056516295153</c:v>
                </c:pt>
                <c:pt idx="10">
                  <c:v>-1</c:v>
                </c:pt>
                <c:pt idx="11">
                  <c:v>-0.951056516295154</c:v>
                </c:pt>
                <c:pt idx="12">
                  <c:v>-0.809016994374947</c:v>
                </c:pt>
                <c:pt idx="13">
                  <c:v>-0.587785252292473</c:v>
                </c:pt>
                <c:pt idx="14">
                  <c:v>-0.309016994374948</c:v>
                </c:pt>
                <c:pt idx="15">
                  <c:v>-1.83697019872103E-016</c:v>
                </c:pt>
                <c:pt idx="16">
                  <c:v>0.309016994374947</c:v>
                </c:pt>
                <c:pt idx="17">
                  <c:v>0.587785252292473</c:v>
                </c:pt>
                <c:pt idx="18">
                  <c:v>0.809016994374947</c:v>
                </c:pt>
                <c:pt idx="19">
                  <c:v>0.951056516295153</c:v>
                </c:pt>
                <c:pt idx="20">
                  <c:v>1</c:v>
                </c:pt>
                <c:pt idx="21">
                  <c:v>0.951056516295154</c:v>
                </c:pt>
                <c:pt idx="22">
                  <c:v>0.809016994374948</c:v>
                </c:pt>
                <c:pt idx="23">
                  <c:v>0.587785252292473</c:v>
                </c:pt>
                <c:pt idx="24">
                  <c:v>0.309016994374948</c:v>
                </c:pt>
                <c:pt idx="25">
                  <c:v>3.06161699786838E-016</c:v>
                </c:pt>
                <c:pt idx="26">
                  <c:v>-0.309016994374947</c:v>
                </c:pt>
                <c:pt idx="27">
                  <c:v>-0.587785252292473</c:v>
                </c:pt>
                <c:pt idx="28">
                  <c:v>-0.809016994374947</c:v>
                </c:pt>
                <c:pt idx="29">
                  <c:v>-0.951056516295153</c:v>
                </c:pt>
                <c:pt idx="30">
                  <c:v>-1</c:v>
                </c:pt>
                <c:pt idx="31">
                  <c:v>-0.951056516295154</c:v>
                </c:pt>
                <c:pt idx="32">
                  <c:v>-0.809016994374948</c:v>
                </c:pt>
                <c:pt idx="33">
                  <c:v>-0.587785252292473</c:v>
                </c:pt>
                <c:pt idx="34">
                  <c:v>-0.309016994374948</c:v>
                </c:pt>
                <c:pt idx="35">
                  <c:v>-4.28626379701574E-016</c:v>
                </c:pt>
                <c:pt idx="36">
                  <c:v>0.309016994374947</c:v>
                </c:pt>
                <c:pt idx="37">
                  <c:v>0.587785252292473</c:v>
                </c:pt>
                <c:pt idx="38">
                  <c:v>0.809016994374947</c:v>
                </c:pt>
                <c:pt idx="39">
                  <c:v>0.951056516295153</c:v>
                </c:pt>
                <c:pt idx="40">
                  <c:v>1</c:v>
                </c:pt>
              </c:numCache>
            </c:numRef>
          </c:yVal>
        </c:ser>
        <c:ser>
          <c:idx val="2"/>
          <c:order val="2"/>
          <c:spPr>
            <a:solidFill>
              <a:srgbClr val="ffff00"/>
            </a:solidFill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smooth val="1"/>
          <c:xVal>
            <c:numRef>
              <c:f>Harmonic!$B$3:$B$43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Harmonic!$F$3:$F$43</c:f>
              <c:numCache>
                <c:formatCode>General</c:formatCode>
                <c:ptCount val="41"/>
                <c:pt idx="0">
                  <c:v>1</c:v>
                </c:pt>
                <c:pt idx="1">
                  <c:v>0.809016994374947</c:v>
                </c:pt>
                <c:pt idx="2">
                  <c:v>0.309016994374947</c:v>
                </c:pt>
                <c:pt idx="3">
                  <c:v>-0.309016994374947</c:v>
                </c:pt>
                <c:pt idx="4">
                  <c:v>-0.809016994374947</c:v>
                </c:pt>
                <c:pt idx="5">
                  <c:v>-1</c:v>
                </c:pt>
                <c:pt idx="6">
                  <c:v>-0.809016994374947</c:v>
                </c:pt>
                <c:pt idx="7">
                  <c:v>-0.309016994374948</c:v>
                </c:pt>
                <c:pt idx="8">
                  <c:v>0.309016994374947</c:v>
                </c:pt>
                <c:pt idx="9">
                  <c:v>0.809016994374947</c:v>
                </c:pt>
                <c:pt idx="10">
                  <c:v>1</c:v>
                </c:pt>
                <c:pt idx="11">
                  <c:v>0.809016994374948</c:v>
                </c:pt>
                <c:pt idx="12">
                  <c:v>0.309016994374948</c:v>
                </c:pt>
                <c:pt idx="13">
                  <c:v>-0.309016994374947</c:v>
                </c:pt>
                <c:pt idx="14">
                  <c:v>-0.809016994374947</c:v>
                </c:pt>
                <c:pt idx="15">
                  <c:v>-1</c:v>
                </c:pt>
                <c:pt idx="16">
                  <c:v>-0.809016994374948</c:v>
                </c:pt>
                <c:pt idx="17">
                  <c:v>-0.309016994374948</c:v>
                </c:pt>
                <c:pt idx="18">
                  <c:v>0.309016994374947</c:v>
                </c:pt>
                <c:pt idx="19">
                  <c:v>0.809016994374947</c:v>
                </c:pt>
                <c:pt idx="20">
                  <c:v>1</c:v>
                </c:pt>
                <c:pt idx="21">
                  <c:v>0.809016994374948</c:v>
                </c:pt>
                <c:pt idx="22">
                  <c:v>0.30901699437495</c:v>
                </c:pt>
                <c:pt idx="23">
                  <c:v>-0.309016994374947</c:v>
                </c:pt>
                <c:pt idx="24">
                  <c:v>-0.809016994374947</c:v>
                </c:pt>
                <c:pt idx="25">
                  <c:v>-1</c:v>
                </c:pt>
                <c:pt idx="26">
                  <c:v>-0.809016994374948</c:v>
                </c:pt>
                <c:pt idx="27">
                  <c:v>-0.309016994374948</c:v>
                </c:pt>
                <c:pt idx="28">
                  <c:v>0.309016994374947</c:v>
                </c:pt>
                <c:pt idx="29">
                  <c:v>0.809016994374947</c:v>
                </c:pt>
                <c:pt idx="30">
                  <c:v>1</c:v>
                </c:pt>
                <c:pt idx="31">
                  <c:v>0.809016994374948</c:v>
                </c:pt>
                <c:pt idx="32">
                  <c:v>0.309016994374948</c:v>
                </c:pt>
                <c:pt idx="33">
                  <c:v>-0.309016994374947</c:v>
                </c:pt>
                <c:pt idx="34">
                  <c:v>-0.809016994374947</c:v>
                </c:pt>
                <c:pt idx="35">
                  <c:v>-1</c:v>
                </c:pt>
                <c:pt idx="36">
                  <c:v>-0.809016994374948</c:v>
                </c:pt>
                <c:pt idx="37">
                  <c:v>-0.309016994374948</c:v>
                </c:pt>
                <c:pt idx="38">
                  <c:v>0.309016994374947</c:v>
                </c:pt>
                <c:pt idx="39">
                  <c:v>0.809016994374947</c:v>
                </c:pt>
                <c:pt idx="40">
                  <c:v>1</c:v>
                </c:pt>
              </c:numCache>
            </c:numRef>
          </c:yVal>
        </c:ser>
        <c:ser>
          <c:idx val="3"/>
          <c:order val="3"/>
          <c:spPr>
            <a:solidFill>
              <a:srgbClr val="e7e6e6"/>
            </a:solidFill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smooth val="1"/>
          <c:xVal>
            <c:numRef>
              <c:f>Harmonic!$B$3:$B$43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Harmonic!$G$3:$G$43</c:f>
              <c:numCache>
                <c:formatCode>General</c:formatCode>
                <c:ptCount val="41"/>
                <c:pt idx="0">
                  <c:v>1</c:v>
                </c:pt>
                <c:pt idx="1">
                  <c:v>6.12323399573677E-017</c:v>
                </c:pt>
                <c:pt idx="2">
                  <c:v>-1</c:v>
                </c:pt>
                <c:pt idx="3">
                  <c:v>-1.83697019872103E-016</c:v>
                </c:pt>
                <c:pt idx="4">
                  <c:v>1</c:v>
                </c:pt>
                <c:pt idx="5">
                  <c:v>3.06161699786838E-016</c:v>
                </c:pt>
                <c:pt idx="6">
                  <c:v>-1</c:v>
                </c:pt>
                <c:pt idx="7">
                  <c:v>-4.28626379701574E-016</c:v>
                </c:pt>
                <c:pt idx="8">
                  <c:v>1</c:v>
                </c:pt>
                <c:pt idx="9">
                  <c:v>5.51091059616309E-016</c:v>
                </c:pt>
                <c:pt idx="10">
                  <c:v>-1</c:v>
                </c:pt>
                <c:pt idx="11">
                  <c:v>-2.44991257893129E-015</c:v>
                </c:pt>
                <c:pt idx="12">
                  <c:v>1</c:v>
                </c:pt>
                <c:pt idx="13">
                  <c:v>-9.80336419954471E-016</c:v>
                </c:pt>
                <c:pt idx="14">
                  <c:v>-1</c:v>
                </c:pt>
                <c:pt idx="15">
                  <c:v>-2.69484193876076E-015</c:v>
                </c:pt>
                <c:pt idx="16">
                  <c:v>1</c:v>
                </c:pt>
                <c:pt idx="17">
                  <c:v>-7.35407060125E-016</c:v>
                </c:pt>
                <c:pt idx="18">
                  <c:v>-1</c:v>
                </c:pt>
                <c:pt idx="19">
                  <c:v>-2.93977129859024E-015</c:v>
                </c:pt>
                <c:pt idx="20">
                  <c:v>1</c:v>
                </c:pt>
                <c:pt idx="21">
                  <c:v>-4.9047770029553E-016</c:v>
                </c:pt>
                <c:pt idx="22">
                  <c:v>-1</c:v>
                </c:pt>
                <c:pt idx="23">
                  <c:v>-3.18470065841971E-015</c:v>
                </c:pt>
                <c:pt idx="24">
                  <c:v>1</c:v>
                </c:pt>
                <c:pt idx="25">
                  <c:v>-2.45548340466059E-016</c:v>
                </c:pt>
                <c:pt idx="26">
                  <c:v>-1</c:v>
                </c:pt>
                <c:pt idx="27">
                  <c:v>-3.42963001824918E-015</c:v>
                </c:pt>
                <c:pt idx="28">
                  <c:v>1</c:v>
                </c:pt>
                <c:pt idx="29">
                  <c:v>-6.18980636588358E-019</c:v>
                </c:pt>
                <c:pt idx="30">
                  <c:v>-1</c:v>
                </c:pt>
                <c:pt idx="31">
                  <c:v>-3.67455937807865E-015</c:v>
                </c:pt>
                <c:pt idx="32">
                  <c:v>1</c:v>
                </c:pt>
                <c:pt idx="33">
                  <c:v>2.44310379192882E-016</c:v>
                </c:pt>
                <c:pt idx="34">
                  <c:v>-1</c:v>
                </c:pt>
                <c:pt idx="35">
                  <c:v>-3.91948873790812E-015</c:v>
                </c:pt>
                <c:pt idx="36">
                  <c:v>1</c:v>
                </c:pt>
                <c:pt idx="37">
                  <c:v>4.89239739022353E-016</c:v>
                </c:pt>
                <c:pt idx="38">
                  <c:v>-1</c:v>
                </c:pt>
                <c:pt idx="39">
                  <c:v>-4.16441809773759E-015</c:v>
                </c:pt>
                <c:pt idx="40">
                  <c:v>1</c:v>
                </c:pt>
              </c:numCache>
            </c:numRef>
          </c:yVal>
        </c:ser>
        <c:ser>
          <c:idx val="4"/>
          <c:order val="4"/>
          <c:spPr>
            <a:solidFill>
              <a:srgbClr val="f2f2f2"/>
            </a:solidFill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smooth val="1"/>
          <c:xVal>
            <c:numRef>
              <c:f>Harmonic!$B$3:$B$43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Harmonic!$H$3:$H$43</c:f>
              <c:numCache>
                <c:formatCode>General</c:formatCode>
                <c:ptCount val="41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</c:numCache>
            </c:numRef>
          </c:yVal>
        </c:ser>
        <c:axId val="1627685"/>
        <c:axId val="42135957"/>
      </c:scatterChart>
      <c:valAx>
        <c:axId val="1627685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135957"/>
        <c:crossesAt val="-1"/>
      </c:valAx>
      <c:valAx>
        <c:axId val="42135957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27685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Amplitude &amp; Power Spectrum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'ODD  f(t) = Isosceles Triangle, {Height, Base} = K,T'!$AG$7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'ODD  f(t) = Isosceles Triangle, {Height, Base} = K,T'!$AH$6:$AQ$6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'ODD  f(t) = Isosceles Triangle, {Height, Base} = K,T'!$AH$7:$AQ$7</c:f>
              <c:numCache>
                <c:formatCode>General</c:formatCode>
                <c:ptCount val="10"/>
                <c:pt idx="0">
                  <c:v>0.810569469138702</c:v>
                </c:pt>
                <c:pt idx="1">
                  <c:v/>
                </c:pt>
                <c:pt idx="2">
                  <c:v>0.0900632743487447</c:v>
                </c:pt>
                <c:pt idx="3">
                  <c:v/>
                </c:pt>
                <c:pt idx="4">
                  <c:v>0.0324227787655481</c:v>
                </c:pt>
                <c:pt idx="5">
                  <c:v/>
                </c:pt>
                <c:pt idx="6">
                  <c:v>0.0165422340640551</c:v>
                </c:pt>
                <c:pt idx="7">
                  <c:v/>
                </c:pt>
                <c:pt idx="8">
                  <c:v>0.0100070304831939</c:v>
                </c:pt>
                <c:pt idx="9">
                  <c:v/>
                </c:pt>
              </c:numCache>
            </c:numRef>
          </c:yVal>
        </c:ser>
        <c:ser>
          <c:idx val="1"/>
          <c:order val="1"/>
          <c:tx>
            <c:strRef>
              <c:f>'ODD  f(t) = Isosceles Triangle, {Height, Base} = K,T'!$AG$8</c:f>
              <c:strCache>
                <c:ptCount val="1"/>
                <c:pt idx="0">
                  <c:v>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'ODD  f(t) = Isosceles Triangle, {Height, Base} = K,T'!$AH$6:$AQ$6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'ODD  f(t) = Isosceles Triangle, {Height, Base} = K,T'!$AH$8:$AQ$8</c:f>
              <c:numCache>
                <c:formatCode>General</c:formatCode>
                <c:ptCount val="10"/>
                <c:pt idx="0">
                  <c:v>0.657022864299798</c:v>
                </c:pt>
                <c:pt idx="1">
                  <c:v/>
                </c:pt>
                <c:pt idx="2">
                  <c:v>0.00811139338641725</c:v>
                </c:pt>
                <c:pt idx="3">
                  <c:v/>
                </c:pt>
                <c:pt idx="4">
                  <c:v>0.00105123658287968</c:v>
                </c:pt>
                <c:pt idx="5">
                  <c:v/>
                </c:pt>
                <c:pt idx="6">
                  <c:v>0.000273645507829986</c:v>
                </c:pt>
                <c:pt idx="7">
                  <c:v/>
                </c:pt>
                <c:pt idx="8">
                  <c:v>0.000100140659091571</c:v>
                </c:pt>
                <c:pt idx="9">
                  <c:v/>
                </c:pt>
              </c:numCache>
            </c:numRef>
          </c:yVal>
        </c:ser>
        <c:axId val="33950723"/>
        <c:axId val="98576923"/>
      </c:scatterChart>
      <c:valAx>
        <c:axId val="33950723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n.PI/T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576923"/>
        <c:crossesAt val="0"/>
        <c:majorUnit val="5"/>
        <c:minorUnit val="1"/>
      </c:valAx>
      <c:valAx>
        <c:axId val="98576923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An, Pn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950723"/>
        <c:crossesAt val="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F(t) = K   in t=(0,T)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'EVEN  f(t) = Isosceles Triangle, {Height, Base} = K,T'!$C$5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K,T'!$C$6:$C$136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ser>
          <c:idx val="1"/>
          <c:order val="1"/>
          <c:tx>
            <c:strRef>
              <c:f>'EVEN  f(t) = Isosceles Triangle, {Height, Base} = K,T'!$D$5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K,T'!$D$6:$D$136</c:f>
              <c:numCache>
                <c:formatCode>General</c:formatCode>
                <c:ptCount val="1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0</c:v>
                </c:pt>
                <c:pt idx="65">
                  <c:v>0.314159265358979</c:v>
                </c:pt>
                <c:pt idx="66">
                  <c:v>0.628318530717959</c:v>
                </c:pt>
                <c:pt idx="67">
                  <c:v>0.942477796076938</c:v>
                </c:pt>
                <c:pt idx="68">
                  <c:v>1</c:v>
                </c:pt>
                <c:pt idx="69">
                  <c:v>0.743362938564083</c:v>
                </c:pt>
                <c:pt idx="70">
                  <c:v>0.429203673205103</c:v>
                </c:pt>
                <c:pt idx="71">
                  <c:v>0.115044407846124</c:v>
                </c:pt>
                <c:pt idx="72">
                  <c:v>-0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</c:numCache>
            </c:numRef>
          </c:yVal>
        </c:ser>
        <c:ser>
          <c:idx val="2"/>
          <c:order val="2"/>
          <c:tx>
            <c:strRef>
              <c:f>'EVEN  f(t) = Isosceles Triangle, {Height, Base} = K,T'!$P$5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eeeeee"/>
            </a:solidFill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K,T'!$P$6:$P$136</c:f>
              <c:numCache>
                <c:formatCode>General</c:formatCode>
                <c:ptCount val="1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'EVEN  f(t) = Isosceles Triangle, {Height, Base} = K,T'!$R$5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K,T'!$R$6:$R$136</c:f>
              <c:numCache>
                <c:formatCode>General</c:formatCode>
                <c:ptCount val="131"/>
                <c:pt idx="0">
                  <c:v>0.117060753632217</c:v>
                </c:pt>
                <c:pt idx="1">
                  <c:v>0.17818171502534</c:v>
                </c:pt>
                <c:pt idx="2">
                  <c:v>0.52814844271483</c:v>
                </c:pt>
                <c:pt idx="3">
                  <c:v>0.852850731167576</c:v>
                </c:pt>
                <c:pt idx="4">
                  <c:v>0.860854296798046</c:v>
                </c:pt>
                <c:pt idx="5">
                  <c:v>0.544975594868189</c:v>
                </c:pt>
                <c:pt idx="6">
                  <c:v>0.188729360169462</c:v>
                </c:pt>
                <c:pt idx="7">
                  <c:v>0.111861926133011</c:v>
                </c:pt>
                <c:pt idx="8">
                  <c:v>0.383365124249212</c:v>
                </c:pt>
                <c:pt idx="9">
                  <c:v>0.759553144937785</c:v>
                </c:pt>
                <c:pt idx="10">
                  <c:v>0.902781043270077</c:v>
                </c:pt>
                <c:pt idx="11">
                  <c:v>0.684495613973533</c:v>
                </c:pt>
                <c:pt idx="12">
                  <c:v>0.300617427880401</c:v>
                </c:pt>
                <c:pt idx="13">
                  <c:v>0.0956936844615277</c:v>
                </c:pt>
                <c:pt idx="14">
                  <c:v>0.253652266201293</c:v>
                </c:pt>
                <c:pt idx="15">
                  <c:v>0.632718545255595</c:v>
                </c:pt>
                <c:pt idx="16">
                  <c:v>0.892664215892293</c:v>
                </c:pt>
                <c:pt idx="17">
                  <c:v>0.800176847040573</c:v>
                </c:pt>
                <c:pt idx="18">
                  <c:v>0.43826783418659</c:v>
                </c:pt>
                <c:pt idx="19">
                  <c:v>0.131766097960514</c:v>
                </c:pt>
                <c:pt idx="20">
                  <c:v>0.155770142719725</c:v>
                </c:pt>
                <c:pt idx="21">
                  <c:v>0.488735304825136</c:v>
                </c:pt>
                <c:pt idx="22">
                  <c:v>0.831811015839026</c:v>
                </c:pt>
                <c:pt idx="23">
                  <c:v>0.877072054379767</c:v>
                </c:pt>
                <c:pt idx="24">
                  <c:v>0.583894689692912</c:v>
                </c:pt>
                <c:pt idx="25">
                  <c:v>0.215418229013256</c:v>
                </c:pt>
                <c:pt idx="26">
                  <c:v>0.102366160148737</c:v>
                </c:pt>
                <c:pt idx="27">
                  <c:v>0.346207582237496</c:v>
                </c:pt>
                <c:pt idx="28">
                  <c:v>0.728084320631166</c:v>
                </c:pt>
                <c:pt idx="29">
                  <c:v>0.905245561339295</c:v>
                </c:pt>
                <c:pt idx="30">
                  <c:v>0.718681463344353</c:v>
                </c:pt>
                <c:pt idx="31">
                  <c:v>0.335841336908445</c:v>
                </c:pt>
                <c:pt idx="32">
                  <c:v>0.100340678267538</c:v>
                </c:pt>
                <c:pt idx="33">
                  <c:v>0.223551467773177</c:v>
                </c:pt>
                <c:pt idx="34">
                  <c:v>0.594886717139291</c:v>
                </c:pt>
                <c:pt idx="35">
                  <c:v>0.881057052629853</c:v>
                </c:pt>
                <c:pt idx="36">
                  <c:v>0.825212277393656</c:v>
                </c:pt>
                <c:pt idx="37">
                  <c:v>0.477475481540443</c:v>
                </c:pt>
                <c:pt idx="38">
                  <c:v>0.149955410773002</c:v>
                </c:pt>
                <c:pt idx="39">
                  <c:v>0.136615429620822</c:v>
                </c:pt>
                <c:pt idx="40">
                  <c:v>0.449428745506172</c:v>
                </c:pt>
                <c:pt idx="41">
                  <c:v>0.807631939589364</c:v>
                </c:pt>
                <c:pt idx="42">
                  <c:v>0.889722223136961</c:v>
                </c:pt>
                <c:pt idx="43">
                  <c:v>0.622020032358304</c:v>
                </c:pt>
                <c:pt idx="44">
                  <c:v>0.244799609100045</c:v>
                </c:pt>
                <c:pt idx="45">
                  <c:v>0.0966325240460875</c:v>
                </c:pt>
                <c:pt idx="46">
                  <c:v>0.310505115202921</c:v>
                </c:pt>
                <c:pt idx="47">
                  <c:v>0.69445752395857</c:v>
                </c:pt>
                <c:pt idx="48">
                  <c:v>0.903875932807005</c:v>
                </c:pt>
                <c:pt idx="49">
                  <c:v>0.750798303527949</c:v>
                </c:pt>
                <c:pt idx="50">
                  <c:v>0.372618398987987</c:v>
                </c:pt>
                <c:pt idx="51">
                  <c:v>0.10876896563076</c:v>
                </c:pt>
                <c:pt idx="52">
                  <c:v>0.196066229640963</c:v>
                </c:pt>
                <c:pt idx="53">
                  <c:v>0.556157138081942</c:v>
                </c:pt>
                <c:pt idx="54">
                  <c:v>0.865844597310683</c:v>
                </c:pt>
                <c:pt idx="55">
                  <c:v>0.847170779417121</c:v>
                </c:pt>
                <c:pt idx="56">
                  <c:v>0.516896239941377</c:v>
                </c:pt>
                <c:pt idx="57">
                  <c:v>0.171456597669256</c:v>
                </c:pt>
                <c:pt idx="58">
                  <c:v>0.120898804063101</c:v>
                </c:pt>
                <c:pt idx="59">
                  <c:v>0.410600655594524</c:v>
                </c:pt>
                <c:pt idx="60">
                  <c:v>0.780542267720114</c:v>
                </c:pt>
                <c:pt idx="61">
                  <c:v>0.898685116128731</c:v>
                </c:pt>
                <c:pt idx="62">
                  <c:v>0.658990907863499</c:v>
                </c:pt>
                <c:pt idx="63">
                  <c:v>0.276595514612451</c:v>
                </c:pt>
                <c:pt idx="64">
                  <c:v>0.0947152654306489</c:v>
                </c:pt>
                <c:pt idx="65">
                  <c:v>0.276595514612451</c:v>
                </c:pt>
                <c:pt idx="66">
                  <c:v>0.658990907863499</c:v>
                </c:pt>
                <c:pt idx="67">
                  <c:v>0.898685116128731</c:v>
                </c:pt>
                <c:pt idx="68">
                  <c:v>0.905284734569351</c:v>
                </c:pt>
                <c:pt idx="69">
                  <c:v>0.780542267720114</c:v>
                </c:pt>
                <c:pt idx="70">
                  <c:v>0.410600655594524</c:v>
                </c:pt>
                <c:pt idx="71">
                  <c:v>0.120898804063101</c:v>
                </c:pt>
                <c:pt idx="72">
                  <c:v>0.0947152654306489</c:v>
                </c:pt>
                <c:pt idx="73">
                  <c:v>0.171456597669256</c:v>
                </c:pt>
                <c:pt idx="74">
                  <c:v>0.516896239941377</c:v>
                </c:pt>
                <c:pt idx="75">
                  <c:v>0.847170779417121</c:v>
                </c:pt>
                <c:pt idx="76">
                  <c:v>0.865844597310683</c:v>
                </c:pt>
                <c:pt idx="77">
                  <c:v>0.556157138081942</c:v>
                </c:pt>
                <c:pt idx="78">
                  <c:v>0.196066229640963</c:v>
                </c:pt>
                <c:pt idx="79">
                  <c:v>0.10876896563076</c:v>
                </c:pt>
                <c:pt idx="80">
                  <c:v>0.372618398987987</c:v>
                </c:pt>
                <c:pt idx="81">
                  <c:v>0.750798303527949</c:v>
                </c:pt>
                <c:pt idx="82">
                  <c:v>0.903875932807005</c:v>
                </c:pt>
                <c:pt idx="83">
                  <c:v>0.69445752395857</c:v>
                </c:pt>
                <c:pt idx="84">
                  <c:v>0.310505115202921</c:v>
                </c:pt>
                <c:pt idx="85">
                  <c:v>0.0966325240460875</c:v>
                </c:pt>
                <c:pt idx="86">
                  <c:v>0.244799609100045</c:v>
                </c:pt>
                <c:pt idx="87">
                  <c:v>0.622020032358304</c:v>
                </c:pt>
                <c:pt idx="88">
                  <c:v>0.889722223136961</c:v>
                </c:pt>
                <c:pt idx="89">
                  <c:v>0.807631939589364</c:v>
                </c:pt>
                <c:pt idx="90">
                  <c:v>0.449428745506172</c:v>
                </c:pt>
                <c:pt idx="91">
                  <c:v>0.136615429620822</c:v>
                </c:pt>
                <c:pt idx="92">
                  <c:v>0.149955410773002</c:v>
                </c:pt>
                <c:pt idx="93">
                  <c:v>0.477475481540443</c:v>
                </c:pt>
                <c:pt idx="94">
                  <c:v>0.825212277393656</c:v>
                </c:pt>
                <c:pt idx="95">
                  <c:v>0.881057052629853</c:v>
                </c:pt>
                <c:pt idx="96">
                  <c:v>0.594886717139291</c:v>
                </c:pt>
                <c:pt idx="97">
                  <c:v>0.223551467773177</c:v>
                </c:pt>
                <c:pt idx="98">
                  <c:v>0.100340678267538</c:v>
                </c:pt>
                <c:pt idx="99">
                  <c:v>0.335841336908445</c:v>
                </c:pt>
                <c:pt idx="100">
                  <c:v>0.718681463344353</c:v>
                </c:pt>
                <c:pt idx="101">
                  <c:v>0.905245561339295</c:v>
                </c:pt>
                <c:pt idx="102">
                  <c:v>0.728084320631166</c:v>
                </c:pt>
                <c:pt idx="103">
                  <c:v>0.346207582237496</c:v>
                </c:pt>
                <c:pt idx="104">
                  <c:v>0.102366160148737</c:v>
                </c:pt>
                <c:pt idx="105">
                  <c:v>0.215418229013256</c:v>
                </c:pt>
                <c:pt idx="106">
                  <c:v>0.583894689692912</c:v>
                </c:pt>
                <c:pt idx="107">
                  <c:v>0.877072054379767</c:v>
                </c:pt>
                <c:pt idx="108">
                  <c:v>0.831811015839026</c:v>
                </c:pt>
                <c:pt idx="109">
                  <c:v>0.488735304825136</c:v>
                </c:pt>
                <c:pt idx="110">
                  <c:v>0.155770142719725</c:v>
                </c:pt>
                <c:pt idx="111">
                  <c:v>0.131766097960514</c:v>
                </c:pt>
                <c:pt idx="112">
                  <c:v>0.43826783418659</c:v>
                </c:pt>
                <c:pt idx="113">
                  <c:v>0.800176847040573</c:v>
                </c:pt>
                <c:pt idx="114">
                  <c:v>0.892664215892293</c:v>
                </c:pt>
                <c:pt idx="115">
                  <c:v>0.632718545255595</c:v>
                </c:pt>
                <c:pt idx="116">
                  <c:v>0.253652266201293</c:v>
                </c:pt>
                <c:pt idx="117">
                  <c:v>0.0956936844615277</c:v>
                </c:pt>
                <c:pt idx="118">
                  <c:v>0.300617427880401</c:v>
                </c:pt>
                <c:pt idx="119">
                  <c:v>0.684495613973533</c:v>
                </c:pt>
                <c:pt idx="120">
                  <c:v>0.902781043270077</c:v>
                </c:pt>
                <c:pt idx="121">
                  <c:v>0.759553144937785</c:v>
                </c:pt>
                <c:pt idx="122">
                  <c:v>0.383365124249212</c:v>
                </c:pt>
                <c:pt idx="123">
                  <c:v>0.111861926133011</c:v>
                </c:pt>
                <c:pt idx="124">
                  <c:v>0.188729360169462</c:v>
                </c:pt>
                <c:pt idx="125">
                  <c:v>0.544975594868189</c:v>
                </c:pt>
                <c:pt idx="126">
                  <c:v>0.860854296798046</c:v>
                </c:pt>
                <c:pt idx="127">
                  <c:v>0.852850731167576</c:v>
                </c:pt>
                <c:pt idx="128">
                  <c:v>0.52814844271483</c:v>
                </c:pt>
                <c:pt idx="129">
                  <c:v>0.17818171502534</c:v>
                </c:pt>
                <c:pt idx="130">
                  <c:v>0.117060753632217</c:v>
                </c:pt>
              </c:numCache>
            </c:numRef>
          </c:yVal>
        </c:ser>
        <c:ser>
          <c:idx val="4"/>
          <c:order val="4"/>
          <c:tx>
            <c:strRef>
              <c:f>'EVEN  f(t) = Isosceles Triangle, {Height, Base} = K,T'!$S$5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2b2b2"/>
            </a:solidFill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K,T'!$S$6:$S$136</c:f>
              <c:numCache>
                <c:formatCode>General</c:formatCode>
                <c:ptCount val="131"/>
                <c:pt idx="0">
                  <c:v>0.117060753632217</c:v>
                </c:pt>
                <c:pt idx="1">
                  <c:v>0.17818171502534</c:v>
                </c:pt>
                <c:pt idx="2">
                  <c:v>0.52814844271483</c:v>
                </c:pt>
                <c:pt idx="3">
                  <c:v>0.852850731167576</c:v>
                </c:pt>
                <c:pt idx="4">
                  <c:v>0.860854296798046</c:v>
                </c:pt>
                <c:pt idx="5">
                  <c:v>0.544975594868189</c:v>
                </c:pt>
                <c:pt idx="6">
                  <c:v>0.188729360169462</c:v>
                </c:pt>
                <c:pt idx="7">
                  <c:v>0.111861926133011</c:v>
                </c:pt>
                <c:pt idx="8">
                  <c:v>0.383365124249212</c:v>
                </c:pt>
                <c:pt idx="9">
                  <c:v>0.759553144937785</c:v>
                </c:pt>
                <c:pt idx="10">
                  <c:v>0.902781043270077</c:v>
                </c:pt>
                <c:pt idx="11">
                  <c:v>0.684495613973533</c:v>
                </c:pt>
                <c:pt idx="12">
                  <c:v>0.300617427880401</c:v>
                </c:pt>
                <c:pt idx="13">
                  <c:v>0.0956936844615277</c:v>
                </c:pt>
                <c:pt idx="14">
                  <c:v>0.253652266201293</c:v>
                </c:pt>
                <c:pt idx="15">
                  <c:v>0.632718545255595</c:v>
                </c:pt>
                <c:pt idx="16">
                  <c:v>0.892664215892293</c:v>
                </c:pt>
                <c:pt idx="17">
                  <c:v>0.800176847040573</c:v>
                </c:pt>
                <c:pt idx="18">
                  <c:v>0.43826783418659</c:v>
                </c:pt>
                <c:pt idx="19">
                  <c:v>0.131766097960514</c:v>
                </c:pt>
                <c:pt idx="20">
                  <c:v>0.155770142719725</c:v>
                </c:pt>
                <c:pt idx="21">
                  <c:v>0.488735304825136</c:v>
                </c:pt>
                <c:pt idx="22">
                  <c:v>0.831811015839026</c:v>
                </c:pt>
                <c:pt idx="23">
                  <c:v>0.877072054379767</c:v>
                </c:pt>
                <c:pt idx="24">
                  <c:v>0.583894689692912</c:v>
                </c:pt>
                <c:pt idx="25">
                  <c:v>0.215418229013256</c:v>
                </c:pt>
                <c:pt idx="26">
                  <c:v>0.102366160148737</c:v>
                </c:pt>
                <c:pt idx="27">
                  <c:v>0.346207582237496</c:v>
                </c:pt>
                <c:pt idx="28">
                  <c:v>0.728084320631166</c:v>
                </c:pt>
                <c:pt idx="29">
                  <c:v>0.905245561339295</c:v>
                </c:pt>
                <c:pt idx="30">
                  <c:v>0.718681463344353</c:v>
                </c:pt>
                <c:pt idx="31">
                  <c:v>0.335841336908445</c:v>
                </c:pt>
                <c:pt idx="32">
                  <c:v>0.100340678267538</c:v>
                </c:pt>
                <c:pt idx="33">
                  <c:v>0.223551467773177</c:v>
                </c:pt>
                <c:pt idx="34">
                  <c:v>0.594886717139291</c:v>
                </c:pt>
                <c:pt idx="35">
                  <c:v>0.881057052629853</c:v>
                </c:pt>
                <c:pt idx="36">
                  <c:v>0.825212277393656</c:v>
                </c:pt>
                <c:pt idx="37">
                  <c:v>0.477475481540443</c:v>
                </c:pt>
                <c:pt idx="38">
                  <c:v>0.149955410773002</c:v>
                </c:pt>
                <c:pt idx="39">
                  <c:v>0.136615429620822</c:v>
                </c:pt>
                <c:pt idx="40">
                  <c:v>0.449428745506172</c:v>
                </c:pt>
                <c:pt idx="41">
                  <c:v>0.807631939589364</c:v>
                </c:pt>
                <c:pt idx="42">
                  <c:v>0.889722223136961</c:v>
                </c:pt>
                <c:pt idx="43">
                  <c:v>0.622020032358304</c:v>
                </c:pt>
                <c:pt idx="44">
                  <c:v>0.244799609100045</c:v>
                </c:pt>
                <c:pt idx="45">
                  <c:v>0.0966325240460875</c:v>
                </c:pt>
                <c:pt idx="46">
                  <c:v>0.310505115202921</c:v>
                </c:pt>
                <c:pt idx="47">
                  <c:v>0.69445752395857</c:v>
                </c:pt>
                <c:pt idx="48">
                  <c:v>0.903875932807005</c:v>
                </c:pt>
                <c:pt idx="49">
                  <c:v>0.750798303527949</c:v>
                </c:pt>
                <c:pt idx="50">
                  <c:v>0.372618398987987</c:v>
                </c:pt>
                <c:pt idx="51">
                  <c:v>0.10876896563076</c:v>
                </c:pt>
                <c:pt idx="52">
                  <c:v>0.196066229640963</c:v>
                </c:pt>
                <c:pt idx="53">
                  <c:v>0.556157138081942</c:v>
                </c:pt>
                <c:pt idx="54">
                  <c:v>0.865844597310684</c:v>
                </c:pt>
                <c:pt idx="55">
                  <c:v>0.847170779417121</c:v>
                </c:pt>
                <c:pt idx="56">
                  <c:v>0.516896239941377</c:v>
                </c:pt>
                <c:pt idx="57">
                  <c:v>0.171456597669256</c:v>
                </c:pt>
                <c:pt idx="58">
                  <c:v>0.120898804063101</c:v>
                </c:pt>
                <c:pt idx="59">
                  <c:v>0.410600655594524</c:v>
                </c:pt>
                <c:pt idx="60">
                  <c:v>0.780542267720114</c:v>
                </c:pt>
                <c:pt idx="61">
                  <c:v>0.898685116128731</c:v>
                </c:pt>
                <c:pt idx="62">
                  <c:v>0.658990907863499</c:v>
                </c:pt>
                <c:pt idx="63">
                  <c:v>0.276595514612451</c:v>
                </c:pt>
                <c:pt idx="64">
                  <c:v>0.0947152654306489</c:v>
                </c:pt>
                <c:pt idx="65">
                  <c:v>0.276595514612451</c:v>
                </c:pt>
                <c:pt idx="66">
                  <c:v>0.658990907863499</c:v>
                </c:pt>
                <c:pt idx="67">
                  <c:v>0.898685116128731</c:v>
                </c:pt>
                <c:pt idx="68">
                  <c:v>0.905284734569351</c:v>
                </c:pt>
                <c:pt idx="69">
                  <c:v>0.780542267720114</c:v>
                </c:pt>
                <c:pt idx="70">
                  <c:v>0.410600655594524</c:v>
                </c:pt>
                <c:pt idx="71">
                  <c:v>0.120898804063101</c:v>
                </c:pt>
                <c:pt idx="72">
                  <c:v>0.0947152654306489</c:v>
                </c:pt>
                <c:pt idx="73">
                  <c:v>0.171456597669256</c:v>
                </c:pt>
                <c:pt idx="74">
                  <c:v>0.516896239941377</c:v>
                </c:pt>
                <c:pt idx="75">
                  <c:v>0.847170779417121</c:v>
                </c:pt>
                <c:pt idx="76">
                  <c:v>0.865844597310684</c:v>
                </c:pt>
                <c:pt idx="77">
                  <c:v>0.556157138081942</c:v>
                </c:pt>
                <c:pt idx="78">
                  <c:v>0.196066229640963</c:v>
                </c:pt>
                <c:pt idx="79">
                  <c:v>0.10876896563076</c:v>
                </c:pt>
                <c:pt idx="80">
                  <c:v>0.372618398987987</c:v>
                </c:pt>
                <c:pt idx="81">
                  <c:v>0.750798303527949</c:v>
                </c:pt>
                <c:pt idx="82">
                  <c:v>0.903875932807005</c:v>
                </c:pt>
                <c:pt idx="83">
                  <c:v>0.69445752395857</c:v>
                </c:pt>
                <c:pt idx="84">
                  <c:v>0.310505115202921</c:v>
                </c:pt>
                <c:pt idx="85">
                  <c:v>0.0966325240460875</c:v>
                </c:pt>
                <c:pt idx="86">
                  <c:v>0.244799609100045</c:v>
                </c:pt>
                <c:pt idx="87">
                  <c:v>0.622020032358304</c:v>
                </c:pt>
                <c:pt idx="88">
                  <c:v>0.889722223136961</c:v>
                </c:pt>
                <c:pt idx="89">
                  <c:v>0.807631939589364</c:v>
                </c:pt>
                <c:pt idx="90">
                  <c:v>0.449428745506172</c:v>
                </c:pt>
                <c:pt idx="91">
                  <c:v>0.136615429620822</c:v>
                </c:pt>
                <c:pt idx="92">
                  <c:v>0.149955410773002</c:v>
                </c:pt>
                <c:pt idx="93">
                  <c:v>0.477475481540443</c:v>
                </c:pt>
                <c:pt idx="94">
                  <c:v>0.825212277393656</c:v>
                </c:pt>
                <c:pt idx="95">
                  <c:v>0.881057052629853</c:v>
                </c:pt>
                <c:pt idx="96">
                  <c:v>0.594886717139291</c:v>
                </c:pt>
                <c:pt idx="97">
                  <c:v>0.223551467773177</c:v>
                </c:pt>
                <c:pt idx="98">
                  <c:v>0.100340678267538</c:v>
                </c:pt>
                <c:pt idx="99">
                  <c:v>0.335841336908445</c:v>
                </c:pt>
                <c:pt idx="100">
                  <c:v>0.718681463344353</c:v>
                </c:pt>
                <c:pt idx="101">
                  <c:v>0.905245561339295</c:v>
                </c:pt>
                <c:pt idx="102">
                  <c:v>0.728084320631166</c:v>
                </c:pt>
                <c:pt idx="103">
                  <c:v>0.346207582237496</c:v>
                </c:pt>
                <c:pt idx="104">
                  <c:v>0.102366160148737</c:v>
                </c:pt>
                <c:pt idx="105">
                  <c:v>0.215418229013256</c:v>
                </c:pt>
                <c:pt idx="106">
                  <c:v>0.583894689692912</c:v>
                </c:pt>
                <c:pt idx="107">
                  <c:v>0.877072054379767</c:v>
                </c:pt>
                <c:pt idx="108">
                  <c:v>0.831811015839026</c:v>
                </c:pt>
                <c:pt idx="109">
                  <c:v>0.488735304825136</c:v>
                </c:pt>
                <c:pt idx="110">
                  <c:v>0.155770142719725</c:v>
                </c:pt>
                <c:pt idx="111">
                  <c:v>0.131766097960514</c:v>
                </c:pt>
                <c:pt idx="112">
                  <c:v>0.43826783418659</c:v>
                </c:pt>
                <c:pt idx="113">
                  <c:v>0.800176847040573</c:v>
                </c:pt>
                <c:pt idx="114">
                  <c:v>0.892664215892293</c:v>
                </c:pt>
                <c:pt idx="115">
                  <c:v>0.632718545255595</c:v>
                </c:pt>
                <c:pt idx="116">
                  <c:v>0.253652266201293</c:v>
                </c:pt>
                <c:pt idx="117">
                  <c:v>0.0956936844615277</c:v>
                </c:pt>
                <c:pt idx="118">
                  <c:v>0.300617427880401</c:v>
                </c:pt>
                <c:pt idx="119">
                  <c:v>0.684495613973533</c:v>
                </c:pt>
                <c:pt idx="120">
                  <c:v>0.902781043270077</c:v>
                </c:pt>
                <c:pt idx="121">
                  <c:v>0.759553144937785</c:v>
                </c:pt>
                <c:pt idx="122">
                  <c:v>0.383365124249212</c:v>
                </c:pt>
                <c:pt idx="123">
                  <c:v>0.111861926133011</c:v>
                </c:pt>
                <c:pt idx="124">
                  <c:v>0.188729360169462</c:v>
                </c:pt>
                <c:pt idx="125">
                  <c:v>0.544975594868189</c:v>
                </c:pt>
                <c:pt idx="126">
                  <c:v>0.860854296798046</c:v>
                </c:pt>
                <c:pt idx="127">
                  <c:v>0.852850731167576</c:v>
                </c:pt>
                <c:pt idx="128">
                  <c:v>0.52814844271483</c:v>
                </c:pt>
                <c:pt idx="129">
                  <c:v>0.17818171502534</c:v>
                </c:pt>
                <c:pt idx="130">
                  <c:v>0.117060753632217</c:v>
                </c:pt>
              </c:numCache>
            </c:numRef>
          </c:yVal>
        </c:ser>
        <c:ser>
          <c:idx val="5"/>
          <c:order val="5"/>
          <c:tx>
            <c:strRef>
              <c:f>'EVEN  f(t) = Isosceles Triangle, {Height, Base} = K,T'!$Q$5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dddddd"/>
            </a:solidFill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K,T'!$Q$6:$Q$136</c:f>
              <c:numCache>
                <c:formatCode>General</c:formatCode>
                <c:ptCount val="131"/>
                <c:pt idx="0">
                  <c:v>0.117060753632217</c:v>
                </c:pt>
                <c:pt idx="1">
                  <c:v>0.17818171502534</c:v>
                </c:pt>
                <c:pt idx="2">
                  <c:v>0.52814844271483</c:v>
                </c:pt>
                <c:pt idx="3">
                  <c:v>0.852850731167576</c:v>
                </c:pt>
                <c:pt idx="4">
                  <c:v>0.860854296798046</c:v>
                </c:pt>
                <c:pt idx="5">
                  <c:v>0.544975594868189</c:v>
                </c:pt>
                <c:pt idx="6">
                  <c:v>0.188729360169462</c:v>
                </c:pt>
                <c:pt idx="7">
                  <c:v>0.111861926133011</c:v>
                </c:pt>
                <c:pt idx="8">
                  <c:v>0.383365124249212</c:v>
                </c:pt>
                <c:pt idx="9">
                  <c:v>0.759553144937785</c:v>
                </c:pt>
                <c:pt idx="10">
                  <c:v>0.902781043270077</c:v>
                </c:pt>
                <c:pt idx="11">
                  <c:v>0.684495613973533</c:v>
                </c:pt>
                <c:pt idx="12">
                  <c:v>0.300617427880401</c:v>
                </c:pt>
                <c:pt idx="13">
                  <c:v>0.0956936844615278</c:v>
                </c:pt>
                <c:pt idx="14">
                  <c:v>0.253652266201293</c:v>
                </c:pt>
                <c:pt idx="15">
                  <c:v>0.632718545255595</c:v>
                </c:pt>
                <c:pt idx="16">
                  <c:v>0.892664215892293</c:v>
                </c:pt>
                <c:pt idx="17">
                  <c:v>0.800176847040573</c:v>
                </c:pt>
                <c:pt idx="18">
                  <c:v>0.43826783418659</c:v>
                </c:pt>
                <c:pt idx="19">
                  <c:v>0.131766097960514</c:v>
                </c:pt>
                <c:pt idx="20">
                  <c:v>0.155770142719725</c:v>
                </c:pt>
                <c:pt idx="21">
                  <c:v>0.488735304825136</c:v>
                </c:pt>
                <c:pt idx="22">
                  <c:v>0.831811015839026</c:v>
                </c:pt>
                <c:pt idx="23">
                  <c:v>0.877072054379767</c:v>
                </c:pt>
                <c:pt idx="24">
                  <c:v>0.583894689692912</c:v>
                </c:pt>
                <c:pt idx="25">
                  <c:v>0.215418229013256</c:v>
                </c:pt>
                <c:pt idx="26">
                  <c:v>0.102366160148737</c:v>
                </c:pt>
                <c:pt idx="27">
                  <c:v>0.346207582237496</c:v>
                </c:pt>
                <c:pt idx="28">
                  <c:v>0.728084320631166</c:v>
                </c:pt>
                <c:pt idx="29">
                  <c:v>0.905245561339295</c:v>
                </c:pt>
                <c:pt idx="30">
                  <c:v>0.718681463344353</c:v>
                </c:pt>
                <c:pt idx="31">
                  <c:v>0.335841336908445</c:v>
                </c:pt>
                <c:pt idx="32">
                  <c:v>0.100340678267538</c:v>
                </c:pt>
                <c:pt idx="33">
                  <c:v>0.223551467773177</c:v>
                </c:pt>
                <c:pt idx="34">
                  <c:v>0.594886717139291</c:v>
                </c:pt>
                <c:pt idx="35">
                  <c:v>0.881057052629853</c:v>
                </c:pt>
                <c:pt idx="36">
                  <c:v>0.825212277393656</c:v>
                </c:pt>
                <c:pt idx="37">
                  <c:v>0.477475481540443</c:v>
                </c:pt>
                <c:pt idx="38">
                  <c:v>0.149955410773002</c:v>
                </c:pt>
                <c:pt idx="39">
                  <c:v>0.136615429620822</c:v>
                </c:pt>
                <c:pt idx="40">
                  <c:v>0.449428745506172</c:v>
                </c:pt>
                <c:pt idx="41">
                  <c:v>0.807631939589364</c:v>
                </c:pt>
                <c:pt idx="42">
                  <c:v>0.889722223136961</c:v>
                </c:pt>
                <c:pt idx="43">
                  <c:v>0.622020032358304</c:v>
                </c:pt>
                <c:pt idx="44">
                  <c:v>0.244799609100045</c:v>
                </c:pt>
                <c:pt idx="45">
                  <c:v>0.0966325240460875</c:v>
                </c:pt>
                <c:pt idx="46">
                  <c:v>0.310505115202921</c:v>
                </c:pt>
                <c:pt idx="47">
                  <c:v>0.69445752395857</c:v>
                </c:pt>
                <c:pt idx="48">
                  <c:v>0.903875932807005</c:v>
                </c:pt>
                <c:pt idx="49">
                  <c:v>0.750798303527949</c:v>
                </c:pt>
                <c:pt idx="50">
                  <c:v>0.372618398987987</c:v>
                </c:pt>
                <c:pt idx="51">
                  <c:v>0.10876896563076</c:v>
                </c:pt>
                <c:pt idx="52">
                  <c:v>0.196066229640963</c:v>
                </c:pt>
                <c:pt idx="53">
                  <c:v>0.556157138081942</c:v>
                </c:pt>
                <c:pt idx="54">
                  <c:v>0.865844597310683</c:v>
                </c:pt>
                <c:pt idx="55">
                  <c:v>0.847170779417121</c:v>
                </c:pt>
                <c:pt idx="56">
                  <c:v>0.516896239941377</c:v>
                </c:pt>
                <c:pt idx="57">
                  <c:v>0.171456597669256</c:v>
                </c:pt>
                <c:pt idx="58">
                  <c:v>0.120898804063101</c:v>
                </c:pt>
                <c:pt idx="59">
                  <c:v>0.410600655594524</c:v>
                </c:pt>
                <c:pt idx="60">
                  <c:v>0.780542267720114</c:v>
                </c:pt>
                <c:pt idx="61">
                  <c:v>0.898685116128731</c:v>
                </c:pt>
                <c:pt idx="62">
                  <c:v>0.658990907863499</c:v>
                </c:pt>
                <c:pt idx="63">
                  <c:v>0.276595514612451</c:v>
                </c:pt>
                <c:pt idx="64">
                  <c:v>0.0947152654306489</c:v>
                </c:pt>
                <c:pt idx="65">
                  <c:v>0.276595514612451</c:v>
                </c:pt>
                <c:pt idx="66">
                  <c:v>0.658990907863499</c:v>
                </c:pt>
                <c:pt idx="67">
                  <c:v>0.898685116128731</c:v>
                </c:pt>
                <c:pt idx="68">
                  <c:v>0.905284734569351</c:v>
                </c:pt>
                <c:pt idx="69">
                  <c:v>0.780542267720114</c:v>
                </c:pt>
                <c:pt idx="70">
                  <c:v>0.410600655594524</c:v>
                </c:pt>
                <c:pt idx="71">
                  <c:v>0.120898804063101</c:v>
                </c:pt>
                <c:pt idx="72">
                  <c:v>0.0947152654306489</c:v>
                </c:pt>
                <c:pt idx="73">
                  <c:v>0.171456597669256</c:v>
                </c:pt>
                <c:pt idx="74">
                  <c:v>0.516896239941377</c:v>
                </c:pt>
                <c:pt idx="75">
                  <c:v>0.847170779417121</c:v>
                </c:pt>
                <c:pt idx="76">
                  <c:v>0.865844597310683</c:v>
                </c:pt>
                <c:pt idx="77">
                  <c:v>0.556157138081942</c:v>
                </c:pt>
                <c:pt idx="78">
                  <c:v>0.196066229640963</c:v>
                </c:pt>
                <c:pt idx="79">
                  <c:v>0.10876896563076</c:v>
                </c:pt>
                <c:pt idx="80">
                  <c:v>0.372618398987987</c:v>
                </c:pt>
                <c:pt idx="81">
                  <c:v>0.750798303527949</c:v>
                </c:pt>
                <c:pt idx="82">
                  <c:v>0.903875932807005</c:v>
                </c:pt>
                <c:pt idx="83">
                  <c:v>0.69445752395857</c:v>
                </c:pt>
                <c:pt idx="84">
                  <c:v>0.310505115202921</c:v>
                </c:pt>
                <c:pt idx="85">
                  <c:v>0.0966325240460875</c:v>
                </c:pt>
                <c:pt idx="86">
                  <c:v>0.244799609100045</c:v>
                </c:pt>
                <c:pt idx="87">
                  <c:v>0.622020032358304</c:v>
                </c:pt>
                <c:pt idx="88">
                  <c:v>0.889722223136961</c:v>
                </c:pt>
                <c:pt idx="89">
                  <c:v>0.807631939589364</c:v>
                </c:pt>
                <c:pt idx="90">
                  <c:v>0.449428745506172</c:v>
                </c:pt>
                <c:pt idx="91">
                  <c:v>0.136615429620822</c:v>
                </c:pt>
                <c:pt idx="92">
                  <c:v>0.149955410773002</c:v>
                </c:pt>
                <c:pt idx="93">
                  <c:v>0.477475481540443</c:v>
                </c:pt>
                <c:pt idx="94">
                  <c:v>0.825212277393656</c:v>
                </c:pt>
                <c:pt idx="95">
                  <c:v>0.881057052629853</c:v>
                </c:pt>
                <c:pt idx="96">
                  <c:v>0.594886717139291</c:v>
                </c:pt>
                <c:pt idx="97">
                  <c:v>0.223551467773177</c:v>
                </c:pt>
                <c:pt idx="98">
                  <c:v>0.100340678267538</c:v>
                </c:pt>
                <c:pt idx="99">
                  <c:v>0.335841336908445</c:v>
                </c:pt>
                <c:pt idx="100">
                  <c:v>0.718681463344353</c:v>
                </c:pt>
                <c:pt idx="101">
                  <c:v>0.905245561339295</c:v>
                </c:pt>
                <c:pt idx="102">
                  <c:v>0.728084320631166</c:v>
                </c:pt>
                <c:pt idx="103">
                  <c:v>0.346207582237496</c:v>
                </c:pt>
                <c:pt idx="104">
                  <c:v>0.102366160148737</c:v>
                </c:pt>
                <c:pt idx="105">
                  <c:v>0.215418229013256</c:v>
                </c:pt>
                <c:pt idx="106">
                  <c:v>0.583894689692912</c:v>
                </c:pt>
                <c:pt idx="107">
                  <c:v>0.877072054379767</c:v>
                </c:pt>
                <c:pt idx="108">
                  <c:v>0.831811015839026</c:v>
                </c:pt>
                <c:pt idx="109">
                  <c:v>0.488735304825136</c:v>
                </c:pt>
                <c:pt idx="110">
                  <c:v>0.155770142719725</c:v>
                </c:pt>
                <c:pt idx="111">
                  <c:v>0.131766097960514</c:v>
                </c:pt>
                <c:pt idx="112">
                  <c:v>0.43826783418659</c:v>
                </c:pt>
                <c:pt idx="113">
                  <c:v>0.800176847040573</c:v>
                </c:pt>
                <c:pt idx="114">
                  <c:v>0.892664215892293</c:v>
                </c:pt>
                <c:pt idx="115">
                  <c:v>0.632718545255595</c:v>
                </c:pt>
                <c:pt idx="116">
                  <c:v>0.253652266201293</c:v>
                </c:pt>
                <c:pt idx="117">
                  <c:v>0.0956936844615278</c:v>
                </c:pt>
                <c:pt idx="118">
                  <c:v>0.300617427880401</c:v>
                </c:pt>
                <c:pt idx="119">
                  <c:v>0.684495613973533</c:v>
                </c:pt>
                <c:pt idx="120">
                  <c:v>0.902781043270077</c:v>
                </c:pt>
                <c:pt idx="121">
                  <c:v>0.759553144937785</c:v>
                </c:pt>
                <c:pt idx="122">
                  <c:v>0.383365124249212</c:v>
                </c:pt>
                <c:pt idx="123">
                  <c:v>0.111861926133011</c:v>
                </c:pt>
                <c:pt idx="124">
                  <c:v>0.188729360169462</c:v>
                </c:pt>
                <c:pt idx="125">
                  <c:v>0.544975594868189</c:v>
                </c:pt>
                <c:pt idx="126">
                  <c:v>0.860854296798046</c:v>
                </c:pt>
                <c:pt idx="127">
                  <c:v>0.852850731167576</c:v>
                </c:pt>
                <c:pt idx="128">
                  <c:v>0.52814844271483</c:v>
                </c:pt>
                <c:pt idx="129">
                  <c:v>0.17818171502534</c:v>
                </c:pt>
                <c:pt idx="130">
                  <c:v>0.117060753632217</c:v>
                </c:pt>
              </c:numCache>
            </c:numRef>
          </c:yVal>
        </c:ser>
        <c:ser>
          <c:idx val="6"/>
          <c:order val="6"/>
          <c:tx>
            <c:strRef>
              <c:f>'EVEN  f(t) = Isosceles Triangle, {Height, Base} = K,T'!$T$5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K,T'!$T$6:$T$136</c:f>
              <c:numCache>
                <c:formatCode>General</c:formatCode>
                <c:ptCount val="131"/>
                <c:pt idx="0">
                  <c:v>0.117060753632217</c:v>
                </c:pt>
                <c:pt idx="1">
                  <c:v>0.17818171502534</c:v>
                </c:pt>
                <c:pt idx="2">
                  <c:v>0.52814844271483</c:v>
                </c:pt>
                <c:pt idx="3">
                  <c:v>0.852850731167576</c:v>
                </c:pt>
                <c:pt idx="4">
                  <c:v>0.860854296798046</c:v>
                </c:pt>
                <c:pt idx="5">
                  <c:v>0.544975594868189</c:v>
                </c:pt>
                <c:pt idx="6">
                  <c:v>0.188729360169463</c:v>
                </c:pt>
                <c:pt idx="7">
                  <c:v>0.111861926133011</c:v>
                </c:pt>
                <c:pt idx="8">
                  <c:v>0.383365124249212</c:v>
                </c:pt>
                <c:pt idx="9">
                  <c:v>0.759553144937785</c:v>
                </c:pt>
                <c:pt idx="10">
                  <c:v>0.902781043270077</c:v>
                </c:pt>
                <c:pt idx="11">
                  <c:v>0.684495613973533</c:v>
                </c:pt>
                <c:pt idx="12">
                  <c:v>0.300617427880401</c:v>
                </c:pt>
                <c:pt idx="13">
                  <c:v>0.0956936844615277</c:v>
                </c:pt>
                <c:pt idx="14">
                  <c:v>0.253652266201293</c:v>
                </c:pt>
                <c:pt idx="15">
                  <c:v>0.632718545255595</c:v>
                </c:pt>
                <c:pt idx="16">
                  <c:v>0.892664215892293</c:v>
                </c:pt>
                <c:pt idx="17">
                  <c:v>0.800176847040573</c:v>
                </c:pt>
                <c:pt idx="18">
                  <c:v>0.43826783418659</c:v>
                </c:pt>
                <c:pt idx="19">
                  <c:v>0.131766097960514</c:v>
                </c:pt>
                <c:pt idx="20">
                  <c:v>0.155770142719725</c:v>
                </c:pt>
                <c:pt idx="21">
                  <c:v>0.488735304825136</c:v>
                </c:pt>
                <c:pt idx="22">
                  <c:v>0.831811015839026</c:v>
                </c:pt>
                <c:pt idx="23">
                  <c:v>0.877072054379767</c:v>
                </c:pt>
                <c:pt idx="24">
                  <c:v>0.583894689692912</c:v>
                </c:pt>
                <c:pt idx="25">
                  <c:v>0.215418229013256</c:v>
                </c:pt>
                <c:pt idx="26">
                  <c:v>0.102366160148737</c:v>
                </c:pt>
                <c:pt idx="27">
                  <c:v>0.346207582237496</c:v>
                </c:pt>
                <c:pt idx="28">
                  <c:v>0.728084320631166</c:v>
                </c:pt>
                <c:pt idx="29">
                  <c:v>0.905245561339295</c:v>
                </c:pt>
                <c:pt idx="30">
                  <c:v>0.718681463344353</c:v>
                </c:pt>
                <c:pt idx="31">
                  <c:v>0.335841336908445</c:v>
                </c:pt>
                <c:pt idx="32">
                  <c:v>0.100340678267538</c:v>
                </c:pt>
                <c:pt idx="33">
                  <c:v>0.223551467773177</c:v>
                </c:pt>
                <c:pt idx="34">
                  <c:v>0.594886717139291</c:v>
                </c:pt>
                <c:pt idx="35">
                  <c:v>0.881057052629853</c:v>
                </c:pt>
                <c:pt idx="36">
                  <c:v>0.825212277393656</c:v>
                </c:pt>
                <c:pt idx="37">
                  <c:v>0.477475481540443</c:v>
                </c:pt>
                <c:pt idx="38">
                  <c:v>0.149955410773002</c:v>
                </c:pt>
                <c:pt idx="39">
                  <c:v>0.136615429620822</c:v>
                </c:pt>
                <c:pt idx="40">
                  <c:v>0.449428745506172</c:v>
                </c:pt>
                <c:pt idx="41">
                  <c:v>0.807631939589364</c:v>
                </c:pt>
                <c:pt idx="42">
                  <c:v>0.889722223136961</c:v>
                </c:pt>
                <c:pt idx="43">
                  <c:v>0.622020032358304</c:v>
                </c:pt>
                <c:pt idx="44">
                  <c:v>0.244799609100045</c:v>
                </c:pt>
                <c:pt idx="45">
                  <c:v>0.0966325240460875</c:v>
                </c:pt>
                <c:pt idx="46">
                  <c:v>0.310505115202921</c:v>
                </c:pt>
                <c:pt idx="47">
                  <c:v>0.69445752395857</c:v>
                </c:pt>
                <c:pt idx="48">
                  <c:v>0.903875932807005</c:v>
                </c:pt>
                <c:pt idx="49">
                  <c:v>0.750798303527949</c:v>
                </c:pt>
                <c:pt idx="50">
                  <c:v>0.372618398987987</c:v>
                </c:pt>
                <c:pt idx="51">
                  <c:v>0.10876896563076</c:v>
                </c:pt>
                <c:pt idx="52">
                  <c:v>0.196066229640963</c:v>
                </c:pt>
                <c:pt idx="53">
                  <c:v>0.556157138081942</c:v>
                </c:pt>
                <c:pt idx="54">
                  <c:v>0.865844597310684</c:v>
                </c:pt>
                <c:pt idx="55">
                  <c:v>0.847170779417121</c:v>
                </c:pt>
                <c:pt idx="56">
                  <c:v>0.516896239941377</c:v>
                </c:pt>
                <c:pt idx="57">
                  <c:v>0.171456597669256</c:v>
                </c:pt>
                <c:pt idx="58">
                  <c:v>0.120898804063101</c:v>
                </c:pt>
                <c:pt idx="59">
                  <c:v>0.410600655594524</c:v>
                </c:pt>
                <c:pt idx="60">
                  <c:v>0.780542267720114</c:v>
                </c:pt>
                <c:pt idx="61">
                  <c:v>0.898685116128731</c:v>
                </c:pt>
                <c:pt idx="62">
                  <c:v>0.658990907863499</c:v>
                </c:pt>
                <c:pt idx="63">
                  <c:v>0.276595514612451</c:v>
                </c:pt>
                <c:pt idx="64">
                  <c:v>0.0947152654306489</c:v>
                </c:pt>
                <c:pt idx="65">
                  <c:v>0.276595514612451</c:v>
                </c:pt>
                <c:pt idx="66">
                  <c:v>0.658990907863499</c:v>
                </c:pt>
                <c:pt idx="67">
                  <c:v>0.898685116128731</c:v>
                </c:pt>
                <c:pt idx="68">
                  <c:v>0.905284734569351</c:v>
                </c:pt>
                <c:pt idx="69">
                  <c:v>0.780542267720114</c:v>
                </c:pt>
                <c:pt idx="70">
                  <c:v>0.410600655594524</c:v>
                </c:pt>
                <c:pt idx="71">
                  <c:v>0.120898804063101</c:v>
                </c:pt>
                <c:pt idx="72">
                  <c:v>0.0947152654306489</c:v>
                </c:pt>
                <c:pt idx="73">
                  <c:v>0.171456597669256</c:v>
                </c:pt>
                <c:pt idx="74">
                  <c:v>0.516896239941377</c:v>
                </c:pt>
                <c:pt idx="75">
                  <c:v>0.847170779417121</c:v>
                </c:pt>
                <c:pt idx="76">
                  <c:v>0.865844597310684</c:v>
                </c:pt>
                <c:pt idx="77">
                  <c:v>0.556157138081942</c:v>
                </c:pt>
                <c:pt idx="78">
                  <c:v>0.196066229640963</c:v>
                </c:pt>
                <c:pt idx="79">
                  <c:v>0.10876896563076</c:v>
                </c:pt>
                <c:pt idx="80">
                  <c:v>0.372618398987987</c:v>
                </c:pt>
                <c:pt idx="81">
                  <c:v>0.750798303527949</c:v>
                </c:pt>
                <c:pt idx="82">
                  <c:v>0.903875932807005</c:v>
                </c:pt>
                <c:pt idx="83">
                  <c:v>0.69445752395857</c:v>
                </c:pt>
                <c:pt idx="84">
                  <c:v>0.310505115202921</c:v>
                </c:pt>
                <c:pt idx="85">
                  <c:v>0.0966325240460875</c:v>
                </c:pt>
                <c:pt idx="86">
                  <c:v>0.244799609100045</c:v>
                </c:pt>
                <c:pt idx="87">
                  <c:v>0.622020032358304</c:v>
                </c:pt>
                <c:pt idx="88">
                  <c:v>0.889722223136961</c:v>
                </c:pt>
                <c:pt idx="89">
                  <c:v>0.807631939589364</c:v>
                </c:pt>
                <c:pt idx="90">
                  <c:v>0.449428745506172</c:v>
                </c:pt>
                <c:pt idx="91">
                  <c:v>0.136615429620822</c:v>
                </c:pt>
                <c:pt idx="92">
                  <c:v>0.149955410773002</c:v>
                </c:pt>
                <c:pt idx="93">
                  <c:v>0.477475481540443</c:v>
                </c:pt>
                <c:pt idx="94">
                  <c:v>0.825212277393656</c:v>
                </c:pt>
                <c:pt idx="95">
                  <c:v>0.881057052629853</c:v>
                </c:pt>
                <c:pt idx="96">
                  <c:v>0.594886717139291</c:v>
                </c:pt>
                <c:pt idx="97">
                  <c:v>0.223551467773177</c:v>
                </c:pt>
                <c:pt idx="98">
                  <c:v>0.100340678267538</c:v>
                </c:pt>
                <c:pt idx="99">
                  <c:v>0.335841336908445</c:v>
                </c:pt>
                <c:pt idx="100">
                  <c:v>0.718681463344353</c:v>
                </c:pt>
                <c:pt idx="101">
                  <c:v>0.905245561339295</c:v>
                </c:pt>
                <c:pt idx="102">
                  <c:v>0.728084320631166</c:v>
                </c:pt>
                <c:pt idx="103">
                  <c:v>0.346207582237496</c:v>
                </c:pt>
                <c:pt idx="104">
                  <c:v>0.102366160148737</c:v>
                </c:pt>
                <c:pt idx="105">
                  <c:v>0.215418229013256</c:v>
                </c:pt>
                <c:pt idx="106">
                  <c:v>0.583894689692912</c:v>
                </c:pt>
                <c:pt idx="107">
                  <c:v>0.877072054379767</c:v>
                </c:pt>
                <c:pt idx="108">
                  <c:v>0.831811015839026</c:v>
                </c:pt>
                <c:pt idx="109">
                  <c:v>0.488735304825136</c:v>
                </c:pt>
                <c:pt idx="110">
                  <c:v>0.155770142719725</c:v>
                </c:pt>
                <c:pt idx="111">
                  <c:v>0.131766097960514</c:v>
                </c:pt>
                <c:pt idx="112">
                  <c:v>0.43826783418659</c:v>
                </c:pt>
                <c:pt idx="113">
                  <c:v>0.800176847040573</c:v>
                </c:pt>
                <c:pt idx="114">
                  <c:v>0.892664215892293</c:v>
                </c:pt>
                <c:pt idx="115">
                  <c:v>0.632718545255595</c:v>
                </c:pt>
                <c:pt idx="116">
                  <c:v>0.253652266201293</c:v>
                </c:pt>
                <c:pt idx="117">
                  <c:v>0.0956936844615277</c:v>
                </c:pt>
                <c:pt idx="118">
                  <c:v>0.300617427880401</c:v>
                </c:pt>
                <c:pt idx="119">
                  <c:v>0.684495613973533</c:v>
                </c:pt>
                <c:pt idx="120">
                  <c:v>0.902781043270077</c:v>
                </c:pt>
                <c:pt idx="121">
                  <c:v>0.759553144937785</c:v>
                </c:pt>
                <c:pt idx="122">
                  <c:v>0.383365124249212</c:v>
                </c:pt>
                <c:pt idx="123">
                  <c:v>0.111861926133011</c:v>
                </c:pt>
                <c:pt idx="124">
                  <c:v>0.188729360169463</c:v>
                </c:pt>
                <c:pt idx="125">
                  <c:v>0.544975594868189</c:v>
                </c:pt>
                <c:pt idx="126">
                  <c:v>0.860854296798046</c:v>
                </c:pt>
                <c:pt idx="127">
                  <c:v>0.852850731167576</c:v>
                </c:pt>
                <c:pt idx="128">
                  <c:v>0.52814844271483</c:v>
                </c:pt>
                <c:pt idx="129">
                  <c:v>0.17818171502534</c:v>
                </c:pt>
                <c:pt idx="130">
                  <c:v>0.117060753632217</c:v>
                </c:pt>
              </c:numCache>
            </c:numRef>
          </c:yVal>
        </c:ser>
        <c:ser>
          <c:idx val="7"/>
          <c:order val="7"/>
          <c:tx>
            <c:strRef>
              <c:f>'EVEN  f(t) = Isosceles Triangle, {Height, Base} = K,T'!$U$5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808080"/>
            </a:solidFill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K,T'!$U$6:$U$136</c:f>
              <c:numCache>
                <c:formatCode>General</c:formatCode>
                <c:ptCount val="131"/>
                <c:pt idx="0">
                  <c:v>0.0927620951673571</c:v>
                </c:pt>
                <c:pt idx="1">
                  <c:v>0.19527055055763</c:v>
                </c:pt>
                <c:pt idx="2">
                  <c:v>0.518825976091248</c:v>
                </c:pt>
                <c:pt idx="3">
                  <c:v>0.85410321654577</c:v>
                </c:pt>
                <c:pt idx="4">
                  <c:v>0.867712583373069</c:v>
                </c:pt>
                <c:pt idx="5">
                  <c:v>0.530229895725044</c:v>
                </c:pt>
                <c:pt idx="6">
                  <c:v>0.210882236729072</c:v>
                </c:pt>
                <c:pt idx="7">
                  <c:v>0.0830233428672074</c:v>
                </c:pt>
                <c:pt idx="8">
                  <c:v>0.417950204674497</c:v>
                </c:pt>
                <c:pt idx="9">
                  <c:v>0.720347927736601</c:v>
                </c:pt>
                <c:pt idx="10">
                  <c:v>0.945329569119475</c:v>
                </c:pt>
                <c:pt idx="11">
                  <c:v>0.639989491849791</c:v>
                </c:pt>
                <c:pt idx="12">
                  <c:v>0.345631679277957</c:v>
                </c:pt>
                <c:pt idx="13">
                  <c:v>0.051637319449148</c:v>
                </c:pt>
                <c:pt idx="14">
                  <c:v>0.295315925432837</c:v>
                </c:pt>
                <c:pt idx="15">
                  <c:v>0.594804486009452</c:v>
                </c:pt>
                <c:pt idx="16">
                  <c:v>0.92559389721438</c:v>
                </c:pt>
                <c:pt idx="17">
                  <c:v>0.773303991300004</c:v>
                </c:pt>
                <c:pt idx="18">
                  <c:v>0.458208674242635</c:v>
                </c:pt>
                <c:pt idx="19">
                  <c:v>0.119406703111155</c:v>
                </c:pt>
                <c:pt idx="20">
                  <c:v>0.160145573919411</c:v>
                </c:pt>
                <c:pt idx="21">
                  <c:v>0.49248633549412</c:v>
                </c:pt>
                <c:pt idx="22">
                  <c:v>0.82005568616152</c:v>
                </c:pt>
                <c:pt idx="23">
                  <c:v>0.896448837703522</c:v>
                </c:pt>
                <c:pt idx="24">
                  <c:v>0.557527512151678</c:v>
                </c:pt>
                <c:pt idx="25">
                  <c:v>0.247917079501287</c:v>
                </c:pt>
                <c:pt idx="26">
                  <c:v>0.0647940531539328</c:v>
                </c:pt>
                <c:pt idx="27">
                  <c:v>0.387629304436919</c:v>
                </c:pt>
                <c:pt idx="28">
                  <c:v>0.68416199807201</c:v>
                </c:pt>
                <c:pt idx="29">
                  <c:v>0.950238030331889</c:v>
                </c:pt>
                <c:pt idx="30">
                  <c:v>0.67408415417205</c:v>
                </c:pt>
                <c:pt idx="31">
                  <c:v>0.37859104949731</c:v>
                </c:pt>
                <c:pt idx="32">
                  <c:v>0.0608308268478104</c:v>
                </c:pt>
                <c:pt idx="33">
                  <c:v>0.258534708626246</c:v>
                </c:pt>
                <c:pt idx="34">
                  <c:v>0.565569414450265</c:v>
                </c:pt>
                <c:pt idx="35">
                  <c:v>0.903753616764137</c:v>
                </c:pt>
                <c:pt idx="36">
                  <c:v>0.809875629238887</c:v>
                </c:pt>
                <c:pt idx="37">
                  <c:v>0.484952732647963</c:v>
                </c:pt>
                <c:pt idx="38">
                  <c:v>0.150581074418113</c:v>
                </c:pt>
                <c:pt idx="39">
                  <c:v>0.127907227718801</c:v>
                </c:pt>
                <c:pt idx="40">
                  <c:v>0.465935878586152</c:v>
                </c:pt>
                <c:pt idx="41">
                  <c:v>0.783863476531687</c:v>
                </c:pt>
                <c:pt idx="42">
                  <c:v>0.919977929345366</c:v>
                </c:pt>
                <c:pt idx="43">
                  <c:v>0.586262445138897</c:v>
                </c:pt>
                <c:pt idx="44">
                  <c:v>0.284894530966494</c:v>
                </c:pt>
                <c:pt idx="45">
                  <c:v>0.0535060713941995</c:v>
                </c:pt>
                <c:pt idx="46">
                  <c:v>0.355258564455152</c:v>
                </c:pt>
                <c:pt idx="47">
                  <c:v>0.649534600009851</c:v>
                </c:pt>
                <c:pt idx="48">
                  <c:v>0.947505290128371</c:v>
                </c:pt>
                <c:pt idx="49">
                  <c:v>0.709883425523562</c:v>
                </c:pt>
                <c:pt idx="50">
                  <c:v>0.409486289636768</c:v>
                </c:pt>
                <c:pt idx="51">
                  <c:v>0.0771487688544554</c:v>
                </c:pt>
                <c:pt idx="52">
                  <c:v>0.221408931933315</c:v>
                </c:pt>
                <c:pt idx="53">
                  <c:v>0.537917286627324</c:v>
                </c:pt>
                <c:pt idx="54">
                  <c:v>0.876387565881716</c:v>
                </c:pt>
                <c:pt idx="55">
                  <c:v>0.844668055143837</c:v>
                </c:pt>
                <c:pt idx="56">
                  <c:v>0.511277211664285</c:v>
                </c:pt>
                <c:pt idx="57">
                  <c:v>0.185014379042401</c:v>
                </c:pt>
                <c:pt idx="58">
                  <c:v>0.0998438168634257</c:v>
                </c:pt>
                <c:pt idx="59">
                  <c:v>0.438467133764296</c:v>
                </c:pt>
                <c:pt idx="60">
                  <c:v>0.746771848791332</c:v>
                </c:pt>
                <c:pt idx="61">
                  <c:v>0.937259647175077</c:v>
                </c:pt>
                <c:pt idx="62">
                  <c:v>0.616868552759399</c:v>
                </c:pt>
                <c:pt idx="63">
                  <c:v>0.320893860848977</c:v>
                </c:pt>
                <c:pt idx="64">
                  <c:v>0.0496836282562767</c:v>
                </c:pt>
                <c:pt idx="65">
                  <c:v>0.320893860848977</c:v>
                </c:pt>
                <c:pt idx="66">
                  <c:v>0.616868552759399</c:v>
                </c:pt>
                <c:pt idx="67">
                  <c:v>0.937259647175077</c:v>
                </c:pt>
                <c:pt idx="68">
                  <c:v>0.950316371743723</c:v>
                </c:pt>
                <c:pt idx="69">
                  <c:v>0.746771848791332</c:v>
                </c:pt>
                <c:pt idx="70">
                  <c:v>0.438467133764296</c:v>
                </c:pt>
                <c:pt idx="71">
                  <c:v>0.0998438168634257</c:v>
                </c:pt>
                <c:pt idx="72">
                  <c:v>0.0496836282562767</c:v>
                </c:pt>
                <c:pt idx="73">
                  <c:v>0.185014379042401</c:v>
                </c:pt>
                <c:pt idx="74">
                  <c:v>0.511277211664285</c:v>
                </c:pt>
                <c:pt idx="75">
                  <c:v>0.844668055143837</c:v>
                </c:pt>
                <c:pt idx="76">
                  <c:v>0.876387565881716</c:v>
                </c:pt>
                <c:pt idx="77">
                  <c:v>0.537917286627324</c:v>
                </c:pt>
                <c:pt idx="78">
                  <c:v>0.221408931933315</c:v>
                </c:pt>
                <c:pt idx="79">
                  <c:v>0.0771487688544554</c:v>
                </c:pt>
                <c:pt idx="80">
                  <c:v>0.409486289636768</c:v>
                </c:pt>
                <c:pt idx="81">
                  <c:v>0.709883425523562</c:v>
                </c:pt>
                <c:pt idx="82">
                  <c:v>0.947505290128371</c:v>
                </c:pt>
                <c:pt idx="83">
                  <c:v>0.649534600009851</c:v>
                </c:pt>
                <c:pt idx="84">
                  <c:v>0.355258564455152</c:v>
                </c:pt>
                <c:pt idx="85">
                  <c:v>0.0535060713941995</c:v>
                </c:pt>
                <c:pt idx="86">
                  <c:v>0.284894530966494</c:v>
                </c:pt>
                <c:pt idx="87">
                  <c:v>0.586262445138897</c:v>
                </c:pt>
                <c:pt idx="88">
                  <c:v>0.919977929345366</c:v>
                </c:pt>
                <c:pt idx="89">
                  <c:v>0.783863476531687</c:v>
                </c:pt>
                <c:pt idx="90">
                  <c:v>0.465935878586152</c:v>
                </c:pt>
                <c:pt idx="91">
                  <c:v>0.127907227718801</c:v>
                </c:pt>
                <c:pt idx="92">
                  <c:v>0.150581074418113</c:v>
                </c:pt>
                <c:pt idx="93">
                  <c:v>0.484952732647963</c:v>
                </c:pt>
                <c:pt idx="94">
                  <c:v>0.809875629238887</c:v>
                </c:pt>
                <c:pt idx="95">
                  <c:v>0.903753616764137</c:v>
                </c:pt>
                <c:pt idx="96">
                  <c:v>0.565569414450265</c:v>
                </c:pt>
                <c:pt idx="97">
                  <c:v>0.258534708626246</c:v>
                </c:pt>
                <c:pt idx="98">
                  <c:v>0.0608308268478104</c:v>
                </c:pt>
                <c:pt idx="99">
                  <c:v>0.37859104949731</c:v>
                </c:pt>
                <c:pt idx="100">
                  <c:v>0.67408415417205</c:v>
                </c:pt>
                <c:pt idx="101">
                  <c:v>0.950238030331889</c:v>
                </c:pt>
                <c:pt idx="102">
                  <c:v>0.68416199807201</c:v>
                </c:pt>
                <c:pt idx="103">
                  <c:v>0.387629304436919</c:v>
                </c:pt>
                <c:pt idx="104">
                  <c:v>0.0647940531539328</c:v>
                </c:pt>
                <c:pt idx="105">
                  <c:v>0.247917079501287</c:v>
                </c:pt>
                <c:pt idx="106">
                  <c:v>0.557527512151678</c:v>
                </c:pt>
                <c:pt idx="107">
                  <c:v>0.896448837703522</c:v>
                </c:pt>
                <c:pt idx="108">
                  <c:v>0.82005568616152</c:v>
                </c:pt>
                <c:pt idx="109">
                  <c:v>0.49248633549412</c:v>
                </c:pt>
                <c:pt idx="110">
                  <c:v>0.160145573919411</c:v>
                </c:pt>
                <c:pt idx="111">
                  <c:v>0.119406703111155</c:v>
                </c:pt>
                <c:pt idx="112">
                  <c:v>0.458208674242635</c:v>
                </c:pt>
                <c:pt idx="113">
                  <c:v>0.773303991300004</c:v>
                </c:pt>
                <c:pt idx="114">
                  <c:v>0.92559389721438</c:v>
                </c:pt>
                <c:pt idx="115">
                  <c:v>0.594804486009452</c:v>
                </c:pt>
                <c:pt idx="116">
                  <c:v>0.295315925432837</c:v>
                </c:pt>
                <c:pt idx="117">
                  <c:v>0.051637319449148</c:v>
                </c:pt>
                <c:pt idx="118">
                  <c:v>0.345631679277957</c:v>
                </c:pt>
                <c:pt idx="119">
                  <c:v>0.639989491849791</c:v>
                </c:pt>
                <c:pt idx="120">
                  <c:v>0.945329569119475</c:v>
                </c:pt>
                <c:pt idx="121">
                  <c:v>0.720347927736601</c:v>
                </c:pt>
                <c:pt idx="122">
                  <c:v>0.417950204674497</c:v>
                </c:pt>
                <c:pt idx="123">
                  <c:v>0.0830233428672074</c:v>
                </c:pt>
                <c:pt idx="124">
                  <c:v>0.210882236729072</c:v>
                </c:pt>
                <c:pt idx="125">
                  <c:v>0.530229895725044</c:v>
                </c:pt>
                <c:pt idx="126">
                  <c:v>0.867712583373069</c:v>
                </c:pt>
                <c:pt idx="127">
                  <c:v>0.85410321654577</c:v>
                </c:pt>
                <c:pt idx="128">
                  <c:v>0.518825976091248</c:v>
                </c:pt>
                <c:pt idx="129">
                  <c:v>0.19527055055763</c:v>
                </c:pt>
                <c:pt idx="130">
                  <c:v>0.0927620951673571</c:v>
                </c:pt>
              </c:numCache>
            </c:numRef>
          </c:yVal>
        </c:ser>
        <c:ser>
          <c:idx val="8"/>
          <c:order val="8"/>
          <c:tx>
            <c:strRef>
              <c:f>'EVEN  f(t) = Isosceles Triangle, {Height, Base} = K,T'!$V$5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rgbClr val="666666"/>
            </a:solidFill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K,T'!$V$6:$V$136</c:f>
              <c:numCache>
                <c:formatCode>General</c:formatCode>
                <c:ptCount val="131"/>
                <c:pt idx="0">
                  <c:v>0.0927620951673571</c:v>
                </c:pt>
                <c:pt idx="1">
                  <c:v>0.19527055055763</c:v>
                </c:pt>
                <c:pt idx="2">
                  <c:v>0.518825976091248</c:v>
                </c:pt>
                <c:pt idx="3">
                  <c:v>0.85410321654577</c:v>
                </c:pt>
                <c:pt idx="4">
                  <c:v>0.867712583373069</c:v>
                </c:pt>
                <c:pt idx="5">
                  <c:v>0.530229895725044</c:v>
                </c:pt>
                <c:pt idx="6">
                  <c:v>0.210882236729072</c:v>
                </c:pt>
                <c:pt idx="7">
                  <c:v>0.0830233428672074</c:v>
                </c:pt>
                <c:pt idx="8">
                  <c:v>0.417950204674497</c:v>
                </c:pt>
                <c:pt idx="9">
                  <c:v>0.720347927736601</c:v>
                </c:pt>
                <c:pt idx="10">
                  <c:v>0.945329569119475</c:v>
                </c:pt>
                <c:pt idx="11">
                  <c:v>0.639989491849791</c:v>
                </c:pt>
                <c:pt idx="12">
                  <c:v>0.345631679277957</c:v>
                </c:pt>
                <c:pt idx="13">
                  <c:v>0.051637319449148</c:v>
                </c:pt>
                <c:pt idx="14">
                  <c:v>0.295315925432837</c:v>
                </c:pt>
                <c:pt idx="15">
                  <c:v>0.594804486009452</c:v>
                </c:pt>
                <c:pt idx="16">
                  <c:v>0.92559389721438</c:v>
                </c:pt>
                <c:pt idx="17">
                  <c:v>0.773303991300004</c:v>
                </c:pt>
                <c:pt idx="18">
                  <c:v>0.458208674242635</c:v>
                </c:pt>
                <c:pt idx="19">
                  <c:v>0.119406703111155</c:v>
                </c:pt>
                <c:pt idx="20">
                  <c:v>0.160145573919411</c:v>
                </c:pt>
                <c:pt idx="21">
                  <c:v>0.49248633549412</c:v>
                </c:pt>
                <c:pt idx="22">
                  <c:v>0.82005568616152</c:v>
                </c:pt>
                <c:pt idx="23">
                  <c:v>0.896448837703522</c:v>
                </c:pt>
                <c:pt idx="24">
                  <c:v>0.557527512151678</c:v>
                </c:pt>
                <c:pt idx="25">
                  <c:v>0.247917079501287</c:v>
                </c:pt>
                <c:pt idx="26">
                  <c:v>0.0647940531539328</c:v>
                </c:pt>
                <c:pt idx="27">
                  <c:v>0.387629304436919</c:v>
                </c:pt>
                <c:pt idx="28">
                  <c:v>0.68416199807201</c:v>
                </c:pt>
                <c:pt idx="29">
                  <c:v>0.950238030331889</c:v>
                </c:pt>
                <c:pt idx="30">
                  <c:v>0.67408415417205</c:v>
                </c:pt>
                <c:pt idx="31">
                  <c:v>0.37859104949731</c:v>
                </c:pt>
                <c:pt idx="32">
                  <c:v>0.0608308268478104</c:v>
                </c:pt>
                <c:pt idx="33">
                  <c:v>0.258534708626246</c:v>
                </c:pt>
                <c:pt idx="34">
                  <c:v>0.565569414450265</c:v>
                </c:pt>
                <c:pt idx="35">
                  <c:v>0.903753616764137</c:v>
                </c:pt>
                <c:pt idx="36">
                  <c:v>0.809875629238887</c:v>
                </c:pt>
                <c:pt idx="37">
                  <c:v>0.484952732647963</c:v>
                </c:pt>
                <c:pt idx="38">
                  <c:v>0.150581074418113</c:v>
                </c:pt>
                <c:pt idx="39">
                  <c:v>0.127907227718801</c:v>
                </c:pt>
                <c:pt idx="40">
                  <c:v>0.465935878586152</c:v>
                </c:pt>
                <c:pt idx="41">
                  <c:v>0.783863476531687</c:v>
                </c:pt>
                <c:pt idx="42">
                  <c:v>0.919977929345366</c:v>
                </c:pt>
                <c:pt idx="43">
                  <c:v>0.586262445138897</c:v>
                </c:pt>
                <c:pt idx="44">
                  <c:v>0.284894530966494</c:v>
                </c:pt>
                <c:pt idx="45">
                  <c:v>0.0535060713941995</c:v>
                </c:pt>
                <c:pt idx="46">
                  <c:v>0.355258564455152</c:v>
                </c:pt>
                <c:pt idx="47">
                  <c:v>0.649534600009851</c:v>
                </c:pt>
                <c:pt idx="48">
                  <c:v>0.947505290128371</c:v>
                </c:pt>
                <c:pt idx="49">
                  <c:v>0.709883425523562</c:v>
                </c:pt>
                <c:pt idx="50">
                  <c:v>0.409486289636768</c:v>
                </c:pt>
                <c:pt idx="51">
                  <c:v>0.0771487688544554</c:v>
                </c:pt>
                <c:pt idx="52">
                  <c:v>0.221408931933315</c:v>
                </c:pt>
                <c:pt idx="53">
                  <c:v>0.537917286627324</c:v>
                </c:pt>
                <c:pt idx="54">
                  <c:v>0.876387565881716</c:v>
                </c:pt>
                <c:pt idx="55">
                  <c:v>0.844668055143837</c:v>
                </c:pt>
                <c:pt idx="56">
                  <c:v>0.511277211664285</c:v>
                </c:pt>
                <c:pt idx="57">
                  <c:v>0.185014379042401</c:v>
                </c:pt>
                <c:pt idx="58">
                  <c:v>0.0998438168634257</c:v>
                </c:pt>
                <c:pt idx="59">
                  <c:v>0.438467133764296</c:v>
                </c:pt>
                <c:pt idx="60">
                  <c:v>0.746771848791332</c:v>
                </c:pt>
                <c:pt idx="61">
                  <c:v>0.937259647175077</c:v>
                </c:pt>
                <c:pt idx="62">
                  <c:v>0.616868552759399</c:v>
                </c:pt>
                <c:pt idx="63">
                  <c:v>0.320893860848977</c:v>
                </c:pt>
                <c:pt idx="64">
                  <c:v>0.0496836282562767</c:v>
                </c:pt>
                <c:pt idx="65">
                  <c:v>0.320893860848977</c:v>
                </c:pt>
                <c:pt idx="66">
                  <c:v>0.616868552759399</c:v>
                </c:pt>
                <c:pt idx="67">
                  <c:v>0.937259647175077</c:v>
                </c:pt>
                <c:pt idx="68">
                  <c:v>0.950316371743723</c:v>
                </c:pt>
                <c:pt idx="69">
                  <c:v>0.746771848791332</c:v>
                </c:pt>
                <c:pt idx="70">
                  <c:v>0.438467133764296</c:v>
                </c:pt>
                <c:pt idx="71">
                  <c:v>0.0998438168634257</c:v>
                </c:pt>
                <c:pt idx="72">
                  <c:v>0.0496836282562767</c:v>
                </c:pt>
                <c:pt idx="73">
                  <c:v>0.185014379042401</c:v>
                </c:pt>
                <c:pt idx="74">
                  <c:v>0.511277211664285</c:v>
                </c:pt>
                <c:pt idx="75">
                  <c:v>0.844668055143837</c:v>
                </c:pt>
                <c:pt idx="76">
                  <c:v>0.876387565881716</c:v>
                </c:pt>
                <c:pt idx="77">
                  <c:v>0.537917286627324</c:v>
                </c:pt>
                <c:pt idx="78">
                  <c:v>0.221408931933315</c:v>
                </c:pt>
                <c:pt idx="79">
                  <c:v>0.0771487688544554</c:v>
                </c:pt>
                <c:pt idx="80">
                  <c:v>0.409486289636768</c:v>
                </c:pt>
                <c:pt idx="81">
                  <c:v>0.709883425523562</c:v>
                </c:pt>
                <c:pt idx="82">
                  <c:v>0.947505290128371</c:v>
                </c:pt>
                <c:pt idx="83">
                  <c:v>0.649534600009851</c:v>
                </c:pt>
                <c:pt idx="84">
                  <c:v>0.355258564455152</c:v>
                </c:pt>
                <c:pt idx="85">
                  <c:v>0.0535060713941995</c:v>
                </c:pt>
                <c:pt idx="86">
                  <c:v>0.284894530966494</c:v>
                </c:pt>
                <c:pt idx="87">
                  <c:v>0.586262445138897</c:v>
                </c:pt>
                <c:pt idx="88">
                  <c:v>0.919977929345366</c:v>
                </c:pt>
                <c:pt idx="89">
                  <c:v>0.783863476531687</c:v>
                </c:pt>
                <c:pt idx="90">
                  <c:v>0.465935878586152</c:v>
                </c:pt>
                <c:pt idx="91">
                  <c:v>0.127907227718801</c:v>
                </c:pt>
                <c:pt idx="92">
                  <c:v>0.150581074418113</c:v>
                </c:pt>
                <c:pt idx="93">
                  <c:v>0.484952732647963</c:v>
                </c:pt>
                <c:pt idx="94">
                  <c:v>0.809875629238887</c:v>
                </c:pt>
                <c:pt idx="95">
                  <c:v>0.903753616764137</c:v>
                </c:pt>
                <c:pt idx="96">
                  <c:v>0.565569414450265</c:v>
                </c:pt>
                <c:pt idx="97">
                  <c:v>0.258534708626246</c:v>
                </c:pt>
                <c:pt idx="98">
                  <c:v>0.0608308268478104</c:v>
                </c:pt>
                <c:pt idx="99">
                  <c:v>0.37859104949731</c:v>
                </c:pt>
                <c:pt idx="100">
                  <c:v>0.67408415417205</c:v>
                </c:pt>
                <c:pt idx="101">
                  <c:v>0.950238030331889</c:v>
                </c:pt>
                <c:pt idx="102">
                  <c:v>0.68416199807201</c:v>
                </c:pt>
                <c:pt idx="103">
                  <c:v>0.387629304436919</c:v>
                </c:pt>
                <c:pt idx="104">
                  <c:v>0.0647940531539328</c:v>
                </c:pt>
                <c:pt idx="105">
                  <c:v>0.247917079501287</c:v>
                </c:pt>
                <c:pt idx="106">
                  <c:v>0.557527512151678</c:v>
                </c:pt>
                <c:pt idx="107">
                  <c:v>0.896448837703522</c:v>
                </c:pt>
                <c:pt idx="108">
                  <c:v>0.82005568616152</c:v>
                </c:pt>
                <c:pt idx="109">
                  <c:v>0.49248633549412</c:v>
                </c:pt>
                <c:pt idx="110">
                  <c:v>0.160145573919411</c:v>
                </c:pt>
                <c:pt idx="111">
                  <c:v>0.119406703111155</c:v>
                </c:pt>
                <c:pt idx="112">
                  <c:v>0.458208674242635</c:v>
                </c:pt>
                <c:pt idx="113">
                  <c:v>0.773303991300004</c:v>
                </c:pt>
                <c:pt idx="114">
                  <c:v>0.92559389721438</c:v>
                </c:pt>
                <c:pt idx="115">
                  <c:v>0.594804486009452</c:v>
                </c:pt>
                <c:pt idx="116">
                  <c:v>0.295315925432837</c:v>
                </c:pt>
                <c:pt idx="117">
                  <c:v>0.051637319449148</c:v>
                </c:pt>
                <c:pt idx="118">
                  <c:v>0.345631679277957</c:v>
                </c:pt>
                <c:pt idx="119">
                  <c:v>0.639989491849791</c:v>
                </c:pt>
                <c:pt idx="120">
                  <c:v>0.945329569119475</c:v>
                </c:pt>
                <c:pt idx="121">
                  <c:v>0.720347927736601</c:v>
                </c:pt>
                <c:pt idx="122">
                  <c:v>0.417950204674497</c:v>
                </c:pt>
                <c:pt idx="123">
                  <c:v>0.0830233428672074</c:v>
                </c:pt>
                <c:pt idx="124">
                  <c:v>0.210882236729072</c:v>
                </c:pt>
                <c:pt idx="125">
                  <c:v>0.530229895725044</c:v>
                </c:pt>
                <c:pt idx="126">
                  <c:v>0.867712583373069</c:v>
                </c:pt>
                <c:pt idx="127">
                  <c:v>0.85410321654577</c:v>
                </c:pt>
                <c:pt idx="128">
                  <c:v>0.518825976091248</c:v>
                </c:pt>
                <c:pt idx="129">
                  <c:v>0.19527055055763</c:v>
                </c:pt>
                <c:pt idx="130">
                  <c:v>0.0927620951673571</c:v>
                </c:pt>
              </c:numCache>
            </c:numRef>
          </c:yVal>
        </c:ser>
        <c:ser>
          <c:idx val="9"/>
          <c:order val="9"/>
          <c:tx>
            <c:strRef>
              <c:f>'EVEN  f(t) = Isosceles Triangle, {Height, Base} = K,T'!$W$5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rgbClr val="333333"/>
            </a:solidFill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K,T'!$W$6:$W$136</c:f>
              <c:numCache>
                <c:formatCode>General</c:formatCode>
                <c:ptCount val="131"/>
                <c:pt idx="0">
                  <c:v>0.0927620951673571</c:v>
                </c:pt>
                <c:pt idx="1">
                  <c:v>0.19527055055763</c:v>
                </c:pt>
                <c:pt idx="2">
                  <c:v>0.518825976091248</c:v>
                </c:pt>
                <c:pt idx="3">
                  <c:v>0.85410321654577</c:v>
                </c:pt>
                <c:pt idx="4">
                  <c:v>0.86771258337307</c:v>
                </c:pt>
                <c:pt idx="5">
                  <c:v>0.530229895725045</c:v>
                </c:pt>
                <c:pt idx="6">
                  <c:v>0.210882236729072</c:v>
                </c:pt>
                <c:pt idx="7">
                  <c:v>0.0830233428672074</c:v>
                </c:pt>
                <c:pt idx="8">
                  <c:v>0.417950204674497</c:v>
                </c:pt>
                <c:pt idx="9">
                  <c:v>0.720347927736601</c:v>
                </c:pt>
                <c:pt idx="10">
                  <c:v>0.945329569119475</c:v>
                </c:pt>
                <c:pt idx="11">
                  <c:v>0.639989491849791</c:v>
                </c:pt>
                <c:pt idx="12">
                  <c:v>0.345631679277957</c:v>
                </c:pt>
                <c:pt idx="13">
                  <c:v>0.051637319449148</c:v>
                </c:pt>
                <c:pt idx="14">
                  <c:v>0.295315925432837</c:v>
                </c:pt>
                <c:pt idx="15">
                  <c:v>0.594804486009452</c:v>
                </c:pt>
                <c:pt idx="16">
                  <c:v>0.92559389721438</c:v>
                </c:pt>
                <c:pt idx="17">
                  <c:v>0.773303991300004</c:v>
                </c:pt>
                <c:pt idx="18">
                  <c:v>0.458208674242635</c:v>
                </c:pt>
                <c:pt idx="19">
                  <c:v>0.119406703111155</c:v>
                </c:pt>
                <c:pt idx="20">
                  <c:v>0.160145573919411</c:v>
                </c:pt>
                <c:pt idx="21">
                  <c:v>0.49248633549412</c:v>
                </c:pt>
                <c:pt idx="22">
                  <c:v>0.82005568616152</c:v>
                </c:pt>
                <c:pt idx="23">
                  <c:v>0.896448837703522</c:v>
                </c:pt>
                <c:pt idx="24">
                  <c:v>0.557527512151678</c:v>
                </c:pt>
                <c:pt idx="25">
                  <c:v>0.247917079501287</c:v>
                </c:pt>
                <c:pt idx="26">
                  <c:v>0.0647940531539328</c:v>
                </c:pt>
                <c:pt idx="27">
                  <c:v>0.387629304436919</c:v>
                </c:pt>
                <c:pt idx="28">
                  <c:v>0.68416199807201</c:v>
                </c:pt>
                <c:pt idx="29">
                  <c:v>0.950238030331889</c:v>
                </c:pt>
                <c:pt idx="30">
                  <c:v>0.67408415417205</c:v>
                </c:pt>
                <c:pt idx="31">
                  <c:v>0.37859104949731</c:v>
                </c:pt>
                <c:pt idx="32">
                  <c:v>0.0608308268478104</c:v>
                </c:pt>
                <c:pt idx="33">
                  <c:v>0.258534708626246</c:v>
                </c:pt>
                <c:pt idx="34">
                  <c:v>0.565569414450264</c:v>
                </c:pt>
                <c:pt idx="35">
                  <c:v>0.903753616764137</c:v>
                </c:pt>
                <c:pt idx="36">
                  <c:v>0.809875629238887</c:v>
                </c:pt>
                <c:pt idx="37">
                  <c:v>0.484952732647963</c:v>
                </c:pt>
                <c:pt idx="38">
                  <c:v>0.150581074418113</c:v>
                </c:pt>
                <c:pt idx="39">
                  <c:v>0.127907227718801</c:v>
                </c:pt>
                <c:pt idx="40">
                  <c:v>0.465935878586152</c:v>
                </c:pt>
                <c:pt idx="41">
                  <c:v>0.783863476531687</c:v>
                </c:pt>
                <c:pt idx="42">
                  <c:v>0.919977929345366</c:v>
                </c:pt>
                <c:pt idx="43">
                  <c:v>0.586262445138897</c:v>
                </c:pt>
                <c:pt idx="44">
                  <c:v>0.284894530966494</c:v>
                </c:pt>
                <c:pt idx="45">
                  <c:v>0.0535060713941995</c:v>
                </c:pt>
                <c:pt idx="46">
                  <c:v>0.355258564455152</c:v>
                </c:pt>
                <c:pt idx="47">
                  <c:v>0.649534600009851</c:v>
                </c:pt>
                <c:pt idx="48">
                  <c:v>0.947505290128371</c:v>
                </c:pt>
                <c:pt idx="49">
                  <c:v>0.709883425523562</c:v>
                </c:pt>
                <c:pt idx="50">
                  <c:v>0.409486289636768</c:v>
                </c:pt>
                <c:pt idx="51">
                  <c:v>0.0771487688544554</c:v>
                </c:pt>
                <c:pt idx="52">
                  <c:v>0.221408931933315</c:v>
                </c:pt>
                <c:pt idx="53">
                  <c:v>0.537917286627325</c:v>
                </c:pt>
                <c:pt idx="54">
                  <c:v>0.876387565881716</c:v>
                </c:pt>
                <c:pt idx="55">
                  <c:v>0.844668055143837</c:v>
                </c:pt>
                <c:pt idx="56">
                  <c:v>0.511277211664285</c:v>
                </c:pt>
                <c:pt idx="57">
                  <c:v>0.185014379042401</c:v>
                </c:pt>
                <c:pt idx="58">
                  <c:v>0.0998438168634257</c:v>
                </c:pt>
                <c:pt idx="59">
                  <c:v>0.438467133764296</c:v>
                </c:pt>
                <c:pt idx="60">
                  <c:v>0.746771848791332</c:v>
                </c:pt>
                <c:pt idx="61">
                  <c:v>0.937259647175077</c:v>
                </c:pt>
                <c:pt idx="62">
                  <c:v>0.616868552759399</c:v>
                </c:pt>
                <c:pt idx="63">
                  <c:v>0.320893860848977</c:v>
                </c:pt>
                <c:pt idx="64">
                  <c:v>0.0496836282562767</c:v>
                </c:pt>
                <c:pt idx="65">
                  <c:v>0.320893860848977</c:v>
                </c:pt>
                <c:pt idx="66">
                  <c:v>0.616868552759399</c:v>
                </c:pt>
                <c:pt idx="67">
                  <c:v>0.937259647175077</c:v>
                </c:pt>
                <c:pt idx="68">
                  <c:v>0.950316371743723</c:v>
                </c:pt>
                <c:pt idx="69">
                  <c:v>0.746771848791332</c:v>
                </c:pt>
                <c:pt idx="70">
                  <c:v>0.438467133764296</c:v>
                </c:pt>
                <c:pt idx="71">
                  <c:v>0.0998438168634257</c:v>
                </c:pt>
                <c:pt idx="72">
                  <c:v>0.0496836282562767</c:v>
                </c:pt>
                <c:pt idx="73">
                  <c:v>0.185014379042401</c:v>
                </c:pt>
                <c:pt idx="74">
                  <c:v>0.511277211664285</c:v>
                </c:pt>
                <c:pt idx="75">
                  <c:v>0.844668055143837</c:v>
                </c:pt>
                <c:pt idx="76">
                  <c:v>0.876387565881716</c:v>
                </c:pt>
                <c:pt idx="77">
                  <c:v>0.537917286627325</c:v>
                </c:pt>
                <c:pt idx="78">
                  <c:v>0.221408931933315</c:v>
                </c:pt>
                <c:pt idx="79">
                  <c:v>0.0771487688544554</c:v>
                </c:pt>
                <c:pt idx="80">
                  <c:v>0.409486289636768</c:v>
                </c:pt>
                <c:pt idx="81">
                  <c:v>0.709883425523562</c:v>
                </c:pt>
                <c:pt idx="82">
                  <c:v>0.947505290128371</c:v>
                </c:pt>
                <c:pt idx="83">
                  <c:v>0.649534600009851</c:v>
                </c:pt>
                <c:pt idx="84">
                  <c:v>0.355258564455152</c:v>
                </c:pt>
                <c:pt idx="85">
                  <c:v>0.0535060713941995</c:v>
                </c:pt>
                <c:pt idx="86">
                  <c:v>0.284894530966494</c:v>
                </c:pt>
                <c:pt idx="87">
                  <c:v>0.586262445138897</c:v>
                </c:pt>
                <c:pt idx="88">
                  <c:v>0.919977929345366</c:v>
                </c:pt>
                <c:pt idx="89">
                  <c:v>0.783863476531687</c:v>
                </c:pt>
                <c:pt idx="90">
                  <c:v>0.465935878586152</c:v>
                </c:pt>
                <c:pt idx="91">
                  <c:v>0.127907227718801</c:v>
                </c:pt>
                <c:pt idx="92">
                  <c:v>0.150581074418113</c:v>
                </c:pt>
                <c:pt idx="93">
                  <c:v>0.484952732647963</c:v>
                </c:pt>
                <c:pt idx="94">
                  <c:v>0.809875629238887</c:v>
                </c:pt>
                <c:pt idx="95">
                  <c:v>0.903753616764137</c:v>
                </c:pt>
                <c:pt idx="96">
                  <c:v>0.565569414450264</c:v>
                </c:pt>
                <c:pt idx="97">
                  <c:v>0.258534708626246</c:v>
                </c:pt>
                <c:pt idx="98">
                  <c:v>0.0608308268478104</c:v>
                </c:pt>
                <c:pt idx="99">
                  <c:v>0.37859104949731</c:v>
                </c:pt>
                <c:pt idx="100">
                  <c:v>0.67408415417205</c:v>
                </c:pt>
                <c:pt idx="101">
                  <c:v>0.950238030331889</c:v>
                </c:pt>
                <c:pt idx="102">
                  <c:v>0.68416199807201</c:v>
                </c:pt>
                <c:pt idx="103">
                  <c:v>0.387629304436919</c:v>
                </c:pt>
                <c:pt idx="104">
                  <c:v>0.0647940531539328</c:v>
                </c:pt>
                <c:pt idx="105">
                  <c:v>0.247917079501287</c:v>
                </c:pt>
                <c:pt idx="106">
                  <c:v>0.557527512151678</c:v>
                </c:pt>
                <c:pt idx="107">
                  <c:v>0.896448837703522</c:v>
                </c:pt>
                <c:pt idx="108">
                  <c:v>0.82005568616152</c:v>
                </c:pt>
                <c:pt idx="109">
                  <c:v>0.49248633549412</c:v>
                </c:pt>
                <c:pt idx="110">
                  <c:v>0.160145573919411</c:v>
                </c:pt>
                <c:pt idx="111">
                  <c:v>0.119406703111155</c:v>
                </c:pt>
                <c:pt idx="112">
                  <c:v>0.458208674242635</c:v>
                </c:pt>
                <c:pt idx="113">
                  <c:v>0.773303991300004</c:v>
                </c:pt>
                <c:pt idx="114">
                  <c:v>0.92559389721438</c:v>
                </c:pt>
                <c:pt idx="115">
                  <c:v>0.594804486009452</c:v>
                </c:pt>
                <c:pt idx="116">
                  <c:v>0.295315925432837</c:v>
                </c:pt>
                <c:pt idx="117">
                  <c:v>0.051637319449148</c:v>
                </c:pt>
                <c:pt idx="118">
                  <c:v>0.345631679277957</c:v>
                </c:pt>
                <c:pt idx="119">
                  <c:v>0.639989491849791</c:v>
                </c:pt>
                <c:pt idx="120">
                  <c:v>0.945329569119475</c:v>
                </c:pt>
                <c:pt idx="121">
                  <c:v>0.720347927736601</c:v>
                </c:pt>
                <c:pt idx="122">
                  <c:v>0.417950204674497</c:v>
                </c:pt>
                <c:pt idx="123">
                  <c:v>0.0830233428672074</c:v>
                </c:pt>
                <c:pt idx="124">
                  <c:v>0.210882236729072</c:v>
                </c:pt>
                <c:pt idx="125">
                  <c:v>0.530229895725045</c:v>
                </c:pt>
                <c:pt idx="126">
                  <c:v>0.86771258337307</c:v>
                </c:pt>
                <c:pt idx="127">
                  <c:v>0.85410321654577</c:v>
                </c:pt>
                <c:pt idx="128">
                  <c:v>0.518825976091248</c:v>
                </c:pt>
                <c:pt idx="129">
                  <c:v>0.19527055055763</c:v>
                </c:pt>
                <c:pt idx="130">
                  <c:v>0.0927620951673571</c:v>
                </c:pt>
              </c:numCache>
            </c:numRef>
          </c:yVal>
        </c:ser>
        <c:ser>
          <c:idx val="10"/>
          <c:order val="10"/>
          <c:tx>
            <c:strRef>
              <c:f>'EVEN  f(t) = Isosceles Triangle, {Height, Base} = K,T'!$X$5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rgbClr val="1c1c1c"/>
            </a:solidFill>
            <a:ln w="18360">
              <a:solidFill>
                <a:srgbClr val="1c1c1c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K,T'!$X$6:$X$136</c:f>
              <c:numCache>
                <c:formatCode>General</c:formatCode>
                <c:ptCount val="131"/>
                <c:pt idx="0">
                  <c:v>0.0927620951673571</c:v>
                </c:pt>
                <c:pt idx="1">
                  <c:v>0.19527055055763</c:v>
                </c:pt>
                <c:pt idx="2">
                  <c:v>0.518825976091248</c:v>
                </c:pt>
                <c:pt idx="3">
                  <c:v>0.85410321654577</c:v>
                </c:pt>
                <c:pt idx="4">
                  <c:v>0.86771258337307</c:v>
                </c:pt>
                <c:pt idx="5">
                  <c:v>0.530229895725045</c:v>
                </c:pt>
                <c:pt idx="6">
                  <c:v>0.210882236729072</c:v>
                </c:pt>
                <c:pt idx="7">
                  <c:v>0.0830233428672074</c:v>
                </c:pt>
                <c:pt idx="8">
                  <c:v>0.417950204674497</c:v>
                </c:pt>
                <c:pt idx="9">
                  <c:v>0.720347927736601</c:v>
                </c:pt>
                <c:pt idx="10">
                  <c:v>0.945329569119475</c:v>
                </c:pt>
                <c:pt idx="11">
                  <c:v>0.639989491849791</c:v>
                </c:pt>
                <c:pt idx="12">
                  <c:v>0.345631679277957</c:v>
                </c:pt>
                <c:pt idx="13">
                  <c:v>0.0516373194491475</c:v>
                </c:pt>
                <c:pt idx="14">
                  <c:v>0.295315925432837</c:v>
                </c:pt>
                <c:pt idx="15">
                  <c:v>0.594804486009452</c:v>
                </c:pt>
                <c:pt idx="16">
                  <c:v>0.92559389721438</c:v>
                </c:pt>
                <c:pt idx="17">
                  <c:v>0.773303991300004</c:v>
                </c:pt>
                <c:pt idx="18">
                  <c:v>0.458208674242635</c:v>
                </c:pt>
                <c:pt idx="19">
                  <c:v>0.119406703111155</c:v>
                </c:pt>
                <c:pt idx="20">
                  <c:v>0.160145573919412</c:v>
                </c:pt>
                <c:pt idx="21">
                  <c:v>0.49248633549412</c:v>
                </c:pt>
                <c:pt idx="22">
                  <c:v>0.82005568616152</c:v>
                </c:pt>
                <c:pt idx="23">
                  <c:v>0.896448837703522</c:v>
                </c:pt>
                <c:pt idx="24">
                  <c:v>0.557527512151678</c:v>
                </c:pt>
                <c:pt idx="25">
                  <c:v>0.247917079501287</c:v>
                </c:pt>
                <c:pt idx="26">
                  <c:v>0.0647940531539328</c:v>
                </c:pt>
                <c:pt idx="27">
                  <c:v>0.387629304436919</c:v>
                </c:pt>
                <c:pt idx="28">
                  <c:v>0.68416199807201</c:v>
                </c:pt>
                <c:pt idx="29">
                  <c:v>0.950238030331889</c:v>
                </c:pt>
                <c:pt idx="30">
                  <c:v>0.67408415417205</c:v>
                </c:pt>
                <c:pt idx="31">
                  <c:v>0.37859104949731</c:v>
                </c:pt>
                <c:pt idx="32">
                  <c:v>0.0608308268478108</c:v>
                </c:pt>
                <c:pt idx="33">
                  <c:v>0.258534708626246</c:v>
                </c:pt>
                <c:pt idx="34">
                  <c:v>0.565569414450264</c:v>
                </c:pt>
                <c:pt idx="35">
                  <c:v>0.903753616764137</c:v>
                </c:pt>
                <c:pt idx="36">
                  <c:v>0.809875629238887</c:v>
                </c:pt>
                <c:pt idx="37">
                  <c:v>0.484952732647963</c:v>
                </c:pt>
                <c:pt idx="38">
                  <c:v>0.150581074418113</c:v>
                </c:pt>
                <c:pt idx="39">
                  <c:v>0.127907227718801</c:v>
                </c:pt>
                <c:pt idx="40">
                  <c:v>0.465935878586152</c:v>
                </c:pt>
                <c:pt idx="41">
                  <c:v>0.783863476531687</c:v>
                </c:pt>
                <c:pt idx="42">
                  <c:v>0.919977929345366</c:v>
                </c:pt>
                <c:pt idx="43">
                  <c:v>0.586262445138897</c:v>
                </c:pt>
                <c:pt idx="44">
                  <c:v>0.284894530966494</c:v>
                </c:pt>
                <c:pt idx="45">
                  <c:v>0.0535060713941995</c:v>
                </c:pt>
                <c:pt idx="46">
                  <c:v>0.355258564455152</c:v>
                </c:pt>
                <c:pt idx="47">
                  <c:v>0.649534600009851</c:v>
                </c:pt>
                <c:pt idx="48">
                  <c:v>0.947505290128371</c:v>
                </c:pt>
                <c:pt idx="49">
                  <c:v>0.709883425523562</c:v>
                </c:pt>
                <c:pt idx="50">
                  <c:v>0.409486289636768</c:v>
                </c:pt>
                <c:pt idx="51">
                  <c:v>0.077148768854455</c:v>
                </c:pt>
                <c:pt idx="52">
                  <c:v>0.221408931933315</c:v>
                </c:pt>
                <c:pt idx="53">
                  <c:v>0.537917286627325</c:v>
                </c:pt>
                <c:pt idx="54">
                  <c:v>0.876387565881716</c:v>
                </c:pt>
                <c:pt idx="55">
                  <c:v>0.844668055143837</c:v>
                </c:pt>
                <c:pt idx="56">
                  <c:v>0.511277211664285</c:v>
                </c:pt>
                <c:pt idx="57">
                  <c:v>0.185014379042402</c:v>
                </c:pt>
                <c:pt idx="58">
                  <c:v>0.0998438168634257</c:v>
                </c:pt>
                <c:pt idx="59">
                  <c:v>0.438467133764297</c:v>
                </c:pt>
                <c:pt idx="60">
                  <c:v>0.746771848791332</c:v>
                </c:pt>
                <c:pt idx="61">
                  <c:v>0.937259647175077</c:v>
                </c:pt>
                <c:pt idx="62">
                  <c:v>0.616868552759399</c:v>
                </c:pt>
                <c:pt idx="63">
                  <c:v>0.320893860848977</c:v>
                </c:pt>
                <c:pt idx="64">
                  <c:v>0.0496836282562771</c:v>
                </c:pt>
                <c:pt idx="65">
                  <c:v>0.320893860848977</c:v>
                </c:pt>
                <c:pt idx="66">
                  <c:v>0.616868552759399</c:v>
                </c:pt>
                <c:pt idx="67">
                  <c:v>0.937259647175077</c:v>
                </c:pt>
                <c:pt idx="68">
                  <c:v>0.950316371743723</c:v>
                </c:pt>
                <c:pt idx="69">
                  <c:v>0.746771848791332</c:v>
                </c:pt>
                <c:pt idx="70">
                  <c:v>0.438467133764297</c:v>
                </c:pt>
                <c:pt idx="71">
                  <c:v>0.0998438168634257</c:v>
                </c:pt>
                <c:pt idx="72">
                  <c:v>0.0496836282562771</c:v>
                </c:pt>
                <c:pt idx="73">
                  <c:v>0.185014379042402</c:v>
                </c:pt>
                <c:pt idx="74">
                  <c:v>0.511277211664285</c:v>
                </c:pt>
                <c:pt idx="75">
                  <c:v>0.844668055143837</c:v>
                </c:pt>
                <c:pt idx="76">
                  <c:v>0.876387565881716</c:v>
                </c:pt>
                <c:pt idx="77">
                  <c:v>0.537917286627325</c:v>
                </c:pt>
                <c:pt idx="78">
                  <c:v>0.221408931933315</c:v>
                </c:pt>
                <c:pt idx="79">
                  <c:v>0.077148768854455</c:v>
                </c:pt>
                <c:pt idx="80">
                  <c:v>0.409486289636768</c:v>
                </c:pt>
                <c:pt idx="81">
                  <c:v>0.709883425523562</c:v>
                </c:pt>
                <c:pt idx="82">
                  <c:v>0.947505290128371</c:v>
                </c:pt>
                <c:pt idx="83">
                  <c:v>0.649534600009851</c:v>
                </c:pt>
                <c:pt idx="84">
                  <c:v>0.355258564455152</c:v>
                </c:pt>
                <c:pt idx="85">
                  <c:v>0.0535060713941995</c:v>
                </c:pt>
                <c:pt idx="86">
                  <c:v>0.284894530966494</c:v>
                </c:pt>
                <c:pt idx="87">
                  <c:v>0.586262445138897</c:v>
                </c:pt>
                <c:pt idx="88">
                  <c:v>0.919977929345366</c:v>
                </c:pt>
                <c:pt idx="89">
                  <c:v>0.783863476531687</c:v>
                </c:pt>
                <c:pt idx="90">
                  <c:v>0.465935878586152</c:v>
                </c:pt>
                <c:pt idx="91">
                  <c:v>0.127907227718801</c:v>
                </c:pt>
                <c:pt idx="92">
                  <c:v>0.150581074418113</c:v>
                </c:pt>
                <c:pt idx="93">
                  <c:v>0.484952732647963</c:v>
                </c:pt>
                <c:pt idx="94">
                  <c:v>0.809875629238887</c:v>
                </c:pt>
                <c:pt idx="95">
                  <c:v>0.903753616764137</c:v>
                </c:pt>
                <c:pt idx="96">
                  <c:v>0.565569414450264</c:v>
                </c:pt>
                <c:pt idx="97">
                  <c:v>0.258534708626246</c:v>
                </c:pt>
                <c:pt idx="98">
                  <c:v>0.0608308268478108</c:v>
                </c:pt>
                <c:pt idx="99">
                  <c:v>0.37859104949731</c:v>
                </c:pt>
                <c:pt idx="100">
                  <c:v>0.67408415417205</c:v>
                </c:pt>
                <c:pt idx="101">
                  <c:v>0.950238030331889</c:v>
                </c:pt>
                <c:pt idx="102">
                  <c:v>0.68416199807201</c:v>
                </c:pt>
                <c:pt idx="103">
                  <c:v>0.387629304436919</c:v>
                </c:pt>
                <c:pt idx="104">
                  <c:v>0.0647940531539328</c:v>
                </c:pt>
                <c:pt idx="105">
                  <c:v>0.247917079501287</c:v>
                </c:pt>
                <c:pt idx="106">
                  <c:v>0.557527512151678</c:v>
                </c:pt>
                <c:pt idx="107">
                  <c:v>0.896448837703522</c:v>
                </c:pt>
                <c:pt idx="108">
                  <c:v>0.82005568616152</c:v>
                </c:pt>
                <c:pt idx="109">
                  <c:v>0.49248633549412</c:v>
                </c:pt>
                <c:pt idx="110">
                  <c:v>0.160145573919412</c:v>
                </c:pt>
                <c:pt idx="111">
                  <c:v>0.119406703111155</c:v>
                </c:pt>
                <c:pt idx="112">
                  <c:v>0.458208674242635</c:v>
                </c:pt>
                <c:pt idx="113">
                  <c:v>0.773303991300004</c:v>
                </c:pt>
                <c:pt idx="114">
                  <c:v>0.92559389721438</c:v>
                </c:pt>
                <c:pt idx="115">
                  <c:v>0.594804486009452</c:v>
                </c:pt>
                <c:pt idx="116">
                  <c:v>0.295315925432837</c:v>
                </c:pt>
                <c:pt idx="117">
                  <c:v>0.0516373194491475</c:v>
                </c:pt>
                <c:pt idx="118">
                  <c:v>0.345631679277957</c:v>
                </c:pt>
                <c:pt idx="119">
                  <c:v>0.639989491849791</c:v>
                </c:pt>
                <c:pt idx="120">
                  <c:v>0.945329569119475</c:v>
                </c:pt>
                <c:pt idx="121">
                  <c:v>0.720347927736601</c:v>
                </c:pt>
                <c:pt idx="122">
                  <c:v>0.417950204674497</c:v>
                </c:pt>
                <c:pt idx="123">
                  <c:v>0.0830233428672074</c:v>
                </c:pt>
                <c:pt idx="124">
                  <c:v>0.210882236729072</c:v>
                </c:pt>
                <c:pt idx="125">
                  <c:v>0.530229895725045</c:v>
                </c:pt>
                <c:pt idx="126">
                  <c:v>0.86771258337307</c:v>
                </c:pt>
                <c:pt idx="127">
                  <c:v>0.85410321654577</c:v>
                </c:pt>
                <c:pt idx="128">
                  <c:v>0.518825976091248</c:v>
                </c:pt>
                <c:pt idx="129">
                  <c:v>0.19527055055763</c:v>
                </c:pt>
                <c:pt idx="130">
                  <c:v>0.0927620951673571</c:v>
                </c:pt>
              </c:numCache>
            </c:numRef>
          </c:yVal>
        </c:ser>
        <c:ser>
          <c:idx val="11"/>
          <c:order val="11"/>
          <c:tx>
            <c:strRef>
              <c:f>'EVEN  f(t) = Isosceles Triangle, {Height, Base} = K,T'!$Y$5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rgbClr val="111111"/>
            </a:solidFill>
            <a:ln w="45720">
              <a:solidFill>
                <a:srgbClr val="111111"/>
              </a:solidFill>
              <a:round/>
            </a:ln>
          </c:spPr>
          <c:marker>
            <c:symbol val="none"/>
          </c:marker>
          <c:smooth val="1"/>
          <c:xVal>
            <c:numRef>
              <c:f>'EVEN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'EVEN  f(t) = Isosceles Triangle, {Height, Base} = K,T'!$Y$6:$Y$136</c:f>
              <c:numCache>
                <c:formatCode>General</c:formatCode>
                <c:ptCount val="131"/>
                <c:pt idx="0">
                  <c:v>0.0943366392080236</c:v>
                </c:pt>
                <c:pt idx="1">
                  <c:v>0.211355182163362</c:v>
                </c:pt>
                <c:pt idx="2">
                  <c:v>0.524347458117707</c:v>
                </c:pt>
                <c:pt idx="3">
                  <c:v>0.840454486572684</c:v>
                </c:pt>
                <c:pt idx="4">
                  <c:v>0.856169717329482</c:v>
                </c:pt>
                <c:pt idx="5">
                  <c:v>0.538786281630676</c:v>
                </c:pt>
                <c:pt idx="6">
                  <c:v>0.226199907127216</c:v>
                </c:pt>
                <c:pt idx="7">
                  <c:v>0.0812246242241654</c:v>
                </c:pt>
                <c:pt idx="8">
                  <c:v>0.401838997023445</c:v>
                </c:pt>
                <c:pt idx="9">
                  <c:v>0.71503889580959</c:v>
                </c:pt>
                <c:pt idx="10">
                  <c:v>0.959098601340669</c:v>
                </c:pt>
                <c:pt idx="11">
                  <c:v>0.651372981305929</c:v>
                </c:pt>
                <c:pt idx="12">
                  <c:v>0.336884679260896</c:v>
                </c:pt>
                <c:pt idx="13">
                  <c:v>0.0363949327766067</c:v>
                </c:pt>
                <c:pt idx="14">
                  <c:v>0.297338470964101</c:v>
                </c:pt>
                <c:pt idx="15">
                  <c:v>0.610939155213766</c:v>
                </c:pt>
                <c:pt idx="16">
                  <c:v>0.930689452741611</c:v>
                </c:pt>
                <c:pt idx="17">
                  <c:v>0.759417318551813</c:v>
                </c:pt>
                <c:pt idx="18">
                  <c:v>0.446986761940675</c:v>
                </c:pt>
                <c:pt idx="19">
                  <c:v>0.128342626338336</c:v>
                </c:pt>
                <c:pt idx="20">
                  <c:v>0.175309730327934</c:v>
                </c:pt>
                <c:pt idx="21">
                  <c:v>0.490240354057243</c:v>
                </c:pt>
                <c:pt idx="22">
                  <c:v>0.803900674431408</c:v>
                </c:pt>
                <c:pt idx="23">
                  <c:v>0.891567743608825</c:v>
                </c:pt>
                <c:pt idx="24">
                  <c:v>0.571529140964414</c:v>
                </c:pt>
                <c:pt idx="25">
                  <c:v>0.258975245317165</c:v>
                </c:pt>
                <c:pt idx="26">
                  <c:v>0.0556709341390889</c:v>
                </c:pt>
                <c:pt idx="27">
                  <c:v>0.372546309707972</c:v>
                </c:pt>
                <c:pt idx="28">
                  <c:v>0.686630981239019</c:v>
                </c:pt>
                <c:pt idx="29">
                  <c:v>0.966410261627879</c:v>
                </c:pt>
                <c:pt idx="30">
                  <c:v>0.678749843259459</c:v>
                </c:pt>
                <c:pt idx="31">
                  <c:v>0.364477171304884</c:v>
                </c:pt>
                <c:pt idx="32">
                  <c:v>0.0499385451957339</c:v>
                </c:pt>
                <c:pt idx="33">
                  <c:v>0.267843259819074</c:v>
                </c:pt>
                <c:pt idx="34">
                  <c:v>0.580568331773621</c:v>
                </c:pt>
                <c:pt idx="35">
                  <c:v>0.901062109151422</c:v>
                </c:pt>
                <c:pt idx="36">
                  <c:v>0.793689304665688</c:v>
                </c:pt>
                <c:pt idx="37">
                  <c:v>0.480503350502194</c:v>
                </c:pt>
                <c:pt idx="38">
                  <c:v>0.164804473606205</c:v>
                </c:pt>
                <c:pt idx="39">
                  <c:v>0.13863151959678</c:v>
                </c:pt>
                <c:pt idx="40">
                  <c:v>0.456443694671308</c:v>
                </c:pt>
                <c:pt idx="41">
                  <c:v>0.768951536086757</c:v>
                </c:pt>
                <c:pt idx="42">
                  <c:v>0.922891441102687</c:v>
                </c:pt>
                <c:pt idx="43">
                  <c:v>0.602459733976231</c:v>
                </c:pt>
                <c:pt idx="44">
                  <c:v>0.289126746051032</c:v>
                </c:pt>
                <c:pt idx="45">
                  <c:v>0.039175900766204</c:v>
                </c:pt>
                <c:pt idx="46">
                  <c:v>0.344704335487102</c:v>
                </c:pt>
                <c:pt idx="47">
                  <c:v>0.659208581692306</c:v>
                </c:pt>
                <c:pt idx="48">
                  <c:v>0.962327371035729</c:v>
                </c:pt>
                <c:pt idx="49">
                  <c:v>0.706748472838834</c:v>
                </c:pt>
                <c:pt idx="50">
                  <c:v>0.393281167667896</c:v>
                </c:pt>
                <c:pt idx="51">
                  <c:v>0.073134538969712</c:v>
                </c:pt>
                <c:pt idx="52">
                  <c:v>0.235843103805236</c:v>
                </c:pt>
                <c:pt idx="53">
                  <c:v>0.548299412424837</c:v>
                </c:pt>
                <c:pt idx="54">
                  <c:v>0.866533656529768</c:v>
                </c:pt>
                <c:pt idx="55">
                  <c:v>0.829938699062257</c:v>
                </c:pt>
                <c:pt idx="56">
                  <c:v>0.514632999252002</c:v>
                </c:pt>
                <c:pt idx="57">
                  <c:v>0.201224201495974</c:v>
                </c:pt>
                <c:pt idx="58">
                  <c:v>0.103639285548997</c:v>
                </c:pt>
                <c:pt idx="59">
                  <c:v>0.423931750949129</c:v>
                </c:pt>
                <c:pt idx="60">
                  <c:v>0.736563833155334</c:v>
                </c:pt>
                <c:pt idx="61">
                  <c:v>0.947291579316195</c:v>
                </c:pt>
                <c:pt idx="62">
                  <c:v>0.631502336651827</c:v>
                </c:pt>
                <c:pt idx="63">
                  <c:v>0.317317887072758</c:v>
                </c:pt>
                <c:pt idx="64">
                  <c:v>0.0334722388735029</c:v>
                </c:pt>
                <c:pt idx="65">
                  <c:v>0.317317887072758</c:v>
                </c:pt>
                <c:pt idx="66">
                  <c:v>0.631502336651827</c:v>
                </c:pt>
                <c:pt idx="67">
                  <c:v>0.947291579316195</c:v>
                </c:pt>
                <c:pt idx="68">
                  <c:v>0.966527761126497</c:v>
                </c:pt>
                <c:pt idx="69">
                  <c:v>0.736563833155334</c:v>
                </c:pt>
                <c:pt idx="70">
                  <c:v>0.423931750949129</c:v>
                </c:pt>
                <c:pt idx="71">
                  <c:v>0.103639285548997</c:v>
                </c:pt>
                <c:pt idx="72">
                  <c:v>0.0334722388735029</c:v>
                </c:pt>
                <c:pt idx="73">
                  <c:v>0.201224201495974</c:v>
                </c:pt>
                <c:pt idx="74">
                  <c:v>0.514632999252002</c:v>
                </c:pt>
                <c:pt idx="75">
                  <c:v>0.829938699062257</c:v>
                </c:pt>
                <c:pt idx="76">
                  <c:v>0.866533656529768</c:v>
                </c:pt>
                <c:pt idx="77">
                  <c:v>0.548299412424837</c:v>
                </c:pt>
                <c:pt idx="78">
                  <c:v>0.235843103805236</c:v>
                </c:pt>
                <c:pt idx="79">
                  <c:v>0.073134538969712</c:v>
                </c:pt>
                <c:pt idx="80">
                  <c:v>0.393281167667896</c:v>
                </c:pt>
                <c:pt idx="81">
                  <c:v>0.706748472838834</c:v>
                </c:pt>
                <c:pt idx="82">
                  <c:v>0.962327371035729</c:v>
                </c:pt>
                <c:pt idx="83">
                  <c:v>0.659208581692306</c:v>
                </c:pt>
                <c:pt idx="84">
                  <c:v>0.344704335487102</c:v>
                </c:pt>
                <c:pt idx="85">
                  <c:v>0.039175900766204</c:v>
                </c:pt>
                <c:pt idx="86">
                  <c:v>0.289126746051032</c:v>
                </c:pt>
                <c:pt idx="87">
                  <c:v>0.602459733976231</c:v>
                </c:pt>
                <c:pt idx="88">
                  <c:v>0.922891441102687</c:v>
                </c:pt>
                <c:pt idx="89">
                  <c:v>0.768951536086757</c:v>
                </c:pt>
                <c:pt idx="90">
                  <c:v>0.456443694671308</c:v>
                </c:pt>
                <c:pt idx="91">
                  <c:v>0.13863151959678</c:v>
                </c:pt>
                <c:pt idx="92">
                  <c:v>0.164804473606205</c:v>
                </c:pt>
                <c:pt idx="93">
                  <c:v>0.480503350502194</c:v>
                </c:pt>
                <c:pt idx="94">
                  <c:v>0.793689304665688</c:v>
                </c:pt>
                <c:pt idx="95">
                  <c:v>0.901062109151422</c:v>
                </c:pt>
                <c:pt idx="96">
                  <c:v>0.580568331773621</c:v>
                </c:pt>
                <c:pt idx="97">
                  <c:v>0.267843259819074</c:v>
                </c:pt>
                <c:pt idx="98">
                  <c:v>0.0499385451957339</c:v>
                </c:pt>
                <c:pt idx="99">
                  <c:v>0.364477171304884</c:v>
                </c:pt>
                <c:pt idx="100">
                  <c:v>0.678749843259459</c:v>
                </c:pt>
                <c:pt idx="101">
                  <c:v>0.966410261627879</c:v>
                </c:pt>
                <c:pt idx="102">
                  <c:v>0.686630981239019</c:v>
                </c:pt>
                <c:pt idx="103">
                  <c:v>0.372546309707972</c:v>
                </c:pt>
                <c:pt idx="104">
                  <c:v>0.0556709341390889</c:v>
                </c:pt>
                <c:pt idx="105">
                  <c:v>0.258975245317165</c:v>
                </c:pt>
                <c:pt idx="106">
                  <c:v>0.571529140964414</c:v>
                </c:pt>
                <c:pt idx="107">
                  <c:v>0.891567743608825</c:v>
                </c:pt>
                <c:pt idx="108">
                  <c:v>0.803900674431408</c:v>
                </c:pt>
                <c:pt idx="109">
                  <c:v>0.490240354057243</c:v>
                </c:pt>
                <c:pt idx="110">
                  <c:v>0.175309730327934</c:v>
                </c:pt>
                <c:pt idx="111">
                  <c:v>0.128342626338336</c:v>
                </c:pt>
                <c:pt idx="112">
                  <c:v>0.446986761940675</c:v>
                </c:pt>
                <c:pt idx="113">
                  <c:v>0.759417318551813</c:v>
                </c:pt>
                <c:pt idx="114">
                  <c:v>0.930689452741611</c:v>
                </c:pt>
                <c:pt idx="115">
                  <c:v>0.610939155213766</c:v>
                </c:pt>
                <c:pt idx="116">
                  <c:v>0.297338470964101</c:v>
                </c:pt>
                <c:pt idx="117">
                  <c:v>0.0363949327766067</c:v>
                </c:pt>
                <c:pt idx="118">
                  <c:v>0.336884679260896</c:v>
                </c:pt>
                <c:pt idx="119">
                  <c:v>0.651372981305929</c:v>
                </c:pt>
                <c:pt idx="120">
                  <c:v>0.959098601340669</c:v>
                </c:pt>
                <c:pt idx="121">
                  <c:v>0.71503889580959</c:v>
                </c:pt>
                <c:pt idx="122">
                  <c:v>0.401838997023445</c:v>
                </c:pt>
                <c:pt idx="123">
                  <c:v>0.0812246242241654</c:v>
                </c:pt>
                <c:pt idx="124">
                  <c:v>0.226199907127216</c:v>
                </c:pt>
                <c:pt idx="125">
                  <c:v>0.538786281630676</c:v>
                </c:pt>
                <c:pt idx="126">
                  <c:v>0.856169717329482</c:v>
                </c:pt>
                <c:pt idx="127">
                  <c:v>0.840454486572684</c:v>
                </c:pt>
                <c:pt idx="128">
                  <c:v>0.524347458117707</c:v>
                </c:pt>
                <c:pt idx="129">
                  <c:v>0.211355182163362</c:v>
                </c:pt>
                <c:pt idx="130">
                  <c:v>0.0943366392080236</c:v>
                </c:pt>
              </c:numCache>
            </c:numRef>
          </c:yVal>
        </c:ser>
        <c:axId val="61267572"/>
        <c:axId val="80725843"/>
      </c:scatterChart>
      <c:valAx>
        <c:axId val="61267572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t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80725843"/>
        <c:crossesAt val="-2"/>
        <c:majorUnit val="0.1"/>
        <c:minorUnit val="0.02"/>
      </c:valAx>
      <c:valAx>
        <c:axId val="80725843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f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61267572"/>
        <c:crossesAt val="-1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cfe7f5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Amplitude &amp; Power Spectrum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'EVEN  f(t) = Isosceles Triangle, {Height, Base} = K,T'!$AG$7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'EVEN  f(t) = Isosceles Triangle, {Height, Base} = K,T'!$AH$6:$AQ$6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'EVEN  f(t) = Isosceles Triangle, {Height, Base} = K,T'!$AH$7:$AQ$7</c:f>
              <c:numCache>
                <c:formatCode>General</c:formatCode>
                <c:ptCount val="10"/>
                <c:pt idx="0">
                  <c:v/>
                </c:pt>
                <c:pt idx="1">
                  <c:v>0.405284734569351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0.0450316371743723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0.016211389382774</c:v>
                </c:pt>
              </c:numCache>
            </c:numRef>
          </c:yVal>
        </c:ser>
        <c:ser>
          <c:idx val="1"/>
          <c:order val="1"/>
          <c:tx>
            <c:strRef>
              <c:f>'EVEN  f(t) = Isosceles Triangle, {Height, Base} = K,T'!$AG$8</c:f>
              <c:strCache>
                <c:ptCount val="1"/>
                <c:pt idx="0">
                  <c:v>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'EVEN  f(t) = Isosceles Triangle, {Height, Base} = K,T'!$AH$6:$AQ$6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'EVEN  f(t) = Isosceles Triangle, {Height, Base} = K,T'!$AH$8:$AQ$8</c:f>
              <c:numCache>
                <c:formatCode>General</c:formatCode>
                <c:ptCount val="10"/>
                <c:pt idx="0">
                  <c:v/>
                </c:pt>
                <c:pt idx="1">
                  <c:v>0.164255716074949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0.00202784834660431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0.000262809145719919</c:v>
                </c:pt>
              </c:numCache>
            </c:numRef>
          </c:yVal>
        </c:ser>
        <c:axId val="44412304"/>
        <c:axId val="37284445"/>
      </c:scatterChart>
      <c:valAx>
        <c:axId val="44412304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n.PI/T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84445"/>
        <c:crossesAt val="0"/>
        <c:majorUnit val="5"/>
        <c:minorUnit val="1"/>
      </c:valAx>
      <c:valAx>
        <c:axId val="37284445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An, Pn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412304"/>
        <c:crossesAt val="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7030a0"/>
            </a:solidFill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'Decay-Harmonic'!$D$3:$D$43</c:f>
              <c:numCache>
                <c:formatCode>General</c:formatCode>
                <c:ptCount val="41"/>
                <c:pt idx="0">
                  <c:v>1</c:v>
                </c:pt>
                <c:pt idx="1">
                  <c:v>0.854635999153233</c:v>
                </c:pt>
                <c:pt idx="2">
                  <c:v>0.730402691048646</c:v>
                </c:pt>
                <c:pt idx="3">
                  <c:v>0.62422843364857</c:v>
                </c:pt>
                <c:pt idx="4">
                  <c:v>0.533488091091103</c:v>
                </c:pt>
                <c:pt idx="5">
                  <c:v>0.455938127765996</c:v>
                </c:pt>
                <c:pt idx="6">
                  <c:v>0.389661137375347</c:v>
                </c:pt>
                <c:pt idx="7">
                  <c:v>0.333018435471965</c:v>
                </c:pt>
                <c:pt idx="8">
                  <c:v>0.284609543336029</c:v>
                </c:pt>
                <c:pt idx="9">
                  <c:v>0.243237561437533</c:v>
                </c:pt>
                <c:pt idx="10">
                  <c:v>0.207879576350762</c:v>
                </c:pt>
                <c:pt idx="11">
                  <c:v>0.177661369438084</c:v>
                </c:pt>
                <c:pt idx="12">
                  <c:v>0.151835801980649</c:v>
                </c:pt>
                <c:pt idx="13">
                  <c:v>0.129764342332964</c:v>
                </c:pt>
                <c:pt idx="14">
                  <c:v>0.110901278364195</c:v>
                </c:pt>
                <c:pt idx="15">
                  <c:v>0.0947802248421549</c:v>
                </c:pt>
                <c:pt idx="16">
                  <c:v>0.0810025921579431</c:v>
                </c:pt>
                <c:pt idx="17">
                  <c:v>0.0692277312829056</c:v>
                </c:pt>
                <c:pt idx="18">
                  <c:v>0.0591645112940776</c:v>
                </c:pt>
                <c:pt idx="19">
                  <c:v>0.0505641212242268</c:v>
                </c:pt>
                <c:pt idx="20">
                  <c:v>0.0432139182637723</c:v>
                </c:pt>
                <c:pt idx="21">
                  <c:v>0.0369321702126852</c:v>
                </c:pt>
                <c:pt idx="22">
                  <c:v>0.0315635621906155</c:v>
                </c:pt>
                <c:pt idx="23">
                  <c:v>0.0269753565096119</c:v>
                </c:pt>
                <c:pt idx="24">
                  <c:v>0.0230541107631068</c:v>
                </c:pt>
                <c:pt idx="25">
                  <c:v>0.0197028729866171</c:v>
                </c:pt>
                <c:pt idx="26">
                  <c:v>0.0168387845411068</c:v>
                </c:pt>
                <c:pt idx="27">
                  <c:v>0.0143910314508148</c:v>
                </c:pt>
                <c:pt idx="28">
                  <c:v>0.0122990935428127</c:v>
                </c:pt>
                <c:pt idx="29">
                  <c:v>0.0105112480986408</c:v>
                </c:pt>
                <c:pt idx="30">
                  <c:v>0.00898329102112943</c:v>
                </c:pt>
                <c:pt idx="31">
                  <c:v>0.00767744389752722</c:v>
                </c:pt>
                <c:pt idx="32">
                  <c:v>0.00656141993630607</c:v>
                </c:pt>
                <c:pt idx="33">
                  <c:v>0.00560762568312888</c:v>
                </c:pt>
                <c:pt idx="34">
                  <c:v>0.00479247877857819</c:v>
                </c:pt>
                <c:pt idx="35">
                  <c:v>0.00409582488935084</c:v>
                </c:pt>
                <c:pt idx="36">
                  <c:v>0.00350043939666703</c:v>
                </c:pt>
                <c:pt idx="37">
                  <c:v>0.00299160152124587</c:v>
                </c:pt>
                <c:pt idx="38">
                  <c:v>0.0025567303551783</c:v>
                </c:pt>
                <c:pt idx="39">
                  <c:v>0.00218507380166321</c:v>
                </c:pt>
                <c:pt idx="40">
                  <c:v>0.00186744273170799</c:v>
                </c:pt>
              </c:numCache>
            </c:numRef>
          </c:yVal>
        </c:ser>
        <c:ser>
          <c:idx val="1"/>
          <c:order val="1"/>
          <c:spPr>
            <a:solidFill>
              <a:srgbClr val="7030a0"/>
            </a:solidFill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'Decay-Harmonic'!$E$3:$E$43</c:f>
              <c:numCache>
                <c:formatCode>General</c:formatCode>
                <c:ptCount val="41"/>
                <c:pt idx="0">
                  <c:v>-1</c:v>
                </c:pt>
                <c:pt idx="1">
                  <c:v>-0.854635999153233</c:v>
                </c:pt>
                <c:pt idx="2">
                  <c:v>-0.730402691048646</c:v>
                </c:pt>
                <c:pt idx="3">
                  <c:v>-0.62422843364857</c:v>
                </c:pt>
                <c:pt idx="4">
                  <c:v>-0.533488091091103</c:v>
                </c:pt>
                <c:pt idx="5">
                  <c:v>-0.455938127765996</c:v>
                </c:pt>
                <c:pt idx="6">
                  <c:v>-0.389661137375347</c:v>
                </c:pt>
                <c:pt idx="7">
                  <c:v>-0.333018435471965</c:v>
                </c:pt>
                <c:pt idx="8">
                  <c:v>-0.284609543336029</c:v>
                </c:pt>
                <c:pt idx="9">
                  <c:v>-0.243237561437533</c:v>
                </c:pt>
                <c:pt idx="10">
                  <c:v>-0.207879576350762</c:v>
                </c:pt>
                <c:pt idx="11">
                  <c:v>-0.177661369438084</c:v>
                </c:pt>
                <c:pt idx="12">
                  <c:v>-0.151835801980649</c:v>
                </c:pt>
                <c:pt idx="13">
                  <c:v>-0.129764342332964</c:v>
                </c:pt>
                <c:pt idx="14">
                  <c:v>-0.110901278364195</c:v>
                </c:pt>
                <c:pt idx="15">
                  <c:v>-0.0947802248421549</c:v>
                </c:pt>
                <c:pt idx="16">
                  <c:v>-0.0810025921579431</c:v>
                </c:pt>
                <c:pt idx="17">
                  <c:v>-0.0692277312829056</c:v>
                </c:pt>
                <c:pt idx="18">
                  <c:v>-0.0591645112940776</c:v>
                </c:pt>
                <c:pt idx="19">
                  <c:v>-0.0505641212242268</c:v>
                </c:pt>
                <c:pt idx="20">
                  <c:v>-0.0432139182637723</c:v>
                </c:pt>
                <c:pt idx="21">
                  <c:v>-0.0369321702126852</c:v>
                </c:pt>
                <c:pt idx="22">
                  <c:v>-0.0315635621906155</c:v>
                </c:pt>
                <c:pt idx="23">
                  <c:v>-0.0269753565096119</c:v>
                </c:pt>
                <c:pt idx="24">
                  <c:v>-0.0230541107631068</c:v>
                </c:pt>
                <c:pt idx="25">
                  <c:v>-0.0197028729866171</c:v>
                </c:pt>
                <c:pt idx="26">
                  <c:v>-0.0168387845411068</c:v>
                </c:pt>
                <c:pt idx="27">
                  <c:v>-0.0143910314508148</c:v>
                </c:pt>
                <c:pt idx="28">
                  <c:v>-0.0122990935428127</c:v>
                </c:pt>
                <c:pt idx="29">
                  <c:v>-0.0105112480986408</c:v>
                </c:pt>
                <c:pt idx="30">
                  <c:v>-0.00898329102112943</c:v>
                </c:pt>
                <c:pt idx="31">
                  <c:v>-0.00767744389752722</c:v>
                </c:pt>
                <c:pt idx="32">
                  <c:v>-0.00656141993630607</c:v>
                </c:pt>
                <c:pt idx="33">
                  <c:v>-0.00560762568312888</c:v>
                </c:pt>
                <c:pt idx="34">
                  <c:v>-0.00479247877857819</c:v>
                </c:pt>
                <c:pt idx="35">
                  <c:v>-0.00409582488935084</c:v>
                </c:pt>
                <c:pt idx="36">
                  <c:v>-0.00350043939666703</c:v>
                </c:pt>
                <c:pt idx="37">
                  <c:v>-0.00299160152124587</c:v>
                </c:pt>
                <c:pt idx="38">
                  <c:v>-0.0025567303551783</c:v>
                </c:pt>
                <c:pt idx="39">
                  <c:v>-0.00218507380166321</c:v>
                </c:pt>
                <c:pt idx="40">
                  <c:v>-0.00186744273170799</c:v>
                </c:pt>
              </c:numCache>
            </c:numRef>
          </c:yVal>
        </c:ser>
        <c:ser>
          <c:idx val="2"/>
          <c:order val="2"/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'Decay-Harmonic'!$F$3:$F$43</c:f>
              <c:numCache>
                <c:formatCode>General</c:formatCode>
                <c:ptCount val="41"/>
                <c:pt idx="0">
                  <c:v>1</c:v>
                </c:pt>
                <c:pt idx="1">
                  <c:v>0.844114011816525</c:v>
                </c:pt>
                <c:pt idx="2">
                  <c:v>0.69465423884133</c:v>
                </c:pt>
                <c:pt idx="3">
                  <c:v>0.556191606964761</c:v>
                </c:pt>
                <c:pt idx="4">
                  <c:v>0.431600931989353</c:v>
                </c:pt>
                <c:pt idx="5">
                  <c:v>0.322396941944834</c:v>
                </c:pt>
                <c:pt idx="6">
                  <c:v>0.22903706994074</c:v>
                </c:pt>
                <c:pt idx="7">
                  <c:v>0.151187205942399</c:v>
                </c:pt>
                <c:pt idx="8">
                  <c:v>0.0879491856521261</c:v>
                </c:pt>
                <c:pt idx="9">
                  <c:v>0.0380507378011708</c:v>
                </c:pt>
                <c:pt idx="10">
                  <c:v>1.27289528893034E-017</c:v>
                </c:pt>
                <c:pt idx="11">
                  <c:v>-0.0277923612863615</c:v>
                </c:pt>
                <c:pt idx="12">
                  <c:v>-0.0469198431665698</c:v>
                </c:pt>
                <c:pt idx="13">
                  <c:v>-0.0589117786241161</c:v>
                </c:pt>
                <c:pt idx="14">
                  <c:v>-0.0651861358828563</c:v>
                </c:pt>
                <c:pt idx="15">
                  <c:v>-0.0670197397082734</c:v>
                </c:pt>
                <c:pt idx="16">
                  <c:v>-0.0655324736441988</c:v>
                </c:pt>
                <c:pt idx="17">
                  <c:v>-0.0616823602278281</c:v>
                </c:pt>
                <c:pt idx="18">
                  <c:v>-0.0562687939996507</c:v>
                </c:pt>
                <c:pt idx="19">
                  <c:v>-0.0499415929856079</c:v>
                </c:pt>
                <c:pt idx="20">
                  <c:v>-0.0432139182637723</c:v>
                </c:pt>
                <c:pt idx="21">
                  <c:v>-0.0364774739119442</c:v>
                </c:pt>
                <c:pt idx="22">
                  <c:v>-0.0300187314988722</c:v>
                </c:pt>
                <c:pt idx="23">
                  <c:v>-0.0240352186423713</c:v>
                </c:pt>
                <c:pt idx="24">
                  <c:v>-0.0186511673975558</c:v>
                </c:pt>
                <c:pt idx="25">
                  <c:v>-0.0139320350976942</c:v>
                </c:pt>
                <c:pt idx="26">
                  <c:v>-0.00989758921979304</c:v>
                </c:pt>
                <c:pt idx="27">
                  <c:v>-0.00653339156012295</c:v>
                </c:pt>
                <c:pt idx="28">
                  <c:v>-0.00380062892013631</c:v>
                </c:pt>
                <c:pt idx="29">
                  <c:v>-0.00164432147321602</c:v>
                </c:pt>
                <c:pt idx="30">
                  <c:v>-1.6502037892253E-018</c:v>
                </c:pt>
                <c:pt idx="31">
                  <c:v>0.00120101682898605</c:v>
                </c:pt>
                <c:pt idx="32">
                  <c:v>0.00202759026754916</c:v>
                </c:pt>
                <c:pt idx="33">
                  <c:v>0.002545808786236</c:v>
                </c:pt>
                <c:pt idx="34">
                  <c:v>0.0028169483479729</c:v>
                </c:pt>
                <c:pt idx="35">
                  <c:v>0.00289618555381262</c:v>
                </c:pt>
                <c:pt idx="36">
                  <c:v>0.00283191495968322</c:v>
                </c:pt>
                <c:pt idx="37">
                  <c:v>0.00266553647320192</c:v>
                </c:pt>
                <c:pt idx="38">
                  <c:v>0.00243159506470194</c:v>
                </c:pt>
                <c:pt idx="39">
                  <c:v>0.00215817191724264</c:v>
                </c:pt>
                <c:pt idx="40">
                  <c:v>0.00186744273170799</c:v>
                </c:pt>
              </c:numCache>
            </c:numRef>
          </c:yVal>
        </c:ser>
        <c:ser>
          <c:idx val="3"/>
          <c:order val="3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'Decay-Harmonic'!$G$3:$G$43</c:f>
              <c:numCache>
                <c:formatCode>General</c:formatCode>
                <c:ptCount val="41"/>
                <c:pt idx="0">
                  <c:v>1</c:v>
                </c:pt>
                <c:pt idx="1">
                  <c:v>0.812807136055102</c:v>
                </c:pt>
                <c:pt idx="2">
                  <c:v>0.590908189795549</c:v>
                </c:pt>
                <c:pt idx="3">
                  <c:v>0.36691226736026</c:v>
                </c:pt>
                <c:pt idx="4">
                  <c:v>0.164856886443801</c:v>
                </c:pt>
                <c:pt idx="5">
                  <c:v>2.79181584388932E-017</c:v>
                </c:pt>
                <c:pt idx="6">
                  <c:v>-0.120411913496453</c:v>
                </c:pt>
                <c:pt idx="7">
                  <c:v>-0.195743325111934</c:v>
                </c:pt>
                <c:pt idx="8">
                  <c:v>-0.230253957320141</c:v>
                </c:pt>
                <c:pt idx="9">
                  <c:v>-0.231332667812908</c:v>
                </c:pt>
                <c:pt idx="10">
                  <c:v>-0.207879576350762</c:v>
                </c:pt>
                <c:pt idx="11">
                  <c:v>-0.168966003098011</c:v>
                </c:pt>
                <c:pt idx="12">
                  <c:v>-0.122837744156894</c:v>
                </c:pt>
                <c:pt idx="13">
                  <c:v>-0.0762735666967483</c:v>
                </c:pt>
                <c:pt idx="14">
                  <c:v>-0.034270379712443</c:v>
                </c:pt>
                <c:pt idx="15">
                  <c:v>-1.74108448463117E-017</c:v>
                </c:pt>
                <c:pt idx="16">
                  <c:v>0.0250311775652273</c:v>
                </c:pt>
                <c:pt idx="17">
                  <c:v>0.0406910394977582</c:v>
                </c:pt>
                <c:pt idx="18">
                  <c:v>0.0478650951007973</c:v>
                </c:pt>
                <c:pt idx="19">
                  <c:v>0.0480893369810389</c:v>
                </c:pt>
                <c:pt idx="20">
                  <c:v>0.0432139182637723</c:v>
                </c:pt>
                <c:pt idx="21">
                  <c:v>0.035124581141696</c:v>
                </c:pt>
                <c:pt idx="22">
                  <c:v>0.0255354582152185</c:v>
                </c:pt>
                <c:pt idx="23">
                  <c:v>0.0158557167316816</c:v>
                </c:pt>
                <c:pt idx="24">
                  <c:v>0.0071241120160024</c:v>
                </c:pt>
                <c:pt idx="25">
                  <c:v>6.03226508426688E-018</c:v>
                </c:pt>
                <c:pt idx="26">
                  <c:v>-0.00520347058782014</c:v>
                </c:pt>
                <c:pt idx="27">
                  <c:v>-0.00845883605206609</c:v>
                </c:pt>
                <c:pt idx="28">
                  <c:v>-0.00995017569154267</c:v>
                </c:pt>
                <c:pt idx="29">
                  <c:v>-0.0099967909986074</c:v>
                </c:pt>
                <c:pt idx="30">
                  <c:v>-0.00898329102112943</c:v>
                </c:pt>
                <c:pt idx="31">
                  <c:v>-0.00730168304723373</c:v>
                </c:pt>
                <c:pt idx="32">
                  <c:v>-0.0053083002357022</c:v>
                </c:pt>
                <c:pt idx="33">
                  <c:v>-0.00329607967691966</c:v>
                </c:pt>
                <c:pt idx="34">
                  <c:v>-0.00148095738776195</c:v>
                </c:pt>
                <c:pt idx="35">
                  <c:v>-1.75557859421405E-018</c:v>
                </c:pt>
                <c:pt idx="36">
                  <c:v>0.0010816952613497</c:v>
                </c:pt>
                <c:pt idx="37">
                  <c:v>0.00175841925492405</c:v>
                </c:pt>
                <c:pt idx="38">
                  <c:v>0.00206843830737354</c:v>
                </c:pt>
                <c:pt idx="39">
                  <c:v>0.00207812867765762</c:v>
                </c:pt>
                <c:pt idx="40">
                  <c:v>0.00186744273170799</c:v>
                </c:pt>
              </c:numCache>
            </c:numRef>
          </c:yVal>
        </c:ser>
        <c:ser>
          <c:idx val="4"/>
          <c:order val="4"/>
          <c:spPr>
            <a:solidFill>
              <a:srgbClr val="ffff00"/>
            </a:solidFill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'Decay-Harmonic'!$H$3:$H$43</c:f>
              <c:numCache>
                <c:formatCode>General</c:formatCode>
                <c:ptCount val="41"/>
                <c:pt idx="0">
                  <c:v>1</c:v>
                </c:pt>
                <c:pt idx="1">
                  <c:v>0.691415047319579</c:v>
                </c:pt>
                <c:pt idx="2">
                  <c:v>0.225706844271226</c:v>
                </c:pt>
                <c:pt idx="3">
                  <c:v>-0.192897194369462</c:v>
                </c:pt>
                <c:pt idx="4">
                  <c:v>-0.431600931989353</c:v>
                </c:pt>
                <c:pt idx="5">
                  <c:v>-0.455938127765996</c:v>
                </c:pt>
                <c:pt idx="6">
                  <c:v>-0.315242482184127</c:v>
                </c:pt>
                <c:pt idx="7">
                  <c:v>-0.102908356000994</c:v>
                </c:pt>
                <c:pt idx="8">
                  <c:v>0.0879491856521261</c:v>
                </c:pt>
                <c:pt idx="9">
                  <c:v>0.196783320873284</c:v>
                </c:pt>
                <c:pt idx="10">
                  <c:v>0.207879576350762</c:v>
                </c:pt>
                <c:pt idx="11">
                  <c:v>0.143731067119336</c:v>
                </c:pt>
                <c:pt idx="12">
                  <c:v>0.0469198431665699</c:v>
                </c:pt>
                <c:pt idx="13">
                  <c:v>-0.0400993870447744</c:v>
                </c:pt>
                <c:pt idx="14">
                  <c:v>-0.0897210188945406</c:v>
                </c:pt>
                <c:pt idx="15">
                  <c:v>-0.0947802248421549</c:v>
                </c:pt>
                <c:pt idx="16">
                  <c:v>-0.0655324736441989</c:v>
                </c:pt>
                <c:pt idx="17">
                  <c:v>-0.02139254544844</c:v>
                </c:pt>
                <c:pt idx="18">
                  <c:v>0.0182828394537585</c:v>
                </c:pt>
                <c:pt idx="19">
                  <c:v>0.0409072333760344</c:v>
                </c:pt>
                <c:pt idx="20">
                  <c:v>0.0432139182637723</c:v>
                </c:pt>
                <c:pt idx="21">
                  <c:v>0.0298787533412105</c:v>
                </c:pt>
                <c:pt idx="22">
                  <c:v>0.0097536771199108</c:v>
                </c:pt>
                <c:pt idx="23">
                  <c:v>-0.00833584359079292</c:v>
                </c:pt>
                <c:pt idx="24">
                  <c:v>-0.0186511673975558</c:v>
                </c:pt>
                <c:pt idx="25">
                  <c:v>-0.0197028729866171</c:v>
                </c:pt>
                <c:pt idx="26">
                  <c:v>-0.0136228628583735</c:v>
                </c:pt>
                <c:pt idx="27">
                  <c:v>-0.00444707328488614</c:v>
                </c:pt>
                <c:pt idx="28">
                  <c:v>0.0038006289201363</c:v>
                </c:pt>
                <c:pt idx="29">
                  <c:v>0.00850377834389178</c:v>
                </c:pt>
                <c:pt idx="30">
                  <c:v>0.00898329102112943</c:v>
                </c:pt>
                <c:pt idx="31">
                  <c:v>0.00621118258645976</c:v>
                </c:pt>
                <c:pt idx="32">
                  <c:v>0.00202759026754917</c:v>
                </c:pt>
                <c:pt idx="33">
                  <c:v>-0.00173285163418024</c:v>
                </c:pt>
                <c:pt idx="34">
                  <c:v>-0.00387719677705104</c:v>
                </c:pt>
                <c:pt idx="35">
                  <c:v>-0.00409582488935084</c:v>
                </c:pt>
                <c:pt idx="36">
                  <c:v>-0.00283191495968322</c:v>
                </c:pt>
                <c:pt idx="37">
                  <c:v>-0.000924455710462923</c:v>
                </c:pt>
                <c:pt idx="38">
                  <c:v>0.000790073129784388</c:v>
                </c:pt>
                <c:pt idx="39">
                  <c:v>0.00176776183950901</c:v>
                </c:pt>
                <c:pt idx="40">
                  <c:v>0.00186744273170799</c:v>
                </c:pt>
              </c:numCache>
            </c:numRef>
          </c:yVal>
        </c:ser>
        <c:ser>
          <c:idx val="5"/>
          <c:order val="5"/>
          <c:spPr>
            <a:solidFill>
              <a:srgbClr val="e7e6e6"/>
            </a:solidFill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'Decay-Harmonic'!$I$3:$I$43</c:f>
              <c:numCache>
                <c:formatCode>General</c:formatCode>
                <c:ptCount val="41"/>
                <c:pt idx="0">
                  <c:v>1</c:v>
                </c:pt>
                <c:pt idx="1">
                  <c:v>5.23313620399554E-017</c:v>
                </c:pt>
                <c:pt idx="2">
                  <c:v>-0.730402691048646</c:v>
                </c:pt>
                <c:pt idx="3">
                  <c:v>-1.14668902980673E-016</c:v>
                </c:pt>
                <c:pt idx="4">
                  <c:v>0.533488091091103</c:v>
                </c:pt>
                <c:pt idx="5">
                  <c:v>1.39590792194466E-016</c:v>
                </c:pt>
                <c:pt idx="6">
                  <c:v>-0.389661137375347</c:v>
                </c:pt>
                <c:pt idx="7">
                  <c:v>-1.4274048637023E-016</c:v>
                </c:pt>
                <c:pt idx="8">
                  <c:v>0.284609543336029</c:v>
                </c:pt>
                <c:pt idx="9">
                  <c:v>1.34046045471097E-016</c:v>
                </c:pt>
                <c:pt idx="10">
                  <c:v>-0.207879576350762</c:v>
                </c:pt>
                <c:pt idx="11">
                  <c:v>-4.35254823776523E-016</c:v>
                </c:pt>
                <c:pt idx="12">
                  <c:v>0.151835801980649</c:v>
                </c:pt>
                <c:pt idx="13">
                  <c:v>-1.27212710800445E-016</c:v>
                </c:pt>
                <c:pt idx="14">
                  <c:v>-0.110901278364195</c:v>
                </c:pt>
                <c:pt idx="15">
                  <c:v>-2.55417724869814E-016</c:v>
                </c:pt>
                <c:pt idx="16">
                  <c:v>0.0810025921579431</c:v>
                </c:pt>
                <c:pt idx="17">
                  <c:v>-5.09105623418851E-017</c:v>
                </c:pt>
                <c:pt idx="18">
                  <c:v>-0.0591645112940776</c:v>
                </c:pt>
                <c:pt idx="19">
                  <c:v>-1.48646952313419E-016</c:v>
                </c:pt>
                <c:pt idx="20">
                  <c:v>0.0432139182637723</c:v>
                </c:pt>
                <c:pt idx="21">
                  <c:v>-1.81144059128409E-017</c:v>
                </c:pt>
                <c:pt idx="22">
                  <c:v>-0.0315635621906155</c:v>
                </c:pt>
                <c:pt idx="23">
                  <c:v>-8.59084356372673E-017</c:v>
                </c:pt>
                <c:pt idx="24">
                  <c:v>0.0230541107631068</c:v>
                </c:pt>
                <c:pt idx="25">
                  <c:v>-4.83800776427738E-018</c:v>
                </c:pt>
                <c:pt idx="26">
                  <c:v>-0.0168387845411068</c:v>
                </c:pt>
                <c:pt idx="27">
                  <c:v>-4.93559134572825E-017</c:v>
                </c:pt>
                <c:pt idx="28">
                  <c:v>0.0122990935428127</c:v>
                </c:pt>
                <c:pt idx="29">
                  <c:v>-6.50625903943487E-021</c:v>
                </c:pt>
                <c:pt idx="30">
                  <c:v>-0.00898329102112943</c:v>
                </c:pt>
                <c:pt idx="31">
                  <c:v>-2.82112234733313E-017</c:v>
                </c:pt>
                <c:pt idx="32">
                  <c:v>0.00656141993630607</c:v>
                </c:pt>
                <c:pt idx="33">
                  <c:v>1.37000115701696E-018</c:v>
                </c:pt>
                <c:pt idx="34">
                  <c:v>-0.00479247877857819</c:v>
                </c:pt>
                <c:pt idx="35">
                  <c:v>-1.60535395262544E-017</c:v>
                </c:pt>
                <c:pt idx="36">
                  <c:v>0.00350043939666703</c:v>
                </c:pt>
                <c:pt idx="37">
                  <c:v>1.4636103475132E-018</c:v>
                </c:pt>
                <c:pt idx="38">
                  <c:v>-0.0025567303551783</c:v>
                </c:pt>
                <c:pt idx="39">
                  <c:v>-9.09956088453853E-018</c:v>
                </c:pt>
                <c:pt idx="40">
                  <c:v>0.00186744273170799</c:v>
                </c:pt>
              </c:numCache>
            </c:numRef>
          </c:yVal>
        </c:ser>
        <c:ser>
          <c:idx val="6"/>
          <c:order val="6"/>
          <c:spPr>
            <a:solidFill>
              <a:srgbClr val="f2f2f2"/>
            </a:solidFill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smooth val="1"/>
          <c:xVal>
            <c:numRef>
              <c:f>'Decay-Harmonic'!$B$3:$B$43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'Decay-Harmonic'!$J$3:$J$43</c:f>
              <c:numCache>
                <c:formatCode>General</c:formatCode>
                <c:ptCount val="41"/>
                <c:pt idx="0">
                  <c:v>1</c:v>
                </c:pt>
                <c:pt idx="1">
                  <c:v>-0.854635999153233</c:v>
                </c:pt>
                <c:pt idx="2">
                  <c:v>0.730402691048646</c:v>
                </c:pt>
                <c:pt idx="3">
                  <c:v>-0.62422843364857</c:v>
                </c:pt>
                <c:pt idx="4">
                  <c:v>0.533488091091103</c:v>
                </c:pt>
                <c:pt idx="5">
                  <c:v>-0.455938127765996</c:v>
                </c:pt>
                <c:pt idx="6">
                  <c:v>0.389661137375347</c:v>
                </c:pt>
                <c:pt idx="7">
                  <c:v>-0.333018435471965</c:v>
                </c:pt>
                <c:pt idx="8">
                  <c:v>0.284609543336029</c:v>
                </c:pt>
                <c:pt idx="9">
                  <c:v>-0.243237561437533</c:v>
                </c:pt>
                <c:pt idx="10">
                  <c:v>0.207879576350762</c:v>
                </c:pt>
                <c:pt idx="11">
                  <c:v>-0.177661369438084</c:v>
                </c:pt>
                <c:pt idx="12">
                  <c:v>0.151835801980649</c:v>
                </c:pt>
                <c:pt idx="13">
                  <c:v>-0.129764342332964</c:v>
                </c:pt>
                <c:pt idx="14">
                  <c:v>0.110901278364195</c:v>
                </c:pt>
                <c:pt idx="15">
                  <c:v>-0.0947802248421549</c:v>
                </c:pt>
                <c:pt idx="16">
                  <c:v>0.0810025921579431</c:v>
                </c:pt>
                <c:pt idx="17">
                  <c:v>-0.0692277312829056</c:v>
                </c:pt>
                <c:pt idx="18">
                  <c:v>0.0591645112940776</c:v>
                </c:pt>
                <c:pt idx="19">
                  <c:v>-0.0505641212242268</c:v>
                </c:pt>
                <c:pt idx="20">
                  <c:v>0.0432139182637723</c:v>
                </c:pt>
                <c:pt idx="21">
                  <c:v>-0.0369321702126852</c:v>
                </c:pt>
                <c:pt idx="22">
                  <c:v>0.0315635621906155</c:v>
                </c:pt>
                <c:pt idx="23">
                  <c:v>-0.0269753565096119</c:v>
                </c:pt>
                <c:pt idx="24">
                  <c:v>0.0230541107631068</c:v>
                </c:pt>
                <c:pt idx="25">
                  <c:v>-0.0197028729866171</c:v>
                </c:pt>
                <c:pt idx="26">
                  <c:v>0.0168387845411068</c:v>
                </c:pt>
                <c:pt idx="27">
                  <c:v>-0.0143910314508148</c:v>
                </c:pt>
                <c:pt idx="28">
                  <c:v>0.0122990935428127</c:v>
                </c:pt>
                <c:pt idx="29">
                  <c:v>-0.0105112480986408</c:v>
                </c:pt>
                <c:pt idx="30">
                  <c:v>0.00898329102112943</c:v>
                </c:pt>
                <c:pt idx="31">
                  <c:v>-0.00767744389752722</c:v>
                </c:pt>
                <c:pt idx="32">
                  <c:v>0.00656141993630607</c:v>
                </c:pt>
                <c:pt idx="33">
                  <c:v>-0.00560762568312888</c:v>
                </c:pt>
                <c:pt idx="34">
                  <c:v>0.00479247877857819</c:v>
                </c:pt>
                <c:pt idx="35">
                  <c:v>-0.00409582488935084</c:v>
                </c:pt>
                <c:pt idx="36">
                  <c:v>0.00350043939666703</c:v>
                </c:pt>
                <c:pt idx="37">
                  <c:v>-0.00299160152124587</c:v>
                </c:pt>
                <c:pt idx="38">
                  <c:v>0.0025567303551783</c:v>
                </c:pt>
                <c:pt idx="39">
                  <c:v>-0.00218507380166321</c:v>
                </c:pt>
                <c:pt idx="40">
                  <c:v>0.00186744273170799</c:v>
                </c:pt>
              </c:numCache>
            </c:numRef>
          </c:yVal>
        </c:ser>
        <c:axId val="35872479"/>
        <c:axId val="35007873"/>
      </c:scatterChart>
      <c:valAx>
        <c:axId val="35872479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007873"/>
        <c:crossesAt val="-1"/>
      </c:valAx>
      <c:valAx>
        <c:axId val="35007873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872479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7030a0"/>
            </a:solidFill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'4X-Decay-Harmonic'!$D$3:$D$43</c:f>
              <c:numCache>
                <c:formatCode>General</c:formatCode>
                <c:ptCount val="41"/>
                <c:pt idx="0">
                  <c:v>1</c:v>
                </c:pt>
                <c:pt idx="1">
                  <c:v>0.533488091091103</c:v>
                </c:pt>
                <c:pt idx="2">
                  <c:v>0.284609543336029</c:v>
                </c:pt>
                <c:pt idx="3">
                  <c:v>0.151835801980649</c:v>
                </c:pt>
                <c:pt idx="4">
                  <c:v>0.0810025921579431</c:v>
                </c:pt>
                <c:pt idx="5">
                  <c:v>0.0432139182637723</c:v>
                </c:pt>
                <c:pt idx="6">
                  <c:v>0.0230541107631068</c:v>
                </c:pt>
                <c:pt idx="7">
                  <c:v>0.0122990935428127</c:v>
                </c:pt>
                <c:pt idx="8">
                  <c:v>0.00656141993630607</c:v>
                </c:pt>
                <c:pt idx="9">
                  <c:v>0.00350043939666703</c:v>
                </c:pt>
                <c:pt idx="10">
                  <c:v>0.00186744273170799</c:v>
                </c:pt>
                <c:pt idx="11">
                  <c:v>0.000996258458160851</c:v>
                </c:pt>
                <c:pt idx="12">
                  <c:v>0.000531492023077598</c:v>
                </c:pt>
                <c:pt idx="13">
                  <c:v>0.000283544664821816</c:v>
                </c:pt>
                <c:pt idx="14">
                  <c:v>0.000151267701974857</c:v>
                </c:pt>
                <c:pt idx="15">
                  <c:v>8.06995175703046E-005</c:v>
                </c:pt>
                <c:pt idx="16">
                  <c:v>4.30522315805548E-005</c:v>
                </c:pt>
                <c:pt idx="17">
                  <c:v>2.29678528431223E-005</c:v>
                </c:pt>
                <c:pt idx="18">
                  <c:v>1.22530759697387E-005</c:v>
                </c:pt>
                <c:pt idx="19">
                  <c:v>6.53687010909015E-006</c:v>
                </c:pt>
                <c:pt idx="20">
                  <c:v>3.487342356209E-006</c:v>
                </c:pt>
                <c:pt idx="21">
                  <c:v>1.86045561659509E-006</c:v>
                </c:pt>
                <c:pt idx="22">
                  <c:v>9.92530915457037E-007</c:v>
                </c:pt>
                <c:pt idx="23">
                  <c:v>5.29503423436079E-007</c:v>
                </c:pt>
                <c:pt idx="24">
                  <c:v>2.82483770595118E-007</c:v>
                </c:pt>
                <c:pt idx="25">
                  <c:v>1.50701727539007E-007</c:v>
                </c:pt>
                <c:pt idx="26">
                  <c:v>8.03975769489161E-008</c:v>
                </c:pt>
                <c:pt idx="27">
                  <c:v>4.28911498548274E-008</c:v>
                </c:pt>
                <c:pt idx="28">
                  <c:v>2.28819176607543E-008</c:v>
                </c:pt>
                <c:pt idx="29">
                  <c:v>1.22072305733396E-008</c:v>
                </c:pt>
                <c:pt idx="30">
                  <c:v>6.51241213607991E-009</c:v>
                </c:pt>
                <c:pt idx="31">
                  <c:v>3.4742943188758E-009</c:v>
                </c:pt>
                <c:pt idx="32">
                  <c:v>1.85349464406572E-009</c:v>
                </c:pt>
                <c:pt idx="33">
                  <c:v>9.88817319510203E-010</c:v>
                </c:pt>
                <c:pt idx="34">
                  <c:v>5.2752226422332E-010</c:v>
                </c:pt>
                <c:pt idx="35">
                  <c:v>2.81426845748555E-010</c:v>
                </c:pt>
                <c:pt idx="36">
                  <c:v>1.50137870720187E-010</c:v>
                </c:pt>
                <c:pt idx="37">
                  <c:v>8.00967660509955E-011</c:v>
                </c:pt>
                <c:pt idx="38">
                  <c:v>4.27306708231163E-011</c:v>
                </c:pt>
                <c:pt idx="39">
                  <c:v>2.27963040084666E-011</c:v>
                </c:pt>
                <c:pt idx="40">
                  <c:v>1.21615567094093E-011</c:v>
                </c:pt>
              </c:numCache>
            </c:numRef>
          </c:yVal>
        </c:ser>
        <c:ser>
          <c:idx val="1"/>
          <c:order val="1"/>
          <c:spPr>
            <a:solidFill>
              <a:srgbClr val="7030a0"/>
            </a:solidFill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'4X-Decay-Harmonic'!$E$3:$E$43</c:f>
              <c:numCache>
                <c:formatCode>General</c:formatCode>
                <c:ptCount val="41"/>
                <c:pt idx="0">
                  <c:v>-1</c:v>
                </c:pt>
                <c:pt idx="1">
                  <c:v>-0.533488091091103</c:v>
                </c:pt>
                <c:pt idx="2">
                  <c:v>-0.284609543336029</c:v>
                </c:pt>
                <c:pt idx="3">
                  <c:v>-0.151835801980649</c:v>
                </c:pt>
                <c:pt idx="4">
                  <c:v>-0.0810025921579431</c:v>
                </c:pt>
                <c:pt idx="5">
                  <c:v>-0.0432139182637723</c:v>
                </c:pt>
                <c:pt idx="6">
                  <c:v>-0.0230541107631068</c:v>
                </c:pt>
                <c:pt idx="7">
                  <c:v>-0.0122990935428127</c:v>
                </c:pt>
                <c:pt idx="8">
                  <c:v>-0.00656141993630607</c:v>
                </c:pt>
                <c:pt idx="9">
                  <c:v>-0.00350043939666703</c:v>
                </c:pt>
                <c:pt idx="10">
                  <c:v>-0.00186744273170799</c:v>
                </c:pt>
                <c:pt idx="11">
                  <c:v>-0.000996258458160851</c:v>
                </c:pt>
                <c:pt idx="12">
                  <c:v>-0.000531492023077598</c:v>
                </c:pt>
                <c:pt idx="13">
                  <c:v>-0.000283544664821816</c:v>
                </c:pt>
                <c:pt idx="14">
                  <c:v>-0.000151267701974857</c:v>
                </c:pt>
                <c:pt idx="15">
                  <c:v>-8.06995175703046E-005</c:v>
                </c:pt>
                <c:pt idx="16">
                  <c:v>-4.30522315805548E-005</c:v>
                </c:pt>
                <c:pt idx="17">
                  <c:v>-2.29678528431223E-005</c:v>
                </c:pt>
                <c:pt idx="18">
                  <c:v>-1.22530759697387E-005</c:v>
                </c:pt>
                <c:pt idx="19">
                  <c:v>-6.53687010909015E-006</c:v>
                </c:pt>
                <c:pt idx="20">
                  <c:v>-3.487342356209E-006</c:v>
                </c:pt>
                <c:pt idx="21">
                  <c:v>-1.86045561659509E-006</c:v>
                </c:pt>
                <c:pt idx="22">
                  <c:v>-9.92530915457037E-007</c:v>
                </c:pt>
                <c:pt idx="23">
                  <c:v>-5.29503423436079E-007</c:v>
                </c:pt>
                <c:pt idx="24">
                  <c:v>-2.82483770595118E-007</c:v>
                </c:pt>
                <c:pt idx="25">
                  <c:v>-1.50701727539007E-007</c:v>
                </c:pt>
                <c:pt idx="26">
                  <c:v>-8.03975769489161E-008</c:v>
                </c:pt>
                <c:pt idx="27">
                  <c:v>-4.28911498548274E-008</c:v>
                </c:pt>
                <c:pt idx="28">
                  <c:v>-2.28819176607543E-008</c:v>
                </c:pt>
                <c:pt idx="29">
                  <c:v>-1.22072305733396E-008</c:v>
                </c:pt>
                <c:pt idx="30">
                  <c:v>-6.51241213607991E-009</c:v>
                </c:pt>
                <c:pt idx="31">
                  <c:v>-3.4742943188758E-009</c:v>
                </c:pt>
                <c:pt idx="32">
                  <c:v>-1.85349464406572E-009</c:v>
                </c:pt>
                <c:pt idx="33">
                  <c:v>-9.88817319510203E-010</c:v>
                </c:pt>
                <c:pt idx="34">
                  <c:v>-5.2752226422332E-010</c:v>
                </c:pt>
                <c:pt idx="35">
                  <c:v>-2.81426845748555E-010</c:v>
                </c:pt>
                <c:pt idx="36">
                  <c:v>-1.50137870720187E-010</c:v>
                </c:pt>
                <c:pt idx="37">
                  <c:v>-8.00967660509955E-011</c:v>
                </c:pt>
                <c:pt idx="38">
                  <c:v>-4.27306708231163E-011</c:v>
                </c:pt>
                <c:pt idx="39">
                  <c:v>-2.27963040084666E-011</c:v>
                </c:pt>
                <c:pt idx="40">
                  <c:v>-1.21615567094093E-011</c:v>
                </c:pt>
              </c:numCache>
            </c:numRef>
          </c:yVal>
        </c:ser>
        <c:ser>
          <c:idx val="2"/>
          <c:order val="2"/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'4X-Decay-Harmonic'!$F$3:$F$43</c:f>
              <c:numCache>
                <c:formatCode>General</c:formatCode>
                <c:ptCount val="41"/>
                <c:pt idx="0">
                  <c:v>1</c:v>
                </c:pt>
                <c:pt idx="1">
                  <c:v>0.526919967417039</c:v>
                </c:pt>
                <c:pt idx="2">
                  <c:v>0.270679760789519</c:v>
                </c:pt>
                <c:pt idx="3">
                  <c:v>0.135286690170131</c:v>
                </c:pt>
                <c:pt idx="4">
                  <c:v>0.0655324736441989</c:v>
                </c:pt>
                <c:pt idx="5">
                  <c:v>0.0305568546459546</c:v>
                </c:pt>
                <c:pt idx="6">
                  <c:v>0.0135508663112714</c:v>
                </c:pt>
                <c:pt idx="7">
                  <c:v>0.00558367162384498</c:v>
                </c:pt>
                <c:pt idx="8">
                  <c:v>0.00202759026754916</c:v>
                </c:pt>
                <c:pt idx="9">
                  <c:v>0.000547589364423356</c:v>
                </c:pt>
                <c:pt idx="10">
                  <c:v>1.14347888198859E-019</c:v>
                </c:pt>
                <c:pt idx="11">
                  <c:v>-0.000155849158944198</c:v>
                </c:pt>
                <c:pt idx="12">
                  <c:v>-0.000164240067505699</c:v>
                </c:pt>
                <c:pt idx="13">
                  <c:v>-0.000128726584080939</c:v>
                </c:pt>
                <c:pt idx="14">
                  <c:v>-8.89129243689942E-005</c:v>
                </c:pt>
                <c:pt idx="15">
                  <c:v>-5.70631761124453E-005</c:v>
                </c:pt>
                <c:pt idx="16">
                  <c:v>-3.48299869944346E-005</c:v>
                </c:pt>
                <c:pt idx="17">
                  <c:v>-2.04645067298203E-005</c:v>
                </c:pt>
                <c:pt idx="18">
                  <c:v>-1.16533677456795E-005</c:v>
                </c:pt>
                <c:pt idx="19">
                  <c:v>-6.45639039073321E-006</c:v>
                </c:pt>
                <c:pt idx="20">
                  <c:v>-3.487342356209E-006</c:v>
                </c:pt>
                <c:pt idx="21">
                  <c:v>-1.83755032070571E-006</c:v>
                </c:pt>
                <c:pt idx="22">
                  <c:v>-9.43952994769809E-007</c:v>
                </c:pt>
                <c:pt idx="23">
                  <c:v>-4.71791004861622E-007</c:v>
                </c:pt>
                <c:pt idx="24">
                  <c:v>-2.28534171046564E-007</c:v>
                </c:pt>
                <c:pt idx="25">
                  <c:v>-1.06562213479359E-007</c:v>
                </c:pt>
                <c:pt idx="26">
                  <c:v>-4.72565100506222E-008</c:v>
                </c:pt>
                <c:pt idx="27">
                  <c:v>-1.94721745569969E-008</c:v>
                </c:pt>
                <c:pt idx="28">
                  <c:v>-7.07090142106132E-009</c:v>
                </c:pt>
                <c:pt idx="29">
                  <c:v>-1.90963158436314E-009</c:v>
                </c:pt>
                <c:pt idx="30">
                  <c:v>-1.1963107015768E-024</c:v>
                </c:pt>
                <c:pt idx="31">
                  <c:v>5.43499373165649E-010</c:v>
                </c:pt>
                <c:pt idx="32">
                  <c:v>5.72761343999251E-010</c:v>
                </c:pt>
                <c:pt idx="33">
                  <c:v>4.48913669035556E-010</c:v>
                </c:pt>
                <c:pt idx="34">
                  <c:v>3.10069807166401E-010</c:v>
                </c:pt>
                <c:pt idx="35">
                  <c:v>1.98998831036744E-010</c:v>
                </c:pt>
                <c:pt idx="36">
                  <c:v>1.214640889119E-010</c:v>
                </c:pt>
                <c:pt idx="37">
                  <c:v>7.13667411178264E-011</c:v>
                </c:pt>
                <c:pt idx="38">
                  <c:v>4.0639282931988E-011</c:v>
                </c:pt>
                <c:pt idx="39">
                  <c:v>2.25156436778247E-011</c:v>
                </c:pt>
                <c:pt idx="40">
                  <c:v>1.21615567094093E-011</c:v>
                </c:pt>
              </c:numCache>
            </c:numRef>
          </c:yVal>
        </c:ser>
        <c:ser>
          <c:idx val="3"/>
          <c:order val="3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'4X-Decay-Harmonic'!$G$3:$G$43</c:f>
              <c:numCache>
                <c:formatCode>General</c:formatCode>
                <c:ptCount val="41"/>
                <c:pt idx="0">
                  <c:v>1</c:v>
                </c:pt>
                <c:pt idx="1">
                  <c:v>0.507377325398056</c:v>
                </c:pt>
                <c:pt idx="2">
                  <c:v>0.230253957320141</c:v>
                </c:pt>
                <c:pt idx="3">
                  <c:v>0.0892468451742257</c:v>
                </c:pt>
                <c:pt idx="4">
                  <c:v>0.0250311775652273</c:v>
                </c:pt>
                <c:pt idx="5">
                  <c:v>2.6460893340172E-018</c:v>
                </c:pt>
                <c:pt idx="6">
                  <c:v>-0.00712411201600239</c:v>
                </c:pt>
                <c:pt idx="7">
                  <c:v>-0.0072292258010309</c:v>
                </c:pt>
                <c:pt idx="8">
                  <c:v>-0.0053083002357022</c:v>
                </c:pt>
                <c:pt idx="9">
                  <c:v>-0.00332911569809646</c:v>
                </c:pt>
                <c:pt idx="10">
                  <c:v>-0.00186744273170799</c:v>
                </c:pt>
                <c:pt idx="11">
                  <c:v>-0.00094749809854804</c:v>
                </c:pt>
                <c:pt idx="12">
                  <c:v>-0.000429986079044499</c:v>
                </c:pt>
                <c:pt idx="13">
                  <c:v>-0.000166663372348476</c:v>
                </c:pt>
                <c:pt idx="14">
                  <c:v>-4.67442906102758E-005</c:v>
                </c:pt>
                <c:pt idx="15">
                  <c:v>-1.48242608827814E-020</c:v>
                </c:pt>
                <c:pt idx="16">
                  <c:v>1.33038712041572E-005</c:v>
                </c:pt>
                <c:pt idx="17">
                  <c:v>1.3500165178011E-005</c:v>
                </c:pt>
                <c:pt idx="18">
                  <c:v>9.91294669288587E-006</c:v>
                </c:pt>
                <c:pt idx="19">
                  <c:v>6.2169329134252E-006</c:v>
                </c:pt>
                <c:pt idx="20">
                  <c:v>3.487342356209E-006</c:v>
                </c:pt>
                <c:pt idx="21">
                  <c:v>1.76939843744068E-006</c:v>
                </c:pt>
                <c:pt idx="22">
                  <c:v>8.02974378047268E-007</c:v>
                </c:pt>
                <c:pt idx="23">
                  <c:v>3.11234303334104E-007</c:v>
                </c:pt>
                <c:pt idx="24">
                  <c:v>8.72922857490056E-008</c:v>
                </c:pt>
                <c:pt idx="25">
                  <c:v>4.61390970641552E-023</c:v>
                </c:pt>
                <c:pt idx="26">
                  <c:v>-2.48442175837826E-008</c:v>
                </c:pt>
                <c:pt idx="27">
                  <c:v>-2.5210785338534E-008</c:v>
                </c:pt>
                <c:pt idx="28">
                  <c:v>-1.85118602514385E-008</c:v>
                </c:pt>
                <c:pt idx="29">
                  <c:v>-1.16097661826921E-008</c:v>
                </c:pt>
                <c:pt idx="30">
                  <c:v>-6.51241213607991E-009</c:v>
                </c:pt>
                <c:pt idx="31">
                  <c:v>-3.30425025149406E-009</c:v>
                </c:pt>
                <c:pt idx="32">
                  <c:v>-1.49950866603211E-009</c:v>
                </c:pt>
                <c:pt idx="33">
                  <c:v>-5.81212237619472E-010</c:v>
                </c:pt>
                <c:pt idx="34">
                  <c:v>-1.63013344556157E-010</c:v>
                </c:pt>
                <c:pt idx="35">
                  <c:v>-1.20626970044037E-025</c:v>
                </c:pt>
                <c:pt idx="36">
                  <c:v>4.63951535518066E-011</c:v>
                </c:pt>
                <c:pt idx="37">
                  <c:v>4.70796978410956E-011</c:v>
                </c:pt>
                <c:pt idx="38">
                  <c:v>3.45698388769428E-011</c:v>
                </c:pt>
                <c:pt idx="39">
                  <c:v>2.16805734746975E-011</c:v>
                </c:pt>
                <c:pt idx="40">
                  <c:v>1.21615567094093E-011</c:v>
                </c:pt>
              </c:numCache>
            </c:numRef>
          </c:yVal>
        </c:ser>
        <c:ser>
          <c:idx val="4"/>
          <c:order val="4"/>
          <c:spPr>
            <a:solidFill>
              <a:srgbClr val="ffff00"/>
            </a:solidFill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'4X-Decay-Harmonic'!$H$3:$H$43</c:f>
              <c:numCache>
                <c:formatCode>General</c:formatCode>
                <c:ptCount val="41"/>
                <c:pt idx="0">
                  <c:v>1</c:v>
                </c:pt>
                <c:pt idx="1">
                  <c:v>0.431600931989353</c:v>
                </c:pt>
                <c:pt idx="2">
                  <c:v>0.0879491856521261</c:v>
                </c:pt>
                <c:pt idx="3">
                  <c:v>-0.0469198431665698</c:v>
                </c:pt>
                <c:pt idx="4">
                  <c:v>-0.0655324736441988</c:v>
                </c:pt>
                <c:pt idx="5">
                  <c:v>-0.0432139182637723</c:v>
                </c:pt>
                <c:pt idx="6">
                  <c:v>-0.0186511673975558</c:v>
                </c:pt>
                <c:pt idx="7">
                  <c:v>-0.00380062892013631</c:v>
                </c:pt>
                <c:pt idx="8">
                  <c:v>0.00202759026754916</c:v>
                </c:pt>
                <c:pt idx="9">
                  <c:v>0.00283191495968322</c:v>
                </c:pt>
                <c:pt idx="10">
                  <c:v>0.00186744273170799</c:v>
                </c:pt>
                <c:pt idx="11">
                  <c:v>0.000805990023441912</c:v>
                </c:pt>
                <c:pt idx="12">
                  <c:v>0.0001642400675057</c:v>
                </c:pt>
                <c:pt idx="13">
                  <c:v>-8.76201200942895E-005</c:v>
                </c:pt>
                <c:pt idx="14">
                  <c:v>-0.000122378141597704</c:v>
                </c:pt>
                <c:pt idx="15">
                  <c:v>-8.06995175703046E-005</c:v>
                </c:pt>
                <c:pt idx="16">
                  <c:v>-3.48299869944346E-005</c:v>
                </c:pt>
                <c:pt idx="17">
                  <c:v>-7.09745685282775E-006</c:v>
                </c:pt>
                <c:pt idx="18">
                  <c:v>3.78640870801653E-006</c:v>
                </c:pt>
                <c:pt idx="19">
                  <c:v>5.28843900827555E-006</c:v>
                </c:pt>
                <c:pt idx="20">
                  <c:v>3.487342356209E-006</c:v>
                </c:pt>
                <c:pt idx="21">
                  <c:v>1.50514021110575E-006</c:v>
                </c:pt>
                <c:pt idx="22">
                  <c:v>3.06708920318751E-007</c:v>
                </c:pt>
                <c:pt idx="23">
                  <c:v>-1.63625556421462E-007</c:v>
                </c:pt>
                <c:pt idx="24">
                  <c:v>-2.28534171046564E-007</c:v>
                </c:pt>
                <c:pt idx="25">
                  <c:v>-1.50701727539007E-007</c:v>
                </c:pt>
                <c:pt idx="26">
                  <c:v>-6.50430060582407E-008</c:v>
                </c:pt>
                <c:pt idx="27">
                  <c:v>-1.32540942134242E-008</c:v>
                </c:pt>
                <c:pt idx="28">
                  <c:v>7.07090142106131E-009</c:v>
                </c:pt>
                <c:pt idx="29">
                  <c:v>9.87585698808518E-009</c:v>
                </c:pt>
                <c:pt idx="30">
                  <c:v>6.51241213607991E-009</c:v>
                </c:pt>
                <c:pt idx="31">
                  <c:v>2.81076314743086E-009</c:v>
                </c:pt>
                <c:pt idx="32">
                  <c:v>5.72761343999252E-010</c:v>
                </c:pt>
                <c:pt idx="33">
                  <c:v>-3.05561356060934E-010</c:v>
                </c:pt>
                <c:pt idx="34">
                  <c:v>-4.26774476667817E-010</c:v>
                </c:pt>
                <c:pt idx="35">
                  <c:v>-2.81426845748555E-010</c:v>
                </c:pt>
                <c:pt idx="36">
                  <c:v>-1.214640889119E-010</c:v>
                </c:pt>
                <c:pt idx="37">
                  <c:v>-2.4751261904232E-011</c:v>
                </c:pt>
                <c:pt idx="38">
                  <c:v>1.32045034653846E-011</c:v>
                </c:pt>
                <c:pt idx="39">
                  <c:v>1.84425973517872E-011</c:v>
                </c:pt>
                <c:pt idx="40">
                  <c:v>1.21615567094093E-011</c:v>
                </c:pt>
              </c:numCache>
            </c:numRef>
          </c:yVal>
        </c:ser>
        <c:ser>
          <c:idx val="5"/>
          <c:order val="5"/>
          <c:spPr>
            <a:solidFill>
              <a:srgbClr val="e7e6e6"/>
            </a:solidFill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'4X-Decay-Harmonic'!$I$3:$I$43</c:f>
              <c:numCache>
                <c:formatCode>General</c:formatCode>
                <c:ptCount val="41"/>
                <c:pt idx="0">
                  <c:v>1</c:v>
                </c:pt>
                <c:pt idx="1">
                  <c:v>3.26667241568976E-017</c:v>
                </c:pt>
                <c:pt idx="2">
                  <c:v>-0.284609543336029</c:v>
                </c:pt>
                <c:pt idx="3">
                  <c:v>-2.78917843337359E-017</c:v>
                </c:pt>
                <c:pt idx="4">
                  <c:v>0.0810025921579431</c:v>
                </c:pt>
                <c:pt idx="5">
                  <c:v>1.3230446670086E-017</c:v>
                </c:pt>
                <c:pt idx="6">
                  <c:v>-0.0230541107631068</c:v>
                </c:pt>
                <c:pt idx="7">
                  <c:v>-5.27171593886682E-018</c:v>
                </c:pt>
                <c:pt idx="8">
                  <c:v>0.00656141993630607</c:v>
                </c:pt>
                <c:pt idx="9">
                  <c:v>1.92906085623191E-018</c:v>
                </c:pt>
                <c:pt idx="10">
                  <c:v>-0.00186744273170799</c:v>
                </c:pt>
                <c:pt idx="11">
                  <c:v>-2.44074612851497E-018</c:v>
                </c:pt>
                <c:pt idx="12">
                  <c:v>0.000531492023077598</c:v>
                </c:pt>
                <c:pt idx="13">
                  <c:v>-2.7796916160861E-019</c:v>
                </c:pt>
                <c:pt idx="14">
                  <c:v>-0.000151267701974857</c:v>
                </c:pt>
                <c:pt idx="15">
                  <c:v>-2.17472444386218E-019</c:v>
                </c:pt>
                <c:pt idx="16">
                  <c:v>4.30522315805548E-005</c:v>
                </c:pt>
                <c:pt idx="17">
                  <c:v>-1.68907211367442E-020</c:v>
                </c:pt>
                <c:pt idx="18">
                  <c:v>-1.22530759697387E-005</c:v>
                </c:pt>
                <c:pt idx="19">
                  <c:v>-1.92169031293157E-020</c:v>
                </c:pt>
                <c:pt idx="20">
                  <c:v>3.487342356209E-006</c:v>
                </c:pt>
                <c:pt idx="21">
                  <c:v>-9.12511992329461E-022</c:v>
                </c:pt>
                <c:pt idx="22">
                  <c:v>-9.92530915457037E-007</c:v>
                </c:pt>
                <c:pt idx="23">
                  <c:v>-1.68630990125237E-021</c:v>
                </c:pt>
                <c:pt idx="24">
                  <c:v>2.82483770595118E-007</c:v>
                </c:pt>
                <c:pt idx="25">
                  <c:v>-3.70045591025712E-023</c:v>
                </c:pt>
                <c:pt idx="26">
                  <c:v>-8.03975769489161E-008</c:v>
                </c:pt>
                <c:pt idx="27">
                  <c:v>-1.4710077505934E-022</c:v>
                </c:pt>
                <c:pt idx="28">
                  <c:v>2.28819176607543E-008</c:v>
                </c:pt>
                <c:pt idx="29">
                  <c:v>-7.55603935126662E-027</c:v>
                </c:pt>
                <c:pt idx="30">
                  <c:v>-6.51241213607991E-009</c:v>
                </c:pt>
                <c:pt idx="31">
                  <c:v>-1.27665007716305E-023</c:v>
                </c:pt>
                <c:pt idx="32">
                  <c:v>1.85349464406572E-009</c:v>
                </c:pt>
                <c:pt idx="33">
                  <c:v>2.41578334282027E-025</c:v>
                </c:pt>
                <c:pt idx="34">
                  <c:v>-5.2752226422332E-010</c:v>
                </c:pt>
                <c:pt idx="35">
                  <c:v>-1.10304935245647E-024</c:v>
                </c:pt>
                <c:pt idx="36">
                  <c:v>1.50137870720187E-010</c:v>
                </c:pt>
                <c:pt idx="37">
                  <c:v>3.91865209193235E-026</c:v>
                </c:pt>
                <c:pt idx="38">
                  <c:v>-4.27306708231163E-011</c:v>
                </c:pt>
                <c:pt idx="39">
                  <c:v>-9.49333409743863E-026</c:v>
                </c:pt>
                <c:pt idx="40">
                  <c:v>1.21615567094093E-011</c:v>
                </c:pt>
              </c:numCache>
            </c:numRef>
          </c:yVal>
        </c:ser>
        <c:ser>
          <c:idx val="6"/>
          <c:order val="6"/>
          <c:spPr>
            <a:solidFill>
              <a:srgbClr val="f2f2f2"/>
            </a:solidFill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smooth val="1"/>
          <c:xVal>
            <c:numRef>
              <c:f>'4X-Decay-Harmonic'!$B$3:$B$43</c:f>
              <c:numCache>
                <c:formatCode>General</c:formatCode>
                <c:ptCount val="41"/>
                <c:pt idx="0">
                  <c:v>0</c:v>
                </c:pt>
                <c:pt idx="1">
                  <c:v>0.15707963267949</c:v>
                </c:pt>
                <c:pt idx="2">
                  <c:v>0.314159265358979</c:v>
                </c:pt>
                <c:pt idx="3">
                  <c:v>0.471238898038469</c:v>
                </c:pt>
                <c:pt idx="4">
                  <c:v>0.628318530717959</c:v>
                </c:pt>
                <c:pt idx="5">
                  <c:v>0.785398163397448</c:v>
                </c:pt>
                <c:pt idx="6">
                  <c:v>0.942477796076938</c:v>
                </c:pt>
                <c:pt idx="7">
                  <c:v>1.09955742875643</c:v>
                </c:pt>
                <c:pt idx="8">
                  <c:v>1.25663706143592</c:v>
                </c:pt>
                <c:pt idx="9">
                  <c:v>1.41371669411541</c:v>
                </c:pt>
                <c:pt idx="10">
                  <c:v>1.5707963267949</c:v>
                </c:pt>
                <c:pt idx="11">
                  <c:v>1.72787595947439</c:v>
                </c:pt>
                <c:pt idx="12">
                  <c:v>1.88495559215388</c:v>
                </c:pt>
                <c:pt idx="13">
                  <c:v>2.04203522483337</c:v>
                </c:pt>
                <c:pt idx="14">
                  <c:v>2.19911485751286</c:v>
                </c:pt>
                <c:pt idx="15">
                  <c:v>2.35619449019234</c:v>
                </c:pt>
                <c:pt idx="16">
                  <c:v>2.51327412287183</c:v>
                </c:pt>
                <c:pt idx="17">
                  <c:v>2.67035375555132</c:v>
                </c:pt>
                <c:pt idx="18">
                  <c:v>2.82743338823081</c:v>
                </c:pt>
                <c:pt idx="19">
                  <c:v>2.9845130209103</c:v>
                </c:pt>
                <c:pt idx="20">
                  <c:v>3.14159265358979</c:v>
                </c:pt>
                <c:pt idx="21">
                  <c:v>3.29867228626928</c:v>
                </c:pt>
                <c:pt idx="22">
                  <c:v>3.45575191894877</c:v>
                </c:pt>
                <c:pt idx="23">
                  <c:v>3.61283155162826</c:v>
                </c:pt>
                <c:pt idx="24">
                  <c:v>3.76991118430775</c:v>
                </c:pt>
                <c:pt idx="25">
                  <c:v>3.92699081698724</c:v>
                </c:pt>
                <c:pt idx="26">
                  <c:v>4.08407044966673</c:v>
                </c:pt>
                <c:pt idx="27">
                  <c:v>4.24115008234622</c:v>
                </c:pt>
                <c:pt idx="28">
                  <c:v>4.39822971502571</c:v>
                </c:pt>
                <c:pt idx="29">
                  <c:v>4.5553093477052</c:v>
                </c:pt>
                <c:pt idx="30">
                  <c:v>4.71238898038469</c:v>
                </c:pt>
                <c:pt idx="31">
                  <c:v>4.86946861306418</c:v>
                </c:pt>
                <c:pt idx="32">
                  <c:v>5.02654824574367</c:v>
                </c:pt>
                <c:pt idx="33">
                  <c:v>5.18362787842316</c:v>
                </c:pt>
                <c:pt idx="34">
                  <c:v>5.34070751110265</c:v>
                </c:pt>
                <c:pt idx="35">
                  <c:v>5.49778714378214</c:v>
                </c:pt>
                <c:pt idx="36">
                  <c:v>5.65486677646163</c:v>
                </c:pt>
                <c:pt idx="37">
                  <c:v>5.81194640914112</c:v>
                </c:pt>
                <c:pt idx="38">
                  <c:v>5.96902604182061</c:v>
                </c:pt>
                <c:pt idx="39">
                  <c:v>6.1261056745001</c:v>
                </c:pt>
                <c:pt idx="40">
                  <c:v>6.28318530717959</c:v>
                </c:pt>
              </c:numCache>
            </c:numRef>
          </c:xVal>
          <c:yVal>
            <c:numRef>
              <c:f>'4X-Decay-Harmonic'!$J$3:$J$43</c:f>
              <c:numCache>
                <c:formatCode>General</c:formatCode>
                <c:ptCount val="41"/>
                <c:pt idx="0">
                  <c:v>1</c:v>
                </c:pt>
                <c:pt idx="1">
                  <c:v>-0.533488091091103</c:v>
                </c:pt>
                <c:pt idx="2">
                  <c:v>0.284609543336029</c:v>
                </c:pt>
                <c:pt idx="3">
                  <c:v>-0.151835801980649</c:v>
                </c:pt>
                <c:pt idx="4">
                  <c:v>0.0810025921579431</c:v>
                </c:pt>
                <c:pt idx="5">
                  <c:v>-0.0432139182637723</c:v>
                </c:pt>
                <c:pt idx="6">
                  <c:v>0.0230541107631068</c:v>
                </c:pt>
                <c:pt idx="7">
                  <c:v>-0.0122990935428127</c:v>
                </c:pt>
                <c:pt idx="8">
                  <c:v>0.00656141993630607</c:v>
                </c:pt>
                <c:pt idx="9">
                  <c:v>-0.00350043939666703</c:v>
                </c:pt>
                <c:pt idx="10">
                  <c:v>0.00186744273170799</c:v>
                </c:pt>
                <c:pt idx="11">
                  <c:v>-0.000996258458160851</c:v>
                </c:pt>
                <c:pt idx="12">
                  <c:v>0.000531492023077598</c:v>
                </c:pt>
                <c:pt idx="13">
                  <c:v>-0.000283544664821816</c:v>
                </c:pt>
                <c:pt idx="14">
                  <c:v>0.000151267701974857</c:v>
                </c:pt>
                <c:pt idx="15">
                  <c:v>-8.06995175703046E-005</c:v>
                </c:pt>
                <c:pt idx="16">
                  <c:v>4.30522315805548E-005</c:v>
                </c:pt>
                <c:pt idx="17">
                  <c:v>-2.29678528431223E-005</c:v>
                </c:pt>
                <c:pt idx="18">
                  <c:v>1.22530759697387E-005</c:v>
                </c:pt>
                <c:pt idx="19">
                  <c:v>-6.53687010909015E-006</c:v>
                </c:pt>
                <c:pt idx="20">
                  <c:v>3.487342356209E-006</c:v>
                </c:pt>
                <c:pt idx="21">
                  <c:v>-1.86045561659509E-006</c:v>
                </c:pt>
                <c:pt idx="22">
                  <c:v>9.92530915457037E-007</c:v>
                </c:pt>
                <c:pt idx="23">
                  <c:v>-5.29503423436079E-007</c:v>
                </c:pt>
                <c:pt idx="24">
                  <c:v>2.82483770595118E-007</c:v>
                </c:pt>
                <c:pt idx="25">
                  <c:v>-1.50701727539007E-007</c:v>
                </c:pt>
                <c:pt idx="26">
                  <c:v>8.03975769489161E-008</c:v>
                </c:pt>
                <c:pt idx="27">
                  <c:v>-4.28911498548274E-008</c:v>
                </c:pt>
                <c:pt idx="28">
                  <c:v>2.28819176607543E-008</c:v>
                </c:pt>
                <c:pt idx="29">
                  <c:v>-1.22072305733396E-008</c:v>
                </c:pt>
                <c:pt idx="30">
                  <c:v>6.51241213607991E-009</c:v>
                </c:pt>
                <c:pt idx="31">
                  <c:v>-3.4742943188758E-009</c:v>
                </c:pt>
                <c:pt idx="32">
                  <c:v>1.85349464406572E-009</c:v>
                </c:pt>
                <c:pt idx="33">
                  <c:v>-9.88817319510203E-010</c:v>
                </c:pt>
                <c:pt idx="34">
                  <c:v>5.2752226422332E-010</c:v>
                </c:pt>
                <c:pt idx="35">
                  <c:v>-2.81426845748555E-010</c:v>
                </c:pt>
                <c:pt idx="36">
                  <c:v>1.50137870720187E-010</c:v>
                </c:pt>
                <c:pt idx="37">
                  <c:v>-8.00967660509955E-011</c:v>
                </c:pt>
                <c:pt idx="38">
                  <c:v>4.27306708231163E-011</c:v>
                </c:pt>
                <c:pt idx="39">
                  <c:v>-2.27963040084666E-011</c:v>
                </c:pt>
                <c:pt idx="40">
                  <c:v>1.21615567094093E-011</c:v>
                </c:pt>
              </c:numCache>
            </c:numRef>
          </c:yVal>
        </c:ser>
        <c:axId val="39947028"/>
        <c:axId val="46142656"/>
      </c:scatterChart>
      <c:valAx>
        <c:axId val="39947028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142656"/>
        <c:crossesAt val="-1"/>
      </c:valAx>
      <c:valAx>
        <c:axId val="46142656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94702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F(t) = K   in t=(0,T)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'f(t) = k = constant'!$C$5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constant'!$C$6:$C$135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'f(t) = k = constant'!$D$5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constant'!$D$6:$D$135</c:f>
              <c:numCache>
                <c:formatCode>General</c:formatCode>
                <c:ptCount val="1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</c:numCache>
            </c:numRef>
          </c:yVal>
        </c:ser>
        <c:ser>
          <c:idx val="2"/>
          <c:order val="2"/>
          <c:tx>
            <c:strRef>
              <c:f>'f(t) = k = constant'!$P$5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eeeeee"/>
            </a:solidFill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constant'!$P$6:$P$135</c:f>
              <c:numCache>
                <c:formatCode>General</c:formatCode>
                <c:ptCount val="130"/>
                <c:pt idx="0">
                  <c:v>-0.21140240396726</c:v>
                </c:pt>
                <c:pt idx="1">
                  <c:v>0.408574227270127</c:v>
                </c:pt>
                <c:pt idx="2">
                  <c:v>0.931056579681579</c:v>
                </c:pt>
                <c:pt idx="3">
                  <c:v>1.23136953489757</c:v>
                </c:pt>
                <c:pt idx="4">
                  <c:v>1.23785219745121</c:v>
                </c:pt>
                <c:pt idx="5">
                  <c:v>0.948957669696114</c:v>
                </c:pt>
                <c:pt idx="6">
                  <c:v>0.433622173646168</c:v>
                </c:pt>
                <c:pt idx="7">
                  <c:v>-0.185184560384293</c:v>
                </c:pt>
                <c:pt idx="8">
                  <c:v>-0.759802420131132</c:v>
                </c:pt>
                <c:pt idx="9">
                  <c:v>-1.15311567460263</c:v>
                </c:pt>
                <c:pt idx="10">
                  <c:v>-1.27127162938487</c:v>
                </c:pt>
                <c:pt idx="11">
                  <c:v>-1.0860758247405</c:v>
                </c:pt>
                <c:pt idx="12">
                  <c:v>-0.641719818066658</c:v>
                </c:pt>
                <c:pt idx="13">
                  <c:v>-0.0442361623760235</c:v>
                </c:pt>
                <c:pt idx="14">
                  <c:v>0.563803158505953</c:v>
                </c:pt>
                <c:pt idx="15">
                  <c:v>1.03730736026016</c:v>
                </c:pt>
                <c:pt idx="16">
                  <c:v>1.26328852639581</c:v>
                </c:pt>
                <c:pt idx="17">
                  <c:v>1.1878228669376</c:v>
                </c:pt>
                <c:pt idx="18">
                  <c:v>0.828918052350099</c:v>
                </c:pt>
                <c:pt idx="19">
                  <c:v>0.272216210134023</c:v>
                </c:pt>
                <c:pt idx="20">
                  <c:v>-0.349442061833077</c:v>
                </c:pt>
                <c:pt idx="21">
                  <c:v>-0.887716215233773</c:v>
                </c:pt>
                <c:pt idx="22">
                  <c:v>-1.21416288067819</c:v>
                </c:pt>
                <c:pt idx="23">
                  <c:v>-1.2508851177859</c:v>
                </c:pt>
                <c:pt idx="24">
                  <c:v>-0.989120239669842</c:v>
                </c:pt>
                <c:pt idx="25">
                  <c:v>-0.491330771644943</c:v>
                </c:pt>
                <c:pt idx="26">
                  <c:v>0.123700401924069</c:v>
                </c:pt>
                <c:pt idx="27">
                  <c:v>0.709214095752259</c:v>
                </c:pt>
                <c:pt idx="28">
                  <c:v>1.12549460700664</c:v>
                </c:pt>
                <c:pt idx="29">
                  <c:v>1.27320877778049</c:v>
                </c:pt>
                <c:pt idx="30">
                  <c:v>1.11710894537078</c:v>
                </c:pt>
                <c:pt idx="31">
                  <c:v>0.694443765149917</c:v>
                </c:pt>
                <c:pt idx="32">
                  <c:v>0.106069909370083</c:v>
                </c:pt>
                <c:pt idx="33">
                  <c:v>-0.507614425213722</c:v>
                </c:pt>
                <c:pt idx="34">
                  <c:v>-1.00017143701332</c:v>
                </c:pt>
                <c:pt idx="35">
                  <c:v>-1.25406681416837</c:v>
                </c:pt>
                <c:pt idx="36">
                  <c:v>-1.20871585739826</c:v>
                </c:pt>
                <c:pt idx="37">
                  <c:v>-0.87494024494224</c:v>
                </c:pt>
                <c:pt idx="38">
                  <c:v>-0.332385755839065</c:v>
                </c:pt>
                <c:pt idx="39">
                  <c:v>0.289482863707589</c:v>
                </c:pt>
                <c:pt idx="40">
                  <c:v>0.842274872088112</c:v>
                </c:pt>
                <c:pt idx="41">
                  <c:v>1.19408263881418</c:v>
                </c:pt>
                <c:pt idx="42">
                  <c:v>1.2609575390998</c:v>
                </c:pt>
                <c:pt idx="43">
                  <c:v>1.02694183567294</c:v>
                </c:pt>
                <c:pt idx="44">
                  <c:v>0.547876525632183</c:v>
                </c:pt>
                <c:pt idx="45">
                  <c:v>-0.0619234788337767</c:v>
                </c:pt>
                <c:pt idx="46">
                  <c:v>-0.656947257810355</c:v>
                </c:pt>
                <c:pt idx="47">
                  <c:v>-1.09520980504004</c:v>
                </c:pt>
                <c:pt idx="48">
                  <c:v>-1.27213259322789</c:v>
                </c:pt>
                <c:pt idx="49">
                  <c:v>-1.14549817817166</c:v>
                </c:pt>
                <c:pt idx="50">
                  <c:v>-0.745524155956517</c:v>
                </c:pt>
                <c:pt idx="51">
                  <c:v>-0.16765261823253</c:v>
                </c:pt>
                <c:pt idx="52">
                  <c:v>0.450224309006775</c:v>
                </c:pt>
                <c:pt idx="53">
                  <c:v>0.960668384669021</c:v>
                </c:pt>
                <c:pt idx="54">
                  <c:v>1.24187707272502</c:v>
                </c:pt>
                <c:pt idx="55">
                  <c:v>1.22674815181151</c:v>
                </c:pt>
                <c:pt idx="56">
                  <c:v>0.918891696023779</c:v>
                </c:pt>
                <c:pt idx="57">
                  <c:v>0.3917686364134</c:v>
                </c:pt>
                <c:pt idx="58">
                  <c:v>-0.228838539728134</c:v>
                </c:pt>
                <c:pt idx="59">
                  <c:v>-0.794840097332633</c:v>
                </c:pt>
                <c:pt idx="60">
                  <c:v>-1.1711763336829</c:v>
                </c:pt>
                <c:pt idx="61">
                  <c:v>-1.26804562275817</c:v>
                </c:pt>
                <c:pt idx="62">
                  <c:v>-1.06233294445089</c:v>
                </c:pt>
                <c:pt idx="63">
                  <c:v>-0.603125607451387</c:v>
                </c:pt>
                <c:pt idx="64">
                  <c:v>0</c:v>
                </c:pt>
                <c:pt idx="65">
                  <c:v>0.603125607451387</c:v>
                </c:pt>
                <c:pt idx="66">
                  <c:v>1.06233294445089</c:v>
                </c:pt>
                <c:pt idx="67">
                  <c:v>1.26804562275817</c:v>
                </c:pt>
                <c:pt idx="68">
                  <c:v>1.1711763336829</c:v>
                </c:pt>
                <c:pt idx="69">
                  <c:v>0.794840097332633</c:v>
                </c:pt>
                <c:pt idx="70">
                  <c:v>0.228838539728134</c:v>
                </c:pt>
                <c:pt idx="71">
                  <c:v>1.55926873300775E-016</c:v>
                </c:pt>
                <c:pt idx="72">
                  <c:v>-0.3917686364134</c:v>
                </c:pt>
                <c:pt idx="73">
                  <c:v>-0.918891696023779</c:v>
                </c:pt>
                <c:pt idx="74">
                  <c:v>-1.22674815181151</c:v>
                </c:pt>
                <c:pt idx="75">
                  <c:v>-1.24187707272502</c:v>
                </c:pt>
                <c:pt idx="76">
                  <c:v>-0.960668384669021</c:v>
                </c:pt>
                <c:pt idx="77">
                  <c:v>-0.450224309006775</c:v>
                </c:pt>
                <c:pt idx="78">
                  <c:v>0.16765261823253</c:v>
                </c:pt>
                <c:pt idx="79">
                  <c:v>0.745524155956517</c:v>
                </c:pt>
                <c:pt idx="80">
                  <c:v>1.14549817817166</c:v>
                </c:pt>
                <c:pt idx="81">
                  <c:v>1.27213259322789</c:v>
                </c:pt>
                <c:pt idx="82">
                  <c:v>1.09520980504004</c:v>
                </c:pt>
                <c:pt idx="83">
                  <c:v>0.656947257810355</c:v>
                </c:pt>
                <c:pt idx="84">
                  <c:v>0.0619234788337767</c:v>
                </c:pt>
                <c:pt idx="85">
                  <c:v>-0.547876525632183</c:v>
                </c:pt>
                <c:pt idx="86">
                  <c:v>-1.02694183567294</c:v>
                </c:pt>
                <c:pt idx="87">
                  <c:v>-1.2609575390998</c:v>
                </c:pt>
                <c:pt idx="88">
                  <c:v>-1.19408263881418</c:v>
                </c:pt>
                <c:pt idx="89">
                  <c:v>-0.842274872088112</c:v>
                </c:pt>
                <c:pt idx="90">
                  <c:v>-0.289482863707589</c:v>
                </c:pt>
                <c:pt idx="91">
                  <c:v>0.332385755839065</c:v>
                </c:pt>
                <c:pt idx="92">
                  <c:v>0.87494024494224</c:v>
                </c:pt>
                <c:pt idx="93">
                  <c:v>1.20871585739826</c:v>
                </c:pt>
                <c:pt idx="94">
                  <c:v>1.25406681416837</c:v>
                </c:pt>
                <c:pt idx="95">
                  <c:v>1.00017143701332</c:v>
                </c:pt>
                <c:pt idx="96">
                  <c:v>0.507614425213722</c:v>
                </c:pt>
                <c:pt idx="97">
                  <c:v>-0.106069909370083</c:v>
                </c:pt>
                <c:pt idx="98">
                  <c:v>-0.694443765149917</c:v>
                </c:pt>
                <c:pt idx="99">
                  <c:v>-1.11710894537078</c:v>
                </c:pt>
                <c:pt idx="100">
                  <c:v>-1.27320877778049</c:v>
                </c:pt>
                <c:pt idx="101">
                  <c:v>-1.12549460700664</c:v>
                </c:pt>
                <c:pt idx="102">
                  <c:v>-0.709214095752259</c:v>
                </c:pt>
                <c:pt idx="103">
                  <c:v>-0.123700401924069</c:v>
                </c:pt>
                <c:pt idx="104">
                  <c:v>0.491330771644943</c:v>
                </c:pt>
                <c:pt idx="105">
                  <c:v>0.989120239669842</c:v>
                </c:pt>
                <c:pt idx="106">
                  <c:v>1.2508851177859</c:v>
                </c:pt>
                <c:pt idx="107">
                  <c:v>1.21416288067819</c:v>
                </c:pt>
                <c:pt idx="108">
                  <c:v>0.887716215233773</c:v>
                </c:pt>
                <c:pt idx="109">
                  <c:v>0.349442061833077</c:v>
                </c:pt>
                <c:pt idx="110">
                  <c:v>-0.272216210134023</c:v>
                </c:pt>
                <c:pt idx="111">
                  <c:v>-0.828918052350099</c:v>
                </c:pt>
                <c:pt idx="112">
                  <c:v>-1.1878228669376</c:v>
                </c:pt>
                <c:pt idx="113">
                  <c:v>-1.26328852639581</c:v>
                </c:pt>
                <c:pt idx="114">
                  <c:v>-1.03730736026016</c:v>
                </c:pt>
                <c:pt idx="115">
                  <c:v>-0.563803158505953</c:v>
                </c:pt>
                <c:pt idx="116">
                  <c:v>0.0442361623760235</c:v>
                </c:pt>
                <c:pt idx="117">
                  <c:v>0.641719818066658</c:v>
                </c:pt>
                <c:pt idx="118">
                  <c:v>1.0860758247405</c:v>
                </c:pt>
                <c:pt idx="119">
                  <c:v>1.27127162938487</c:v>
                </c:pt>
                <c:pt idx="120">
                  <c:v>1.15311567460263</c:v>
                </c:pt>
                <c:pt idx="121">
                  <c:v>0.759802420131132</c:v>
                </c:pt>
                <c:pt idx="122">
                  <c:v>0.185184560384293</c:v>
                </c:pt>
                <c:pt idx="123">
                  <c:v>-0.433622173646168</c:v>
                </c:pt>
                <c:pt idx="124">
                  <c:v>-0.948957669696114</c:v>
                </c:pt>
                <c:pt idx="125">
                  <c:v>-1.23785219745121</c:v>
                </c:pt>
                <c:pt idx="126">
                  <c:v>-1.23136953489757</c:v>
                </c:pt>
                <c:pt idx="127">
                  <c:v>-0.931056579681579</c:v>
                </c:pt>
                <c:pt idx="128">
                  <c:v>-0.408574227270127</c:v>
                </c:pt>
                <c:pt idx="129">
                  <c:v>0.21140240396726</c:v>
                </c:pt>
              </c:numCache>
            </c:numRef>
          </c:yVal>
        </c:ser>
        <c:ser>
          <c:idx val="3"/>
          <c:order val="3"/>
          <c:tx>
            <c:strRef>
              <c:f>'f(t) = k = constant'!$Q$5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dddddd"/>
            </a:solidFill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constant'!$Q$6:$Q$135</c:f>
              <c:numCache>
                <c:formatCode>General</c:formatCode>
                <c:ptCount val="130"/>
                <c:pt idx="0">
                  <c:v>-0.21140240396726</c:v>
                </c:pt>
                <c:pt idx="1">
                  <c:v>0.408574227270127</c:v>
                </c:pt>
                <c:pt idx="2">
                  <c:v>0.931056579681579</c:v>
                </c:pt>
                <c:pt idx="3">
                  <c:v>1.23136953489757</c:v>
                </c:pt>
                <c:pt idx="4">
                  <c:v>1.23785219745121</c:v>
                </c:pt>
                <c:pt idx="5">
                  <c:v>0.948957669696114</c:v>
                </c:pt>
                <c:pt idx="6">
                  <c:v>0.433622173646168</c:v>
                </c:pt>
                <c:pt idx="7">
                  <c:v>-0.185184560384293</c:v>
                </c:pt>
                <c:pt idx="8">
                  <c:v>-0.759802420131132</c:v>
                </c:pt>
                <c:pt idx="9">
                  <c:v>-1.15311567460263</c:v>
                </c:pt>
                <c:pt idx="10">
                  <c:v>-1.27127162938487</c:v>
                </c:pt>
                <c:pt idx="11">
                  <c:v>-1.0860758247405</c:v>
                </c:pt>
                <c:pt idx="12">
                  <c:v>-0.641719818066658</c:v>
                </c:pt>
                <c:pt idx="13">
                  <c:v>-0.0442361623760235</c:v>
                </c:pt>
                <c:pt idx="14">
                  <c:v>0.563803158505953</c:v>
                </c:pt>
                <c:pt idx="15">
                  <c:v>1.03730736026016</c:v>
                </c:pt>
                <c:pt idx="16">
                  <c:v>1.26328852639581</c:v>
                </c:pt>
                <c:pt idx="17">
                  <c:v>1.1878228669376</c:v>
                </c:pt>
                <c:pt idx="18">
                  <c:v>0.828918052350099</c:v>
                </c:pt>
                <c:pt idx="19">
                  <c:v>0.272216210134023</c:v>
                </c:pt>
                <c:pt idx="20">
                  <c:v>-0.349442061833077</c:v>
                </c:pt>
                <c:pt idx="21">
                  <c:v>-0.887716215233773</c:v>
                </c:pt>
                <c:pt idx="22">
                  <c:v>-1.21416288067819</c:v>
                </c:pt>
                <c:pt idx="23">
                  <c:v>-1.2508851177859</c:v>
                </c:pt>
                <c:pt idx="24">
                  <c:v>-0.989120239669842</c:v>
                </c:pt>
                <c:pt idx="25">
                  <c:v>-0.491330771644943</c:v>
                </c:pt>
                <c:pt idx="26">
                  <c:v>0.123700401924069</c:v>
                </c:pt>
                <c:pt idx="27">
                  <c:v>0.709214095752259</c:v>
                </c:pt>
                <c:pt idx="28">
                  <c:v>1.12549460700664</c:v>
                </c:pt>
                <c:pt idx="29">
                  <c:v>1.27320877778049</c:v>
                </c:pt>
                <c:pt idx="30">
                  <c:v>1.11710894537078</c:v>
                </c:pt>
                <c:pt idx="31">
                  <c:v>0.694443765149917</c:v>
                </c:pt>
                <c:pt idx="32">
                  <c:v>0.106069909370083</c:v>
                </c:pt>
                <c:pt idx="33">
                  <c:v>-0.507614425213722</c:v>
                </c:pt>
                <c:pt idx="34">
                  <c:v>-1.00017143701332</c:v>
                </c:pt>
                <c:pt idx="35">
                  <c:v>-1.25406681416837</c:v>
                </c:pt>
                <c:pt idx="36">
                  <c:v>-1.20871585739826</c:v>
                </c:pt>
                <c:pt idx="37">
                  <c:v>-0.87494024494224</c:v>
                </c:pt>
                <c:pt idx="38">
                  <c:v>-0.332385755839065</c:v>
                </c:pt>
                <c:pt idx="39">
                  <c:v>0.289482863707589</c:v>
                </c:pt>
                <c:pt idx="40">
                  <c:v>0.842274872088112</c:v>
                </c:pt>
                <c:pt idx="41">
                  <c:v>1.19408263881418</c:v>
                </c:pt>
                <c:pt idx="42">
                  <c:v>1.2609575390998</c:v>
                </c:pt>
                <c:pt idx="43">
                  <c:v>1.02694183567294</c:v>
                </c:pt>
                <c:pt idx="44">
                  <c:v>0.547876525632183</c:v>
                </c:pt>
                <c:pt idx="45">
                  <c:v>-0.0619234788337767</c:v>
                </c:pt>
                <c:pt idx="46">
                  <c:v>-0.656947257810355</c:v>
                </c:pt>
                <c:pt idx="47">
                  <c:v>-1.09520980504004</c:v>
                </c:pt>
                <c:pt idx="48">
                  <c:v>-1.27213259322789</c:v>
                </c:pt>
                <c:pt idx="49">
                  <c:v>-1.14549817817166</c:v>
                </c:pt>
                <c:pt idx="50">
                  <c:v>-0.745524155956517</c:v>
                </c:pt>
                <c:pt idx="51">
                  <c:v>-0.16765261823253</c:v>
                </c:pt>
                <c:pt idx="52">
                  <c:v>0.450224309006775</c:v>
                </c:pt>
                <c:pt idx="53">
                  <c:v>0.960668384669021</c:v>
                </c:pt>
                <c:pt idx="54">
                  <c:v>1.24187707272502</c:v>
                </c:pt>
                <c:pt idx="55">
                  <c:v>1.22674815181151</c:v>
                </c:pt>
                <c:pt idx="56">
                  <c:v>0.918891696023779</c:v>
                </c:pt>
                <c:pt idx="57">
                  <c:v>0.3917686364134</c:v>
                </c:pt>
                <c:pt idx="58">
                  <c:v>-0.228838539728134</c:v>
                </c:pt>
                <c:pt idx="59">
                  <c:v>-0.794840097332633</c:v>
                </c:pt>
                <c:pt idx="60">
                  <c:v>-1.1711763336829</c:v>
                </c:pt>
                <c:pt idx="61">
                  <c:v>-1.26804562275817</c:v>
                </c:pt>
                <c:pt idx="62">
                  <c:v>-1.06233294445089</c:v>
                </c:pt>
                <c:pt idx="63">
                  <c:v>-0.603125607451387</c:v>
                </c:pt>
                <c:pt idx="64">
                  <c:v>0</c:v>
                </c:pt>
                <c:pt idx="65">
                  <c:v>0.603125607451387</c:v>
                </c:pt>
                <c:pt idx="66">
                  <c:v>1.06233294445089</c:v>
                </c:pt>
                <c:pt idx="67">
                  <c:v>1.26804562275817</c:v>
                </c:pt>
                <c:pt idx="68">
                  <c:v>1.1711763336829</c:v>
                </c:pt>
                <c:pt idx="69">
                  <c:v>0.794840097332633</c:v>
                </c:pt>
                <c:pt idx="70">
                  <c:v>0.228838539728134</c:v>
                </c:pt>
                <c:pt idx="71">
                  <c:v>1.55926873300775E-016</c:v>
                </c:pt>
                <c:pt idx="72">
                  <c:v>-0.3917686364134</c:v>
                </c:pt>
                <c:pt idx="73">
                  <c:v>-0.918891696023779</c:v>
                </c:pt>
                <c:pt idx="74">
                  <c:v>-1.22674815181151</c:v>
                </c:pt>
                <c:pt idx="75">
                  <c:v>-1.24187707272502</c:v>
                </c:pt>
                <c:pt idx="76">
                  <c:v>-0.960668384669021</c:v>
                </c:pt>
                <c:pt idx="77">
                  <c:v>-0.450224309006775</c:v>
                </c:pt>
                <c:pt idx="78">
                  <c:v>0.16765261823253</c:v>
                </c:pt>
                <c:pt idx="79">
                  <c:v>0.745524155956517</c:v>
                </c:pt>
                <c:pt idx="80">
                  <c:v>1.14549817817166</c:v>
                </c:pt>
                <c:pt idx="81">
                  <c:v>1.27213259322789</c:v>
                </c:pt>
                <c:pt idx="82">
                  <c:v>1.09520980504004</c:v>
                </c:pt>
                <c:pt idx="83">
                  <c:v>0.656947257810355</c:v>
                </c:pt>
                <c:pt idx="84">
                  <c:v>0.0619234788337767</c:v>
                </c:pt>
                <c:pt idx="85">
                  <c:v>-0.547876525632183</c:v>
                </c:pt>
                <c:pt idx="86">
                  <c:v>-1.02694183567294</c:v>
                </c:pt>
                <c:pt idx="87">
                  <c:v>-1.2609575390998</c:v>
                </c:pt>
                <c:pt idx="88">
                  <c:v>-1.19408263881418</c:v>
                </c:pt>
                <c:pt idx="89">
                  <c:v>-0.842274872088112</c:v>
                </c:pt>
                <c:pt idx="90">
                  <c:v>-0.289482863707589</c:v>
                </c:pt>
                <c:pt idx="91">
                  <c:v>0.332385755839065</c:v>
                </c:pt>
                <c:pt idx="92">
                  <c:v>0.87494024494224</c:v>
                </c:pt>
                <c:pt idx="93">
                  <c:v>1.20871585739826</c:v>
                </c:pt>
                <c:pt idx="94">
                  <c:v>1.25406681416837</c:v>
                </c:pt>
                <c:pt idx="95">
                  <c:v>1.00017143701332</c:v>
                </c:pt>
                <c:pt idx="96">
                  <c:v>0.507614425213722</c:v>
                </c:pt>
                <c:pt idx="97">
                  <c:v>-0.106069909370083</c:v>
                </c:pt>
                <c:pt idx="98">
                  <c:v>-0.694443765149917</c:v>
                </c:pt>
                <c:pt idx="99">
                  <c:v>-1.11710894537078</c:v>
                </c:pt>
                <c:pt idx="100">
                  <c:v>-1.27320877778049</c:v>
                </c:pt>
                <c:pt idx="101">
                  <c:v>-1.12549460700664</c:v>
                </c:pt>
                <c:pt idx="102">
                  <c:v>-0.709214095752259</c:v>
                </c:pt>
                <c:pt idx="103">
                  <c:v>-0.123700401924069</c:v>
                </c:pt>
                <c:pt idx="104">
                  <c:v>0.491330771644943</c:v>
                </c:pt>
                <c:pt idx="105">
                  <c:v>0.989120239669842</c:v>
                </c:pt>
                <c:pt idx="106">
                  <c:v>1.2508851177859</c:v>
                </c:pt>
                <c:pt idx="107">
                  <c:v>1.21416288067819</c:v>
                </c:pt>
                <c:pt idx="108">
                  <c:v>0.887716215233773</c:v>
                </c:pt>
                <c:pt idx="109">
                  <c:v>0.349442061833077</c:v>
                </c:pt>
                <c:pt idx="110">
                  <c:v>-0.272216210134023</c:v>
                </c:pt>
                <c:pt idx="111">
                  <c:v>-0.828918052350099</c:v>
                </c:pt>
                <c:pt idx="112">
                  <c:v>-1.1878228669376</c:v>
                </c:pt>
                <c:pt idx="113">
                  <c:v>-1.26328852639581</c:v>
                </c:pt>
                <c:pt idx="114">
                  <c:v>-1.03730736026016</c:v>
                </c:pt>
                <c:pt idx="115">
                  <c:v>-0.563803158505953</c:v>
                </c:pt>
                <c:pt idx="116">
                  <c:v>0.0442361623760235</c:v>
                </c:pt>
                <c:pt idx="117">
                  <c:v>0.641719818066658</c:v>
                </c:pt>
                <c:pt idx="118">
                  <c:v>1.0860758247405</c:v>
                </c:pt>
                <c:pt idx="119">
                  <c:v>1.27127162938487</c:v>
                </c:pt>
                <c:pt idx="120">
                  <c:v>1.15311567460263</c:v>
                </c:pt>
                <c:pt idx="121">
                  <c:v>0.759802420131132</c:v>
                </c:pt>
                <c:pt idx="122">
                  <c:v>0.185184560384293</c:v>
                </c:pt>
                <c:pt idx="123">
                  <c:v>-0.433622173646168</c:v>
                </c:pt>
                <c:pt idx="124">
                  <c:v>-0.948957669696114</c:v>
                </c:pt>
                <c:pt idx="125">
                  <c:v>-1.23785219745121</c:v>
                </c:pt>
                <c:pt idx="126">
                  <c:v>-1.23136953489757</c:v>
                </c:pt>
                <c:pt idx="127">
                  <c:v>-0.931056579681579</c:v>
                </c:pt>
                <c:pt idx="128">
                  <c:v>-0.408574227270127</c:v>
                </c:pt>
                <c:pt idx="129">
                  <c:v>0.21140240396726</c:v>
                </c:pt>
              </c:numCache>
            </c:numRef>
          </c:yVal>
        </c:ser>
        <c:ser>
          <c:idx val="4"/>
          <c:order val="4"/>
          <c:tx>
            <c:strRef>
              <c:f>'f(t) = k = constant'!$R$5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constant'!$R$6:$R$135</c:f>
              <c:numCache>
                <c:formatCode>General</c:formatCode>
                <c:ptCount val="130"/>
                <c:pt idx="0">
                  <c:v>-0.415034320471094</c:v>
                </c:pt>
                <c:pt idx="1">
                  <c:v>0.761052517968043</c:v>
                </c:pt>
                <c:pt idx="2">
                  <c:v>1.19829868171938</c:v>
                </c:pt>
                <c:pt idx="3">
                  <c:v>0.92711923480711</c:v>
                </c:pt>
                <c:pt idx="4">
                  <c:v>0.915703400311144</c:v>
                </c:pt>
                <c:pt idx="5">
                  <c:v>1.19507121272546</c:v>
                </c:pt>
                <c:pt idx="6">
                  <c:v>0.800185984554942</c:v>
                </c:pt>
                <c:pt idx="7">
                  <c:v>-0.365145966850065</c:v>
                </c:pt>
                <c:pt idx="8">
                  <c:v>-1.15884306367426</c:v>
                </c:pt>
                <c:pt idx="9">
                  <c:v>-1.04516735388212</c:v>
                </c:pt>
                <c:pt idx="10">
                  <c:v>-0.852750033708443</c:v>
                </c:pt>
                <c:pt idx="11">
                  <c:v>-1.11849541914361</c:v>
                </c:pt>
                <c:pt idx="12">
                  <c:v>-1.06609203339638</c:v>
                </c:pt>
                <c:pt idx="13">
                  <c:v>-0.088401129533099</c:v>
                </c:pt>
                <c:pt idx="14">
                  <c:v>0.980205119130339</c:v>
                </c:pt>
                <c:pt idx="15">
                  <c:v>1.15661853264757</c:v>
                </c:pt>
                <c:pt idx="16">
                  <c:v>0.868418121081709</c:v>
                </c:pt>
                <c:pt idx="17">
                  <c:v>0.997251193104348</c:v>
                </c:pt>
                <c:pt idx="18">
                  <c:v>1.18939683738583</c:v>
                </c:pt>
                <c:pt idx="19">
                  <c:v>0.527841883042724</c:v>
                </c:pt>
                <c:pt idx="20">
                  <c:v>-0.663789221432328</c:v>
                </c:pt>
                <c:pt idx="21">
                  <c:v>-1.20007071846162</c:v>
                </c:pt>
                <c:pt idx="22">
                  <c:v>-0.956184945587352</c:v>
                </c:pt>
                <c:pt idx="23">
                  <c:v>-0.891974486853552</c:v>
                </c:pt>
                <c:pt idx="24">
                  <c:v>-1.18232717346436</c:v>
                </c:pt>
                <c:pt idx="25">
                  <c:v>-0.885108596471084</c:v>
                </c:pt>
                <c:pt idx="26">
                  <c:v>0.245844007401949</c:v>
                </c:pt>
                <c:pt idx="27">
                  <c:v>1.12503463245961</c:v>
                </c:pt>
                <c:pt idx="28">
                  <c:v>1.07839227977717</c:v>
                </c:pt>
                <c:pt idx="29">
                  <c:v>0.848887894092293</c:v>
                </c:pt>
                <c:pt idx="30">
                  <c:v>1.08763597463253</c:v>
                </c:pt>
                <c:pt idx="31">
                  <c:v>1.11344579321956</c:v>
                </c:pt>
                <c:pt idx="32">
                  <c:v>0.211158307917638</c:v>
                </c:pt>
                <c:pt idx="33">
                  <c:v>-0.907651618553144</c:v>
                </c:pt>
                <c:pt idx="34">
                  <c:v>-1.17745276420457</c:v>
                </c:pt>
                <c:pt idx="35">
                  <c:v>-0.886022791506255</c:v>
                </c:pt>
                <c:pt idx="36">
                  <c:v>-0.9650152664281</c:v>
                </c:pt>
                <c:pt idx="37">
                  <c:v>-1.19900470853519</c:v>
                </c:pt>
                <c:pt idx="38">
                  <c:v>-0.634568815653752</c:v>
                </c:pt>
                <c:pt idx="39">
                  <c:v>0.559013697833673</c:v>
                </c:pt>
                <c:pt idx="40">
                  <c:v>1.1930989597855</c:v>
                </c:pt>
                <c:pt idx="41">
                  <c:v>0.987863463582118</c:v>
                </c:pt>
                <c:pt idx="42">
                  <c:v>0.872917996313818</c:v>
                </c:pt>
                <c:pt idx="43">
                  <c:v>1.16313324476298</c:v>
                </c:pt>
                <c:pt idx="44">
                  <c:v>0.960493924782587</c:v>
                </c:pt>
                <c:pt idx="45">
                  <c:v>-0.12365166562854</c:v>
                </c:pt>
                <c:pt idx="46">
                  <c:v>-1.08070446760531</c:v>
                </c:pt>
                <c:pt idx="47">
                  <c:v>-1.10995519249872</c:v>
                </c:pt>
                <c:pt idx="48">
                  <c:v>-0.85103641776262</c:v>
                </c:pt>
                <c:pt idx="49">
                  <c:v>-1.05475944146032</c:v>
                </c:pt>
                <c:pt idx="50">
                  <c:v>-1.15024511618258</c:v>
                </c:pt>
                <c:pt idx="51">
                  <c:v>-0.331429542114177</c:v>
                </c:pt>
                <c:pt idx="52">
                  <c:v>0.825389178008989</c:v>
                </c:pt>
                <c:pt idx="53">
                  <c:v>1.19214963971899</c:v>
                </c:pt>
                <c:pt idx="54">
                  <c:v>0.908486593720583</c:v>
                </c:pt>
                <c:pt idx="55">
                  <c:v>0.935101403497426</c:v>
                </c:pt>
                <c:pt idx="56">
                  <c:v>1.19964998671982</c:v>
                </c:pt>
                <c:pt idx="57">
                  <c:v>0.734082581637714</c:v>
                </c:pt>
                <c:pt idx="58">
                  <c:v>-0.447820958998252</c:v>
                </c:pt>
                <c:pt idx="59">
                  <c:v>-1.17667282338985</c:v>
                </c:pt>
                <c:pt idx="60">
                  <c:v>-1.02110156401398</c:v>
                </c:pt>
                <c:pt idx="61">
                  <c:v>-0.859129572154338</c:v>
                </c:pt>
                <c:pt idx="62">
                  <c:v>-1.1386124576936</c:v>
                </c:pt>
                <c:pt idx="63">
                  <c:v>-1.02580748170411</c:v>
                </c:pt>
                <c:pt idx="64">
                  <c:v>0</c:v>
                </c:pt>
                <c:pt idx="65">
                  <c:v>1.02580748170411</c:v>
                </c:pt>
                <c:pt idx="66">
                  <c:v>1.1386124576936</c:v>
                </c:pt>
                <c:pt idx="67">
                  <c:v>0.859129572154338</c:v>
                </c:pt>
                <c:pt idx="68">
                  <c:v>1.02110156401398</c:v>
                </c:pt>
                <c:pt idx="69">
                  <c:v>1.17667282338985</c:v>
                </c:pt>
                <c:pt idx="70">
                  <c:v>0.447820958998252</c:v>
                </c:pt>
                <c:pt idx="71">
                  <c:v>3.1185374660155E-016</c:v>
                </c:pt>
                <c:pt idx="72">
                  <c:v>-0.734082581637714</c:v>
                </c:pt>
                <c:pt idx="73">
                  <c:v>-1.19964998671982</c:v>
                </c:pt>
                <c:pt idx="74">
                  <c:v>-0.935101403497426</c:v>
                </c:pt>
                <c:pt idx="75">
                  <c:v>-0.908486593720583</c:v>
                </c:pt>
                <c:pt idx="76">
                  <c:v>-1.19214963971899</c:v>
                </c:pt>
                <c:pt idx="77">
                  <c:v>-0.825389178008989</c:v>
                </c:pt>
                <c:pt idx="78">
                  <c:v>0.331429542114177</c:v>
                </c:pt>
                <c:pt idx="79">
                  <c:v>1.15024511618258</c:v>
                </c:pt>
                <c:pt idx="80">
                  <c:v>1.05475944146032</c:v>
                </c:pt>
                <c:pt idx="81">
                  <c:v>0.85103641776262</c:v>
                </c:pt>
                <c:pt idx="82">
                  <c:v>1.10995519249872</c:v>
                </c:pt>
                <c:pt idx="83">
                  <c:v>1.08070446760531</c:v>
                </c:pt>
                <c:pt idx="84">
                  <c:v>0.12365166562854</c:v>
                </c:pt>
                <c:pt idx="85">
                  <c:v>-0.960493924782587</c:v>
                </c:pt>
                <c:pt idx="86">
                  <c:v>-1.16313324476298</c:v>
                </c:pt>
                <c:pt idx="87">
                  <c:v>-0.872917996313818</c:v>
                </c:pt>
                <c:pt idx="88">
                  <c:v>-0.987863463582118</c:v>
                </c:pt>
                <c:pt idx="89">
                  <c:v>-1.1930989597855</c:v>
                </c:pt>
                <c:pt idx="90">
                  <c:v>-0.559013697833673</c:v>
                </c:pt>
                <c:pt idx="91">
                  <c:v>0.634568815653752</c:v>
                </c:pt>
                <c:pt idx="92">
                  <c:v>1.19900470853519</c:v>
                </c:pt>
                <c:pt idx="93">
                  <c:v>0.9650152664281</c:v>
                </c:pt>
                <c:pt idx="94">
                  <c:v>0.886022791506255</c:v>
                </c:pt>
                <c:pt idx="95">
                  <c:v>1.17745276420457</c:v>
                </c:pt>
                <c:pt idx="96">
                  <c:v>0.907651618553144</c:v>
                </c:pt>
                <c:pt idx="97">
                  <c:v>-0.211158307917638</c:v>
                </c:pt>
                <c:pt idx="98">
                  <c:v>-1.11344579321956</c:v>
                </c:pt>
                <c:pt idx="99">
                  <c:v>-1.08763597463253</c:v>
                </c:pt>
                <c:pt idx="100">
                  <c:v>-0.848887894092293</c:v>
                </c:pt>
                <c:pt idx="101">
                  <c:v>-1.07839227977717</c:v>
                </c:pt>
                <c:pt idx="102">
                  <c:v>-1.12503463245961</c:v>
                </c:pt>
                <c:pt idx="103">
                  <c:v>-0.245844007401949</c:v>
                </c:pt>
                <c:pt idx="104">
                  <c:v>0.885108596471084</c:v>
                </c:pt>
                <c:pt idx="105">
                  <c:v>1.18232717346436</c:v>
                </c:pt>
                <c:pt idx="106">
                  <c:v>0.891974486853552</c:v>
                </c:pt>
                <c:pt idx="107">
                  <c:v>0.956184945587352</c:v>
                </c:pt>
                <c:pt idx="108">
                  <c:v>1.20007071846162</c:v>
                </c:pt>
                <c:pt idx="109">
                  <c:v>0.663789221432328</c:v>
                </c:pt>
                <c:pt idx="110">
                  <c:v>-0.527841883042724</c:v>
                </c:pt>
                <c:pt idx="111">
                  <c:v>-1.18939683738583</c:v>
                </c:pt>
                <c:pt idx="112">
                  <c:v>-0.997251193104348</c:v>
                </c:pt>
                <c:pt idx="113">
                  <c:v>-0.868418121081709</c:v>
                </c:pt>
                <c:pt idx="114">
                  <c:v>-1.15661853264757</c:v>
                </c:pt>
                <c:pt idx="115">
                  <c:v>-0.980205119130339</c:v>
                </c:pt>
                <c:pt idx="116">
                  <c:v>0.088401129533099</c:v>
                </c:pt>
                <c:pt idx="117">
                  <c:v>1.06609203339638</c:v>
                </c:pt>
                <c:pt idx="118">
                  <c:v>1.11849541914361</c:v>
                </c:pt>
                <c:pt idx="119">
                  <c:v>0.852750033708443</c:v>
                </c:pt>
                <c:pt idx="120">
                  <c:v>1.04516735388212</c:v>
                </c:pt>
                <c:pt idx="121">
                  <c:v>1.15884306367426</c:v>
                </c:pt>
                <c:pt idx="122">
                  <c:v>0.365145966850065</c:v>
                </c:pt>
                <c:pt idx="123">
                  <c:v>-0.800185984554942</c:v>
                </c:pt>
                <c:pt idx="124">
                  <c:v>-1.19507121272546</c:v>
                </c:pt>
                <c:pt idx="125">
                  <c:v>-0.915703400311144</c:v>
                </c:pt>
                <c:pt idx="126">
                  <c:v>-0.92711923480711</c:v>
                </c:pt>
                <c:pt idx="127">
                  <c:v>-1.19829868171938</c:v>
                </c:pt>
                <c:pt idx="128">
                  <c:v>-0.761052517968043</c:v>
                </c:pt>
                <c:pt idx="129">
                  <c:v>0.415034320471094</c:v>
                </c:pt>
              </c:numCache>
            </c:numRef>
          </c:yVal>
        </c:ser>
        <c:ser>
          <c:idx val="5"/>
          <c:order val="5"/>
          <c:tx>
            <c:strRef>
              <c:f>'f(t) = k = constant'!$S$5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2b2b2"/>
            </a:solidFill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constant'!$S$6:$S$135</c:f>
              <c:numCache>
                <c:formatCode>General</c:formatCode>
                <c:ptCount val="130"/>
                <c:pt idx="0">
                  <c:v>-0.415034320471094</c:v>
                </c:pt>
                <c:pt idx="1">
                  <c:v>0.761052517968043</c:v>
                </c:pt>
                <c:pt idx="2">
                  <c:v>1.19829868171938</c:v>
                </c:pt>
                <c:pt idx="3">
                  <c:v>0.92711923480711</c:v>
                </c:pt>
                <c:pt idx="4">
                  <c:v>0.915703400311144</c:v>
                </c:pt>
                <c:pt idx="5">
                  <c:v>1.19507121272546</c:v>
                </c:pt>
                <c:pt idx="6">
                  <c:v>0.800185984554942</c:v>
                </c:pt>
                <c:pt idx="7">
                  <c:v>-0.365145966850065</c:v>
                </c:pt>
                <c:pt idx="8">
                  <c:v>-1.15884306367426</c:v>
                </c:pt>
                <c:pt idx="9">
                  <c:v>-1.04516735388212</c:v>
                </c:pt>
                <c:pt idx="10">
                  <c:v>-0.852750033708443</c:v>
                </c:pt>
                <c:pt idx="11">
                  <c:v>-1.11849541914361</c:v>
                </c:pt>
                <c:pt idx="12">
                  <c:v>-1.06609203339638</c:v>
                </c:pt>
                <c:pt idx="13">
                  <c:v>-0.088401129533099</c:v>
                </c:pt>
                <c:pt idx="14">
                  <c:v>0.980205119130339</c:v>
                </c:pt>
                <c:pt idx="15">
                  <c:v>1.15661853264757</c:v>
                </c:pt>
                <c:pt idx="16">
                  <c:v>0.868418121081709</c:v>
                </c:pt>
                <c:pt idx="17">
                  <c:v>0.997251193104348</c:v>
                </c:pt>
                <c:pt idx="18">
                  <c:v>1.18939683738583</c:v>
                </c:pt>
                <c:pt idx="19">
                  <c:v>0.527841883042724</c:v>
                </c:pt>
                <c:pt idx="20">
                  <c:v>-0.663789221432328</c:v>
                </c:pt>
                <c:pt idx="21">
                  <c:v>-1.20007071846162</c:v>
                </c:pt>
                <c:pt idx="22">
                  <c:v>-0.956184945587352</c:v>
                </c:pt>
                <c:pt idx="23">
                  <c:v>-0.891974486853552</c:v>
                </c:pt>
                <c:pt idx="24">
                  <c:v>-1.18232717346436</c:v>
                </c:pt>
                <c:pt idx="25">
                  <c:v>-0.885108596471084</c:v>
                </c:pt>
                <c:pt idx="26">
                  <c:v>0.245844007401949</c:v>
                </c:pt>
                <c:pt idx="27">
                  <c:v>1.12503463245961</c:v>
                </c:pt>
                <c:pt idx="28">
                  <c:v>1.07839227977717</c:v>
                </c:pt>
                <c:pt idx="29">
                  <c:v>0.848887894092293</c:v>
                </c:pt>
                <c:pt idx="30">
                  <c:v>1.08763597463253</c:v>
                </c:pt>
                <c:pt idx="31">
                  <c:v>1.11344579321956</c:v>
                </c:pt>
                <c:pt idx="32">
                  <c:v>0.211158307917638</c:v>
                </c:pt>
                <c:pt idx="33">
                  <c:v>-0.907651618553144</c:v>
                </c:pt>
                <c:pt idx="34">
                  <c:v>-1.17745276420457</c:v>
                </c:pt>
                <c:pt idx="35">
                  <c:v>-0.886022791506255</c:v>
                </c:pt>
                <c:pt idx="36">
                  <c:v>-0.9650152664281</c:v>
                </c:pt>
                <c:pt idx="37">
                  <c:v>-1.19900470853519</c:v>
                </c:pt>
                <c:pt idx="38">
                  <c:v>-0.634568815653752</c:v>
                </c:pt>
                <c:pt idx="39">
                  <c:v>0.559013697833673</c:v>
                </c:pt>
                <c:pt idx="40">
                  <c:v>1.1930989597855</c:v>
                </c:pt>
                <c:pt idx="41">
                  <c:v>0.987863463582118</c:v>
                </c:pt>
                <c:pt idx="42">
                  <c:v>0.872917996313818</c:v>
                </c:pt>
                <c:pt idx="43">
                  <c:v>1.16313324476298</c:v>
                </c:pt>
                <c:pt idx="44">
                  <c:v>0.960493924782587</c:v>
                </c:pt>
                <c:pt idx="45">
                  <c:v>-0.12365166562854</c:v>
                </c:pt>
                <c:pt idx="46">
                  <c:v>-1.08070446760531</c:v>
                </c:pt>
                <c:pt idx="47">
                  <c:v>-1.10995519249872</c:v>
                </c:pt>
                <c:pt idx="48">
                  <c:v>-0.85103641776262</c:v>
                </c:pt>
                <c:pt idx="49">
                  <c:v>-1.05475944146032</c:v>
                </c:pt>
                <c:pt idx="50">
                  <c:v>-1.15024511618258</c:v>
                </c:pt>
                <c:pt idx="51">
                  <c:v>-0.331429542114177</c:v>
                </c:pt>
                <c:pt idx="52">
                  <c:v>0.825389178008989</c:v>
                </c:pt>
                <c:pt idx="53">
                  <c:v>1.19214963971899</c:v>
                </c:pt>
                <c:pt idx="54">
                  <c:v>0.908486593720583</c:v>
                </c:pt>
                <c:pt idx="55">
                  <c:v>0.935101403497426</c:v>
                </c:pt>
                <c:pt idx="56">
                  <c:v>1.19964998671982</c:v>
                </c:pt>
                <c:pt idx="57">
                  <c:v>0.734082581637714</c:v>
                </c:pt>
                <c:pt idx="58">
                  <c:v>-0.447820958998252</c:v>
                </c:pt>
                <c:pt idx="59">
                  <c:v>-1.17667282338985</c:v>
                </c:pt>
                <c:pt idx="60">
                  <c:v>-1.02110156401398</c:v>
                </c:pt>
                <c:pt idx="61">
                  <c:v>-0.859129572154338</c:v>
                </c:pt>
                <c:pt idx="62">
                  <c:v>-1.1386124576936</c:v>
                </c:pt>
                <c:pt idx="63">
                  <c:v>-1.02580748170411</c:v>
                </c:pt>
                <c:pt idx="64">
                  <c:v>0</c:v>
                </c:pt>
                <c:pt idx="65">
                  <c:v>1.02580748170411</c:v>
                </c:pt>
                <c:pt idx="66">
                  <c:v>1.1386124576936</c:v>
                </c:pt>
                <c:pt idx="67">
                  <c:v>0.859129572154338</c:v>
                </c:pt>
                <c:pt idx="68">
                  <c:v>1.02110156401398</c:v>
                </c:pt>
                <c:pt idx="69">
                  <c:v>1.17667282338985</c:v>
                </c:pt>
                <c:pt idx="70">
                  <c:v>0.447820958998252</c:v>
                </c:pt>
                <c:pt idx="71">
                  <c:v>3.1185374660155E-016</c:v>
                </c:pt>
                <c:pt idx="72">
                  <c:v>-0.734082581637714</c:v>
                </c:pt>
                <c:pt idx="73">
                  <c:v>-1.19964998671982</c:v>
                </c:pt>
                <c:pt idx="74">
                  <c:v>-0.935101403497426</c:v>
                </c:pt>
                <c:pt idx="75">
                  <c:v>-0.908486593720583</c:v>
                </c:pt>
                <c:pt idx="76">
                  <c:v>-1.19214963971899</c:v>
                </c:pt>
                <c:pt idx="77">
                  <c:v>-0.825389178008989</c:v>
                </c:pt>
                <c:pt idx="78">
                  <c:v>0.331429542114177</c:v>
                </c:pt>
                <c:pt idx="79">
                  <c:v>1.15024511618258</c:v>
                </c:pt>
                <c:pt idx="80">
                  <c:v>1.05475944146032</c:v>
                </c:pt>
                <c:pt idx="81">
                  <c:v>0.85103641776262</c:v>
                </c:pt>
                <c:pt idx="82">
                  <c:v>1.10995519249872</c:v>
                </c:pt>
                <c:pt idx="83">
                  <c:v>1.08070446760531</c:v>
                </c:pt>
                <c:pt idx="84">
                  <c:v>0.12365166562854</c:v>
                </c:pt>
                <c:pt idx="85">
                  <c:v>-0.960493924782587</c:v>
                </c:pt>
                <c:pt idx="86">
                  <c:v>-1.16313324476298</c:v>
                </c:pt>
                <c:pt idx="87">
                  <c:v>-0.872917996313818</c:v>
                </c:pt>
                <c:pt idx="88">
                  <c:v>-0.987863463582118</c:v>
                </c:pt>
                <c:pt idx="89">
                  <c:v>-1.1930989597855</c:v>
                </c:pt>
                <c:pt idx="90">
                  <c:v>-0.559013697833673</c:v>
                </c:pt>
                <c:pt idx="91">
                  <c:v>0.634568815653752</c:v>
                </c:pt>
                <c:pt idx="92">
                  <c:v>1.19900470853519</c:v>
                </c:pt>
                <c:pt idx="93">
                  <c:v>0.9650152664281</c:v>
                </c:pt>
                <c:pt idx="94">
                  <c:v>0.886022791506255</c:v>
                </c:pt>
                <c:pt idx="95">
                  <c:v>1.17745276420457</c:v>
                </c:pt>
                <c:pt idx="96">
                  <c:v>0.907651618553144</c:v>
                </c:pt>
                <c:pt idx="97">
                  <c:v>-0.211158307917638</c:v>
                </c:pt>
                <c:pt idx="98">
                  <c:v>-1.11344579321956</c:v>
                </c:pt>
                <c:pt idx="99">
                  <c:v>-1.08763597463253</c:v>
                </c:pt>
                <c:pt idx="100">
                  <c:v>-0.848887894092293</c:v>
                </c:pt>
                <c:pt idx="101">
                  <c:v>-1.07839227977717</c:v>
                </c:pt>
                <c:pt idx="102">
                  <c:v>-1.12503463245961</c:v>
                </c:pt>
                <c:pt idx="103">
                  <c:v>-0.245844007401949</c:v>
                </c:pt>
                <c:pt idx="104">
                  <c:v>0.885108596471084</c:v>
                </c:pt>
                <c:pt idx="105">
                  <c:v>1.18232717346436</c:v>
                </c:pt>
                <c:pt idx="106">
                  <c:v>0.891974486853552</c:v>
                </c:pt>
                <c:pt idx="107">
                  <c:v>0.956184945587352</c:v>
                </c:pt>
                <c:pt idx="108">
                  <c:v>1.20007071846162</c:v>
                </c:pt>
                <c:pt idx="109">
                  <c:v>0.663789221432328</c:v>
                </c:pt>
                <c:pt idx="110">
                  <c:v>-0.527841883042724</c:v>
                </c:pt>
                <c:pt idx="111">
                  <c:v>-1.18939683738583</c:v>
                </c:pt>
                <c:pt idx="112">
                  <c:v>-0.997251193104348</c:v>
                </c:pt>
                <c:pt idx="113">
                  <c:v>-0.868418121081709</c:v>
                </c:pt>
                <c:pt idx="114">
                  <c:v>-1.15661853264757</c:v>
                </c:pt>
                <c:pt idx="115">
                  <c:v>-0.980205119130339</c:v>
                </c:pt>
                <c:pt idx="116">
                  <c:v>0.088401129533099</c:v>
                </c:pt>
                <c:pt idx="117">
                  <c:v>1.06609203339638</c:v>
                </c:pt>
                <c:pt idx="118">
                  <c:v>1.11849541914361</c:v>
                </c:pt>
                <c:pt idx="119">
                  <c:v>0.852750033708443</c:v>
                </c:pt>
                <c:pt idx="120">
                  <c:v>1.04516735388212</c:v>
                </c:pt>
                <c:pt idx="121">
                  <c:v>1.15884306367426</c:v>
                </c:pt>
                <c:pt idx="122">
                  <c:v>0.365145966850065</c:v>
                </c:pt>
                <c:pt idx="123">
                  <c:v>-0.800185984554942</c:v>
                </c:pt>
                <c:pt idx="124">
                  <c:v>-1.19507121272546</c:v>
                </c:pt>
                <c:pt idx="125">
                  <c:v>-0.915703400311144</c:v>
                </c:pt>
                <c:pt idx="126">
                  <c:v>-0.92711923480711</c:v>
                </c:pt>
                <c:pt idx="127">
                  <c:v>-1.19829868171938</c:v>
                </c:pt>
                <c:pt idx="128">
                  <c:v>-0.761052517968043</c:v>
                </c:pt>
                <c:pt idx="129">
                  <c:v>0.415034320471094</c:v>
                </c:pt>
              </c:numCache>
            </c:numRef>
          </c:yVal>
        </c:ser>
        <c:ser>
          <c:idx val="6"/>
          <c:order val="6"/>
          <c:tx>
            <c:strRef>
              <c:f>'f(t) = k = constant'!$T$5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constant'!$T$6:$T$135</c:f>
              <c:numCache>
                <c:formatCode>General</c:formatCode>
                <c:ptCount val="130"/>
                <c:pt idx="0">
                  <c:v>-0.603639375670793</c:v>
                </c:pt>
                <c:pt idx="1">
                  <c:v>1.01520216281732</c:v>
                </c:pt>
                <c:pt idx="2">
                  <c:v>0.989814287055257</c:v>
                </c:pt>
                <c:pt idx="3">
                  <c:v>0.99871056681997</c:v>
                </c:pt>
                <c:pt idx="4">
                  <c:v>1.01233179509431</c:v>
                </c:pt>
                <c:pt idx="5">
                  <c:v>0.972505378472285</c:v>
                </c:pt>
                <c:pt idx="6">
                  <c:v>1.05129974276392</c:v>
                </c:pt>
                <c:pt idx="7">
                  <c:v>-0.534926240967717</c:v>
                </c:pt>
                <c:pt idx="8">
                  <c:v>-1.14468808351027</c:v>
                </c:pt>
                <c:pt idx="9">
                  <c:v>-0.897503157437869</c:v>
                </c:pt>
                <c:pt idx="10">
                  <c:v>-1.09761906647481</c:v>
                </c:pt>
                <c:pt idx="11">
                  <c:v>-0.883570414774502</c:v>
                </c:pt>
                <c:pt idx="12">
                  <c:v>-1.18827541496452</c:v>
                </c:pt>
                <c:pt idx="13">
                  <c:v>-0.13242391250359</c:v>
                </c:pt>
                <c:pt idx="14">
                  <c:v>1.17117074385918</c:v>
                </c:pt>
                <c:pt idx="15">
                  <c:v>0.902272081573105</c:v>
                </c:pt>
                <c:pt idx="16">
                  <c:v>1.07484944094381</c:v>
                </c:pt>
                <c:pt idx="17">
                  <c:v>0.929064440218143</c:v>
                </c:pt>
                <c:pt idx="18">
                  <c:v>1.08950212200194</c:v>
                </c:pt>
                <c:pt idx="19">
                  <c:v>0.752106515162706</c:v>
                </c:pt>
                <c:pt idx="20">
                  <c:v>-0.914290901232267</c:v>
                </c:pt>
                <c:pt idx="21">
                  <c:v>-1.03294556807487</c:v>
                </c:pt>
                <c:pt idx="22">
                  <c:v>-0.966803575693178</c:v>
                </c:pt>
                <c:pt idx="23">
                  <c:v>-1.04250883700711</c:v>
                </c:pt>
                <c:pt idx="24">
                  <c:v>-0.936510094336358</c:v>
                </c:pt>
                <c:pt idx="25">
                  <c:v>-1.11864469731484</c:v>
                </c:pt>
                <c:pt idx="26">
                  <c:v>0.364909286706458</c:v>
                </c:pt>
                <c:pt idx="27">
                  <c:v>1.17254030904309</c:v>
                </c:pt>
                <c:pt idx="28">
                  <c:v>0.885103001493132</c:v>
                </c:pt>
                <c:pt idx="29">
                  <c:v>1.10338198313471</c:v>
                </c:pt>
                <c:pt idx="30">
                  <c:v>0.883297635253052</c:v>
                </c:pt>
                <c:pt idx="31">
                  <c:v>1.17821478565187</c:v>
                </c:pt>
                <c:pt idx="32">
                  <c:v>0.314300033040859</c:v>
                </c:pt>
                <c:pt idx="33">
                  <c:v>-1.13357169546355</c:v>
                </c:pt>
                <c:pt idx="34">
                  <c:v>-0.927611587829939</c:v>
                </c:pt>
                <c:pt idx="35">
                  <c:v>-1.05046051084132</c:v>
                </c:pt>
                <c:pt idx="36">
                  <c:v>-0.957935039090573</c:v>
                </c:pt>
                <c:pt idx="37">
                  <c:v>-1.04562930478997</c:v>
                </c:pt>
                <c:pt idx="38">
                  <c:v>-0.881286421717307</c:v>
                </c:pt>
                <c:pt idx="39">
                  <c:v>0.791115749788212</c:v>
                </c:pt>
                <c:pt idx="40">
                  <c:v>1.07717479950879</c:v>
                </c:pt>
                <c:pt idx="41">
                  <c:v>0.936884076809755</c:v>
                </c:pt>
                <c:pt idx="42">
                  <c:v>1.06849356298867</c:v>
                </c:pt>
                <c:pt idx="43">
                  <c:v>0.908540714550066</c:v>
                </c:pt>
                <c:pt idx="44">
                  <c:v>1.1626997825974</c:v>
                </c:pt>
                <c:pt idx="45">
                  <c:v>-0.184990376974285</c:v>
                </c:pt>
                <c:pt idx="46">
                  <c:v>-1.18707326392006</c:v>
                </c:pt>
                <c:pt idx="47">
                  <c:v>-0.882423343891845</c:v>
                </c:pt>
                <c:pt idx="48">
                  <c:v>-1.10016879337901</c:v>
                </c:pt>
                <c:pt idx="49">
                  <c:v>-0.893040940984672</c:v>
                </c:pt>
                <c:pt idx="50">
                  <c:v>-1.1537855720579</c:v>
                </c:pt>
                <c:pt idx="51">
                  <c:v>-0.487616350123246</c:v>
                </c:pt>
                <c:pt idx="52">
                  <c:v>1.07295961749923</c:v>
                </c:pt>
                <c:pt idx="53">
                  <c:v>0.961526504798466</c:v>
                </c:pt>
                <c:pt idx="54">
                  <c:v>1.02124722542177</c:v>
                </c:pt>
                <c:pt idx="55">
                  <c:v>0.98954464552423</c:v>
                </c:pt>
                <c:pt idx="56">
                  <c:v>1.00182593878585</c:v>
                </c:pt>
                <c:pt idx="57">
                  <c:v>0.988724337193812</c:v>
                </c:pt>
                <c:pt idx="58">
                  <c:v>-0.647855246400916</c:v>
                </c:pt>
                <c:pt idx="59">
                  <c:v>-1.11877625064834</c:v>
                </c:pt>
                <c:pt idx="60">
                  <c:v>-0.911526258887543</c:v>
                </c:pt>
                <c:pt idx="61">
                  <c:v>-1.08822920778867</c:v>
                </c:pt>
                <c:pt idx="62">
                  <c:v>-0.890237043148598</c:v>
                </c:pt>
                <c:pt idx="63">
                  <c:v>-1.18477550117064</c:v>
                </c:pt>
                <c:pt idx="64">
                  <c:v>0</c:v>
                </c:pt>
                <c:pt idx="65">
                  <c:v>1.18477550117064</c:v>
                </c:pt>
                <c:pt idx="66">
                  <c:v>0.890237043148598</c:v>
                </c:pt>
                <c:pt idx="67">
                  <c:v>1.08822920778867</c:v>
                </c:pt>
                <c:pt idx="68">
                  <c:v>0.911526258887543</c:v>
                </c:pt>
                <c:pt idx="69">
                  <c:v>1.11877625064834</c:v>
                </c:pt>
                <c:pt idx="70">
                  <c:v>0.647855246400916</c:v>
                </c:pt>
                <c:pt idx="71">
                  <c:v>4.67780619902325E-016</c:v>
                </c:pt>
                <c:pt idx="72">
                  <c:v>-0.988724337193812</c:v>
                </c:pt>
                <c:pt idx="73">
                  <c:v>-1.00182593878585</c:v>
                </c:pt>
                <c:pt idx="74">
                  <c:v>-0.98954464552423</c:v>
                </c:pt>
                <c:pt idx="75">
                  <c:v>-1.02124722542177</c:v>
                </c:pt>
                <c:pt idx="76">
                  <c:v>-0.961526504798466</c:v>
                </c:pt>
                <c:pt idx="77">
                  <c:v>-1.07295961749923</c:v>
                </c:pt>
                <c:pt idx="78">
                  <c:v>0.487616350123246</c:v>
                </c:pt>
                <c:pt idx="79">
                  <c:v>1.1537855720579</c:v>
                </c:pt>
                <c:pt idx="80">
                  <c:v>0.893040940984672</c:v>
                </c:pt>
                <c:pt idx="81">
                  <c:v>1.10016879337901</c:v>
                </c:pt>
                <c:pt idx="82">
                  <c:v>0.882423343891845</c:v>
                </c:pt>
                <c:pt idx="83">
                  <c:v>1.18707326392006</c:v>
                </c:pt>
                <c:pt idx="84">
                  <c:v>0.184990376974285</c:v>
                </c:pt>
                <c:pt idx="85">
                  <c:v>-1.1626997825974</c:v>
                </c:pt>
                <c:pt idx="86">
                  <c:v>-0.908540714550066</c:v>
                </c:pt>
                <c:pt idx="87">
                  <c:v>-1.06849356298867</c:v>
                </c:pt>
                <c:pt idx="88">
                  <c:v>-0.936884076809755</c:v>
                </c:pt>
                <c:pt idx="89">
                  <c:v>-1.07717479950879</c:v>
                </c:pt>
                <c:pt idx="90">
                  <c:v>-0.791115749788212</c:v>
                </c:pt>
                <c:pt idx="91">
                  <c:v>0.881286421717307</c:v>
                </c:pt>
                <c:pt idx="92">
                  <c:v>1.04562930478997</c:v>
                </c:pt>
                <c:pt idx="93">
                  <c:v>0.957935039090573</c:v>
                </c:pt>
                <c:pt idx="94">
                  <c:v>1.05046051084132</c:v>
                </c:pt>
                <c:pt idx="95">
                  <c:v>0.927611587829939</c:v>
                </c:pt>
                <c:pt idx="96">
                  <c:v>1.13357169546355</c:v>
                </c:pt>
                <c:pt idx="97">
                  <c:v>-0.314300033040859</c:v>
                </c:pt>
                <c:pt idx="98">
                  <c:v>-1.17821478565187</c:v>
                </c:pt>
                <c:pt idx="99">
                  <c:v>-0.883297635253052</c:v>
                </c:pt>
                <c:pt idx="100">
                  <c:v>-1.10338198313471</c:v>
                </c:pt>
                <c:pt idx="101">
                  <c:v>-0.885103001493132</c:v>
                </c:pt>
                <c:pt idx="102">
                  <c:v>-1.17254030904309</c:v>
                </c:pt>
                <c:pt idx="103">
                  <c:v>-0.364909286706458</c:v>
                </c:pt>
                <c:pt idx="104">
                  <c:v>1.11864469731484</c:v>
                </c:pt>
                <c:pt idx="105">
                  <c:v>0.936510094336358</c:v>
                </c:pt>
                <c:pt idx="106">
                  <c:v>1.04250883700711</c:v>
                </c:pt>
                <c:pt idx="107">
                  <c:v>0.966803575693178</c:v>
                </c:pt>
                <c:pt idx="108">
                  <c:v>1.03294556807487</c:v>
                </c:pt>
                <c:pt idx="109">
                  <c:v>0.914290901232267</c:v>
                </c:pt>
                <c:pt idx="110">
                  <c:v>-0.752106515162706</c:v>
                </c:pt>
                <c:pt idx="111">
                  <c:v>-1.08950212200194</c:v>
                </c:pt>
                <c:pt idx="112">
                  <c:v>-0.929064440218143</c:v>
                </c:pt>
                <c:pt idx="113">
                  <c:v>-1.07484944094381</c:v>
                </c:pt>
                <c:pt idx="114">
                  <c:v>-0.902272081573105</c:v>
                </c:pt>
                <c:pt idx="115">
                  <c:v>-1.17117074385918</c:v>
                </c:pt>
                <c:pt idx="116">
                  <c:v>0.13242391250359</c:v>
                </c:pt>
                <c:pt idx="117">
                  <c:v>1.18827541496452</c:v>
                </c:pt>
                <c:pt idx="118">
                  <c:v>0.883570414774502</c:v>
                </c:pt>
                <c:pt idx="119">
                  <c:v>1.09761906647481</c:v>
                </c:pt>
                <c:pt idx="120">
                  <c:v>0.897503157437869</c:v>
                </c:pt>
                <c:pt idx="121">
                  <c:v>1.14468808351027</c:v>
                </c:pt>
                <c:pt idx="122">
                  <c:v>0.534926240967717</c:v>
                </c:pt>
                <c:pt idx="123">
                  <c:v>-1.05129974276392</c:v>
                </c:pt>
                <c:pt idx="124">
                  <c:v>-0.972505378472285</c:v>
                </c:pt>
                <c:pt idx="125">
                  <c:v>-1.01233179509431</c:v>
                </c:pt>
                <c:pt idx="126">
                  <c:v>-0.99871056681997</c:v>
                </c:pt>
                <c:pt idx="127">
                  <c:v>-0.989814287055257</c:v>
                </c:pt>
                <c:pt idx="128">
                  <c:v>-1.01520216281732</c:v>
                </c:pt>
                <c:pt idx="129">
                  <c:v>0.603639375670793</c:v>
                </c:pt>
              </c:numCache>
            </c:numRef>
          </c:yVal>
        </c:ser>
        <c:ser>
          <c:idx val="7"/>
          <c:order val="7"/>
          <c:tx>
            <c:strRef>
              <c:f>'f(t) = k = constant'!$U$5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808080"/>
            </a:solidFill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constant'!$U$6:$U$135</c:f>
              <c:numCache>
                <c:formatCode>General</c:formatCode>
                <c:ptCount val="130"/>
                <c:pt idx="0">
                  <c:v>-0.603639375670793</c:v>
                </c:pt>
                <c:pt idx="1">
                  <c:v>1.01520216281732</c:v>
                </c:pt>
                <c:pt idx="2">
                  <c:v>0.989814287055257</c:v>
                </c:pt>
                <c:pt idx="3">
                  <c:v>0.99871056681997</c:v>
                </c:pt>
                <c:pt idx="4">
                  <c:v>1.01233179509431</c:v>
                </c:pt>
                <c:pt idx="5">
                  <c:v>0.972505378472285</c:v>
                </c:pt>
                <c:pt idx="6">
                  <c:v>1.05129974276392</c:v>
                </c:pt>
                <c:pt idx="7">
                  <c:v>-0.534926240967717</c:v>
                </c:pt>
                <c:pt idx="8">
                  <c:v>-1.14468808351027</c:v>
                </c:pt>
                <c:pt idx="9">
                  <c:v>-0.897503157437869</c:v>
                </c:pt>
                <c:pt idx="10">
                  <c:v>-1.09761906647481</c:v>
                </c:pt>
                <c:pt idx="11">
                  <c:v>-0.883570414774502</c:v>
                </c:pt>
                <c:pt idx="12">
                  <c:v>-1.18827541496452</c:v>
                </c:pt>
                <c:pt idx="13">
                  <c:v>-0.13242391250359</c:v>
                </c:pt>
                <c:pt idx="14">
                  <c:v>1.17117074385918</c:v>
                </c:pt>
                <c:pt idx="15">
                  <c:v>0.902272081573105</c:v>
                </c:pt>
                <c:pt idx="16">
                  <c:v>1.07484944094381</c:v>
                </c:pt>
                <c:pt idx="17">
                  <c:v>0.929064440218143</c:v>
                </c:pt>
                <c:pt idx="18">
                  <c:v>1.08950212200194</c:v>
                </c:pt>
                <c:pt idx="19">
                  <c:v>0.752106515162706</c:v>
                </c:pt>
                <c:pt idx="20">
                  <c:v>-0.914290901232267</c:v>
                </c:pt>
                <c:pt idx="21">
                  <c:v>-1.03294556807487</c:v>
                </c:pt>
                <c:pt idx="22">
                  <c:v>-0.966803575693178</c:v>
                </c:pt>
                <c:pt idx="23">
                  <c:v>-1.04250883700711</c:v>
                </c:pt>
                <c:pt idx="24">
                  <c:v>-0.936510094336358</c:v>
                </c:pt>
                <c:pt idx="25">
                  <c:v>-1.11864469731484</c:v>
                </c:pt>
                <c:pt idx="26">
                  <c:v>0.364909286706458</c:v>
                </c:pt>
                <c:pt idx="27">
                  <c:v>1.17254030904309</c:v>
                </c:pt>
                <c:pt idx="28">
                  <c:v>0.885103001493132</c:v>
                </c:pt>
                <c:pt idx="29">
                  <c:v>1.10338198313471</c:v>
                </c:pt>
                <c:pt idx="30">
                  <c:v>0.883297635253052</c:v>
                </c:pt>
                <c:pt idx="31">
                  <c:v>1.17821478565187</c:v>
                </c:pt>
                <c:pt idx="32">
                  <c:v>0.314300033040859</c:v>
                </c:pt>
                <c:pt idx="33">
                  <c:v>-1.13357169546355</c:v>
                </c:pt>
                <c:pt idx="34">
                  <c:v>-0.927611587829939</c:v>
                </c:pt>
                <c:pt idx="35">
                  <c:v>-1.05046051084132</c:v>
                </c:pt>
                <c:pt idx="36">
                  <c:v>-0.957935039090573</c:v>
                </c:pt>
                <c:pt idx="37">
                  <c:v>-1.04562930478997</c:v>
                </c:pt>
                <c:pt idx="38">
                  <c:v>-0.881286421717307</c:v>
                </c:pt>
                <c:pt idx="39">
                  <c:v>0.791115749788212</c:v>
                </c:pt>
                <c:pt idx="40">
                  <c:v>1.07717479950879</c:v>
                </c:pt>
                <c:pt idx="41">
                  <c:v>0.936884076809755</c:v>
                </c:pt>
                <c:pt idx="42">
                  <c:v>1.06849356298867</c:v>
                </c:pt>
                <c:pt idx="43">
                  <c:v>0.908540714550066</c:v>
                </c:pt>
                <c:pt idx="44">
                  <c:v>1.1626997825974</c:v>
                </c:pt>
                <c:pt idx="45">
                  <c:v>-0.184990376974285</c:v>
                </c:pt>
                <c:pt idx="46">
                  <c:v>-1.18707326392006</c:v>
                </c:pt>
                <c:pt idx="47">
                  <c:v>-0.882423343891845</c:v>
                </c:pt>
                <c:pt idx="48">
                  <c:v>-1.10016879337901</c:v>
                </c:pt>
                <c:pt idx="49">
                  <c:v>-0.893040940984672</c:v>
                </c:pt>
                <c:pt idx="50">
                  <c:v>-1.1537855720579</c:v>
                </c:pt>
                <c:pt idx="51">
                  <c:v>-0.487616350123246</c:v>
                </c:pt>
                <c:pt idx="52">
                  <c:v>1.07295961749923</c:v>
                </c:pt>
                <c:pt idx="53">
                  <c:v>0.961526504798466</c:v>
                </c:pt>
                <c:pt idx="54">
                  <c:v>1.02124722542177</c:v>
                </c:pt>
                <c:pt idx="55">
                  <c:v>0.98954464552423</c:v>
                </c:pt>
                <c:pt idx="56">
                  <c:v>1.00182593878585</c:v>
                </c:pt>
                <c:pt idx="57">
                  <c:v>0.988724337193812</c:v>
                </c:pt>
                <c:pt idx="58">
                  <c:v>-0.647855246400916</c:v>
                </c:pt>
                <c:pt idx="59">
                  <c:v>-1.11877625064834</c:v>
                </c:pt>
                <c:pt idx="60">
                  <c:v>-0.911526258887543</c:v>
                </c:pt>
                <c:pt idx="61">
                  <c:v>-1.08822920778867</c:v>
                </c:pt>
                <c:pt idx="62">
                  <c:v>-0.890237043148598</c:v>
                </c:pt>
                <c:pt idx="63">
                  <c:v>-1.18477550117064</c:v>
                </c:pt>
                <c:pt idx="64">
                  <c:v>0</c:v>
                </c:pt>
                <c:pt idx="65">
                  <c:v>1.18477550117064</c:v>
                </c:pt>
                <c:pt idx="66">
                  <c:v>0.890237043148598</c:v>
                </c:pt>
                <c:pt idx="67">
                  <c:v>1.08822920778867</c:v>
                </c:pt>
                <c:pt idx="68">
                  <c:v>0.911526258887543</c:v>
                </c:pt>
                <c:pt idx="69">
                  <c:v>1.11877625064834</c:v>
                </c:pt>
                <c:pt idx="70">
                  <c:v>0.647855246400916</c:v>
                </c:pt>
                <c:pt idx="71">
                  <c:v>4.67780619902325E-016</c:v>
                </c:pt>
                <c:pt idx="72">
                  <c:v>-0.988724337193812</c:v>
                </c:pt>
                <c:pt idx="73">
                  <c:v>-1.00182593878585</c:v>
                </c:pt>
                <c:pt idx="74">
                  <c:v>-0.98954464552423</c:v>
                </c:pt>
                <c:pt idx="75">
                  <c:v>-1.02124722542177</c:v>
                </c:pt>
                <c:pt idx="76">
                  <c:v>-0.961526504798466</c:v>
                </c:pt>
                <c:pt idx="77">
                  <c:v>-1.07295961749923</c:v>
                </c:pt>
                <c:pt idx="78">
                  <c:v>0.487616350123246</c:v>
                </c:pt>
                <c:pt idx="79">
                  <c:v>1.1537855720579</c:v>
                </c:pt>
                <c:pt idx="80">
                  <c:v>0.893040940984672</c:v>
                </c:pt>
                <c:pt idx="81">
                  <c:v>1.10016879337901</c:v>
                </c:pt>
                <c:pt idx="82">
                  <c:v>0.882423343891845</c:v>
                </c:pt>
                <c:pt idx="83">
                  <c:v>1.18707326392006</c:v>
                </c:pt>
                <c:pt idx="84">
                  <c:v>0.184990376974285</c:v>
                </c:pt>
                <c:pt idx="85">
                  <c:v>-1.1626997825974</c:v>
                </c:pt>
                <c:pt idx="86">
                  <c:v>-0.908540714550066</c:v>
                </c:pt>
                <c:pt idx="87">
                  <c:v>-1.06849356298867</c:v>
                </c:pt>
                <c:pt idx="88">
                  <c:v>-0.936884076809755</c:v>
                </c:pt>
                <c:pt idx="89">
                  <c:v>-1.07717479950879</c:v>
                </c:pt>
                <c:pt idx="90">
                  <c:v>-0.791115749788212</c:v>
                </c:pt>
                <c:pt idx="91">
                  <c:v>0.881286421717307</c:v>
                </c:pt>
                <c:pt idx="92">
                  <c:v>1.04562930478997</c:v>
                </c:pt>
                <c:pt idx="93">
                  <c:v>0.957935039090573</c:v>
                </c:pt>
                <c:pt idx="94">
                  <c:v>1.05046051084132</c:v>
                </c:pt>
                <c:pt idx="95">
                  <c:v>0.927611587829939</c:v>
                </c:pt>
                <c:pt idx="96">
                  <c:v>1.13357169546355</c:v>
                </c:pt>
                <c:pt idx="97">
                  <c:v>-0.314300033040859</c:v>
                </c:pt>
                <c:pt idx="98">
                  <c:v>-1.17821478565187</c:v>
                </c:pt>
                <c:pt idx="99">
                  <c:v>-0.883297635253052</c:v>
                </c:pt>
                <c:pt idx="100">
                  <c:v>-1.10338198313471</c:v>
                </c:pt>
                <c:pt idx="101">
                  <c:v>-0.885103001493132</c:v>
                </c:pt>
                <c:pt idx="102">
                  <c:v>-1.17254030904309</c:v>
                </c:pt>
                <c:pt idx="103">
                  <c:v>-0.364909286706458</c:v>
                </c:pt>
                <c:pt idx="104">
                  <c:v>1.11864469731484</c:v>
                </c:pt>
                <c:pt idx="105">
                  <c:v>0.936510094336358</c:v>
                </c:pt>
                <c:pt idx="106">
                  <c:v>1.04250883700711</c:v>
                </c:pt>
                <c:pt idx="107">
                  <c:v>0.966803575693178</c:v>
                </c:pt>
                <c:pt idx="108">
                  <c:v>1.03294556807487</c:v>
                </c:pt>
                <c:pt idx="109">
                  <c:v>0.914290901232267</c:v>
                </c:pt>
                <c:pt idx="110">
                  <c:v>-0.752106515162706</c:v>
                </c:pt>
                <c:pt idx="111">
                  <c:v>-1.08950212200194</c:v>
                </c:pt>
                <c:pt idx="112">
                  <c:v>-0.929064440218143</c:v>
                </c:pt>
                <c:pt idx="113">
                  <c:v>-1.07484944094381</c:v>
                </c:pt>
                <c:pt idx="114">
                  <c:v>-0.902272081573105</c:v>
                </c:pt>
                <c:pt idx="115">
                  <c:v>-1.17117074385918</c:v>
                </c:pt>
                <c:pt idx="116">
                  <c:v>0.13242391250359</c:v>
                </c:pt>
                <c:pt idx="117">
                  <c:v>1.18827541496452</c:v>
                </c:pt>
                <c:pt idx="118">
                  <c:v>0.883570414774502</c:v>
                </c:pt>
                <c:pt idx="119">
                  <c:v>1.09761906647481</c:v>
                </c:pt>
                <c:pt idx="120">
                  <c:v>0.897503157437869</c:v>
                </c:pt>
                <c:pt idx="121">
                  <c:v>1.14468808351027</c:v>
                </c:pt>
                <c:pt idx="122">
                  <c:v>0.534926240967717</c:v>
                </c:pt>
                <c:pt idx="123">
                  <c:v>-1.05129974276392</c:v>
                </c:pt>
                <c:pt idx="124">
                  <c:v>-0.972505378472285</c:v>
                </c:pt>
                <c:pt idx="125">
                  <c:v>-1.01233179509431</c:v>
                </c:pt>
                <c:pt idx="126">
                  <c:v>-0.99871056681997</c:v>
                </c:pt>
                <c:pt idx="127">
                  <c:v>-0.989814287055257</c:v>
                </c:pt>
                <c:pt idx="128">
                  <c:v>-1.01520216281732</c:v>
                </c:pt>
                <c:pt idx="129">
                  <c:v>0.603639375670793</c:v>
                </c:pt>
              </c:numCache>
            </c:numRef>
          </c:yVal>
        </c:ser>
        <c:ser>
          <c:idx val="8"/>
          <c:order val="8"/>
          <c:tx>
            <c:strRef>
              <c:f>'f(t) = k = constant'!$V$5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rgbClr val="666666"/>
            </a:solidFill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constant'!$V$6:$V$135</c:f>
              <c:numCache>
                <c:formatCode>General</c:formatCode>
                <c:ptCount val="130"/>
                <c:pt idx="0">
                  <c:v>-0.77094892897157</c:v>
                </c:pt>
                <c:pt idx="1">
                  <c:v>1.15243824248925</c:v>
                </c:pt>
                <c:pt idx="2">
                  <c:v>0.895967629892482</c:v>
                </c:pt>
                <c:pt idx="3">
                  <c:v>1.04006190678209</c:v>
                </c:pt>
                <c:pt idx="4">
                  <c:v>1.02748807238095</c:v>
                </c:pt>
                <c:pt idx="5">
                  <c:v>0.902312090019839</c:v>
                </c:pt>
                <c:pt idx="6">
                  <c:v>1.16971922234849</c:v>
                </c:pt>
                <c:pt idx="7">
                  <c:v>-0.690081728196589</c:v>
                </c:pt>
                <c:pt idx="8">
                  <c:v>-0.967851248762757</c:v>
                </c:pt>
                <c:pt idx="9">
                  <c:v>-1.07886294916064</c:v>
                </c:pt>
                <c:pt idx="10">
                  <c:v>-0.929333568596654</c:v>
                </c:pt>
                <c:pt idx="11">
                  <c:v>-1.02245296024829</c:v>
                </c:pt>
                <c:pt idx="12">
                  <c:v>-1.0922715265372</c:v>
                </c:pt>
                <c:pt idx="13">
                  <c:v>-0.176233934111167</c:v>
                </c:pt>
                <c:pt idx="14">
                  <c:v>1.15853603393588</c:v>
                </c:pt>
                <c:pt idx="15">
                  <c:v>0.970125583377475</c:v>
                </c:pt>
                <c:pt idx="16">
                  <c:v>0.958360938951767</c:v>
                </c:pt>
                <c:pt idx="17">
                  <c:v>1.08288512071002</c:v>
                </c:pt>
                <c:pt idx="18">
                  <c:v>0.913274407498904</c:v>
                </c:pt>
                <c:pt idx="19">
                  <c:v>0.933641975769331</c:v>
                </c:pt>
                <c:pt idx="20">
                  <c:v>-1.08351981205776</c:v>
                </c:pt>
                <c:pt idx="21">
                  <c:v>-0.892443404481566</c:v>
                </c:pt>
                <c:pt idx="22">
                  <c:v>-1.06494613666776</c:v>
                </c:pt>
                <c:pt idx="23">
                  <c:v>-0.996248602763185</c:v>
                </c:pt>
                <c:pt idx="24">
                  <c:v>-0.926399394219219</c:v>
                </c:pt>
                <c:pt idx="25">
                  <c:v>-1.18414529556536</c:v>
                </c:pt>
                <c:pt idx="26">
                  <c:v>0.479444292464141</c:v>
                </c:pt>
                <c:pt idx="27">
                  <c:v>1.02008417069341</c:v>
                </c:pt>
                <c:pt idx="28">
                  <c:v>1.06068752879474</c:v>
                </c:pt>
                <c:pt idx="29">
                  <c:v>0.921705946652949</c:v>
                </c:pt>
                <c:pt idx="30">
                  <c:v>1.05343724502266</c:v>
                </c:pt>
                <c:pt idx="31">
                  <c:v>1.03612016471323</c:v>
                </c:pt>
                <c:pt idx="32">
                  <c:v>0.414562294414029</c:v>
                </c:pt>
                <c:pt idx="33">
                  <c:v>-1.18227319967887</c:v>
                </c:pt>
                <c:pt idx="34">
                  <c:v>-0.935196323619814</c:v>
                </c:pt>
                <c:pt idx="35">
                  <c:v>-0.987325478205591</c:v>
                </c:pt>
                <c:pt idx="36">
                  <c:v>-1.07049440760662</c:v>
                </c:pt>
                <c:pt idx="37">
                  <c:v>-0.894567180205145</c:v>
                </c:pt>
                <c:pt idx="38">
                  <c:v>-1.05619381919643</c:v>
                </c:pt>
                <c:pt idx="39">
                  <c:v>0.972897241961366</c:v>
                </c:pt>
                <c:pt idx="40">
                  <c:v>0.906157380847451</c:v>
                </c:pt>
                <c:pt idx="41">
                  <c:v>1.0805436864782</c:v>
                </c:pt>
                <c:pt idx="42">
                  <c:v>0.966130983129412</c:v>
                </c:pt>
                <c:pt idx="43">
                  <c:v>0.959674074144672</c:v>
                </c:pt>
                <c:pt idx="44">
                  <c:v>1.16775708783849</c:v>
                </c:pt>
                <c:pt idx="45">
                  <c:v>-0.245747639226838</c:v>
                </c:pt>
                <c:pt idx="46">
                  <c:v>-1.07651129173828</c:v>
                </c:pt>
                <c:pt idx="47">
                  <c:v>-1.03206225256895</c:v>
                </c:pt>
                <c:pt idx="48">
                  <c:v>-0.925972337446002</c:v>
                </c:pt>
                <c:pt idx="49">
                  <c:v>-1.07489274827961</c:v>
                </c:pt>
                <c:pt idx="50">
                  <c:v>-0.981923404248324</c:v>
                </c:pt>
                <c:pt idx="51">
                  <c:v>-0.632813177374658</c:v>
                </c:pt>
                <c:pt idx="52">
                  <c:v>1.17740272791501</c:v>
                </c:pt>
                <c:pt idx="53">
                  <c:v>0.907971174523832</c:v>
                </c:pt>
                <c:pt idx="54">
                  <c:v>1.01871832836797</c:v>
                </c:pt>
                <c:pt idx="55">
                  <c:v>1.04791239227711</c:v>
                </c:pt>
                <c:pt idx="56">
                  <c:v>0.893282735909972</c:v>
                </c:pt>
                <c:pt idx="57">
                  <c:v>1.13691110294526</c:v>
                </c:pt>
                <c:pt idx="58">
                  <c:v>-0.821307086497799</c:v>
                </c:pt>
                <c:pt idx="59">
                  <c:v>-0.936889282393981</c:v>
                </c:pt>
                <c:pt idx="60">
                  <c:v>-1.08419995280158</c:v>
                </c:pt>
                <c:pt idx="61">
                  <c:v>-0.941523231263965</c:v>
                </c:pt>
                <c:pt idx="62">
                  <c:v>-0.996740493999529</c:v>
                </c:pt>
                <c:pt idx="63">
                  <c:v>-1.12880855311158</c:v>
                </c:pt>
                <c:pt idx="64">
                  <c:v>0</c:v>
                </c:pt>
                <c:pt idx="65">
                  <c:v>1.12880855311158</c:v>
                </c:pt>
                <c:pt idx="66">
                  <c:v>0.996740493999529</c:v>
                </c:pt>
                <c:pt idx="67">
                  <c:v>0.941523231263965</c:v>
                </c:pt>
                <c:pt idx="68">
                  <c:v>1.08419995280158</c:v>
                </c:pt>
                <c:pt idx="69">
                  <c:v>0.936889282393981</c:v>
                </c:pt>
                <c:pt idx="70">
                  <c:v>0.821307086497799</c:v>
                </c:pt>
                <c:pt idx="71">
                  <c:v>6.237074932031E-016</c:v>
                </c:pt>
                <c:pt idx="72">
                  <c:v>-1.13691110294526</c:v>
                </c:pt>
                <c:pt idx="73">
                  <c:v>-0.893282735909972</c:v>
                </c:pt>
                <c:pt idx="74">
                  <c:v>-1.04791239227711</c:v>
                </c:pt>
                <c:pt idx="75">
                  <c:v>-1.01871832836797</c:v>
                </c:pt>
                <c:pt idx="76">
                  <c:v>-0.907971174523832</c:v>
                </c:pt>
                <c:pt idx="77">
                  <c:v>-1.17740272791501</c:v>
                </c:pt>
                <c:pt idx="78">
                  <c:v>0.632813177374658</c:v>
                </c:pt>
                <c:pt idx="79">
                  <c:v>0.981923404248324</c:v>
                </c:pt>
                <c:pt idx="80">
                  <c:v>1.07489274827961</c:v>
                </c:pt>
                <c:pt idx="81">
                  <c:v>0.925972337446002</c:v>
                </c:pt>
                <c:pt idx="82">
                  <c:v>1.03206225256895</c:v>
                </c:pt>
                <c:pt idx="83">
                  <c:v>1.07651129173828</c:v>
                </c:pt>
                <c:pt idx="84">
                  <c:v>0.245747639226838</c:v>
                </c:pt>
                <c:pt idx="85">
                  <c:v>-1.16775708783849</c:v>
                </c:pt>
                <c:pt idx="86">
                  <c:v>-0.959674074144672</c:v>
                </c:pt>
                <c:pt idx="87">
                  <c:v>-0.966130983129412</c:v>
                </c:pt>
                <c:pt idx="88">
                  <c:v>-1.0805436864782</c:v>
                </c:pt>
                <c:pt idx="89">
                  <c:v>-0.906157380847451</c:v>
                </c:pt>
                <c:pt idx="90">
                  <c:v>-0.972897241961366</c:v>
                </c:pt>
                <c:pt idx="91">
                  <c:v>1.05619381919643</c:v>
                </c:pt>
                <c:pt idx="92">
                  <c:v>0.894567180205145</c:v>
                </c:pt>
                <c:pt idx="93">
                  <c:v>1.07049440760662</c:v>
                </c:pt>
                <c:pt idx="94">
                  <c:v>0.987325478205591</c:v>
                </c:pt>
                <c:pt idx="95">
                  <c:v>0.935196323619814</c:v>
                </c:pt>
                <c:pt idx="96">
                  <c:v>1.18227319967887</c:v>
                </c:pt>
                <c:pt idx="97">
                  <c:v>-0.414562294414029</c:v>
                </c:pt>
                <c:pt idx="98">
                  <c:v>-1.03612016471323</c:v>
                </c:pt>
                <c:pt idx="99">
                  <c:v>-1.05343724502266</c:v>
                </c:pt>
                <c:pt idx="100">
                  <c:v>-0.921705946652949</c:v>
                </c:pt>
                <c:pt idx="101">
                  <c:v>-1.06068752879474</c:v>
                </c:pt>
                <c:pt idx="102">
                  <c:v>-1.02008417069341</c:v>
                </c:pt>
                <c:pt idx="103">
                  <c:v>-0.479444292464141</c:v>
                </c:pt>
                <c:pt idx="104">
                  <c:v>1.18414529556536</c:v>
                </c:pt>
                <c:pt idx="105">
                  <c:v>0.926399394219219</c:v>
                </c:pt>
                <c:pt idx="106">
                  <c:v>0.996248602763185</c:v>
                </c:pt>
                <c:pt idx="107">
                  <c:v>1.06494613666776</c:v>
                </c:pt>
                <c:pt idx="108">
                  <c:v>0.892443404481566</c:v>
                </c:pt>
                <c:pt idx="109">
                  <c:v>1.08351981205776</c:v>
                </c:pt>
                <c:pt idx="110">
                  <c:v>-0.933641975769331</c:v>
                </c:pt>
                <c:pt idx="111">
                  <c:v>-0.913274407498904</c:v>
                </c:pt>
                <c:pt idx="112">
                  <c:v>-1.08288512071002</c:v>
                </c:pt>
                <c:pt idx="113">
                  <c:v>-0.958360938951767</c:v>
                </c:pt>
                <c:pt idx="114">
                  <c:v>-0.970125583377475</c:v>
                </c:pt>
                <c:pt idx="115">
                  <c:v>-1.15853603393588</c:v>
                </c:pt>
                <c:pt idx="116">
                  <c:v>0.176233934111167</c:v>
                </c:pt>
                <c:pt idx="117">
                  <c:v>1.0922715265372</c:v>
                </c:pt>
                <c:pt idx="118">
                  <c:v>1.02245296024829</c:v>
                </c:pt>
                <c:pt idx="119">
                  <c:v>0.929333568596654</c:v>
                </c:pt>
                <c:pt idx="120">
                  <c:v>1.07886294916064</c:v>
                </c:pt>
                <c:pt idx="121">
                  <c:v>0.967851248762757</c:v>
                </c:pt>
                <c:pt idx="122">
                  <c:v>0.690081728196589</c:v>
                </c:pt>
                <c:pt idx="123">
                  <c:v>-1.16971922234849</c:v>
                </c:pt>
                <c:pt idx="124">
                  <c:v>-0.902312090019839</c:v>
                </c:pt>
                <c:pt idx="125">
                  <c:v>-1.02748807238095</c:v>
                </c:pt>
                <c:pt idx="126">
                  <c:v>-1.04006190678209</c:v>
                </c:pt>
                <c:pt idx="127">
                  <c:v>-0.895967629892482</c:v>
                </c:pt>
                <c:pt idx="128">
                  <c:v>-1.15243824248925</c:v>
                </c:pt>
                <c:pt idx="129">
                  <c:v>0.77094892897157</c:v>
                </c:pt>
              </c:numCache>
            </c:numRef>
          </c:yVal>
        </c:ser>
        <c:ser>
          <c:idx val="9"/>
          <c:order val="9"/>
          <c:tx>
            <c:strRef>
              <c:f>'f(t) = k = constant'!$W$5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rgbClr val="333333"/>
            </a:solidFill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constant'!$W$6:$W$135</c:f>
              <c:numCache>
                <c:formatCode>General</c:formatCode>
                <c:ptCount val="130"/>
                <c:pt idx="0">
                  <c:v>-0.77094892897157</c:v>
                </c:pt>
                <c:pt idx="1">
                  <c:v>1.15243824248925</c:v>
                </c:pt>
                <c:pt idx="2">
                  <c:v>0.895967629892482</c:v>
                </c:pt>
                <c:pt idx="3">
                  <c:v>1.04006190678209</c:v>
                </c:pt>
                <c:pt idx="4">
                  <c:v>1.02748807238095</c:v>
                </c:pt>
                <c:pt idx="5">
                  <c:v>0.902312090019839</c:v>
                </c:pt>
                <c:pt idx="6">
                  <c:v>1.16971922234849</c:v>
                </c:pt>
                <c:pt idx="7">
                  <c:v>-0.690081728196589</c:v>
                </c:pt>
                <c:pt idx="8">
                  <c:v>-0.967851248762757</c:v>
                </c:pt>
                <c:pt idx="9">
                  <c:v>-1.07886294916064</c:v>
                </c:pt>
                <c:pt idx="10">
                  <c:v>-0.929333568596654</c:v>
                </c:pt>
                <c:pt idx="11">
                  <c:v>-1.02245296024829</c:v>
                </c:pt>
                <c:pt idx="12">
                  <c:v>-1.0922715265372</c:v>
                </c:pt>
                <c:pt idx="13">
                  <c:v>-0.176233934111167</c:v>
                </c:pt>
                <c:pt idx="14">
                  <c:v>1.15853603393588</c:v>
                </c:pt>
                <c:pt idx="15">
                  <c:v>0.970125583377475</c:v>
                </c:pt>
                <c:pt idx="16">
                  <c:v>0.958360938951767</c:v>
                </c:pt>
                <c:pt idx="17">
                  <c:v>1.08288512071002</c:v>
                </c:pt>
                <c:pt idx="18">
                  <c:v>0.913274407498904</c:v>
                </c:pt>
                <c:pt idx="19">
                  <c:v>0.933641975769331</c:v>
                </c:pt>
                <c:pt idx="20">
                  <c:v>-1.08351981205776</c:v>
                </c:pt>
                <c:pt idx="21">
                  <c:v>-0.892443404481566</c:v>
                </c:pt>
                <c:pt idx="22">
                  <c:v>-1.06494613666776</c:v>
                </c:pt>
                <c:pt idx="23">
                  <c:v>-0.996248602763185</c:v>
                </c:pt>
                <c:pt idx="24">
                  <c:v>-0.926399394219219</c:v>
                </c:pt>
                <c:pt idx="25">
                  <c:v>-1.18414529556536</c:v>
                </c:pt>
                <c:pt idx="26">
                  <c:v>0.479444292464141</c:v>
                </c:pt>
                <c:pt idx="27">
                  <c:v>1.02008417069341</c:v>
                </c:pt>
                <c:pt idx="28">
                  <c:v>1.06068752879474</c:v>
                </c:pt>
                <c:pt idx="29">
                  <c:v>0.921705946652949</c:v>
                </c:pt>
                <c:pt idx="30">
                  <c:v>1.05343724502266</c:v>
                </c:pt>
                <c:pt idx="31">
                  <c:v>1.03612016471323</c:v>
                </c:pt>
                <c:pt idx="32">
                  <c:v>0.414562294414029</c:v>
                </c:pt>
                <c:pt idx="33">
                  <c:v>-1.18227319967887</c:v>
                </c:pt>
                <c:pt idx="34">
                  <c:v>-0.935196323619814</c:v>
                </c:pt>
                <c:pt idx="35">
                  <c:v>-0.987325478205591</c:v>
                </c:pt>
                <c:pt idx="36">
                  <c:v>-1.07049440760662</c:v>
                </c:pt>
                <c:pt idx="37">
                  <c:v>-0.894567180205145</c:v>
                </c:pt>
                <c:pt idx="38">
                  <c:v>-1.05619381919643</c:v>
                </c:pt>
                <c:pt idx="39">
                  <c:v>0.972897241961366</c:v>
                </c:pt>
                <c:pt idx="40">
                  <c:v>0.906157380847451</c:v>
                </c:pt>
                <c:pt idx="41">
                  <c:v>1.0805436864782</c:v>
                </c:pt>
                <c:pt idx="42">
                  <c:v>0.966130983129412</c:v>
                </c:pt>
                <c:pt idx="43">
                  <c:v>0.959674074144672</c:v>
                </c:pt>
                <c:pt idx="44">
                  <c:v>1.16775708783849</c:v>
                </c:pt>
                <c:pt idx="45">
                  <c:v>-0.245747639226838</c:v>
                </c:pt>
                <c:pt idx="46">
                  <c:v>-1.07651129173828</c:v>
                </c:pt>
                <c:pt idx="47">
                  <c:v>-1.03206225256895</c:v>
                </c:pt>
                <c:pt idx="48">
                  <c:v>-0.925972337446002</c:v>
                </c:pt>
                <c:pt idx="49">
                  <c:v>-1.07489274827961</c:v>
                </c:pt>
                <c:pt idx="50">
                  <c:v>-0.981923404248324</c:v>
                </c:pt>
                <c:pt idx="51">
                  <c:v>-0.632813177374658</c:v>
                </c:pt>
                <c:pt idx="52">
                  <c:v>1.17740272791501</c:v>
                </c:pt>
                <c:pt idx="53">
                  <c:v>0.907971174523832</c:v>
                </c:pt>
                <c:pt idx="54">
                  <c:v>1.01871832836797</c:v>
                </c:pt>
                <c:pt idx="55">
                  <c:v>1.04791239227711</c:v>
                </c:pt>
                <c:pt idx="56">
                  <c:v>0.893282735909972</c:v>
                </c:pt>
                <c:pt idx="57">
                  <c:v>1.13691110294526</c:v>
                </c:pt>
                <c:pt idx="58">
                  <c:v>-0.821307086497799</c:v>
                </c:pt>
                <c:pt idx="59">
                  <c:v>-0.936889282393981</c:v>
                </c:pt>
                <c:pt idx="60">
                  <c:v>-1.08419995280158</c:v>
                </c:pt>
                <c:pt idx="61">
                  <c:v>-0.941523231263965</c:v>
                </c:pt>
                <c:pt idx="62">
                  <c:v>-0.996740493999529</c:v>
                </c:pt>
                <c:pt idx="63">
                  <c:v>-1.12880855311158</c:v>
                </c:pt>
                <c:pt idx="64">
                  <c:v>0</c:v>
                </c:pt>
                <c:pt idx="65">
                  <c:v>1.12880855311158</c:v>
                </c:pt>
                <c:pt idx="66">
                  <c:v>0.996740493999529</c:v>
                </c:pt>
                <c:pt idx="67">
                  <c:v>0.941523231263965</c:v>
                </c:pt>
                <c:pt idx="68">
                  <c:v>1.08419995280158</c:v>
                </c:pt>
                <c:pt idx="69">
                  <c:v>0.936889282393981</c:v>
                </c:pt>
                <c:pt idx="70">
                  <c:v>0.821307086497799</c:v>
                </c:pt>
                <c:pt idx="71">
                  <c:v>6.237074932031E-016</c:v>
                </c:pt>
                <c:pt idx="72">
                  <c:v>-1.13691110294526</c:v>
                </c:pt>
                <c:pt idx="73">
                  <c:v>-0.893282735909972</c:v>
                </c:pt>
                <c:pt idx="74">
                  <c:v>-1.04791239227711</c:v>
                </c:pt>
                <c:pt idx="75">
                  <c:v>-1.01871832836797</c:v>
                </c:pt>
                <c:pt idx="76">
                  <c:v>-0.907971174523832</c:v>
                </c:pt>
                <c:pt idx="77">
                  <c:v>-1.17740272791501</c:v>
                </c:pt>
                <c:pt idx="78">
                  <c:v>0.632813177374658</c:v>
                </c:pt>
                <c:pt idx="79">
                  <c:v>0.981923404248324</c:v>
                </c:pt>
                <c:pt idx="80">
                  <c:v>1.07489274827961</c:v>
                </c:pt>
                <c:pt idx="81">
                  <c:v>0.925972337446002</c:v>
                </c:pt>
                <c:pt idx="82">
                  <c:v>1.03206225256895</c:v>
                </c:pt>
                <c:pt idx="83">
                  <c:v>1.07651129173828</c:v>
                </c:pt>
                <c:pt idx="84">
                  <c:v>0.245747639226838</c:v>
                </c:pt>
                <c:pt idx="85">
                  <c:v>-1.16775708783849</c:v>
                </c:pt>
                <c:pt idx="86">
                  <c:v>-0.959674074144672</c:v>
                </c:pt>
                <c:pt idx="87">
                  <c:v>-0.966130983129412</c:v>
                </c:pt>
                <c:pt idx="88">
                  <c:v>-1.0805436864782</c:v>
                </c:pt>
                <c:pt idx="89">
                  <c:v>-0.906157380847451</c:v>
                </c:pt>
                <c:pt idx="90">
                  <c:v>-0.972897241961366</c:v>
                </c:pt>
                <c:pt idx="91">
                  <c:v>1.05619381919643</c:v>
                </c:pt>
                <c:pt idx="92">
                  <c:v>0.894567180205145</c:v>
                </c:pt>
                <c:pt idx="93">
                  <c:v>1.07049440760662</c:v>
                </c:pt>
                <c:pt idx="94">
                  <c:v>0.987325478205591</c:v>
                </c:pt>
                <c:pt idx="95">
                  <c:v>0.935196323619814</c:v>
                </c:pt>
                <c:pt idx="96">
                  <c:v>1.18227319967887</c:v>
                </c:pt>
                <c:pt idx="97">
                  <c:v>-0.414562294414029</c:v>
                </c:pt>
                <c:pt idx="98">
                  <c:v>-1.03612016471323</c:v>
                </c:pt>
                <c:pt idx="99">
                  <c:v>-1.05343724502266</c:v>
                </c:pt>
                <c:pt idx="100">
                  <c:v>-0.921705946652949</c:v>
                </c:pt>
                <c:pt idx="101">
                  <c:v>-1.06068752879474</c:v>
                </c:pt>
                <c:pt idx="102">
                  <c:v>-1.02008417069341</c:v>
                </c:pt>
                <c:pt idx="103">
                  <c:v>-0.479444292464141</c:v>
                </c:pt>
                <c:pt idx="104">
                  <c:v>1.18414529556536</c:v>
                </c:pt>
                <c:pt idx="105">
                  <c:v>0.926399394219219</c:v>
                </c:pt>
                <c:pt idx="106">
                  <c:v>0.996248602763185</c:v>
                </c:pt>
                <c:pt idx="107">
                  <c:v>1.06494613666776</c:v>
                </c:pt>
                <c:pt idx="108">
                  <c:v>0.892443404481566</c:v>
                </c:pt>
                <c:pt idx="109">
                  <c:v>1.08351981205776</c:v>
                </c:pt>
                <c:pt idx="110">
                  <c:v>-0.933641975769331</c:v>
                </c:pt>
                <c:pt idx="111">
                  <c:v>-0.913274407498904</c:v>
                </c:pt>
                <c:pt idx="112">
                  <c:v>-1.08288512071002</c:v>
                </c:pt>
                <c:pt idx="113">
                  <c:v>-0.958360938951767</c:v>
                </c:pt>
                <c:pt idx="114">
                  <c:v>-0.970125583377475</c:v>
                </c:pt>
                <c:pt idx="115">
                  <c:v>-1.15853603393588</c:v>
                </c:pt>
                <c:pt idx="116">
                  <c:v>0.176233934111167</c:v>
                </c:pt>
                <c:pt idx="117">
                  <c:v>1.0922715265372</c:v>
                </c:pt>
                <c:pt idx="118">
                  <c:v>1.02245296024829</c:v>
                </c:pt>
                <c:pt idx="119">
                  <c:v>0.929333568596654</c:v>
                </c:pt>
                <c:pt idx="120">
                  <c:v>1.07886294916064</c:v>
                </c:pt>
                <c:pt idx="121">
                  <c:v>0.967851248762757</c:v>
                </c:pt>
                <c:pt idx="122">
                  <c:v>0.690081728196589</c:v>
                </c:pt>
                <c:pt idx="123">
                  <c:v>-1.16971922234849</c:v>
                </c:pt>
                <c:pt idx="124">
                  <c:v>-0.902312090019839</c:v>
                </c:pt>
                <c:pt idx="125">
                  <c:v>-1.02748807238095</c:v>
                </c:pt>
                <c:pt idx="126">
                  <c:v>-1.04006190678209</c:v>
                </c:pt>
                <c:pt idx="127">
                  <c:v>-0.895967629892482</c:v>
                </c:pt>
                <c:pt idx="128">
                  <c:v>-1.15243824248925</c:v>
                </c:pt>
                <c:pt idx="129">
                  <c:v>0.77094892897157</c:v>
                </c:pt>
              </c:numCache>
            </c:numRef>
          </c:yVal>
        </c:ser>
        <c:ser>
          <c:idx val="10"/>
          <c:order val="10"/>
          <c:tx>
            <c:strRef>
              <c:f>'f(t) = k = constant'!$X$5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rgbClr val="1c1c1c"/>
            </a:solidFill>
            <a:ln w="45720">
              <a:solidFill>
                <a:srgbClr val="1c1c1c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constant'!$X$6:$X$135</c:f>
              <c:numCache>
                <c:formatCode>General</c:formatCode>
                <c:ptCount val="130"/>
                <c:pt idx="0">
                  <c:v>-0.91207817765688</c:v>
                </c:pt>
                <c:pt idx="1">
                  <c:v>1.18075749877018</c:v>
                </c:pt>
                <c:pt idx="2">
                  <c:v>1.02193137151792</c:v>
                </c:pt>
                <c:pt idx="3">
                  <c:v>0.944286641276962</c:v>
                </c:pt>
                <c:pt idx="4">
                  <c:v>0.952813829701756</c:v>
                </c:pt>
                <c:pt idx="5">
                  <c:v>1.03807685042228</c:v>
                </c:pt>
                <c:pt idx="6">
                  <c:v>1.17168882151796</c:v>
                </c:pt>
                <c:pt idx="7">
                  <c:v>-0.826901246881286</c:v>
                </c:pt>
                <c:pt idx="8">
                  <c:v>-0.896551361051716</c:v>
                </c:pt>
                <c:pt idx="9">
                  <c:v>-0.980225893310545</c:v>
                </c:pt>
                <c:pt idx="10">
                  <c:v>-1.0534554990909</c:v>
                </c:pt>
                <c:pt idx="11">
                  <c:v>-1.05462033220123</c:v>
                </c:pt>
                <c:pt idx="12">
                  <c:v>-0.950923348940597</c:v>
                </c:pt>
                <c:pt idx="13">
                  <c:v>-0.21976123309084</c:v>
                </c:pt>
                <c:pt idx="14">
                  <c:v>1.04049756311354</c:v>
                </c:pt>
                <c:pt idx="15">
                  <c:v>1.07686475645564</c:v>
                </c:pt>
                <c:pt idx="16">
                  <c:v>1.01923852719923</c:v>
                </c:pt>
                <c:pt idx="17">
                  <c:v>0.94354482685395</c:v>
                </c:pt>
                <c:pt idx="18">
                  <c:v>0.927016229776791</c:v>
                </c:pt>
                <c:pt idx="19">
                  <c:v>1.06562325918023</c:v>
                </c:pt>
                <c:pt idx="20">
                  <c:v>-1.16794015306098</c:v>
                </c:pt>
                <c:pt idx="21">
                  <c:v>-0.979215969669751</c:v>
                </c:pt>
                <c:pt idx="22">
                  <c:v>-0.934057416095863</c:v>
                </c:pt>
                <c:pt idx="23">
                  <c:v>-0.979569467861435</c:v>
                </c:pt>
                <c:pt idx="24">
                  <c:v>-1.06622011270786</c:v>
                </c:pt>
                <c:pt idx="25">
                  <c:v>-1.12594774329986</c:v>
                </c:pt>
                <c:pt idx="26">
                  <c:v>0.588099101050548</c:v>
                </c:pt>
                <c:pt idx="27">
                  <c:v>0.9036998761505</c:v>
                </c:pt>
                <c:pt idx="28">
                  <c:v>1.01435875105603</c:v>
                </c:pt>
                <c:pt idx="29">
                  <c:v>1.06290019379144</c:v>
                </c:pt>
                <c:pt idx="30">
                  <c:v>1.02415378455318</c:v>
                </c:pt>
                <c:pt idx="31">
                  <c:v>0.9106077745445</c:v>
                </c:pt>
                <c:pt idx="32">
                  <c:v>0.51106005671132</c:v>
                </c:pt>
                <c:pt idx="33">
                  <c:v>-1.10843721940114</c:v>
                </c:pt>
                <c:pt idx="34">
                  <c:v>-1.07123467515668</c:v>
                </c:pt>
                <c:pt idx="35">
                  <c:v>-0.988310301652786</c:v>
                </c:pt>
                <c:pt idx="36">
                  <c:v>-0.93392866414981</c:v>
                </c:pt>
                <c:pt idx="37">
                  <c:v>-0.966715942117179</c:v>
                </c:pt>
                <c:pt idx="38">
                  <c:v>-1.15412251133791</c:v>
                </c:pt>
                <c:pt idx="39">
                  <c:v>1.09748870425025</c:v>
                </c:pt>
                <c:pt idx="40">
                  <c:v>0.937364945774355</c:v>
                </c:pt>
                <c:pt idx="41">
                  <c:v>0.939239972231663</c:v>
                </c:pt>
                <c:pt idx="42">
                  <c:v>1.01059427815498</c:v>
                </c:pt>
                <c:pt idx="43">
                  <c:v>1.07716683771065</c:v>
                </c:pt>
                <c:pt idx="44">
                  <c:v>1.06037415545847</c:v>
                </c:pt>
                <c:pt idx="45">
                  <c:v>-0.305734774715426</c:v>
                </c:pt>
                <c:pt idx="46">
                  <c:v>-0.937004093179468</c:v>
                </c:pt>
                <c:pt idx="47">
                  <c:v>-1.04678390828798</c:v>
                </c:pt>
                <c:pt idx="48">
                  <c:v>-1.05759580588403</c:v>
                </c:pt>
                <c:pt idx="49">
                  <c:v>-0.989684190643381</c:v>
                </c:pt>
                <c:pt idx="50">
                  <c:v>-0.895930759218046</c:v>
                </c:pt>
                <c:pt idx="51">
                  <c:v>-0.764072452316705</c:v>
                </c:pt>
                <c:pt idx="52">
                  <c:v>1.16170195217186</c:v>
                </c:pt>
                <c:pt idx="53">
                  <c:v>1.04763851721371</c:v>
                </c:pt>
                <c:pt idx="54">
                  <c:v>0.959624552637557</c:v>
                </c:pt>
                <c:pt idx="55">
                  <c:v>0.93989090441279</c:v>
                </c:pt>
                <c:pt idx="56">
                  <c:v>1.01022409847577</c:v>
                </c:pt>
                <c:pt idx="57">
                  <c:v>1.18230823930861</c:v>
                </c:pt>
                <c:pt idx="58">
                  <c:v>-0.962559489762785</c:v>
                </c:pt>
                <c:pt idx="59">
                  <c:v>-0.906643036823534</c:v>
                </c:pt>
                <c:pt idx="60">
                  <c:v>-0.959144996467509</c:v>
                </c:pt>
                <c:pt idx="61">
                  <c:v>-1.03873881403533</c:v>
                </c:pt>
                <c:pt idx="62">
                  <c:v>-1.06973463375624</c:v>
                </c:pt>
                <c:pt idx="63">
                  <c:v>-0.992503202910302</c:v>
                </c:pt>
                <c:pt idx="64">
                  <c:v>0</c:v>
                </c:pt>
                <c:pt idx="65">
                  <c:v>0.992503202910302</c:v>
                </c:pt>
                <c:pt idx="66">
                  <c:v>1.06973463375624</c:v>
                </c:pt>
                <c:pt idx="67">
                  <c:v>1.03873881403533</c:v>
                </c:pt>
                <c:pt idx="68">
                  <c:v>0.959144996467509</c:v>
                </c:pt>
                <c:pt idx="69">
                  <c:v>0.906643036823534</c:v>
                </c:pt>
                <c:pt idx="70">
                  <c:v>0.962559489762785</c:v>
                </c:pt>
                <c:pt idx="71">
                  <c:v>7.79634366503875E-016</c:v>
                </c:pt>
                <c:pt idx="72">
                  <c:v>-1.18230823930861</c:v>
                </c:pt>
                <c:pt idx="73">
                  <c:v>-1.01022409847577</c:v>
                </c:pt>
                <c:pt idx="74">
                  <c:v>-0.93989090441279</c:v>
                </c:pt>
                <c:pt idx="75">
                  <c:v>-0.959624552637557</c:v>
                </c:pt>
                <c:pt idx="76">
                  <c:v>-1.04763851721371</c:v>
                </c:pt>
                <c:pt idx="77">
                  <c:v>-1.16170195217186</c:v>
                </c:pt>
                <c:pt idx="78">
                  <c:v>0.764072452316705</c:v>
                </c:pt>
                <c:pt idx="79">
                  <c:v>0.895930759218046</c:v>
                </c:pt>
                <c:pt idx="80">
                  <c:v>0.989684190643381</c:v>
                </c:pt>
                <c:pt idx="81">
                  <c:v>1.05759580588403</c:v>
                </c:pt>
                <c:pt idx="82">
                  <c:v>1.04678390828798</c:v>
                </c:pt>
                <c:pt idx="83">
                  <c:v>0.937004093179468</c:v>
                </c:pt>
                <c:pt idx="84">
                  <c:v>0.305734774715426</c:v>
                </c:pt>
                <c:pt idx="85">
                  <c:v>-1.06037415545847</c:v>
                </c:pt>
                <c:pt idx="86">
                  <c:v>-1.07716683771065</c:v>
                </c:pt>
                <c:pt idx="87">
                  <c:v>-1.01059427815498</c:v>
                </c:pt>
                <c:pt idx="88">
                  <c:v>-0.939239972231663</c:v>
                </c:pt>
                <c:pt idx="89">
                  <c:v>-0.937364945774355</c:v>
                </c:pt>
                <c:pt idx="90">
                  <c:v>-1.09748870425025</c:v>
                </c:pt>
                <c:pt idx="91">
                  <c:v>1.15412251133791</c:v>
                </c:pt>
                <c:pt idx="92">
                  <c:v>0.966715942117179</c:v>
                </c:pt>
                <c:pt idx="93">
                  <c:v>0.93392866414981</c:v>
                </c:pt>
                <c:pt idx="94">
                  <c:v>0.988310301652786</c:v>
                </c:pt>
                <c:pt idx="95">
                  <c:v>1.07123467515668</c:v>
                </c:pt>
                <c:pt idx="96">
                  <c:v>1.10843721940114</c:v>
                </c:pt>
                <c:pt idx="97">
                  <c:v>-0.51106005671132</c:v>
                </c:pt>
                <c:pt idx="98">
                  <c:v>-0.9106077745445</c:v>
                </c:pt>
                <c:pt idx="99">
                  <c:v>-1.02415378455318</c:v>
                </c:pt>
                <c:pt idx="100">
                  <c:v>-1.06290019379144</c:v>
                </c:pt>
                <c:pt idx="101">
                  <c:v>-1.01435875105603</c:v>
                </c:pt>
                <c:pt idx="102">
                  <c:v>-0.9036998761505</c:v>
                </c:pt>
                <c:pt idx="103">
                  <c:v>-0.588099101050548</c:v>
                </c:pt>
                <c:pt idx="104">
                  <c:v>1.12594774329986</c:v>
                </c:pt>
                <c:pt idx="105">
                  <c:v>1.06622011270786</c:v>
                </c:pt>
                <c:pt idx="106">
                  <c:v>0.979569467861435</c:v>
                </c:pt>
                <c:pt idx="107">
                  <c:v>0.934057416095863</c:v>
                </c:pt>
                <c:pt idx="108">
                  <c:v>0.979215969669751</c:v>
                </c:pt>
                <c:pt idx="109">
                  <c:v>1.16794015306098</c:v>
                </c:pt>
                <c:pt idx="110">
                  <c:v>-1.06562325918023</c:v>
                </c:pt>
                <c:pt idx="111">
                  <c:v>-0.927016229776791</c:v>
                </c:pt>
                <c:pt idx="112">
                  <c:v>-0.94354482685395</c:v>
                </c:pt>
                <c:pt idx="113">
                  <c:v>-1.01923852719923</c:v>
                </c:pt>
                <c:pt idx="114">
                  <c:v>-1.07686475645564</c:v>
                </c:pt>
                <c:pt idx="115">
                  <c:v>-1.04049756311354</c:v>
                </c:pt>
                <c:pt idx="116">
                  <c:v>0.21976123309084</c:v>
                </c:pt>
                <c:pt idx="117">
                  <c:v>0.950923348940597</c:v>
                </c:pt>
                <c:pt idx="118">
                  <c:v>1.05462033220123</c:v>
                </c:pt>
                <c:pt idx="119">
                  <c:v>1.0534554990909</c:v>
                </c:pt>
                <c:pt idx="120">
                  <c:v>0.980225893310545</c:v>
                </c:pt>
                <c:pt idx="121">
                  <c:v>0.896551361051716</c:v>
                </c:pt>
                <c:pt idx="122">
                  <c:v>0.826901246881286</c:v>
                </c:pt>
                <c:pt idx="123">
                  <c:v>-1.17168882151796</c:v>
                </c:pt>
                <c:pt idx="124">
                  <c:v>-1.03807685042228</c:v>
                </c:pt>
                <c:pt idx="125">
                  <c:v>-0.952813829701756</c:v>
                </c:pt>
                <c:pt idx="126">
                  <c:v>-0.944286641276962</c:v>
                </c:pt>
                <c:pt idx="127">
                  <c:v>-1.02193137151792</c:v>
                </c:pt>
                <c:pt idx="128">
                  <c:v>-1.18075749877018</c:v>
                </c:pt>
                <c:pt idx="129">
                  <c:v>0.91207817765688</c:v>
                </c:pt>
              </c:numCache>
            </c:numRef>
          </c:yVal>
        </c:ser>
        <c:ser>
          <c:idx val="11"/>
          <c:order val="11"/>
          <c:tx>
            <c:strRef>
              <c:f>'f(t) = k = constant'!$Y$5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rgbClr val="111111"/>
            </a:solidFill>
            <a:ln w="36720">
              <a:solidFill>
                <a:srgbClr val="111111"/>
              </a:solidFill>
              <a:round/>
            </a:ln>
          </c:spPr>
          <c:marker>
            <c:symbol val="none"/>
          </c:marker>
          <c:smooth val="1"/>
          <c:xVal>
            <c:numRef>
              <c:f>'f(t) = k = constant'!$B$6:$B$135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k = constant'!$Y$6:$Y$135</c:f>
              <c:numCache>
                <c:formatCode>General</c:formatCode>
                <c:ptCount val="130"/>
                <c:pt idx="0">
                  <c:v>-0.91207817765688</c:v>
                </c:pt>
                <c:pt idx="1">
                  <c:v>1.18075749877018</c:v>
                </c:pt>
                <c:pt idx="2">
                  <c:v>1.02193137151792</c:v>
                </c:pt>
                <c:pt idx="3">
                  <c:v>0.944286641276962</c:v>
                </c:pt>
                <c:pt idx="4">
                  <c:v>0.952813829701756</c:v>
                </c:pt>
                <c:pt idx="5">
                  <c:v>1.03807685042228</c:v>
                </c:pt>
                <c:pt idx="6">
                  <c:v>1.17168882151796</c:v>
                </c:pt>
                <c:pt idx="7">
                  <c:v>-0.826901246881286</c:v>
                </c:pt>
                <c:pt idx="8">
                  <c:v>-0.896551361051716</c:v>
                </c:pt>
                <c:pt idx="9">
                  <c:v>-0.980225893310545</c:v>
                </c:pt>
                <c:pt idx="10">
                  <c:v>-1.0534554990909</c:v>
                </c:pt>
                <c:pt idx="11">
                  <c:v>-1.05462033220123</c:v>
                </c:pt>
                <c:pt idx="12">
                  <c:v>-0.950923348940597</c:v>
                </c:pt>
                <c:pt idx="13">
                  <c:v>-0.21976123309084</c:v>
                </c:pt>
                <c:pt idx="14">
                  <c:v>1.04049756311354</c:v>
                </c:pt>
                <c:pt idx="15">
                  <c:v>1.07686475645564</c:v>
                </c:pt>
                <c:pt idx="16">
                  <c:v>1.01923852719923</c:v>
                </c:pt>
                <c:pt idx="17">
                  <c:v>0.94354482685395</c:v>
                </c:pt>
                <c:pt idx="18">
                  <c:v>0.927016229776791</c:v>
                </c:pt>
                <c:pt idx="19">
                  <c:v>1.06562325918023</c:v>
                </c:pt>
                <c:pt idx="20">
                  <c:v>-1.16794015306098</c:v>
                </c:pt>
                <c:pt idx="21">
                  <c:v>-0.979215969669751</c:v>
                </c:pt>
                <c:pt idx="22">
                  <c:v>-0.934057416095863</c:v>
                </c:pt>
                <c:pt idx="23">
                  <c:v>-0.979569467861435</c:v>
                </c:pt>
                <c:pt idx="24">
                  <c:v>-1.06622011270786</c:v>
                </c:pt>
                <c:pt idx="25">
                  <c:v>-1.12594774329986</c:v>
                </c:pt>
                <c:pt idx="26">
                  <c:v>0.588099101050548</c:v>
                </c:pt>
                <c:pt idx="27">
                  <c:v>0.9036998761505</c:v>
                </c:pt>
                <c:pt idx="28">
                  <c:v>1.01435875105603</c:v>
                </c:pt>
                <c:pt idx="29">
                  <c:v>1.06290019379144</c:v>
                </c:pt>
                <c:pt idx="30">
                  <c:v>1.02415378455318</c:v>
                </c:pt>
                <c:pt idx="31">
                  <c:v>0.9106077745445</c:v>
                </c:pt>
                <c:pt idx="32">
                  <c:v>0.51106005671132</c:v>
                </c:pt>
                <c:pt idx="33">
                  <c:v>-1.10843721940114</c:v>
                </c:pt>
                <c:pt idx="34">
                  <c:v>-1.07123467515668</c:v>
                </c:pt>
                <c:pt idx="35">
                  <c:v>-0.988310301652786</c:v>
                </c:pt>
                <c:pt idx="36">
                  <c:v>-0.93392866414981</c:v>
                </c:pt>
                <c:pt idx="37">
                  <c:v>-0.966715942117179</c:v>
                </c:pt>
                <c:pt idx="38">
                  <c:v>-1.15412251133791</c:v>
                </c:pt>
                <c:pt idx="39">
                  <c:v>1.09748870425025</c:v>
                </c:pt>
                <c:pt idx="40">
                  <c:v>0.937364945774355</c:v>
                </c:pt>
                <c:pt idx="41">
                  <c:v>0.939239972231663</c:v>
                </c:pt>
                <c:pt idx="42">
                  <c:v>1.01059427815498</c:v>
                </c:pt>
                <c:pt idx="43">
                  <c:v>1.07716683771065</c:v>
                </c:pt>
                <c:pt idx="44">
                  <c:v>1.06037415545847</c:v>
                </c:pt>
                <c:pt idx="45">
                  <c:v>-0.305734774715426</c:v>
                </c:pt>
                <c:pt idx="46">
                  <c:v>-0.937004093179468</c:v>
                </c:pt>
                <c:pt idx="47">
                  <c:v>-1.04678390828798</c:v>
                </c:pt>
                <c:pt idx="48">
                  <c:v>-1.05759580588403</c:v>
                </c:pt>
                <c:pt idx="49">
                  <c:v>-0.989684190643381</c:v>
                </c:pt>
                <c:pt idx="50">
                  <c:v>-0.895930759218046</c:v>
                </c:pt>
                <c:pt idx="51">
                  <c:v>-0.764072452316705</c:v>
                </c:pt>
                <c:pt idx="52">
                  <c:v>1.16170195217186</c:v>
                </c:pt>
                <c:pt idx="53">
                  <c:v>1.04763851721371</c:v>
                </c:pt>
                <c:pt idx="54">
                  <c:v>0.959624552637557</c:v>
                </c:pt>
                <c:pt idx="55">
                  <c:v>0.93989090441279</c:v>
                </c:pt>
                <c:pt idx="56">
                  <c:v>1.01022409847577</c:v>
                </c:pt>
                <c:pt idx="57">
                  <c:v>1.18230823930861</c:v>
                </c:pt>
                <c:pt idx="58">
                  <c:v>-0.962559489762785</c:v>
                </c:pt>
                <c:pt idx="59">
                  <c:v>-0.906643036823534</c:v>
                </c:pt>
                <c:pt idx="60">
                  <c:v>-0.959144996467509</c:v>
                </c:pt>
                <c:pt idx="61">
                  <c:v>-1.03873881403533</c:v>
                </c:pt>
                <c:pt idx="62">
                  <c:v>-1.06973463375624</c:v>
                </c:pt>
                <c:pt idx="63">
                  <c:v>-0.992503202910302</c:v>
                </c:pt>
                <c:pt idx="64">
                  <c:v>0</c:v>
                </c:pt>
                <c:pt idx="65">
                  <c:v>0.992503202910302</c:v>
                </c:pt>
                <c:pt idx="66">
                  <c:v>1.06973463375624</c:v>
                </c:pt>
                <c:pt idx="67">
                  <c:v>1.03873881403533</c:v>
                </c:pt>
                <c:pt idx="68">
                  <c:v>0.959144996467509</c:v>
                </c:pt>
                <c:pt idx="69">
                  <c:v>0.906643036823534</c:v>
                </c:pt>
                <c:pt idx="70">
                  <c:v>0.962559489762785</c:v>
                </c:pt>
                <c:pt idx="71">
                  <c:v>7.79634366503875E-016</c:v>
                </c:pt>
                <c:pt idx="72">
                  <c:v>-1.18230823930861</c:v>
                </c:pt>
                <c:pt idx="73">
                  <c:v>-1.01022409847577</c:v>
                </c:pt>
                <c:pt idx="74">
                  <c:v>-0.93989090441279</c:v>
                </c:pt>
                <c:pt idx="75">
                  <c:v>-0.959624552637557</c:v>
                </c:pt>
                <c:pt idx="76">
                  <c:v>-1.04763851721371</c:v>
                </c:pt>
                <c:pt idx="77">
                  <c:v>-1.16170195217186</c:v>
                </c:pt>
                <c:pt idx="78">
                  <c:v>0.764072452316705</c:v>
                </c:pt>
                <c:pt idx="79">
                  <c:v>0.895930759218046</c:v>
                </c:pt>
                <c:pt idx="80">
                  <c:v>0.989684190643381</c:v>
                </c:pt>
                <c:pt idx="81">
                  <c:v>1.05759580588403</c:v>
                </c:pt>
                <c:pt idx="82">
                  <c:v>1.04678390828798</c:v>
                </c:pt>
                <c:pt idx="83">
                  <c:v>0.937004093179468</c:v>
                </c:pt>
                <c:pt idx="84">
                  <c:v>0.305734774715426</c:v>
                </c:pt>
                <c:pt idx="85">
                  <c:v>-1.06037415545847</c:v>
                </c:pt>
                <c:pt idx="86">
                  <c:v>-1.07716683771065</c:v>
                </c:pt>
                <c:pt idx="87">
                  <c:v>-1.01059427815498</c:v>
                </c:pt>
                <c:pt idx="88">
                  <c:v>-0.939239972231663</c:v>
                </c:pt>
                <c:pt idx="89">
                  <c:v>-0.937364945774355</c:v>
                </c:pt>
                <c:pt idx="90">
                  <c:v>-1.09748870425025</c:v>
                </c:pt>
                <c:pt idx="91">
                  <c:v>1.15412251133791</c:v>
                </c:pt>
                <c:pt idx="92">
                  <c:v>0.966715942117179</c:v>
                </c:pt>
                <c:pt idx="93">
                  <c:v>0.93392866414981</c:v>
                </c:pt>
                <c:pt idx="94">
                  <c:v>0.988310301652786</c:v>
                </c:pt>
                <c:pt idx="95">
                  <c:v>1.07123467515668</c:v>
                </c:pt>
                <c:pt idx="96">
                  <c:v>1.10843721940114</c:v>
                </c:pt>
                <c:pt idx="97">
                  <c:v>-0.51106005671132</c:v>
                </c:pt>
                <c:pt idx="98">
                  <c:v>-0.9106077745445</c:v>
                </c:pt>
                <c:pt idx="99">
                  <c:v>-1.02415378455318</c:v>
                </c:pt>
                <c:pt idx="100">
                  <c:v>-1.06290019379144</c:v>
                </c:pt>
                <c:pt idx="101">
                  <c:v>-1.01435875105603</c:v>
                </c:pt>
                <c:pt idx="102">
                  <c:v>-0.9036998761505</c:v>
                </c:pt>
                <c:pt idx="103">
                  <c:v>-0.588099101050548</c:v>
                </c:pt>
                <c:pt idx="104">
                  <c:v>1.12594774329986</c:v>
                </c:pt>
                <c:pt idx="105">
                  <c:v>1.06622011270786</c:v>
                </c:pt>
                <c:pt idx="106">
                  <c:v>0.979569467861435</c:v>
                </c:pt>
                <c:pt idx="107">
                  <c:v>0.934057416095863</c:v>
                </c:pt>
                <c:pt idx="108">
                  <c:v>0.979215969669751</c:v>
                </c:pt>
                <c:pt idx="109">
                  <c:v>1.16794015306098</c:v>
                </c:pt>
                <c:pt idx="110">
                  <c:v>-1.06562325918023</c:v>
                </c:pt>
                <c:pt idx="111">
                  <c:v>-0.927016229776791</c:v>
                </c:pt>
                <c:pt idx="112">
                  <c:v>-0.94354482685395</c:v>
                </c:pt>
                <c:pt idx="113">
                  <c:v>-1.01923852719923</c:v>
                </c:pt>
                <c:pt idx="114">
                  <c:v>-1.07686475645564</c:v>
                </c:pt>
                <c:pt idx="115">
                  <c:v>-1.04049756311354</c:v>
                </c:pt>
                <c:pt idx="116">
                  <c:v>0.21976123309084</c:v>
                </c:pt>
                <c:pt idx="117">
                  <c:v>0.950923348940597</c:v>
                </c:pt>
                <c:pt idx="118">
                  <c:v>1.05462033220123</c:v>
                </c:pt>
                <c:pt idx="119">
                  <c:v>1.0534554990909</c:v>
                </c:pt>
                <c:pt idx="120">
                  <c:v>0.980225893310545</c:v>
                </c:pt>
                <c:pt idx="121">
                  <c:v>0.896551361051716</c:v>
                </c:pt>
                <c:pt idx="122">
                  <c:v>0.826901246881286</c:v>
                </c:pt>
                <c:pt idx="123">
                  <c:v>-1.17168882151796</c:v>
                </c:pt>
                <c:pt idx="124">
                  <c:v>-1.03807685042228</c:v>
                </c:pt>
                <c:pt idx="125">
                  <c:v>-0.952813829701756</c:v>
                </c:pt>
                <c:pt idx="126">
                  <c:v>-0.944286641276962</c:v>
                </c:pt>
                <c:pt idx="127">
                  <c:v>-1.02193137151792</c:v>
                </c:pt>
                <c:pt idx="128">
                  <c:v>-1.18075749877018</c:v>
                </c:pt>
                <c:pt idx="129">
                  <c:v>0.91207817765688</c:v>
                </c:pt>
              </c:numCache>
            </c:numRef>
          </c:yVal>
        </c:ser>
        <c:axId val="92235947"/>
        <c:axId val="62107277"/>
      </c:scatterChart>
      <c:valAx>
        <c:axId val="92235947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t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62107277"/>
        <c:crossesAt val="-2"/>
        <c:majorUnit val="0.1"/>
        <c:minorUnit val="0.02"/>
      </c:valAx>
      <c:valAx>
        <c:axId val="62107277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f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2235947"/>
        <c:crossesAt val="-1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cfe7f5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Amplitude &amp; Power Spectrum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'f(t) = k = constant'!$AG$7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'f(t) = k = constant'!$AH$6:$AQ$6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k = constant'!$AH$7:$AQ$7</c:f>
              <c:numCache>
                <c:formatCode>General</c:formatCode>
                <c:ptCount val="10"/>
                <c:pt idx="0">
                  <c:v>1.27323954473516</c:v>
                </c:pt>
                <c:pt idx="1">
                  <c:v/>
                </c:pt>
                <c:pt idx="2">
                  <c:v>0.424413181578388</c:v>
                </c:pt>
                <c:pt idx="3">
                  <c:v/>
                </c:pt>
                <c:pt idx="4">
                  <c:v>0.254647908947032</c:v>
                </c:pt>
                <c:pt idx="5">
                  <c:v/>
                </c:pt>
                <c:pt idx="6">
                  <c:v>0.181891363533595</c:v>
                </c:pt>
                <c:pt idx="7">
                  <c:v/>
                </c:pt>
                <c:pt idx="8">
                  <c:v>0.141471060526129</c:v>
                </c:pt>
                <c:pt idx="9">
                  <c:v/>
                </c:pt>
              </c:numCache>
            </c:numRef>
          </c:yVal>
        </c:ser>
        <c:ser>
          <c:idx val="1"/>
          <c:order val="1"/>
          <c:tx>
            <c:strRef>
              <c:f>'f(t) = k = constant'!$AG$8</c:f>
              <c:strCache>
                <c:ptCount val="1"/>
                <c:pt idx="0">
                  <c:v>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'f(t) = k = constant'!$AH$6:$AQ$6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k = constant'!$AH$8:$AQ$8</c:f>
              <c:numCache>
                <c:formatCode>General</c:formatCode>
                <c:ptCount val="10"/>
                <c:pt idx="0">
                  <c:v>1.6211389382774</c:v>
                </c:pt>
                <c:pt idx="1">
                  <c:v/>
                </c:pt>
                <c:pt idx="2">
                  <c:v>0.180126548697489</c:v>
                </c:pt>
                <c:pt idx="3">
                  <c:v/>
                </c:pt>
                <c:pt idx="4">
                  <c:v>0.0648455575310962</c:v>
                </c:pt>
                <c:pt idx="5">
                  <c:v/>
                </c:pt>
                <c:pt idx="6">
                  <c:v>0.0330844681281103</c:v>
                </c:pt>
                <c:pt idx="7">
                  <c:v/>
                </c:pt>
                <c:pt idx="8">
                  <c:v>0.0200140609663877</c:v>
                </c:pt>
                <c:pt idx="9">
                  <c:v/>
                </c:pt>
              </c:numCache>
            </c:numRef>
          </c:yVal>
        </c:ser>
        <c:axId val="81450463"/>
        <c:axId val="92525849"/>
      </c:scatterChart>
      <c:valAx>
        <c:axId val="81450463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n.PI/T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25849"/>
        <c:crossesAt val="0"/>
        <c:majorUnit val="5"/>
        <c:minorUnit val="1"/>
      </c:valAx>
      <c:valAx>
        <c:axId val="92525849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An, Pn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50463"/>
        <c:crossesAt val="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F(t) = K   in t=(0,T)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'f(t) = (kt)-over-(T) '!$C$5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'!$C$6:$C$135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'f(t) = (kt)-over-(T) '!$D$5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'!$D$6:$D$135</c:f>
              <c:numCache>
                <c:formatCode>General</c:formatCode>
                <c:ptCount val="1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</c:numCache>
            </c:numRef>
          </c:yVal>
        </c:ser>
        <c:ser>
          <c:idx val="2"/>
          <c:order val="2"/>
          <c:tx>
            <c:strRef>
              <c:f>'f(t) = (kt)-over-(T) '!$P$5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eeeeee"/>
            </a:solidFill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'!$P$6:$P$135</c:f>
              <c:numCache>
                <c:formatCode>General</c:formatCode>
                <c:ptCount val="130"/>
                <c:pt idx="0">
                  <c:v>-0.10570120198363</c:v>
                </c:pt>
                <c:pt idx="1">
                  <c:v>0.204287113635064</c:v>
                </c:pt>
                <c:pt idx="2">
                  <c:v>0.46552828984079</c:v>
                </c:pt>
                <c:pt idx="3">
                  <c:v>0.615684767448784</c:v>
                </c:pt>
                <c:pt idx="4">
                  <c:v>0.618926098725606</c:v>
                </c:pt>
                <c:pt idx="5">
                  <c:v>0.474478834848057</c:v>
                </c:pt>
                <c:pt idx="6">
                  <c:v>0.216811086823084</c:v>
                </c:pt>
                <c:pt idx="7">
                  <c:v>-0.0925922801921464</c:v>
                </c:pt>
                <c:pt idx="8">
                  <c:v>-0.379901210065566</c:v>
                </c:pt>
                <c:pt idx="9">
                  <c:v>-0.576557837301314</c:v>
                </c:pt>
                <c:pt idx="10">
                  <c:v>-0.635635814692434</c:v>
                </c:pt>
                <c:pt idx="11">
                  <c:v>-0.543037912370252</c:v>
                </c:pt>
                <c:pt idx="12">
                  <c:v>-0.320859909033329</c:v>
                </c:pt>
                <c:pt idx="13">
                  <c:v>-0.0221180811880117</c:v>
                </c:pt>
                <c:pt idx="14">
                  <c:v>0.281901579252976</c:v>
                </c:pt>
                <c:pt idx="15">
                  <c:v>0.518653680130078</c:v>
                </c:pt>
                <c:pt idx="16">
                  <c:v>0.631644263197903</c:v>
                </c:pt>
                <c:pt idx="17">
                  <c:v>0.593911433468798</c:v>
                </c:pt>
                <c:pt idx="18">
                  <c:v>0.41445902617505</c:v>
                </c:pt>
                <c:pt idx="19">
                  <c:v>0.136108105067012</c:v>
                </c:pt>
                <c:pt idx="20">
                  <c:v>-0.174721030916539</c:v>
                </c:pt>
                <c:pt idx="21">
                  <c:v>-0.443858107616886</c:v>
                </c:pt>
                <c:pt idx="22">
                  <c:v>-0.607081440339094</c:v>
                </c:pt>
                <c:pt idx="23">
                  <c:v>-0.625442558892948</c:v>
                </c:pt>
                <c:pt idx="24">
                  <c:v>-0.494560119834921</c:v>
                </c:pt>
                <c:pt idx="25">
                  <c:v>-0.245665385822471</c:v>
                </c:pt>
                <c:pt idx="26">
                  <c:v>0.0618502009620345</c:v>
                </c:pt>
                <c:pt idx="27">
                  <c:v>0.354607047876129</c:v>
                </c:pt>
                <c:pt idx="28">
                  <c:v>0.562747303503321</c:v>
                </c:pt>
                <c:pt idx="29">
                  <c:v>0.636604388890246</c:v>
                </c:pt>
                <c:pt idx="30">
                  <c:v>0.558554472685388</c:v>
                </c:pt>
                <c:pt idx="31">
                  <c:v>0.347221882574959</c:v>
                </c:pt>
                <c:pt idx="32">
                  <c:v>0.0530349546850416</c:v>
                </c:pt>
                <c:pt idx="33">
                  <c:v>-0.253807212606861</c:v>
                </c:pt>
                <c:pt idx="34">
                  <c:v>-0.500085718506659</c:v>
                </c:pt>
                <c:pt idx="35">
                  <c:v>-0.627033407084186</c:v>
                </c:pt>
                <c:pt idx="36">
                  <c:v>-0.604357928699131</c:v>
                </c:pt>
                <c:pt idx="37">
                  <c:v>-0.43747012247112</c:v>
                </c:pt>
                <c:pt idx="38">
                  <c:v>-0.166192877919532</c:v>
                </c:pt>
                <c:pt idx="39">
                  <c:v>0.144741431853794</c:v>
                </c:pt>
                <c:pt idx="40">
                  <c:v>0.421137436044056</c:v>
                </c:pt>
                <c:pt idx="41">
                  <c:v>0.597041319407089</c:v>
                </c:pt>
                <c:pt idx="42">
                  <c:v>0.6304787695499</c:v>
                </c:pt>
                <c:pt idx="43">
                  <c:v>0.51347091783647</c:v>
                </c:pt>
                <c:pt idx="44">
                  <c:v>0.273938262816092</c:v>
                </c:pt>
                <c:pt idx="45">
                  <c:v>-0.0309617394168884</c:v>
                </c:pt>
                <c:pt idx="46">
                  <c:v>-0.328473628905177</c:v>
                </c:pt>
                <c:pt idx="47">
                  <c:v>-0.54760490252002</c:v>
                </c:pt>
                <c:pt idx="48">
                  <c:v>-0.636066296613944</c:v>
                </c:pt>
                <c:pt idx="49">
                  <c:v>-0.572749089085832</c:v>
                </c:pt>
                <c:pt idx="50">
                  <c:v>-0.372762077978258</c:v>
                </c:pt>
                <c:pt idx="51">
                  <c:v>-0.0838263091162649</c:v>
                </c:pt>
                <c:pt idx="52">
                  <c:v>0.225112154503388</c:v>
                </c:pt>
                <c:pt idx="53">
                  <c:v>0.48033419233451</c:v>
                </c:pt>
                <c:pt idx="54">
                  <c:v>0.620938536362511</c:v>
                </c:pt>
                <c:pt idx="55">
                  <c:v>0.613374075905753</c:v>
                </c:pt>
                <c:pt idx="56">
                  <c:v>0.459445848011889</c:v>
                </c:pt>
                <c:pt idx="57">
                  <c:v>0.1958843182067</c:v>
                </c:pt>
                <c:pt idx="58">
                  <c:v>-0.114419269864067</c:v>
                </c:pt>
                <c:pt idx="59">
                  <c:v>-0.397420048666317</c:v>
                </c:pt>
                <c:pt idx="60">
                  <c:v>-0.585588166841452</c:v>
                </c:pt>
                <c:pt idx="61">
                  <c:v>-0.634022811379087</c:v>
                </c:pt>
                <c:pt idx="62">
                  <c:v>-0.531166472225446</c:v>
                </c:pt>
                <c:pt idx="63">
                  <c:v>-0.301562803725693</c:v>
                </c:pt>
                <c:pt idx="64">
                  <c:v>0</c:v>
                </c:pt>
                <c:pt idx="65">
                  <c:v>0.301562803725693</c:v>
                </c:pt>
                <c:pt idx="66">
                  <c:v>0.531166472225446</c:v>
                </c:pt>
                <c:pt idx="67">
                  <c:v>0.634022811379087</c:v>
                </c:pt>
                <c:pt idx="68">
                  <c:v>0.585588166841452</c:v>
                </c:pt>
                <c:pt idx="69">
                  <c:v>0.397420048666317</c:v>
                </c:pt>
                <c:pt idx="70">
                  <c:v>0.114419269864067</c:v>
                </c:pt>
                <c:pt idx="71">
                  <c:v>7.79634366503875E-017</c:v>
                </c:pt>
                <c:pt idx="72">
                  <c:v>-0.1958843182067</c:v>
                </c:pt>
                <c:pt idx="73">
                  <c:v>-0.459445848011889</c:v>
                </c:pt>
                <c:pt idx="74">
                  <c:v>-0.613374075905753</c:v>
                </c:pt>
                <c:pt idx="75">
                  <c:v>-0.620938536362511</c:v>
                </c:pt>
                <c:pt idx="76">
                  <c:v>-0.48033419233451</c:v>
                </c:pt>
                <c:pt idx="77">
                  <c:v>-0.225112154503388</c:v>
                </c:pt>
                <c:pt idx="78">
                  <c:v>0.0838263091162649</c:v>
                </c:pt>
                <c:pt idx="79">
                  <c:v>0.372762077978258</c:v>
                </c:pt>
                <c:pt idx="80">
                  <c:v>0.572749089085832</c:v>
                </c:pt>
                <c:pt idx="81">
                  <c:v>0.636066296613944</c:v>
                </c:pt>
                <c:pt idx="82">
                  <c:v>0.54760490252002</c:v>
                </c:pt>
                <c:pt idx="83">
                  <c:v>0.328473628905177</c:v>
                </c:pt>
                <c:pt idx="84">
                  <c:v>0.0309617394168884</c:v>
                </c:pt>
                <c:pt idx="85">
                  <c:v>-0.273938262816092</c:v>
                </c:pt>
                <c:pt idx="86">
                  <c:v>-0.51347091783647</c:v>
                </c:pt>
                <c:pt idx="87">
                  <c:v>-0.6304787695499</c:v>
                </c:pt>
                <c:pt idx="88">
                  <c:v>-0.597041319407089</c:v>
                </c:pt>
                <c:pt idx="89">
                  <c:v>-0.421137436044056</c:v>
                </c:pt>
                <c:pt idx="90">
                  <c:v>-0.144741431853794</c:v>
                </c:pt>
                <c:pt idx="91">
                  <c:v>0.166192877919532</c:v>
                </c:pt>
                <c:pt idx="92">
                  <c:v>0.43747012247112</c:v>
                </c:pt>
                <c:pt idx="93">
                  <c:v>0.604357928699131</c:v>
                </c:pt>
                <c:pt idx="94">
                  <c:v>0.627033407084186</c:v>
                </c:pt>
                <c:pt idx="95">
                  <c:v>0.500085718506659</c:v>
                </c:pt>
                <c:pt idx="96">
                  <c:v>0.253807212606861</c:v>
                </c:pt>
                <c:pt idx="97">
                  <c:v>-0.0530349546850416</c:v>
                </c:pt>
                <c:pt idx="98">
                  <c:v>-0.347221882574959</c:v>
                </c:pt>
                <c:pt idx="99">
                  <c:v>-0.558554472685388</c:v>
                </c:pt>
                <c:pt idx="100">
                  <c:v>-0.636604388890246</c:v>
                </c:pt>
                <c:pt idx="101">
                  <c:v>-0.562747303503321</c:v>
                </c:pt>
                <c:pt idx="102">
                  <c:v>-0.354607047876129</c:v>
                </c:pt>
                <c:pt idx="103">
                  <c:v>-0.0618502009620345</c:v>
                </c:pt>
                <c:pt idx="104">
                  <c:v>0.245665385822471</c:v>
                </c:pt>
                <c:pt idx="105">
                  <c:v>0.494560119834921</c:v>
                </c:pt>
                <c:pt idx="106">
                  <c:v>0.625442558892948</c:v>
                </c:pt>
                <c:pt idx="107">
                  <c:v>0.607081440339094</c:v>
                </c:pt>
                <c:pt idx="108">
                  <c:v>0.443858107616886</c:v>
                </c:pt>
                <c:pt idx="109">
                  <c:v>0.174721030916539</c:v>
                </c:pt>
                <c:pt idx="110">
                  <c:v>-0.136108105067012</c:v>
                </c:pt>
                <c:pt idx="111">
                  <c:v>-0.41445902617505</c:v>
                </c:pt>
                <c:pt idx="112">
                  <c:v>-0.593911433468798</c:v>
                </c:pt>
                <c:pt idx="113">
                  <c:v>-0.631644263197903</c:v>
                </c:pt>
                <c:pt idx="114">
                  <c:v>-0.518653680130078</c:v>
                </c:pt>
                <c:pt idx="115">
                  <c:v>-0.281901579252976</c:v>
                </c:pt>
                <c:pt idx="116">
                  <c:v>0.0221180811880117</c:v>
                </c:pt>
                <c:pt idx="117">
                  <c:v>0.320859909033329</c:v>
                </c:pt>
                <c:pt idx="118">
                  <c:v>0.543037912370252</c:v>
                </c:pt>
                <c:pt idx="119">
                  <c:v>0.635635814692434</c:v>
                </c:pt>
                <c:pt idx="120">
                  <c:v>0.576557837301314</c:v>
                </c:pt>
                <c:pt idx="121">
                  <c:v>0.379901210065566</c:v>
                </c:pt>
                <c:pt idx="122">
                  <c:v>0.0925922801921464</c:v>
                </c:pt>
                <c:pt idx="123">
                  <c:v>-0.216811086823084</c:v>
                </c:pt>
                <c:pt idx="124">
                  <c:v>-0.474478834848057</c:v>
                </c:pt>
                <c:pt idx="125">
                  <c:v>-0.618926098725606</c:v>
                </c:pt>
                <c:pt idx="126">
                  <c:v>-0.615684767448784</c:v>
                </c:pt>
                <c:pt idx="127">
                  <c:v>-0.46552828984079</c:v>
                </c:pt>
                <c:pt idx="128">
                  <c:v>-0.204287113635064</c:v>
                </c:pt>
                <c:pt idx="129">
                  <c:v>0.10570120198363</c:v>
                </c:pt>
              </c:numCache>
            </c:numRef>
          </c:yVal>
        </c:ser>
        <c:ser>
          <c:idx val="3"/>
          <c:order val="3"/>
          <c:tx>
            <c:strRef>
              <c:f>'f(t) = (kt)-over-(T) '!$Q$5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dddddd"/>
            </a:solidFill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'!$Q$6:$Q$135</c:f>
              <c:numCache>
                <c:formatCode>General</c:formatCode>
                <c:ptCount val="130"/>
                <c:pt idx="0">
                  <c:v>-0.00146714852002783</c:v>
                </c:pt>
                <c:pt idx="1">
                  <c:v>0.0108036623169389</c:v>
                </c:pt>
                <c:pt idx="2">
                  <c:v>0.147987061515726</c:v>
                </c:pt>
                <c:pt idx="3">
                  <c:v>0.459092685926173</c:v>
                </c:pt>
                <c:pt idx="4">
                  <c:v>0.763831299071493</c:v>
                </c:pt>
                <c:pt idx="5">
                  <c:v>0.790822661018297</c:v>
                </c:pt>
                <c:pt idx="6">
                  <c:v>0.420661334995069</c:v>
                </c:pt>
                <c:pt idx="7">
                  <c:v>-0.184199984300559</c:v>
                </c:pt>
                <c:pt idx="8">
                  <c:v>-0.684745007948329</c:v>
                </c:pt>
                <c:pt idx="9">
                  <c:v>-0.821027295644879</c:v>
                </c:pt>
                <c:pt idx="10">
                  <c:v>-0.600309069270332</c:v>
                </c:pt>
                <c:pt idx="11">
                  <c:v>-0.259622238152916</c:v>
                </c:pt>
                <c:pt idx="12">
                  <c:v>-0.0437330757803373</c:v>
                </c:pt>
                <c:pt idx="13">
                  <c:v>-1.33531343320566E-005</c:v>
                </c:pt>
                <c:pt idx="14">
                  <c:v>0.0291442569844625</c:v>
                </c:pt>
                <c:pt idx="15">
                  <c:v>0.217894886463325</c:v>
                </c:pt>
                <c:pt idx="16">
                  <c:v>0.552827964287237</c:v>
                </c:pt>
                <c:pt idx="17">
                  <c:v>0.807778650935433</c:v>
                </c:pt>
                <c:pt idx="18">
                  <c:v>0.729054724525322</c:v>
                </c:pt>
                <c:pt idx="19">
                  <c:v>0.269069100460452</c:v>
                </c:pt>
                <c:pt idx="20">
                  <c:v>-0.342732956334675</c:v>
                </c:pt>
                <c:pt idx="21">
                  <c:v>-0.762045017215525</c:v>
                </c:pt>
                <c:pt idx="22">
                  <c:v>-0.789856883566715</c:v>
                </c:pt>
                <c:pt idx="23">
                  <c:v>-0.508757706257477</c:v>
                </c:pt>
                <c:pt idx="24">
                  <c:v>-0.183144650314434</c:v>
                </c:pt>
                <c:pt idx="25">
                  <c:v>-0.0190280909614561</c:v>
                </c:pt>
                <c:pt idx="26">
                  <c:v>0.00029259140684653</c:v>
                </c:pt>
                <c:pt idx="27">
                  <c:v>0.0601051387755617</c:v>
                </c:pt>
                <c:pt idx="28">
                  <c:v>0.299629237730279</c:v>
                </c:pt>
                <c:pt idx="29">
                  <c:v>0.641029958734393</c:v>
                </c:pt>
                <c:pt idx="30">
                  <c:v>0.826551538673571</c:v>
                </c:pt>
                <c:pt idx="31">
                  <c:v>0.638251539664446</c:v>
                </c:pt>
                <c:pt idx="32">
                  <c:v>0.105885555676857</c:v>
                </c:pt>
                <c:pt idx="33">
                  <c:v>-0.486571357527256</c:v>
                </c:pt>
                <c:pt idx="34">
                  <c:v>-0.809548767869461</c:v>
                </c:pt>
                <c:pt idx="35">
                  <c:v>-0.735438950495727</c:v>
                </c:pt>
                <c:pt idx="36">
                  <c:v>-0.414407323666348</c:v>
                </c:pt>
                <c:pt idx="37">
                  <c:v>-0.119652215124903</c:v>
                </c:pt>
                <c:pt idx="38">
                  <c:v>-0.00576292340286783</c:v>
                </c:pt>
                <c:pt idx="39">
                  <c:v>0.0037906422273061</c:v>
                </c:pt>
                <c:pt idx="40">
                  <c:v>0.105315304445104</c:v>
                </c:pt>
                <c:pt idx="41">
                  <c:v>0.389811806319564</c:v>
                </c:pt>
                <c:pt idx="42">
                  <c:v>0.71783928500817</c:v>
                </c:pt>
                <c:pt idx="43">
                  <c:v>0.817011638006017</c:v>
                </c:pt>
                <c:pt idx="44">
                  <c:v>0.521218322733552</c:v>
                </c:pt>
                <c:pt idx="45">
                  <c:v>-0.0618868398979056</c:v>
                </c:pt>
                <c:pt idx="46">
                  <c:v>-0.609847280656838</c:v>
                </c:pt>
                <c:pt idx="47">
                  <c:v>-0.826882138862714</c:v>
                </c:pt>
                <c:pt idx="48">
                  <c:v>-0.662583773956465</c:v>
                </c:pt>
                <c:pt idx="49">
                  <c:v>-0.322706229832503</c:v>
                </c:pt>
                <c:pt idx="50">
                  <c:v>-0.070583113628693</c:v>
                </c:pt>
                <c:pt idx="51">
                  <c:v>-0.000729870156498724</c:v>
                </c:pt>
                <c:pt idx="52">
                  <c:v>0.0145434364813596</c:v>
                </c:pt>
                <c:pt idx="53">
                  <c:v>0.16509480755956</c:v>
                </c:pt>
                <c:pt idx="54">
                  <c:v>0.483969404954465</c:v>
                </c:pt>
                <c:pt idx="55">
                  <c:v>0.777610890358342</c:v>
                </c:pt>
                <c:pt idx="56">
                  <c:v>0.777478996318862</c:v>
                </c:pt>
                <c:pt idx="57">
                  <c:v>0.382265357195829</c:v>
                </c:pt>
                <c:pt idx="58">
                  <c:v>-0.226975347115761</c:v>
                </c:pt>
                <c:pt idx="59">
                  <c:v>-0.707889316847572</c:v>
                </c:pt>
                <c:pt idx="60">
                  <c:v>-0.815311090847397</c:v>
                </c:pt>
                <c:pt idx="61">
                  <c:v>-0.576813176447053</c:v>
                </c:pt>
                <c:pt idx="62">
                  <c:v>-0.238372388804719</c:v>
                </c:pt>
                <c:pt idx="63">
                  <c:v>-0.0359795676129707</c:v>
                </c:pt>
                <c:pt idx="64">
                  <c:v>0</c:v>
                </c:pt>
                <c:pt idx="65">
                  <c:v>0.0359795676129707</c:v>
                </c:pt>
                <c:pt idx="66">
                  <c:v>0.238372388804719</c:v>
                </c:pt>
                <c:pt idx="67">
                  <c:v>0.576813176447053</c:v>
                </c:pt>
                <c:pt idx="68">
                  <c:v>0.815311090847397</c:v>
                </c:pt>
                <c:pt idx="69">
                  <c:v>0.707889316847572</c:v>
                </c:pt>
                <c:pt idx="70">
                  <c:v>0.226975347115761</c:v>
                </c:pt>
                <c:pt idx="71">
                  <c:v>1.55926873300775E-016</c:v>
                </c:pt>
                <c:pt idx="72">
                  <c:v>-0.382265357195829</c:v>
                </c:pt>
                <c:pt idx="73">
                  <c:v>-0.777478996318862</c:v>
                </c:pt>
                <c:pt idx="74">
                  <c:v>-0.777610890358342</c:v>
                </c:pt>
                <c:pt idx="75">
                  <c:v>-0.483969404954465</c:v>
                </c:pt>
                <c:pt idx="76">
                  <c:v>-0.16509480755956</c:v>
                </c:pt>
                <c:pt idx="77">
                  <c:v>-0.0145434364813596</c:v>
                </c:pt>
                <c:pt idx="78">
                  <c:v>0.000729870156498724</c:v>
                </c:pt>
                <c:pt idx="79">
                  <c:v>0.070583113628693</c:v>
                </c:pt>
                <c:pt idx="80">
                  <c:v>0.322706229832503</c:v>
                </c:pt>
                <c:pt idx="81">
                  <c:v>0.662583773956465</c:v>
                </c:pt>
                <c:pt idx="82">
                  <c:v>0.826882138862714</c:v>
                </c:pt>
                <c:pt idx="83">
                  <c:v>0.609847280656838</c:v>
                </c:pt>
                <c:pt idx="84">
                  <c:v>0.0618868398979056</c:v>
                </c:pt>
                <c:pt idx="85">
                  <c:v>-0.521218322733552</c:v>
                </c:pt>
                <c:pt idx="86">
                  <c:v>-0.817011638006017</c:v>
                </c:pt>
                <c:pt idx="87">
                  <c:v>-0.71783928500817</c:v>
                </c:pt>
                <c:pt idx="88">
                  <c:v>-0.389811806319564</c:v>
                </c:pt>
                <c:pt idx="89">
                  <c:v>-0.105315304445104</c:v>
                </c:pt>
                <c:pt idx="90">
                  <c:v>-0.0037906422273061</c:v>
                </c:pt>
                <c:pt idx="91">
                  <c:v>0.00576292340286783</c:v>
                </c:pt>
                <c:pt idx="92">
                  <c:v>0.119652215124903</c:v>
                </c:pt>
                <c:pt idx="93">
                  <c:v>0.414407323666348</c:v>
                </c:pt>
                <c:pt idx="94">
                  <c:v>0.735438950495727</c:v>
                </c:pt>
                <c:pt idx="95">
                  <c:v>0.809548767869461</c:v>
                </c:pt>
                <c:pt idx="96">
                  <c:v>0.486571357527256</c:v>
                </c:pt>
                <c:pt idx="97">
                  <c:v>-0.105885555676857</c:v>
                </c:pt>
                <c:pt idx="98">
                  <c:v>-0.638251539664446</c:v>
                </c:pt>
                <c:pt idx="99">
                  <c:v>-0.826551538673571</c:v>
                </c:pt>
                <c:pt idx="100">
                  <c:v>-0.641029958734393</c:v>
                </c:pt>
                <c:pt idx="101">
                  <c:v>-0.299629237730279</c:v>
                </c:pt>
                <c:pt idx="102">
                  <c:v>-0.0601051387755617</c:v>
                </c:pt>
                <c:pt idx="103">
                  <c:v>-0.00029259140684653</c:v>
                </c:pt>
                <c:pt idx="104">
                  <c:v>0.0190280909614561</c:v>
                </c:pt>
                <c:pt idx="105">
                  <c:v>0.183144650314434</c:v>
                </c:pt>
                <c:pt idx="106">
                  <c:v>0.508757706257477</c:v>
                </c:pt>
                <c:pt idx="107">
                  <c:v>0.789856883566715</c:v>
                </c:pt>
                <c:pt idx="108">
                  <c:v>0.762045017215525</c:v>
                </c:pt>
                <c:pt idx="109">
                  <c:v>0.342732956334675</c:v>
                </c:pt>
                <c:pt idx="110">
                  <c:v>-0.269069100460452</c:v>
                </c:pt>
                <c:pt idx="111">
                  <c:v>-0.729054724525322</c:v>
                </c:pt>
                <c:pt idx="112">
                  <c:v>-0.807778650935433</c:v>
                </c:pt>
                <c:pt idx="113">
                  <c:v>-0.552827964287237</c:v>
                </c:pt>
                <c:pt idx="114">
                  <c:v>-0.217894886463325</c:v>
                </c:pt>
                <c:pt idx="115">
                  <c:v>-0.0291442569844625</c:v>
                </c:pt>
                <c:pt idx="116">
                  <c:v>1.33531343320566E-005</c:v>
                </c:pt>
                <c:pt idx="117">
                  <c:v>0.0437330757803373</c:v>
                </c:pt>
                <c:pt idx="118">
                  <c:v>0.259622238152916</c:v>
                </c:pt>
                <c:pt idx="119">
                  <c:v>0.600309069270332</c:v>
                </c:pt>
                <c:pt idx="120">
                  <c:v>0.821027295644879</c:v>
                </c:pt>
                <c:pt idx="121">
                  <c:v>0.684745007948329</c:v>
                </c:pt>
                <c:pt idx="122">
                  <c:v>0.184199984300559</c:v>
                </c:pt>
                <c:pt idx="123">
                  <c:v>-0.420661334995069</c:v>
                </c:pt>
                <c:pt idx="124">
                  <c:v>-0.790822661018297</c:v>
                </c:pt>
                <c:pt idx="125">
                  <c:v>-0.763831299071493</c:v>
                </c:pt>
                <c:pt idx="126">
                  <c:v>-0.459092685926173</c:v>
                </c:pt>
                <c:pt idx="127">
                  <c:v>-0.147987061515726</c:v>
                </c:pt>
                <c:pt idx="128">
                  <c:v>-0.0108036623169389</c:v>
                </c:pt>
                <c:pt idx="129">
                  <c:v>0.00146714852002783</c:v>
                </c:pt>
              </c:numCache>
            </c:numRef>
          </c:yVal>
        </c:ser>
        <c:ser>
          <c:idx val="4"/>
          <c:order val="4"/>
          <c:tx>
            <c:strRef>
              <c:f>'f(t) = (kt)-over-(T) '!$R$5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'!$R$6:$R$135</c:f>
              <c:numCache>
                <c:formatCode>General</c:formatCode>
                <c:ptCount val="130"/>
                <c:pt idx="0">
                  <c:v>-0.103283106771945</c:v>
                </c:pt>
                <c:pt idx="1">
                  <c:v>0.187042807665897</c:v>
                </c:pt>
                <c:pt idx="2">
                  <c:v>0.281608112534626</c:v>
                </c:pt>
                <c:pt idx="3">
                  <c:v>0.306967535880944</c:v>
                </c:pt>
                <c:pt idx="4">
                  <c:v>0.602756900501459</c:v>
                </c:pt>
                <c:pt idx="5">
                  <c:v>0.913879432532968</c:v>
                </c:pt>
                <c:pt idx="6">
                  <c:v>0.603943240449456</c:v>
                </c:pt>
                <c:pt idx="7">
                  <c:v>-0.274180687533445</c:v>
                </c:pt>
                <c:pt idx="8">
                  <c:v>-0.884265329719894</c:v>
                </c:pt>
                <c:pt idx="9">
                  <c:v>-0.767053135284625</c:v>
                </c:pt>
                <c:pt idx="10">
                  <c:v>-0.39104827143212</c:v>
                </c:pt>
                <c:pt idx="11">
                  <c:v>-0.275832035354468</c:v>
                </c:pt>
                <c:pt idx="12">
                  <c:v>-0.255919183445198</c:v>
                </c:pt>
                <c:pt idx="13">
                  <c:v>-0.0220958367128698</c:v>
                </c:pt>
                <c:pt idx="14">
                  <c:v>0.237345237296656</c:v>
                </c:pt>
                <c:pt idx="15">
                  <c:v>0.277550472657032</c:v>
                </c:pt>
                <c:pt idx="16">
                  <c:v>0.355392761630189</c:v>
                </c:pt>
                <c:pt idx="17">
                  <c:v>0.712492814018809</c:v>
                </c:pt>
                <c:pt idx="18">
                  <c:v>0.909294117043186</c:v>
                </c:pt>
                <c:pt idx="19">
                  <c:v>0.396881936914802</c:v>
                </c:pt>
                <c:pt idx="20">
                  <c:v>-0.499906536134301</c:v>
                </c:pt>
                <c:pt idx="21">
                  <c:v>-0.918222268829446</c:v>
                </c:pt>
                <c:pt idx="22">
                  <c:v>-0.660867916021297</c:v>
                </c:pt>
                <c:pt idx="23">
                  <c:v>-0.329302390791305</c:v>
                </c:pt>
                <c:pt idx="24">
                  <c:v>-0.279748117211692</c:v>
                </c:pt>
                <c:pt idx="25">
                  <c:v>-0.215917003374527</c:v>
                </c:pt>
                <c:pt idx="26">
                  <c:v>0.0613643941457868</c:v>
                </c:pt>
                <c:pt idx="27">
                  <c:v>0.268015407129238</c:v>
                </c:pt>
                <c:pt idx="28">
                  <c:v>0.276078074115544</c:v>
                </c:pt>
                <c:pt idx="29">
                  <c:v>0.428869516890294</c:v>
                </c:pt>
                <c:pt idx="30">
                  <c:v>0.81181505330445</c:v>
                </c:pt>
                <c:pt idx="31">
                  <c:v>0.847752553699269</c:v>
                </c:pt>
                <c:pt idx="32">
                  <c:v>0.158429754950634</c:v>
                </c:pt>
                <c:pt idx="33">
                  <c:v>-0.686589954196967</c:v>
                </c:pt>
                <c:pt idx="34">
                  <c:v>-0.898189431465088</c:v>
                </c:pt>
                <c:pt idx="35">
                  <c:v>-0.551416939164669</c:v>
                </c:pt>
                <c:pt idx="36">
                  <c:v>-0.292557028181267</c:v>
                </c:pt>
                <c:pt idx="37">
                  <c:v>-0.281684446921377</c:v>
                </c:pt>
                <c:pt idx="38">
                  <c:v>-0.156854453310211</c:v>
                </c:pt>
                <c:pt idx="39">
                  <c:v>0.138556059290348</c:v>
                </c:pt>
                <c:pt idx="40">
                  <c:v>0.280727348293799</c:v>
                </c:pt>
                <c:pt idx="41">
                  <c:v>0.286702218703534</c:v>
                </c:pt>
                <c:pt idx="42">
                  <c:v>0.523819513615178</c:v>
                </c:pt>
                <c:pt idx="43">
                  <c:v>0.885107342551039</c:v>
                </c:pt>
                <c:pt idx="44">
                  <c:v>0.727527022308754</c:v>
                </c:pt>
                <c:pt idx="45">
                  <c:v>-0.092750933295287</c:v>
                </c:pt>
                <c:pt idx="46">
                  <c:v>-0.821725885554316</c:v>
                </c:pt>
                <c:pt idx="47">
                  <c:v>-0.834254832592052</c:v>
                </c:pt>
                <c:pt idx="48">
                  <c:v>-0.452035686223831</c:v>
                </c:pt>
                <c:pt idx="49">
                  <c:v>-0.277336861476832</c:v>
                </c:pt>
                <c:pt idx="50">
                  <c:v>-0.272943593741724</c:v>
                </c:pt>
                <c:pt idx="51">
                  <c:v>-0.0826183320973225</c:v>
                </c:pt>
                <c:pt idx="52">
                  <c:v>0.202125870982467</c:v>
                </c:pt>
                <c:pt idx="53">
                  <c:v>0.280835435084546</c:v>
                </c:pt>
                <c:pt idx="54">
                  <c:v>0.317274165452246</c:v>
                </c:pt>
                <c:pt idx="55">
                  <c:v>0.631787516201302</c:v>
                </c:pt>
                <c:pt idx="56">
                  <c:v>0.91785814166688</c:v>
                </c:pt>
                <c:pt idx="57">
                  <c:v>0.553422329807986</c:v>
                </c:pt>
                <c:pt idx="58">
                  <c:v>-0.33646655675082</c:v>
                </c:pt>
                <c:pt idx="59">
                  <c:v>-0.898805679876183</c:v>
                </c:pt>
                <c:pt idx="60">
                  <c:v>-0.740273706012934</c:v>
                </c:pt>
                <c:pt idx="61">
                  <c:v>-0.372355151145136</c:v>
                </c:pt>
                <c:pt idx="62">
                  <c:v>-0.276512145426075</c:v>
                </c:pt>
                <c:pt idx="63">
                  <c:v>-0.247320504739333</c:v>
                </c:pt>
                <c:pt idx="64">
                  <c:v>0</c:v>
                </c:pt>
                <c:pt idx="65">
                  <c:v>0.247320504739333</c:v>
                </c:pt>
                <c:pt idx="66">
                  <c:v>0.276512145426075</c:v>
                </c:pt>
                <c:pt idx="67">
                  <c:v>0.372355151145136</c:v>
                </c:pt>
                <c:pt idx="68">
                  <c:v>0.740273706012934</c:v>
                </c:pt>
                <c:pt idx="69">
                  <c:v>0.898805679876183</c:v>
                </c:pt>
                <c:pt idx="70">
                  <c:v>0.33646655675082</c:v>
                </c:pt>
                <c:pt idx="71">
                  <c:v>2.33890309951163E-016</c:v>
                </c:pt>
                <c:pt idx="72">
                  <c:v>-0.553422329807986</c:v>
                </c:pt>
                <c:pt idx="73">
                  <c:v>-0.91785814166688</c:v>
                </c:pt>
                <c:pt idx="74">
                  <c:v>-0.631787516201302</c:v>
                </c:pt>
                <c:pt idx="75">
                  <c:v>-0.317274165452246</c:v>
                </c:pt>
                <c:pt idx="76">
                  <c:v>-0.280835435084546</c:v>
                </c:pt>
                <c:pt idx="77">
                  <c:v>-0.202125870982467</c:v>
                </c:pt>
                <c:pt idx="78">
                  <c:v>0.0826183320973225</c:v>
                </c:pt>
                <c:pt idx="79">
                  <c:v>0.272943593741724</c:v>
                </c:pt>
                <c:pt idx="80">
                  <c:v>0.277336861476832</c:v>
                </c:pt>
                <c:pt idx="81">
                  <c:v>0.452035686223831</c:v>
                </c:pt>
                <c:pt idx="82">
                  <c:v>0.834254832592052</c:v>
                </c:pt>
                <c:pt idx="83">
                  <c:v>0.821725885554316</c:v>
                </c:pt>
                <c:pt idx="84">
                  <c:v>0.092750933295287</c:v>
                </c:pt>
                <c:pt idx="85">
                  <c:v>-0.727527022308754</c:v>
                </c:pt>
                <c:pt idx="86">
                  <c:v>-0.885107342551039</c:v>
                </c:pt>
                <c:pt idx="87">
                  <c:v>-0.523819513615178</c:v>
                </c:pt>
                <c:pt idx="88">
                  <c:v>-0.286702218703534</c:v>
                </c:pt>
                <c:pt idx="89">
                  <c:v>-0.280727348293799</c:v>
                </c:pt>
                <c:pt idx="90">
                  <c:v>-0.138556059290348</c:v>
                </c:pt>
                <c:pt idx="91">
                  <c:v>0.156854453310211</c:v>
                </c:pt>
                <c:pt idx="92">
                  <c:v>0.281684446921377</c:v>
                </c:pt>
                <c:pt idx="93">
                  <c:v>0.292557028181267</c:v>
                </c:pt>
                <c:pt idx="94">
                  <c:v>0.551416939164669</c:v>
                </c:pt>
                <c:pt idx="95">
                  <c:v>0.898189431465088</c:v>
                </c:pt>
                <c:pt idx="96">
                  <c:v>0.686589954196967</c:v>
                </c:pt>
                <c:pt idx="97">
                  <c:v>-0.158429754950634</c:v>
                </c:pt>
                <c:pt idx="98">
                  <c:v>-0.847752553699269</c:v>
                </c:pt>
                <c:pt idx="99">
                  <c:v>-0.81181505330445</c:v>
                </c:pt>
                <c:pt idx="100">
                  <c:v>-0.428869516890294</c:v>
                </c:pt>
                <c:pt idx="101">
                  <c:v>-0.276078074115544</c:v>
                </c:pt>
                <c:pt idx="102">
                  <c:v>-0.268015407129238</c:v>
                </c:pt>
                <c:pt idx="103">
                  <c:v>-0.0613643941457868</c:v>
                </c:pt>
                <c:pt idx="104">
                  <c:v>0.215917003374527</c:v>
                </c:pt>
                <c:pt idx="105">
                  <c:v>0.279748117211692</c:v>
                </c:pt>
                <c:pt idx="106">
                  <c:v>0.329302390791305</c:v>
                </c:pt>
                <c:pt idx="107">
                  <c:v>0.660867916021297</c:v>
                </c:pt>
                <c:pt idx="108">
                  <c:v>0.918222268829446</c:v>
                </c:pt>
                <c:pt idx="109">
                  <c:v>0.499906536134301</c:v>
                </c:pt>
                <c:pt idx="110">
                  <c:v>-0.396881936914802</c:v>
                </c:pt>
                <c:pt idx="111">
                  <c:v>-0.909294117043186</c:v>
                </c:pt>
                <c:pt idx="112">
                  <c:v>-0.712492814018809</c:v>
                </c:pt>
                <c:pt idx="113">
                  <c:v>-0.355392761630189</c:v>
                </c:pt>
                <c:pt idx="114">
                  <c:v>-0.277550472657032</c:v>
                </c:pt>
                <c:pt idx="115">
                  <c:v>-0.237345237296656</c:v>
                </c:pt>
                <c:pt idx="116">
                  <c:v>0.0220958367128698</c:v>
                </c:pt>
                <c:pt idx="117">
                  <c:v>0.255919183445198</c:v>
                </c:pt>
                <c:pt idx="118">
                  <c:v>0.275832035354468</c:v>
                </c:pt>
                <c:pt idx="119">
                  <c:v>0.39104827143212</c:v>
                </c:pt>
                <c:pt idx="120">
                  <c:v>0.767053135284625</c:v>
                </c:pt>
                <c:pt idx="121">
                  <c:v>0.884265329719894</c:v>
                </c:pt>
                <c:pt idx="122">
                  <c:v>0.274180687533445</c:v>
                </c:pt>
                <c:pt idx="123">
                  <c:v>-0.603943240449456</c:v>
                </c:pt>
                <c:pt idx="124">
                  <c:v>-0.913879432532968</c:v>
                </c:pt>
                <c:pt idx="125">
                  <c:v>-0.602756900501459</c:v>
                </c:pt>
                <c:pt idx="126">
                  <c:v>-0.306967535880944</c:v>
                </c:pt>
                <c:pt idx="127">
                  <c:v>-0.281608112534626</c:v>
                </c:pt>
                <c:pt idx="128">
                  <c:v>-0.187042807665897</c:v>
                </c:pt>
                <c:pt idx="129">
                  <c:v>0.103283106771945</c:v>
                </c:pt>
              </c:numCache>
            </c:numRef>
          </c:yVal>
        </c:ser>
        <c:ser>
          <c:idx val="5"/>
          <c:order val="5"/>
          <c:tx>
            <c:strRef>
              <c:f>'f(t) = (kt)-over-(T) '!$S$5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2b2b2"/>
            </a:solidFill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'!$S$6:$S$135</c:f>
              <c:numCache>
                <c:formatCode>General</c:formatCode>
                <c:ptCount val="130"/>
                <c:pt idx="0">
                  <c:v>-0.00479602725826825</c:v>
                </c:pt>
                <c:pt idx="1">
                  <c:v>0.0334063462769909</c:v>
                </c:pt>
                <c:pt idx="2">
                  <c:v>0.303662461767894</c:v>
                </c:pt>
                <c:pt idx="3">
                  <c:v>0.443300404472744</c:v>
                </c:pt>
                <c:pt idx="4">
                  <c:v>0.473737325587647</c:v>
                </c:pt>
                <c:pt idx="5">
                  <c:v>0.878773862173889</c:v>
                </c:pt>
                <c:pt idx="6">
                  <c:v>0.760506248541857</c:v>
                </c:pt>
                <c:pt idx="7">
                  <c:v>-0.361912681342188</c:v>
                </c:pt>
                <c:pt idx="8">
                  <c:v>-0.971994808421418</c:v>
                </c:pt>
                <c:pt idx="9">
                  <c:v>-0.610489585409664</c:v>
                </c:pt>
                <c:pt idx="10">
                  <c:v>-0.426156781974887</c:v>
                </c:pt>
                <c:pt idx="11">
                  <c:v>-0.404849845216</c:v>
                </c:pt>
                <c:pt idx="12">
                  <c:v>-0.119584759509757</c:v>
                </c:pt>
                <c:pt idx="13">
                  <c:v>-4.44728369036647E-005</c:v>
                </c:pt>
                <c:pt idx="14">
                  <c:v>0.0837095628416559</c:v>
                </c:pt>
                <c:pt idx="15">
                  <c:v>0.376039920108571</c:v>
                </c:pt>
                <c:pt idx="16">
                  <c:v>0.431754730319126</c:v>
                </c:pt>
                <c:pt idx="17">
                  <c:v>0.55409063019935</c:v>
                </c:pt>
                <c:pt idx="18">
                  <c:v>0.957212708981717</c:v>
                </c:pt>
                <c:pt idx="19">
                  <c:v>0.517687735842327</c:v>
                </c:pt>
                <c:pt idx="20">
                  <c:v>-0.642607990630295</c:v>
                </c:pt>
                <c:pt idx="21">
                  <c:v>-0.927066121655705</c:v>
                </c:pt>
                <c:pt idx="22">
                  <c:v>-0.511227674692623</c:v>
                </c:pt>
                <c:pt idx="23">
                  <c:v>-0.437864577681985</c:v>
                </c:pt>
                <c:pt idx="24">
                  <c:v>-0.344211695413705</c:v>
                </c:pt>
                <c:pt idx="25">
                  <c:v>-0.0567774226258817</c:v>
                </c:pt>
                <c:pt idx="26">
                  <c:v>0.000968858435557156</c:v>
                </c:pt>
                <c:pt idx="27">
                  <c:v>0.156261480141644</c:v>
                </c:pt>
                <c:pt idx="28">
                  <c:v>0.424154476108331</c:v>
                </c:pt>
                <c:pt idx="29">
                  <c:v>0.424444374804339</c:v>
                </c:pt>
                <c:pt idx="30">
                  <c:v>0.667210567708507</c:v>
                </c:pt>
                <c:pt idx="31">
                  <c:v>0.965632738548986</c:v>
                </c:pt>
                <c:pt idx="32">
                  <c:v>0.210546781682435</c:v>
                </c:pt>
                <c:pt idx="33">
                  <c:v>-0.845360568359498</c:v>
                </c:pt>
                <c:pt idx="34">
                  <c:v>-0.825736831292145</c:v>
                </c:pt>
                <c:pt idx="35">
                  <c:v>-0.449491815078677</c:v>
                </c:pt>
                <c:pt idx="36">
                  <c:v>-0.444978927122649</c:v>
                </c:pt>
                <c:pt idx="37">
                  <c:v>-0.264021074210326</c:v>
                </c:pt>
                <c:pt idx="38">
                  <c:v>-0.0182910366837154</c:v>
                </c:pt>
                <c:pt idx="39">
                  <c:v>0.0121773981560912</c:v>
                </c:pt>
                <c:pt idx="40">
                  <c:v>0.241319198838466</c:v>
                </c:pt>
                <c:pt idx="41">
                  <c:v>0.44400006787867</c:v>
                </c:pt>
                <c:pt idx="42">
                  <c:v>0.43981355090611</c:v>
                </c:pt>
                <c:pt idx="43">
                  <c:v>0.793719620937229</c:v>
                </c:pt>
                <c:pt idx="44">
                  <c:v>0.883234757068997</c:v>
                </c:pt>
                <c:pt idx="45">
                  <c:v>-0.123529738072881</c:v>
                </c:pt>
                <c:pt idx="46">
                  <c:v>-0.953284918440837</c:v>
                </c:pt>
                <c:pt idx="47">
                  <c:v>-0.700256299597961</c:v>
                </c:pt>
                <c:pt idx="48">
                  <c:v>-0.425610385727923</c:v>
                </c:pt>
                <c:pt idx="49">
                  <c:v>-0.432068386158234</c:v>
                </c:pt>
                <c:pt idx="50">
                  <c:v>-0.177968291225333</c:v>
                </c:pt>
                <c:pt idx="51">
                  <c:v>-0.00240335483899021</c:v>
                </c:pt>
                <c:pt idx="52">
                  <c:v>0.0442148051829908</c:v>
                </c:pt>
                <c:pt idx="53">
                  <c:v>0.32451569281368</c:v>
                </c:pt>
                <c:pt idx="54">
                  <c:v>0.440914195410976</c:v>
                </c:pt>
                <c:pt idx="55">
                  <c:v>0.491100690325471</c:v>
                </c:pt>
                <c:pt idx="56">
                  <c:v>0.90459940299562</c:v>
                </c:pt>
                <c:pt idx="57">
                  <c:v>0.704511811982769</c:v>
                </c:pt>
                <c:pt idx="58">
                  <c:v>-0.441750915761834</c:v>
                </c:pt>
                <c:pt idx="59">
                  <c:v>-0.967290245580206</c:v>
                </c:pt>
                <c:pt idx="60">
                  <c:v>-0.581257131859448</c:v>
                </c:pt>
                <c:pt idx="61">
                  <c:v>-0.428633189770982</c:v>
                </c:pt>
                <c:pt idx="62">
                  <c:v>-0.391373607429047</c:v>
                </c:pt>
                <c:pt idx="63">
                  <c:v>-0.10092346302897</c:v>
                </c:pt>
                <c:pt idx="64">
                  <c:v>0</c:v>
                </c:pt>
                <c:pt idx="65">
                  <c:v>0.10092346302897</c:v>
                </c:pt>
                <c:pt idx="66">
                  <c:v>0.391373607429047</c:v>
                </c:pt>
                <c:pt idx="67">
                  <c:v>0.428633189770982</c:v>
                </c:pt>
                <c:pt idx="68">
                  <c:v>0.581257131859448</c:v>
                </c:pt>
                <c:pt idx="69">
                  <c:v>0.967290245580206</c:v>
                </c:pt>
                <c:pt idx="70">
                  <c:v>0.441750915761834</c:v>
                </c:pt>
                <c:pt idx="71">
                  <c:v>3.1185374660155E-016</c:v>
                </c:pt>
                <c:pt idx="72">
                  <c:v>-0.704511811982769</c:v>
                </c:pt>
                <c:pt idx="73">
                  <c:v>-0.90459940299562</c:v>
                </c:pt>
                <c:pt idx="74">
                  <c:v>-0.491100690325471</c:v>
                </c:pt>
                <c:pt idx="75">
                  <c:v>-0.440914195410976</c:v>
                </c:pt>
                <c:pt idx="76">
                  <c:v>-0.32451569281368</c:v>
                </c:pt>
                <c:pt idx="77">
                  <c:v>-0.0442148051829908</c:v>
                </c:pt>
                <c:pt idx="78">
                  <c:v>0.00240335483899021</c:v>
                </c:pt>
                <c:pt idx="79">
                  <c:v>0.177968291225333</c:v>
                </c:pt>
                <c:pt idx="80">
                  <c:v>0.432068386158234</c:v>
                </c:pt>
                <c:pt idx="81">
                  <c:v>0.425610385727923</c:v>
                </c:pt>
                <c:pt idx="82">
                  <c:v>0.700256299597961</c:v>
                </c:pt>
                <c:pt idx="83">
                  <c:v>0.953284918440837</c:v>
                </c:pt>
                <c:pt idx="84">
                  <c:v>0.123529738072881</c:v>
                </c:pt>
                <c:pt idx="85">
                  <c:v>-0.883234757068997</c:v>
                </c:pt>
                <c:pt idx="86">
                  <c:v>-0.793719620937229</c:v>
                </c:pt>
                <c:pt idx="87">
                  <c:v>-0.43981355090611</c:v>
                </c:pt>
                <c:pt idx="88">
                  <c:v>-0.44400006787867</c:v>
                </c:pt>
                <c:pt idx="89">
                  <c:v>-0.241319198838466</c:v>
                </c:pt>
                <c:pt idx="90">
                  <c:v>-0.0121773981560912</c:v>
                </c:pt>
                <c:pt idx="91">
                  <c:v>0.0182910366837154</c:v>
                </c:pt>
                <c:pt idx="92">
                  <c:v>0.264021074210326</c:v>
                </c:pt>
                <c:pt idx="93">
                  <c:v>0.444978927122649</c:v>
                </c:pt>
                <c:pt idx="94">
                  <c:v>0.449491815078677</c:v>
                </c:pt>
                <c:pt idx="95">
                  <c:v>0.825736831292145</c:v>
                </c:pt>
                <c:pt idx="96">
                  <c:v>0.845360568359498</c:v>
                </c:pt>
                <c:pt idx="97">
                  <c:v>-0.210546781682435</c:v>
                </c:pt>
                <c:pt idx="98">
                  <c:v>-0.965632738548986</c:v>
                </c:pt>
                <c:pt idx="99">
                  <c:v>-0.667210567708507</c:v>
                </c:pt>
                <c:pt idx="100">
                  <c:v>-0.424444374804339</c:v>
                </c:pt>
                <c:pt idx="101">
                  <c:v>-0.424154476108331</c:v>
                </c:pt>
                <c:pt idx="102">
                  <c:v>-0.156261480141644</c:v>
                </c:pt>
                <c:pt idx="103">
                  <c:v>-0.000968858435557156</c:v>
                </c:pt>
                <c:pt idx="104">
                  <c:v>0.0567774226258817</c:v>
                </c:pt>
                <c:pt idx="105">
                  <c:v>0.344211695413705</c:v>
                </c:pt>
                <c:pt idx="106">
                  <c:v>0.437864577681985</c:v>
                </c:pt>
                <c:pt idx="107">
                  <c:v>0.511227674692623</c:v>
                </c:pt>
                <c:pt idx="108">
                  <c:v>0.927066121655705</c:v>
                </c:pt>
                <c:pt idx="109">
                  <c:v>0.642607990630295</c:v>
                </c:pt>
                <c:pt idx="110">
                  <c:v>-0.517687735842327</c:v>
                </c:pt>
                <c:pt idx="111">
                  <c:v>-0.957212708981717</c:v>
                </c:pt>
                <c:pt idx="112">
                  <c:v>-0.55409063019935</c:v>
                </c:pt>
                <c:pt idx="113">
                  <c:v>-0.431754730319126</c:v>
                </c:pt>
                <c:pt idx="114">
                  <c:v>-0.376039920108571</c:v>
                </c:pt>
                <c:pt idx="115">
                  <c:v>-0.0837095628416559</c:v>
                </c:pt>
                <c:pt idx="116">
                  <c:v>4.44728369036647E-005</c:v>
                </c:pt>
                <c:pt idx="117">
                  <c:v>0.119584759509757</c:v>
                </c:pt>
                <c:pt idx="118">
                  <c:v>0.404849845216</c:v>
                </c:pt>
                <c:pt idx="119">
                  <c:v>0.426156781974887</c:v>
                </c:pt>
                <c:pt idx="120">
                  <c:v>0.610489585409664</c:v>
                </c:pt>
                <c:pt idx="121">
                  <c:v>0.971994808421418</c:v>
                </c:pt>
                <c:pt idx="122">
                  <c:v>0.361912681342188</c:v>
                </c:pt>
                <c:pt idx="123">
                  <c:v>-0.760506248541857</c:v>
                </c:pt>
                <c:pt idx="124">
                  <c:v>-0.878773862173889</c:v>
                </c:pt>
                <c:pt idx="125">
                  <c:v>-0.473737325587647</c:v>
                </c:pt>
                <c:pt idx="126">
                  <c:v>-0.443300404472744</c:v>
                </c:pt>
                <c:pt idx="127">
                  <c:v>-0.303662461767894</c:v>
                </c:pt>
                <c:pt idx="128">
                  <c:v>-0.0334063462769909</c:v>
                </c:pt>
                <c:pt idx="129">
                  <c:v>0.00479602725826825</c:v>
                </c:pt>
              </c:numCache>
            </c:numRef>
          </c:yVal>
        </c:ser>
        <c:ser>
          <c:idx val="6"/>
          <c:order val="6"/>
          <c:tx>
            <c:strRef>
              <c:f>'f(t) = (kt)-over-(T) '!$T$5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'!$T$6:$T$135</c:f>
              <c:numCache>
                <c:formatCode>General</c:formatCode>
                <c:ptCount val="130"/>
                <c:pt idx="0">
                  <c:v>-0.0990985548581178</c:v>
                </c:pt>
                <c:pt idx="1">
                  <c:v>0.160481168701629</c:v>
                </c:pt>
                <c:pt idx="2">
                  <c:v>0.199420264435832</c:v>
                </c:pt>
                <c:pt idx="3">
                  <c:v>0.479096070479174</c:v>
                </c:pt>
                <c:pt idx="4">
                  <c:v>0.522051522979229</c:v>
                </c:pt>
                <c:pt idx="5">
                  <c:v>0.767490945047303</c:v>
                </c:pt>
                <c:pt idx="6">
                  <c:v>0.886063127646346</c:v>
                </c:pt>
                <c:pt idx="7">
                  <c:v>-0.446802818401014</c:v>
                </c:pt>
                <c:pt idx="8">
                  <c:v>-0.96491731833942</c:v>
                </c:pt>
                <c:pt idx="9">
                  <c:v>-0.536657487187538</c:v>
                </c:pt>
                <c:pt idx="10">
                  <c:v>-0.54859129835807</c:v>
                </c:pt>
                <c:pt idx="11">
                  <c:v>-0.287387343031447</c:v>
                </c:pt>
                <c:pt idx="12">
                  <c:v>-0.180676450293829</c:v>
                </c:pt>
                <c:pt idx="13">
                  <c:v>-0.0220558643221491</c:v>
                </c:pt>
                <c:pt idx="14">
                  <c:v>0.179192375206076</c:v>
                </c:pt>
                <c:pt idx="15">
                  <c:v>0.248866694571338</c:v>
                </c:pt>
                <c:pt idx="16">
                  <c:v>0.534970390250176</c:v>
                </c:pt>
                <c:pt idx="17">
                  <c:v>0.519997253756247</c:v>
                </c:pt>
                <c:pt idx="18">
                  <c:v>0.907265351289772</c:v>
                </c:pt>
                <c:pt idx="19">
                  <c:v>0.629820051902319</c:v>
                </c:pt>
                <c:pt idx="20">
                  <c:v>-0.767858830530265</c:v>
                </c:pt>
                <c:pt idx="21">
                  <c:v>-0.84350354646233</c:v>
                </c:pt>
                <c:pt idx="22">
                  <c:v>-0.516536989745536</c:v>
                </c:pt>
                <c:pt idx="23">
                  <c:v>-0.513131752758764</c:v>
                </c:pt>
                <c:pt idx="24">
                  <c:v>-0.221303155849705</c:v>
                </c:pt>
                <c:pt idx="25">
                  <c:v>-0.173545473047759</c:v>
                </c:pt>
                <c:pt idx="26">
                  <c:v>0.0605014980878113</c:v>
                </c:pt>
                <c:pt idx="27">
                  <c:v>0.180014318433382</c:v>
                </c:pt>
                <c:pt idx="28">
                  <c:v>0.32750983696631</c:v>
                </c:pt>
                <c:pt idx="29">
                  <c:v>0.551691419325548</c:v>
                </c:pt>
                <c:pt idx="30">
                  <c:v>0.565041398018767</c:v>
                </c:pt>
                <c:pt idx="31">
                  <c:v>0.998017234765138</c:v>
                </c:pt>
                <c:pt idx="32">
                  <c:v>0.262117644244046</c:v>
                </c:pt>
                <c:pt idx="33">
                  <c:v>-0.958320606814702</c:v>
                </c:pt>
                <c:pt idx="34">
                  <c:v>-0.700816243104829</c:v>
                </c:pt>
                <c:pt idx="35">
                  <c:v>-0.531710674746209</c:v>
                </c:pt>
                <c:pt idx="36">
                  <c:v>-0.441438813453885</c:v>
                </c:pt>
                <c:pt idx="37">
                  <c:v>-0.187333372337716</c:v>
                </c:pt>
                <c:pt idx="38">
                  <c:v>-0.141649839715493</c:v>
                </c:pt>
                <c:pt idx="39">
                  <c:v>0.128228424133361</c:v>
                </c:pt>
                <c:pt idx="40">
                  <c:v>0.183357118700112</c:v>
                </c:pt>
                <c:pt idx="41">
                  <c:v>0.418510374492488</c:v>
                </c:pt>
                <c:pt idx="42">
                  <c:v>0.537601334243535</c:v>
                </c:pt>
                <c:pt idx="43">
                  <c:v>0.666423355830769</c:v>
                </c:pt>
                <c:pt idx="44">
                  <c:v>0.984337685976403</c:v>
                </c:pt>
                <c:pt idx="45">
                  <c:v>-0.154199093745754</c:v>
                </c:pt>
                <c:pt idx="46">
                  <c:v>-1.00646931659821</c:v>
                </c:pt>
                <c:pt idx="47">
                  <c:v>-0.586490375294526</c:v>
                </c:pt>
                <c:pt idx="48">
                  <c:v>-0.550176573536118</c:v>
                </c:pt>
                <c:pt idx="49">
                  <c:v>-0.351209135920408</c:v>
                </c:pt>
                <c:pt idx="50">
                  <c:v>-0.179738519162992</c:v>
                </c:pt>
                <c:pt idx="51">
                  <c:v>-0.0804967588435244</c:v>
                </c:pt>
                <c:pt idx="52">
                  <c:v>0.168000024928112</c:v>
                </c:pt>
                <c:pt idx="53">
                  <c:v>0.209204125353417</c:v>
                </c:pt>
                <c:pt idx="54">
                  <c:v>0.497294511261571</c:v>
                </c:pt>
                <c:pt idx="55">
                  <c:v>0.518322311338874</c:v>
                </c:pt>
                <c:pt idx="56">
                  <c:v>0.805687379028636</c:v>
                </c:pt>
                <c:pt idx="57">
                  <c:v>0.831832689760818</c:v>
                </c:pt>
                <c:pt idx="58">
                  <c:v>-0.541768059463166</c:v>
                </c:pt>
                <c:pt idx="59">
                  <c:v>-0.938341959209447</c:v>
                </c:pt>
                <c:pt idx="60">
                  <c:v>-0.52646947929623</c:v>
                </c:pt>
                <c:pt idx="61">
                  <c:v>-0.543183007588149</c:v>
                </c:pt>
                <c:pt idx="62">
                  <c:v>-0.267185900156545</c:v>
                </c:pt>
                <c:pt idx="63">
                  <c:v>-0.180407472762233</c:v>
                </c:pt>
                <c:pt idx="64">
                  <c:v>0</c:v>
                </c:pt>
                <c:pt idx="65">
                  <c:v>0.180407472762233</c:v>
                </c:pt>
                <c:pt idx="66">
                  <c:v>0.267185900156545</c:v>
                </c:pt>
                <c:pt idx="67">
                  <c:v>0.543183007588149</c:v>
                </c:pt>
                <c:pt idx="68">
                  <c:v>0.52646947929623</c:v>
                </c:pt>
                <c:pt idx="69">
                  <c:v>0.938341959209447</c:v>
                </c:pt>
                <c:pt idx="70">
                  <c:v>0.541768059463166</c:v>
                </c:pt>
                <c:pt idx="71">
                  <c:v>3.89817183251938E-016</c:v>
                </c:pt>
                <c:pt idx="72">
                  <c:v>-0.831832689760818</c:v>
                </c:pt>
                <c:pt idx="73">
                  <c:v>-0.805687379028636</c:v>
                </c:pt>
                <c:pt idx="74">
                  <c:v>-0.518322311338874</c:v>
                </c:pt>
                <c:pt idx="75">
                  <c:v>-0.497294511261571</c:v>
                </c:pt>
                <c:pt idx="76">
                  <c:v>-0.209204125353417</c:v>
                </c:pt>
                <c:pt idx="77">
                  <c:v>-0.168000024928112</c:v>
                </c:pt>
                <c:pt idx="78">
                  <c:v>0.0804967588435244</c:v>
                </c:pt>
                <c:pt idx="79">
                  <c:v>0.179738519162992</c:v>
                </c:pt>
                <c:pt idx="80">
                  <c:v>0.351209135920408</c:v>
                </c:pt>
                <c:pt idx="81">
                  <c:v>0.550176573536118</c:v>
                </c:pt>
                <c:pt idx="82">
                  <c:v>0.586490375294526</c:v>
                </c:pt>
                <c:pt idx="83">
                  <c:v>1.00646931659821</c:v>
                </c:pt>
                <c:pt idx="84">
                  <c:v>0.154199093745754</c:v>
                </c:pt>
                <c:pt idx="85">
                  <c:v>-0.984337685976403</c:v>
                </c:pt>
                <c:pt idx="86">
                  <c:v>-0.666423355830769</c:v>
                </c:pt>
                <c:pt idx="87">
                  <c:v>-0.537601334243535</c:v>
                </c:pt>
                <c:pt idx="88">
                  <c:v>-0.418510374492488</c:v>
                </c:pt>
                <c:pt idx="89">
                  <c:v>-0.183357118700112</c:v>
                </c:pt>
                <c:pt idx="90">
                  <c:v>-0.128228424133361</c:v>
                </c:pt>
                <c:pt idx="91">
                  <c:v>0.141649839715493</c:v>
                </c:pt>
                <c:pt idx="92">
                  <c:v>0.187333372337716</c:v>
                </c:pt>
                <c:pt idx="93">
                  <c:v>0.441438813453885</c:v>
                </c:pt>
                <c:pt idx="94">
                  <c:v>0.531710674746209</c:v>
                </c:pt>
                <c:pt idx="95">
                  <c:v>0.700816243104829</c:v>
                </c:pt>
                <c:pt idx="96">
                  <c:v>0.958320606814702</c:v>
                </c:pt>
                <c:pt idx="97">
                  <c:v>-0.262117644244046</c:v>
                </c:pt>
                <c:pt idx="98">
                  <c:v>-0.998017234765138</c:v>
                </c:pt>
                <c:pt idx="99">
                  <c:v>-0.565041398018767</c:v>
                </c:pt>
                <c:pt idx="100">
                  <c:v>-0.551691419325548</c:v>
                </c:pt>
                <c:pt idx="101">
                  <c:v>-0.32750983696631</c:v>
                </c:pt>
                <c:pt idx="102">
                  <c:v>-0.180014318433382</c:v>
                </c:pt>
                <c:pt idx="103">
                  <c:v>-0.0605014980878113</c:v>
                </c:pt>
                <c:pt idx="104">
                  <c:v>0.173545473047759</c:v>
                </c:pt>
                <c:pt idx="105">
                  <c:v>0.221303155849705</c:v>
                </c:pt>
                <c:pt idx="106">
                  <c:v>0.513131752758764</c:v>
                </c:pt>
                <c:pt idx="107">
                  <c:v>0.516536989745536</c:v>
                </c:pt>
                <c:pt idx="108">
                  <c:v>0.84350354646233</c:v>
                </c:pt>
                <c:pt idx="109">
                  <c:v>0.767858830530265</c:v>
                </c:pt>
                <c:pt idx="110">
                  <c:v>-0.629820051902319</c:v>
                </c:pt>
                <c:pt idx="111">
                  <c:v>-0.907265351289772</c:v>
                </c:pt>
                <c:pt idx="112">
                  <c:v>-0.519997253756247</c:v>
                </c:pt>
                <c:pt idx="113">
                  <c:v>-0.534970390250176</c:v>
                </c:pt>
                <c:pt idx="114">
                  <c:v>-0.248866694571338</c:v>
                </c:pt>
                <c:pt idx="115">
                  <c:v>-0.179192375206076</c:v>
                </c:pt>
                <c:pt idx="116">
                  <c:v>0.0220558643221491</c:v>
                </c:pt>
                <c:pt idx="117">
                  <c:v>0.180676450293829</c:v>
                </c:pt>
                <c:pt idx="118">
                  <c:v>0.287387343031447</c:v>
                </c:pt>
                <c:pt idx="119">
                  <c:v>0.54859129835807</c:v>
                </c:pt>
                <c:pt idx="120">
                  <c:v>0.536657487187538</c:v>
                </c:pt>
                <c:pt idx="121">
                  <c:v>0.96491731833942</c:v>
                </c:pt>
                <c:pt idx="122">
                  <c:v>0.446802818401014</c:v>
                </c:pt>
                <c:pt idx="123">
                  <c:v>-0.886063127646346</c:v>
                </c:pt>
                <c:pt idx="124">
                  <c:v>-0.767490945047303</c:v>
                </c:pt>
                <c:pt idx="125">
                  <c:v>-0.522051522979229</c:v>
                </c:pt>
                <c:pt idx="126">
                  <c:v>-0.479096070479174</c:v>
                </c:pt>
                <c:pt idx="127">
                  <c:v>-0.199420264435832</c:v>
                </c:pt>
                <c:pt idx="128">
                  <c:v>-0.160481168701629</c:v>
                </c:pt>
                <c:pt idx="129">
                  <c:v>0.0990985548581178</c:v>
                </c:pt>
              </c:numCache>
            </c:numRef>
          </c:yVal>
        </c:ser>
        <c:ser>
          <c:idx val="7"/>
          <c:order val="7"/>
          <c:tx>
            <c:strRef>
              <c:f>'f(t) = (kt)-over-(T) '!$U$5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808080"/>
            </a:solidFill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'!$U$6:$U$135</c:f>
              <c:numCache>
                <c:formatCode>General</c:formatCode>
                <c:ptCount val="130"/>
                <c:pt idx="0">
                  <c:v>-0.00976728388714426</c:v>
                </c:pt>
                <c:pt idx="1">
                  <c:v>0.0623146282727034</c:v>
                </c:pt>
                <c:pt idx="2">
                  <c:v>0.303225004928248</c:v>
                </c:pt>
                <c:pt idx="3">
                  <c:v>0.373033823155176</c:v>
                </c:pt>
                <c:pt idx="4">
                  <c:v>0.626917061845712</c:v>
                </c:pt>
                <c:pt idx="5">
                  <c:v>0.667237355751838</c:v>
                </c:pt>
                <c:pt idx="6">
                  <c:v>0.978439727362037</c:v>
                </c:pt>
                <c:pt idx="7">
                  <c:v>-0.528293924840821</c:v>
                </c:pt>
                <c:pt idx="8">
                  <c:v>-0.896965692177396</c:v>
                </c:pt>
                <c:pt idx="9">
                  <c:v>-0.588856597312781</c:v>
                </c:pt>
                <c:pt idx="10">
                  <c:v>-0.513844715054037</c:v>
                </c:pt>
                <c:pt idx="11">
                  <c:v>-0.303549779335356</c:v>
                </c:pt>
                <c:pt idx="12">
                  <c:v>-0.183624536170642</c:v>
                </c:pt>
                <c:pt idx="13">
                  <c:v>-9.32689700424011E-005</c:v>
                </c:pt>
                <c:pt idx="14">
                  <c:v>0.138930544046425</c:v>
                </c:pt>
                <c:pt idx="15">
                  <c:v>0.306116521806512</c:v>
                </c:pt>
                <c:pt idx="16">
                  <c:v>0.462597068527208</c:v>
                </c:pt>
                <c:pt idx="17">
                  <c:v>0.605137029260015</c:v>
                </c:pt>
                <c:pt idx="18">
                  <c:v>0.812131938173781</c:v>
                </c:pt>
                <c:pt idx="19">
                  <c:v>0.731848815554971</c:v>
                </c:pt>
                <c:pt idx="20">
                  <c:v>-0.8734600911668</c:v>
                </c:pt>
                <c:pt idx="21">
                  <c:v>-0.737768990803419</c:v>
                </c:pt>
                <c:pt idx="22">
                  <c:v>-0.618961297338141</c:v>
                </c:pt>
                <c:pt idx="23">
                  <c:v>-0.417353428785763</c:v>
                </c:pt>
                <c:pt idx="24">
                  <c:v>-0.307316205792247</c:v>
                </c:pt>
                <c:pt idx="25">
                  <c:v>-0.10009895394165</c:v>
                </c:pt>
                <c:pt idx="26">
                  <c:v>0.00201350221531727</c:v>
                </c:pt>
                <c:pt idx="27">
                  <c:v>0.221638965041617</c:v>
                </c:pt>
                <c:pt idx="28">
                  <c:v>0.304104163271132</c:v>
                </c:pt>
                <c:pt idx="29">
                  <c:v>0.556115848536308</c:v>
                </c:pt>
                <c:pt idx="30">
                  <c:v>0.579742307269412</c:v>
                </c:pt>
                <c:pt idx="31">
                  <c:v>0.964669763495962</c:v>
                </c:pt>
                <c:pt idx="32">
                  <c:v>0.313025623370004</c:v>
                </c:pt>
                <c:pt idx="33">
                  <c:v>-1.02513113232415</c:v>
                </c:pt>
                <c:pt idx="34">
                  <c:v>-0.620279043819812</c:v>
                </c:pt>
                <c:pt idx="35">
                  <c:v>-0.623351627473403</c:v>
                </c:pt>
                <c:pt idx="36">
                  <c:v>-0.341678652568102</c:v>
                </c:pt>
                <c:pt idx="37">
                  <c:v>-0.291963771256822</c:v>
                </c:pt>
                <c:pt idx="38">
                  <c:v>-0.0355567858830627</c:v>
                </c:pt>
                <c:pt idx="39">
                  <c:v>0.0241279339772641</c:v>
                </c:pt>
                <c:pt idx="40">
                  <c:v>0.282074720028636</c:v>
                </c:pt>
                <c:pt idx="41">
                  <c:v>0.328390678233556</c:v>
                </c:pt>
                <c:pt idx="42">
                  <c:v>0.616188124143348</c:v>
                </c:pt>
                <c:pt idx="43">
                  <c:v>0.60192887205806</c:v>
                </c:pt>
                <c:pt idx="44">
                  <c:v>1.03263941942503</c:v>
                </c:pt>
                <c:pt idx="45">
                  <c:v>-0.184734995115224</c:v>
                </c:pt>
                <c:pt idx="46">
                  <c:v>-0.994693734790845</c:v>
                </c:pt>
                <c:pt idx="47">
                  <c:v>-0.579122132609965</c:v>
                </c:pt>
                <c:pt idx="48">
                  <c:v>-0.576448673173007</c:v>
                </c:pt>
                <c:pt idx="49">
                  <c:v>-0.306888804122595</c:v>
                </c:pt>
                <c:pt idx="50">
                  <c:v>-0.240663666905532</c:v>
                </c:pt>
                <c:pt idx="51">
                  <c:v>-0.00495099388985271</c:v>
                </c:pt>
                <c:pt idx="52">
                  <c:v>0.0802940030037645</c:v>
                </c:pt>
                <c:pt idx="53">
                  <c:v>0.306214011049913</c:v>
                </c:pt>
                <c:pt idx="54">
                  <c:v>0.39414016147397</c:v>
                </c:pt>
                <c:pt idx="55">
                  <c:v>0.624261613787613</c:v>
                </c:pt>
                <c:pt idx="56">
                  <c:v>0.700413335162318</c:v>
                </c:pt>
                <c:pt idx="57">
                  <c:v>0.933012929817333</c:v>
                </c:pt>
                <c:pt idx="58">
                  <c:v>-0.635559276713719</c:v>
                </c:pt>
                <c:pt idx="59">
                  <c:v>-0.854994339458337</c:v>
                </c:pt>
                <c:pt idx="60">
                  <c:v>-0.59665905197024</c:v>
                </c:pt>
                <c:pt idx="61">
                  <c:v>-0.488437402770619</c:v>
                </c:pt>
                <c:pt idx="62">
                  <c:v>-0.304704592573776</c:v>
                </c:pt>
                <c:pt idx="63">
                  <c:v>-0.161337594451555</c:v>
                </c:pt>
                <c:pt idx="64">
                  <c:v>0</c:v>
                </c:pt>
                <c:pt idx="65">
                  <c:v>0.161337594451555</c:v>
                </c:pt>
                <c:pt idx="66">
                  <c:v>0.304704592573776</c:v>
                </c:pt>
                <c:pt idx="67">
                  <c:v>0.488437402770619</c:v>
                </c:pt>
                <c:pt idx="68">
                  <c:v>0.59665905197024</c:v>
                </c:pt>
                <c:pt idx="69">
                  <c:v>0.854994339458337</c:v>
                </c:pt>
                <c:pt idx="70">
                  <c:v>0.635559276713719</c:v>
                </c:pt>
                <c:pt idx="71">
                  <c:v>4.67780619902325E-016</c:v>
                </c:pt>
                <c:pt idx="72">
                  <c:v>-0.933012929817333</c:v>
                </c:pt>
                <c:pt idx="73">
                  <c:v>-0.700413335162318</c:v>
                </c:pt>
                <c:pt idx="74">
                  <c:v>-0.624261613787613</c:v>
                </c:pt>
                <c:pt idx="75">
                  <c:v>-0.39414016147397</c:v>
                </c:pt>
                <c:pt idx="76">
                  <c:v>-0.306214011049913</c:v>
                </c:pt>
                <c:pt idx="77">
                  <c:v>-0.0802940030037645</c:v>
                </c:pt>
                <c:pt idx="78">
                  <c:v>0.00495099388985271</c:v>
                </c:pt>
                <c:pt idx="79">
                  <c:v>0.240663666905532</c:v>
                </c:pt>
                <c:pt idx="80">
                  <c:v>0.306888804122595</c:v>
                </c:pt>
                <c:pt idx="81">
                  <c:v>0.576448673173007</c:v>
                </c:pt>
                <c:pt idx="82">
                  <c:v>0.579122132609965</c:v>
                </c:pt>
                <c:pt idx="83">
                  <c:v>0.994693734790845</c:v>
                </c:pt>
                <c:pt idx="84">
                  <c:v>0.184734995115224</c:v>
                </c:pt>
                <c:pt idx="85">
                  <c:v>-1.03263941942503</c:v>
                </c:pt>
                <c:pt idx="86">
                  <c:v>-0.60192887205806</c:v>
                </c:pt>
                <c:pt idx="87">
                  <c:v>-0.616188124143348</c:v>
                </c:pt>
                <c:pt idx="88">
                  <c:v>-0.328390678233556</c:v>
                </c:pt>
                <c:pt idx="89">
                  <c:v>-0.282074720028636</c:v>
                </c:pt>
                <c:pt idx="90">
                  <c:v>-0.0241279339772641</c:v>
                </c:pt>
                <c:pt idx="91">
                  <c:v>0.0355567858830627</c:v>
                </c:pt>
                <c:pt idx="92">
                  <c:v>0.291963771256822</c:v>
                </c:pt>
                <c:pt idx="93">
                  <c:v>0.341678652568102</c:v>
                </c:pt>
                <c:pt idx="94">
                  <c:v>0.623351627473403</c:v>
                </c:pt>
                <c:pt idx="95">
                  <c:v>0.620279043819812</c:v>
                </c:pt>
                <c:pt idx="96">
                  <c:v>1.02513113232415</c:v>
                </c:pt>
                <c:pt idx="97">
                  <c:v>-0.313025623370004</c:v>
                </c:pt>
                <c:pt idx="98">
                  <c:v>-0.964669763495962</c:v>
                </c:pt>
                <c:pt idx="99">
                  <c:v>-0.579742307269412</c:v>
                </c:pt>
                <c:pt idx="100">
                  <c:v>-0.556115848536308</c:v>
                </c:pt>
                <c:pt idx="101">
                  <c:v>-0.304104163271132</c:v>
                </c:pt>
                <c:pt idx="102">
                  <c:v>-0.221638965041617</c:v>
                </c:pt>
                <c:pt idx="103">
                  <c:v>-0.00201350221531727</c:v>
                </c:pt>
                <c:pt idx="104">
                  <c:v>0.10009895394165</c:v>
                </c:pt>
                <c:pt idx="105">
                  <c:v>0.307316205792247</c:v>
                </c:pt>
                <c:pt idx="106">
                  <c:v>0.417353428785763</c:v>
                </c:pt>
                <c:pt idx="107">
                  <c:v>0.618961297338141</c:v>
                </c:pt>
                <c:pt idx="108">
                  <c:v>0.737768990803419</c:v>
                </c:pt>
                <c:pt idx="109">
                  <c:v>0.8734600911668</c:v>
                </c:pt>
                <c:pt idx="110">
                  <c:v>-0.731848815554971</c:v>
                </c:pt>
                <c:pt idx="111">
                  <c:v>-0.812131938173781</c:v>
                </c:pt>
                <c:pt idx="112">
                  <c:v>-0.605137029260015</c:v>
                </c:pt>
                <c:pt idx="113">
                  <c:v>-0.462597068527208</c:v>
                </c:pt>
                <c:pt idx="114">
                  <c:v>-0.306116521806512</c:v>
                </c:pt>
                <c:pt idx="115">
                  <c:v>-0.138930544046425</c:v>
                </c:pt>
                <c:pt idx="116">
                  <c:v>9.32689700424011E-005</c:v>
                </c:pt>
                <c:pt idx="117">
                  <c:v>0.183624536170642</c:v>
                </c:pt>
                <c:pt idx="118">
                  <c:v>0.303549779335356</c:v>
                </c:pt>
                <c:pt idx="119">
                  <c:v>0.513844715054037</c:v>
                </c:pt>
                <c:pt idx="120">
                  <c:v>0.588856597312781</c:v>
                </c:pt>
                <c:pt idx="121">
                  <c:v>0.896965692177396</c:v>
                </c:pt>
                <c:pt idx="122">
                  <c:v>0.528293924840821</c:v>
                </c:pt>
                <c:pt idx="123">
                  <c:v>-0.978439727362037</c:v>
                </c:pt>
                <c:pt idx="124">
                  <c:v>-0.667237355751838</c:v>
                </c:pt>
                <c:pt idx="125">
                  <c:v>-0.626917061845712</c:v>
                </c:pt>
                <c:pt idx="126">
                  <c:v>-0.373033823155176</c:v>
                </c:pt>
                <c:pt idx="127">
                  <c:v>-0.303225004928248</c:v>
                </c:pt>
                <c:pt idx="128">
                  <c:v>-0.0623146282727034</c:v>
                </c:pt>
                <c:pt idx="129">
                  <c:v>0.00976728388714426</c:v>
                </c:pt>
              </c:numCache>
            </c:numRef>
          </c:yVal>
        </c:ser>
        <c:ser>
          <c:idx val="8"/>
          <c:order val="8"/>
          <c:tx>
            <c:strRef>
              <c:f>'f(t) = (kt)-over-(T) '!$V$5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rgbClr val="666666"/>
            </a:solidFill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'!$V$6:$V$135</c:f>
              <c:numCache>
                <c:formatCode>General</c:formatCode>
                <c:ptCount val="130"/>
                <c:pt idx="0">
                  <c:v>-0.0934220605375327</c:v>
                </c:pt>
                <c:pt idx="1">
                  <c:v>0.130932668108669</c:v>
                </c:pt>
                <c:pt idx="2">
                  <c:v>0.256301676346861</c:v>
                </c:pt>
                <c:pt idx="3">
                  <c:v>0.393709493136237</c:v>
                </c:pt>
                <c:pt idx="4">
                  <c:v>0.634495200489031</c:v>
                </c:pt>
                <c:pt idx="5">
                  <c:v>0.632140711525615</c:v>
                </c:pt>
                <c:pt idx="6">
                  <c:v>1.03764946715432</c:v>
                </c:pt>
                <c:pt idx="7">
                  <c:v>-0.605871668455257</c:v>
                </c:pt>
                <c:pt idx="8">
                  <c:v>-0.808547274803641</c:v>
                </c:pt>
                <c:pt idx="9">
                  <c:v>-0.679536493174168</c:v>
                </c:pt>
                <c:pt idx="10">
                  <c:v>-0.429701966114959</c:v>
                </c:pt>
                <c:pt idx="11">
                  <c:v>-0.372991052072248</c:v>
                </c:pt>
                <c:pt idx="12">
                  <c:v>-0.135622591956977</c:v>
                </c:pt>
                <c:pt idx="13">
                  <c:v>-0.0219982797738309</c:v>
                </c:pt>
                <c:pt idx="14">
                  <c:v>0.132613189084773</c:v>
                </c:pt>
                <c:pt idx="15">
                  <c:v>0.340043272708697</c:v>
                </c:pt>
                <c:pt idx="16">
                  <c:v>0.404352817531187</c:v>
                </c:pt>
                <c:pt idx="17">
                  <c:v>0.682047369505954</c:v>
                </c:pt>
                <c:pt idx="18">
                  <c:v>0.724018080922264</c:v>
                </c:pt>
                <c:pt idx="19">
                  <c:v>0.822616545858284</c:v>
                </c:pt>
                <c:pt idx="20">
                  <c:v>-0.958074546579545</c:v>
                </c:pt>
                <c:pt idx="21">
                  <c:v>-0.667517909006769</c:v>
                </c:pt>
                <c:pt idx="22">
                  <c:v>-0.668032577825432</c:v>
                </c:pt>
                <c:pt idx="23">
                  <c:v>-0.3942233116638</c:v>
                </c:pt>
                <c:pt idx="24">
                  <c:v>-0.302260855733677</c:v>
                </c:pt>
                <c:pt idx="25">
                  <c:v>-0.132849253066908</c:v>
                </c:pt>
                <c:pt idx="26">
                  <c:v>0.0592810050941588</c:v>
                </c:pt>
                <c:pt idx="27">
                  <c:v>0.14541089586678</c:v>
                </c:pt>
                <c:pt idx="28">
                  <c:v>0.391896426921936</c:v>
                </c:pt>
                <c:pt idx="29">
                  <c:v>0.465277830295428</c:v>
                </c:pt>
                <c:pt idx="30">
                  <c:v>0.664812112154217</c:v>
                </c:pt>
                <c:pt idx="31">
                  <c:v>0.893622453026644</c:v>
                </c:pt>
                <c:pt idx="32">
                  <c:v>0.363156754056589</c:v>
                </c:pt>
                <c:pt idx="33">
                  <c:v>-1.04948188443181</c:v>
                </c:pt>
                <c:pt idx="34">
                  <c:v>-0.62407141171475</c:v>
                </c:pt>
                <c:pt idx="35">
                  <c:v>-0.591784111155538</c:v>
                </c:pt>
                <c:pt idx="36">
                  <c:v>-0.397958336826124</c:v>
                </c:pt>
                <c:pt idx="37">
                  <c:v>-0.216432708964411</c:v>
                </c:pt>
                <c:pt idx="38">
                  <c:v>-0.123010484622626</c:v>
                </c:pt>
                <c:pt idx="39">
                  <c:v>0.115018680063841</c:v>
                </c:pt>
                <c:pt idx="40">
                  <c:v>0.196566010697965</c:v>
                </c:pt>
                <c:pt idx="41">
                  <c:v>0.40022048306778</c:v>
                </c:pt>
                <c:pt idx="42">
                  <c:v>0.56500683421372</c:v>
                </c:pt>
                <c:pt idx="43">
                  <c:v>0.627495551855363</c:v>
                </c:pt>
                <c:pt idx="44">
                  <c:v>1.03516807204558</c:v>
                </c:pt>
                <c:pt idx="45">
                  <c:v>-0.2151136262415</c:v>
                </c:pt>
                <c:pt idx="46">
                  <c:v>-0.939412748699952</c:v>
                </c:pt>
                <c:pt idx="47">
                  <c:v>-0.653941586948519</c:v>
                </c:pt>
                <c:pt idx="48">
                  <c:v>-0.489350445206503</c:v>
                </c:pt>
                <c:pt idx="49">
                  <c:v>-0.397814707770066</c:v>
                </c:pt>
                <c:pt idx="50">
                  <c:v>-0.154732583000745</c:v>
                </c:pt>
                <c:pt idx="51">
                  <c:v>-0.0775494075155588</c:v>
                </c:pt>
                <c:pt idx="52">
                  <c:v>0.132515558211656</c:v>
                </c:pt>
                <c:pt idx="53">
                  <c:v>0.279436345912596</c:v>
                </c:pt>
                <c:pt idx="54">
                  <c:v>0.392875712947071</c:v>
                </c:pt>
                <c:pt idx="55">
                  <c:v>0.653445487164051</c:v>
                </c:pt>
                <c:pt idx="56">
                  <c:v>0.64614173372438</c:v>
                </c:pt>
                <c:pt idx="57">
                  <c:v>1.00710631269306</c:v>
                </c:pt>
                <c:pt idx="58">
                  <c:v>-0.722285196762161</c:v>
                </c:pt>
                <c:pt idx="59">
                  <c:v>-0.764050855331159</c:v>
                </c:pt>
                <c:pt idx="60">
                  <c:v>-0.682995898927258</c:v>
                </c:pt>
                <c:pt idx="61">
                  <c:v>-0.415084414508266</c:v>
                </c:pt>
                <c:pt idx="62">
                  <c:v>-0.357956317999242</c:v>
                </c:pt>
                <c:pt idx="63">
                  <c:v>-0.133354120422027</c:v>
                </c:pt>
                <c:pt idx="64">
                  <c:v>0</c:v>
                </c:pt>
                <c:pt idx="65">
                  <c:v>0.133354120422027</c:v>
                </c:pt>
                <c:pt idx="66">
                  <c:v>0.357956317999242</c:v>
                </c:pt>
                <c:pt idx="67">
                  <c:v>0.415084414508266</c:v>
                </c:pt>
                <c:pt idx="68">
                  <c:v>0.682995898927258</c:v>
                </c:pt>
                <c:pt idx="69">
                  <c:v>0.764050855331159</c:v>
                </c:pt>
                <c:pt idx="70">
                  <c:v>0.722285196762161</c:v>
                </c:pt>
                <c:pt idx="71">
                  <c:v>5.45744056552713E-016</c:v>
                </c:pt>
                <c:pt idx="72">
                  <c:v>-1.00710631269306</c:v>
                </c:pt>
                <c:pt idx="73">
                  <c:v>-0.64614173372438</c:v>
                </c:pt>
                <c:pt idx="74">
                  <c:v>-0.653445487164051</c:v>
                </c:pt>
                <c:pt idx="75">
                  <c:v>-0.392875712947071</c:v>
                </c:pt>
                <c:pt idx="76">
                  <c:v>-0.279436345912596</c:v>
                </c:pt>
                <c:pt idx="77">
                  <c:v>-0.132515558211656</c:v>
                </c:pt>
                <c:pt idx="78">
                  <c:v>0.0775494075155588</c:v>
                </c:pt>
                <c:pt idx="79">
                  <c:v>0.154732583000745</c:v>
                </c:pt>
                <c:pt idx="80">
                  <c:v>0.397814707770066</c:v>
                </c:pt>
                <c:pt idx="81">
                  <c:v>0.489350445206503</c:v>
                </c:pt>
                <c:pt idx="82">
                  <c:v>0.653941586948519</c:v>
                </c:pt>
                <c:pt idx="83">
                  <c:v>0.939412748699952</c:v>
                </c:pt>
                <c:pt idx="84">
                  <c:v>0.2151136262415</c:v>
                </c:pt>
                <c:pt idx="85">
                  <c:v>-1.03516807204558</c:v>
                </c:pt>
                <c:pt idx="86">
                  <c:v>-0.627495551855363</c:v>
                </c:pt>
                <c:pt idx="87">
                  <c:v>-0.56500683421372</c:v>
                </c:pt>
                <c:pt idx="88">
                  <c:v>-0.40022048306778</c:v>
                </c:pt>
                <c:pt idx="89">
                  <c:v>-0.196566010697965</c:v>
                </c:pt>
                <c:pt idx="90">
                  <c:v>-0.115018680063841</c:v>
                </c:pt>
                <c:pt idx="91">
                  <c:v>0.123010484622626</c:v>
                </c:pt>
                <c:pt idx="92">
                  <c:v>0.216432708964411</c:v>
                </c:pt>
                <c:pt idx="93">
                  <c:v>0.397958336826124</c:v>
                </c:pt>
                <c:pt idx="94">
                  <c:v>0.591784111155538</c:v>
                </c:pt>
                <c:pt idx="95">
                  <c:v>0.62407141171475</c:v>
                </c:pt>
                <c:pt idx="96">
                  <c:v>1.04948188443181</c:v>
                </c:pt>
                <c:pt idx="97">
                  <c:v>-0.363156754056589</c:v>
                </c:pt>
                <c:pt idx="98">
                  <c:v>-0.893622453026644</c:v>
                </c:pt>
                <c:pt idx="99">
                  <c:v>-0.664812112154217</c:v>
                </c:pt>
                <c:pt idx="100">
                  <c:v>-0.465277830295428</c:v>
                </c:pt>
                <c:pt idx="101">
                  <c:v>-0.391896426921936</c:v>
                </c:pt>
                <c:pt idx="102">
                  <c:v>-0.14541089586678</c:v>
                </c:pt>
                <c:pt idx="103">
                  <c:v>-0.0592810050941588</c:v>
                </c:pt>
                <c:pt idx="104">
                  <c:v>0.132849253066908</c:v>
                </c:pt>
                <c:pt idx="105">
                  <c:v>0.302260855733677</c:v>
                </c:pt>
                <c:pt idx="106">
                  <c:v>0.3942233116638</c:v>
                </c:pt>
                <c:pt idx="107">
                  <c:v>0.668032577825432</c:v>
                </c:pt>
                <c:pt idx="108">
                  <c:v>0.667517909006769</c:v>
                </c:pt>
                <c:pt idx="109">
                  <c:v>0.958074546579545</c:v>
                </c:pt>
                <c:pt idx="110">
                  <c:v>-0.822616545858284</c:v>
                </c:pt>
                <c:pt idx="111">
                  <c:v>-0.724018080922264</c:v>
                </c:pt>
                <c:pt idx="112">
                  <c:v>-0.682047369505954</c:v>
                </c:pt>
                <c:pt idx="113">
                  <c:v>-0.404352817531187</c:v>
                </c:pt>
                <c:pt idx="114">
                  <c:v>-0.340043272708697</c:v>
                </c:pt>
                <c:pt idx="115">
                  <c:v>-0.132613189084773</c:v>
                </c:pt>
                <c:pt idx="116">
                  <c:v>0.0219982797738309</c:v>
                </c:pt>
                <c:pt idx="117">
                  <c:v>0.135622591956977</c:v>
                </c:pt>
                <c:pt idx="118">
                  <c:v>0.372991052072248</c:v>
                </c:pt>
                <c:pt idx="119">
                  <c:v>0.429701966114959</c:v>
                </c:pt>
                <c:pt idx="120">
                  <c:v>0.679536493174168</c:v>
                </c:pt>
                <c:pt idx="121">
                  <c:v>0.808547274803641</c:v>
                </c:pt>
                <c:pt idx="122">
                  <c:v>0.605871668455257</c:v>
                </c:pt>
                <c:pt idx="123">
                  <c:v>-1.03764946715432</c:v>
                </c:pt>
                <c:pt idx="124">
                  <c:v>-0.632140711525615</c:v>
                </c:pt>
                <c:pt idx="125">
                  <c:v>-0.634495200489031</c:v>
                </c:pt>
                <c:pt idx="126">
                  <c:v>-0.393709493136237</c:v>
                </c:pt>
                <c:pt idx="127">
                  <c:v>-0.256301676346861</c:v>
                </c:pt>
                <c:pt idx="128">
                  <c:v>-0.130932668108669</c:v>
                </c:pt>
                <c:pt idx="129">
                  <c:v>0.0934220605375327</c:v>
                </c:pt>
              </c:numCache>
            </c:numRef>
          </c:yVal>
        </c:ser>
        <c:ser>
          <c:idx val="9"/>
          <c:order val="9"/>
          <c:tx>
            <c:strRef>
              <c:f>'f(t) = (kt)-over-(T) '!$W$5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rgbClr val="333333"/>
            </a:solidFill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'!$W$6:$W$135</c:f>
              <c:numCache>
                <c:formatCode>General</c:formatCode>
                <c:ptCount val="130"/>
                <c:pt idx="0">
                  <c:v>-0.0160566510859208</c:v>
                </c:pt>
                <c:pt idx="1">
                  <c:v>0.090826481271206</c:v>
                </c:pt>
                <c:pt idx="2">
                  <c:v>0.234460098144129</c:v>
                </c:pt>
                <c:pt idx="3">
                  <c:v>0.464053610776058</c:v>
                </c:pt>
                <c:pt idx="4">
                  <c:v>0.558950933135968</c:v>
                </c:pt>
                <c:pt idx="5">
                  <c:v>0.666381633828155</c:v>
                </c:pt>
                <c:pt idx="6">
                  <c:v>1.06578989630563</c:v>
                </c:pt>
                <c:pt idx="7">
                  <c:v>-0.679070780570272</c:v>
                </c:pt>
                <c:pt idx="8">
                  <c:v>-0.735349345234551</c:v>
                </c:pt>
                <c:pt idx="9">
                  <c:v>-0.707674102638614</c:v>
                </c:pt>
                <c:pt idx="10">
                  <c:v>-0.463945609504157</c:v>
                </c:pt>
                <c:pt idx="11">
                  <c:v>-0.297445837277629</c:v>
                </c:pt>
                <c:pt idx="12">
                  <c:v>-0.205965300167751</c:v>
                </c:pt>
                <c:pt idx="13">
                  <c:v>-0.000159600255265485</c:v>
                </c:pt>
                <c:pt idx="14">
                  <c:v>0.172721979491257</c:v>
                </c:pt>
                <c:pt idx="15">
                  <c:v>0.262677157506661</c:v>
                </c:pt>
                <c:pt idx="16">
                  <c:v>0.471351270759417</c:v>
                </c:pt>
                <c:pt idx="17">
                  <c:v>0.666659445884592</c:v>
                </c:pt>
                <c:pt idx="18">
                  <c:v>0.678322986148071</c:v>
                </c:pt>
                <c:pt idx="19">
                  <c:v>0.901265700008146</c:v>
                </c:pt>
                <c:pt idx="20">
                  <c:v>-1.02126296099016</c:v>
                </c:pt>
                <c:pt idx="21">
                  <c:v>-0.658687720559494</c:v>
                </c:pt>
                <c:pt idx="22">
                  <c:v>-0.617068858203914</c:v>
                </c:pt>
                <c:pt idx="23">
                  <c:v>-0.473608723412368</c:v>
                </c:pt>
                <c:pt idx="24">
                  <c:v>-0.243321775983771</c:v>
                </c:pt>
                <c:pt idx="25">
                  <c:v>-0.135060317474517</c:v>
                </c:pt>
                <c:pt idx="26">
                  <c:v>0.00340296845827517</c:v>
                </c:pt>
                <c:pt idx="27">
                  <c:v>0.224980665285747</c:v>
                </c:pt>
                <c:pt idx="28">
                  <c:v>0.33761643562971</c:v>
                </c:pt>
                <c:pt idx="29">
                  <c:v>0.46085439899418</c:v>
                </c:pt>
                <c:pt idx="30">
                  <c:v>0.725215992862978</c:v>
                </c:pt>
                <c:pt idx="31">
                  <c:v>0.814421507549243</c:v>
                </c:pt>
                <c:pt idx="32">
                  <c:v>0.412400293813427</c:v>
                </c:pt>
                <c:pt idx="33">
                  <c:v>-1.03845470981518</c:v>
                </c:pt>
                <c:pt idx="34">
                  <c:v>-0.688581199171656</c:v>
                </c:pt>
                <c:pt idx="35">
                  <c:v>-0.513502607109338</c:v>
                </c:pt>
                <c:pt idx="36">
                  <c:v>-0.441823076176886</c:v>
                </c:pt>
                <c:pt idx="37">
                  <c:v>-0.233986964235794</c:v>
                </c:pt>
                <c:pt idx="38">
                  <c:v>-0.0548432726549054</c:v>
                </c:pt>
                <c:pt idx="39">
                  <c:v>0.0382008428363415</c:v>
                </c:pt>
                <c:pt idx="40">
                  <c:v>0.234746995042434</c:v>
                </c:pt>
                <c:pt idx="41">
                  <c:v>0.424179779037045</c:v>
                </c:pt>
                <c:pt idx="42">
                  <c:v>0.493656106965723</c:v>
                </c:pt>
                <c:pt idx="43">
                  <c:v>0.7023156725197</c:v>
                </c:pt>
                <c:pt idx="44">
                  <c:v>1.00293628294457</c:v>
                </c:pt>
                <c:pt idx="45">
                  <c:v>-0.245311394096615</c:v>
                </c:pt>
                <c:pt idx="46">
                  <c:v>-0.865374547703559</c:v>
                </c:pt>
                <c:pt idx="47">
                  <c:v>-0.72624382974649</c:v>
                </c:pt>
                <c:pt idx="48">
                  <c:v>-0.463291931840602</c:v>
                </c:pt>
                <c:pt idx="49">
                  <c:v>-0.361588407683594</c:v>
                </c:pt>
                <c:pt idx="50">
                  <c:v>-0.230943532471436</c:v>
                </c:pt>
                <c:pt idx="51">
                  <c:v>-0.00826769920231087</c:v>
                </c:pt>
                <c:pt idx="52">
                  <c:v>0.11281148348399</c:v>
                </c:pt>
                <c:pt idx="53">
                  <c:v>0.237433364558062</c:v>
                </c:pt>
                <c:pt idx="54">
                  <c:v>0.470729580327193</c:v>
                </c:pt>
                <c:pt idx="55">
                  <c:v>0.58766597072079</c:v>
                </c:pt>
                <c:pt idx="56">
                  <c:v>0.659354383972334</c:v>
                </c:pt>
                <c:pt idx="57">
                  <c:v>1.05459396395125</c:v>
                </c:pt>
                <c:pt idx="58">
                  <c:v>-0.801240729661899</c:v>
                </c:pt>
                <c:pt idx="59">
                  <c:v>-0.702230840351794</c:v>
                </c:pt>
                <c:pt idx="60">
                  <c:v>-0.689625268262888</c:v>
                </c:pt>
                <c:pt idx="61">
                  <c:v>-0.467726594013773</c:v>
                </c:pt>
                <c:pt idx="62">
                  <c:v>-0.278448030922499</c:v>
                </c:pt>
                <c:pt idx="63">
                  <c:v>-0.190784851423513</c:v>
                </c:pt>
                <c:pt idx="64">
                  <c:v>0</c:v>
                </c:pt>
                <c:pt idx="65">
                  <c:v>0.190784851423513</c:v>
                </c:pt>
                <c:pt idx="66">
                  <c:v>0.278448030922499</c:v>
                </c:pt>
                <c:pt idx="67">
                  <c:v>0.467726594013773</c:v>
                </c:pt>
                <c:pt idx="68">
                  <c:v>0.689625268262888</c:v>
                </c:pt>
                <c:pt idx="69">
                  <c:v>0.702230840351794</c:v>
                </c:pt>
                <c:pt idx="70">
                  <c:v>0.801240729661899</c:v>
                </c:pt>
                <c:pt idx="71">
                  <c:v>6.237074932031E-016</c:v>
                </c:pt>
                <c:pt idx="72">
                  <c:v>-1.05459396395125</c:v>
                </c:pt>
                <c:pt idx="73">
                  <c:v>-0.659354383972334</c:v>
                </c:pt>
                <c:pt idx="74">
                  <c:v>-0.58766597072079</c:v>
                </c:pt>
                <c:pt idx="75">
                  <c:v>-0.470729580327193</c:v>
                </c:pt>
                <c:pt idx="76">
                  <c:v>-0.237433364558062</c:v>
                </c:pt>
                <c:pt idx="77">
                  <c:v>-0.11281148348399</c:v>
                </c:pt>
                <c:pt idx="78">
                  <c:v>0.00826769920231087</c:v>
                </c:pt>
                <c:pt idx="79">
                  <c:v>0.230943532471436</c:v>
                </c:pt>
                <c:pt idx="80">
                  <c:v>0.361588407683594</c:v>
                </c:pt>
                <c:pt idx="81">
                  <c:v>0.463291931840602</c:v>
                </c:pt>
                <c:pt idx="82">
                  <c:v>0.72624382974649</c:v>
                </c:pt>
                <c:pt idx="83">
                  <c:v>0.865374547703559</c:v>
                </c:pt>
                <c:pt idx="84">
                  <c:v>0.245311394096615</c:v>
                </c:pt>
                <c:pt idx="85">
                  <c:v>-1.00293628294457</c:v>
                </c:pt>
                <c:pt idx="86">
                  <c:v>-0.7023156725197</c:v>
                </c:pt>
                <c:pt idx="87">
                  <c:v>-0.493656106965723</c:v>
                </c:pt>
                <c:pt idx="88">
                  <c:v>-0.424179779037045</c:v>
                </c:pt>
                <c:pt idx="89">
                  <c:v>-0.234746995042434</c:v>
                </c:pt>
                <c:pt idx="90">
                  <c:v>-0.0382008428363415</c:v>
                </c:pt>
                <c:pt idx="91">
                  <c:v>0.0548432726549054</c:v>
                </c:pt>
                <c:pt idx="92">
                  <c:v>0.233986964235794</c:v>
                </c:pt>
                <c:pt idx="93">
                  <c:v>0.441823076176886</c:v>
                </c:pt>
                <c:pt idx="94">
                  <c:v>0.513502607109338</c:v>
                </c:pt>
                <c:pt idx="95">
                  <c:v>0.688581199171656</c:v>
                </c:pt>
                <c:pt idx="96">
                  <c:v>1.03845470981518</c:v>
                </c:pt>
                <c:pt idx="97">
                  <c:v>-0.412400293813427</c:v>
                </c:pt>
                <c:pt idx="98">
                  <c:v>-0.814421507549243</c:v>
                </c:pt>
                <c:pt idx="99">
                  <c:v>-0.725215992862978</c:v>
                </c:pt>
                <c:pt idx="100">
                  <c:v>-0.46085439899418</c:v>
                </c:pt>
                <c:pt idx="101">
                  <c:v>-0.33761643562971</c:v>
                </c:pt>
                <c:pt idx="102">
                  <c:v>-0.224980665285747</c:v>
                </c:pt>
                <c:pt idx="103">
                  <c:v>-0.00340296845827517</c:v>
                </c:pt>
                <c:pt idx="104">
                  <c:v>0.135060317474517</c:v>
                </c:pt>
                <c:pt idx="105">
                  <c:v>0.243321775983771</c:v>
                </c:pt>
                <c:pt idx="106">
                  <c:v>0.473608723412368</c:v>
                </c:pt>
                <c:pt idx="107">
                  <c:v>0.617068858203914</c:v>
                </c:pt>
                <c:pt idx="108">
                  <c:v>0.658687720559494</c:v>
                </c:pt>
                <c:pt idx="109">
                  <c:v>1.02126296099016</c:v>
                </c:pt>
                <c:pt idx="110">
                  <c:v>-0.901265700008146</c:v>
                </c:pt>
                <c:pt idx="111">
                  <c:v>-0.678322986148071</c:v>
                </c:pt>
                <c:pt idx="112">
                  <c:v>-0.666659445884592</c:v>
                </c:pt>
                <c:pt idx="113">
                  <c:v>-0.471351270759417</c:v>
                </c:pt>
                <c:pt idx="114">
                  <c:v>-0.262677157506661</c:v>
                </c:pt>
                <c:pt idx="115">
                  <c:v>-0.172721979491257</c:v>
                </c:pt>
                <c:pt idx="116">
                  <c:v>0.000159600255265485</c:v>
                </c:pt>
                <c:pt idx="117">
                  <c:v>0.205965300167751</c:v>
                </c:pt>
                <c:pt idx="118">
                  <c:v>0.297445837277629</c:v>
                </c:pt>
                <c:pt idx="119">
                  <c:v>0.463945609504157</c:v>
                </c:pt>
                <c:pt idx="120">
                  <c:v>0.707674102638614</c:v>
                </c:pt>
                <c:pt idx="121">
                  <c:v>0.735349345234551</c:v>
                </c:pt>
                <c:pt idx="122">
                  <c:v>0.679070780570272</c:v>
                </c:pt>
                <c:pt idx="123">
                  <c:v>-1.06578989630563</c:v>
                </c:pt>
                <c:pt idx="124">
                  <c:v>-0.666381633828155</c:v>
                </c:pt>
                <c:pt idx="125">
                  <c:v>-0.558950933135968</c:v>
                </c:pt>
                <c:pt idx="126">
                  <c:v>-0.464053610776058</c:v>
                </c:pt>
                <c:pt idx="127">
                  <c:v>-0.234460098144129</c:v>
                </c:pt>
                <c:pt idx="128">
                  <c:v>-0.090826481271206</c:v>
                </c:pt>
                <c:pt idx="129">
                  <c:v>0.0160566510859208</c:v>
                </c:pt>
              </c:numCache>
            </c:numRef>
          </c:yVal>
        </c:ser>
        <c:ser>
          <c:idx val="10"/>
          <c:order val="10"/>
          <c:tx>
            <c:strRef>
              <c:f>'f(t) = (kt)-over-(T) '!$X$5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rgbClr val="1c1c1c"/>
            </a:solidFill>
            <a:ln w="45720">
              <a:solidFill>
                <a:srgbClr val="1c1c1c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'!$X$6:$X$135</c:f>
              <c:numCache>
                <c:formatCode>General</c:formatCode>
                <c:ptCount val="130"/>
                <c:pt idx="0">
                  <c:v>-0.0866212754285757</c:v>
                </c:pt>
                <c:pt idx="1">
                  <c:v>0.104986109411669</c:v>
                </c:pt>
                <c:pt idx="2">
                  <c:v>0.297441968956847</c:v>
                </c:pt>
                <c:pt idx="3">
                  <c:v>0.416165978023494</c:v>
                </c:pt>
                <c:pt idx="4">
                  <c:v>0.521613811796373</c:v>
                </c:pt>
                <c:pt idx="5">
                  <c:v>0.734264014029373</c:v>
                </c:pt>
                <c:pt idx="6">
                  <c:v>1.06677469589037</c:v>
                </c:pt>
                <c:pt idx="7">
                  <c:v>-0.747480539912621</c:v>
                </c:pt>
                <c:pt idx="8">
                  <c:v>-0.69969940137903</c:v>
                </c:pt>
                <c:pt idx="9">
                  <c:v>-0.658355574713566</c:v>
                </c:pt>
                <c:pt idx="10">
                  <c:v>-0.526006574751281</c:v>
                </c:pt>
                <c:pt idx="11">
                  <c:v>-0.313529523254101</c:v>
                </c:pt>
                <c:pt idx="12">
                  <c:v>-0.135291211369452</c:v>
                </c:pt>
                <c:pt idx="13">
                  <c:v>-0.0219232497451022</c:v>
                </c:pt>
                <c:pt idx="14">
                  <c:v>0.113702744080087</c:v>
                </c:pt>
                <c:pt idx="15">
                  <c:v>0.316046744045742</c:v>
                </c:pt>
                <c:pt idx="16">
                  <c:v>0.501790064883148</c:v>
                </c:pt>
                <c:pt idx="17">
                  <c:v>0.596989298956556</c:v>
                </c:pt>
                <c:pt idx="18">
                  <c:v>0.685193897287015</c:v>
                </c:pt>
                <c:pt idx="19">
                  <c:v>0.967256341713596</c:v>
                </c:pt>
                <c:pt idx="20">
                  <c:v>-1.06347313149177</c:v>
                </c:pt>
                <c:pt idx="21">
                  <c:v>-0.702074003153587</c:v>
                </c:pt>
                <c:pt idx="22">
                  <c:v>-0.551624497917965</c:v>
                </c:pt>
                <c:pt idx="23">
                  <c:v>-0.465269155961493</c:v>
                </c:pt>
                <c:pt idx="24">
                  <c:v>-0.313232135228094</c:v>
                </c:pt>
                <c:pt idx="25">
                  <c:v>-0.105961541341767</c:v>
                </c:pt>
                <c:pt idx="26">
                  <c:v>0.0577303727514786</c:v>
                </c:pt>
                <c:pt idx="27">
                  <c:v>0.166788518014291</c:v>
                </c:pt>
                <c:pt idx="28">
                  <c:v>0.314452046760354</c:v>
                </c:pt>
                <c:pt idx="29">
                  <c:v>0.531451522563423</c:v>
                </c:pt>
                <c:pt idx="30">
                  <c:v>0.710574262628239</c:v>
                </c:pt>
                <c:pt idx="31">
                  <c:v>0.751665312464878</c:v>
                </c:pt>
                <c:pt idx="32">
                  <c:v>0.460649174962073</c:v>
                </c:pt>
                <c:pt idx="33">
                  <c:v>-1.00153671967631</c:v>
                </c:pt>
                <c:pt idx="34">
                  <c:v>-0.756600374940091</c:v>
                </c:pt>
                <c:pt idx="35">
                  <c:v>-0.513995018832935</c:v>
                </c:pt>
                <c:pt idx="36">
                  <c:v>-0.373540204448483</c:v>
                </c:pt>
                <c:pt idx="37">
                  <c:v>-0.270061345191811</c:v>
                </c:pt>
                <c:pt idx="38">
                  <c:v>-0.103807618725645</c:v>
                </c:pt>
                <c:pt idx="39">
                  <c:v>0.100496573980781</c:v>
                </c:pt>
                <c:pt idx="40">
                  <c:v>0.250350777505886</c:v>
                </c:pt>
                <c:pt idx="41">
                  <c:v>0.353527921913776</c:v>
                </c:pt>
                <c:pt idx="42">
                  <c:v>0.515887754478506</c:v>
                </c:pt>
                <c:pt idx="43">
                  <c:v>0.761062054302687</c:v>
                </c:pt>
                <c:pt idx="44">
                  <c:v>0.94924481675456</c:v>
                </c:pt>
                <c:pt idx="45">
                  <c:v>-0.275304961840909</c:v>
                </c:pt>
                <c:pt idx="46">
                  <c:v>-0.795620948424155</c:v>
                </c:pt>
                <c:pt idx="47">
                  <c:v>-0.733604657606004</c:v>
                </c:pt>
                <c:pt idx="48">
                  <c:v>-0.529103666059618</c:v>
                </c:pt>
                <c:pt idx="49">
                  <c:v>-0.318984128865478</c:v>
                </c:pt>
                <c:pt idx="50">
                  <c:v>-0.187947209956297</c:v>
                </c:pt>
                <c:pt idx="51">
                  <c:v>-0.0738973366733345</c:v>
                </c:pt>
                <c:pt idx="52">
                  <c:v>0.104961095612412</c:v>
                </c:pt>
                <c:pt idx="53">
                  <c:v>0.307267035903003</c:v>
                </c:pt>
                <c:pt idx="54">
                  <c:v>0.441182692461984</c:v>
                </c:pt>
                <c:pt idx="55">
                  <c:v>0.533655226788632</c:v>
                </c:pt>
                <c:pt idx="56">
                  <c:v>0.717825065255232</c:v>
                </c:pt>
                <c:pt idx="57">
                  <c:v>1.07729253213293</c:v>
                </c:pt>
                <c:pt idx="58">
                  <c:v>-0.871866931294391</c:v>
                </c:pt>
                <c:pt idx="59">
                  <c:v>-0.687107717566571</c:v>
                </c:pt>
                <c:pt idx="60">
                  <c:v>-0.627097790095853</c:v>
                </c:pt>
                <c:pt idx="61">
                  <c:v>-0.516334385399453</c:v>
                </c:pt>
                <c:pt idx="62">
                  <c:v>-0.314945100800852</c:v>
                </c:pt>
                <c:pt idx="63">
                  <c:v>-0.122632176322874</c:v>
                </c:pt>
                <c:pt idx="64">
                  <c:v>0</c:v>
                </c:pt>
                <c:pt idx="65">
                  <c:v>0.122632176322874</c:v>
                </c:pt>
                <c:pt idx="66">
                  <c:v>0.314945100800852</c:v>
                </c:pt>
                <c:pt idx="67">
                  <c:v>0.516334385399453</c:v>
                </c:pt>
                <c:pt idx="68">
                  <c:v>0.627097790095853</c:v>
                </c:pt>
                <c:pt idx="69">
                  <c:v>0.687107717566571</c:v>
                </c:pt>
                <c:pt idx="70">
                  <c:v>0.871866931294391</c:v>
                </c:pt>
                <c:pt idx="71">
                  <c:v>7.01670929853488E-016</c:v>
                </c:pt>
                <c:pt idx="72">
                  <c:v>-1.07729253213293</c:v>
                </c:pt>
                <c:pt idx="73">
                  <c:v>-0.717825065255232</c:v>
                </c:pt>
                <c:pt idx="74">
                  <c:v>-0.533655226788632</c:v>
                </c:pt>
                <c:pt idx="75">
                  <c:v>-0.441182692461984</c:v>
                </c:pt>
                <c:pt idx="76">
                  <c:v>-0.307267035903003</c:v>
                </c:pt>
                <c:pt idx="77">
                  <c:v>-0.104961095612412</c:v>
                </c:pt>
                <c:pt idx="78">
                  <c:v>0.0738973366733345</c:v>
                </c:pt>
                <c:pt idx="79">
                  <c:v>0.187947209956297</c:v>
                </c:pt>
                <c:pt idx="80">
                  <c:v>0.318984128865478</c:v>
                </c:pt>
                <c:pt idx="81">
                  <c:v>0.529103666059618</c:v>
                </c:pt>
                <c:pt idx="82">
                  <c:v>0.733604657606004</c:v>
                </c:pt>
                <c:pt idx="83">
                  <c:v>0.795620948424155</c:v>
                </c:pt>
                <c:pt idx="84">
                  <c:v>0.275304961840909</c:v>
                </c:pt>
                <c:pt idx="85">
                  <c:v>-0.94924481675456</c:v>
                </c:pt>
                <c:pt idx="86">
                  <c:v>-0.761062054302687</c:v>
                </c:pt>
                <c:pt idx="87">
                  <c:v>-0.515887754478506</c:v>
                </c:pt>
                <c:pt idx="88">
                  <c:v>-0.353527921913776</c:v>
                </c:pt>
                <c:pt idx="89">
                  <c:v>-0.250350777505886</c:v>
                </c:pt>
                <c:pt idx="90">
                  <c:v>-0.100496573980781</c:v>
                </c:pt>
                <c:pt idx="91">
                  <c:v>0.103807618725645</c:v>
                </c:pt>
                <c:pt idx="92">
                  <c:v>0.270061345191811</c:v>
                </c:pt>
                <c:pt idx="93">
                  <c:v>0.373540204448483</c:v>
                </c:pt>
                <c:pt idx="94">
                  <c:v>0.513995018832935</c:v>
                </c:pt>
                <c:pt idx="95">
                  <c:v>0.756600374940091</c:v>
                </c:pt>
                <c:pt idx="96">
                  <c:v>1.00153671967631</c:v>
                </c:pt>
                <c:pt idx="97">
                  <c:v>-0.460649174962073</c:v>
                </c:pt>
                <c:pt idx="98">
                  <c:v>-0.751665312464878</c:v>
                </c:pt>
                <c:pt idx="99">
                  <c:v>-0.710574262628239</c:v>
                </c:pt>
                <c:pt idx="100">
                  <c:v>-0.531451522563423</c:v>
                </c:pt>
                <c:pt idx="101">
                  <c:v>-0.314452046760354</c:v>
                </c:pt>
                <c:pt idx="102">
                  <c:v>-0.166788518014291</c:v>
                </c:pt>
                <c:pt idx="103">
                  <c:v>-0.0577303727514786</c:v>
                </c:pt>
                <c:pt idx="104">
                  <c:v>0.105961541341767</c:v>
                </c:pt>
                <c:pt idx="105">
                  <c:v>0.313232135228094</c:v>
                </c:pt>
                <c:pt idx="106">
                  <c:v>0.465269155961493</c:v>
                </c:pt>
                <c:pt idx="107">
                  <c:v>0.551624497917965</c:v>
                </c:pt>
                <c:pt idx="108">
                  <c:v>0.702074003153587</c:v>
                </c:pt>
                <c:pt idx="109">
                  <c:v>1.06347313149177</c:v>
                </c:pt>
                <c:pt idx="110">
                  <c:v>-0.967256341713596</c:v>
                </c:pt>
                <c:pt idx="111">
                  <c:v>-0.685193897287015</c:v>
                </c:pt>
                <c:pt idx="112">
                  <c:v>-0.596989298956556</c:v>
                </c:pt>
                <c:pt idx="113">
                  <c:v>-0.501790064883148</c:v>
                </c:pt>
                <c:pt idx="114">
                  <c:v>-0.316046744045742</c:v>
                </c:pt>
                <c:pt idx="115">
                  <c:v>-0.113702744080087</c:v>
                </c:pt>
                <c:pt idx="116">
                  <c:v>0.0219232497451022</c:v>
                </c:pt>
                <c:pt idx="117">
                  <c:v>0.135291211369452</c:v>
                </c:pt>
                <c:pt idx="118">
                  <c:v>0.313529523254101</c:v>
                </c:pt>
                <c:pt idx="119">
                  <c:v>0.526006574751281</c:v>
                </c:pt>
                <c:pt idx="120">
                  <c:v>0.658355574713566</c:v>
                </c:pt>
                <c:pt idx="121">
                  <c:v>0.69969940137903</c:v>
                </c:pt>
                <c:pt idx="122">
                  <c:v>0.747480539912621</c:v>
                </c:pt>
                <c:pt idx="123">
                  <c:v>-1.06677469589037</c:v>
                </c:pt>
                <c:pt idx="124">
                  <c:v>-0.734264014029373</c:v>
                </c:pt>
                <c:pt idx="125">
                  <c:v>-0.521613811796373</c:v>
                </c:pt>
                <c:pt idx="126">
                  <c:v>-0.416165978023494</c:v>
                </c:pt>
                <c:pt idx="127">
                  <c:v>-0.297441968956847</c:v>
                </c:pt>
                <c:pt idx="128">
                  <c:v>-0.104986109411669</c:v>
                </c:pt>
                <c:pt idx="129">
                  <c:v>0.0866212754285757</c:v>
                </c:pt>
              </c:numCache>
            </c:numRef>
          </c:yVal>
        </c:ser>
        <c:ser>
          <c:idx val="11"/>
          <c:order val="11"/>
          <c:tx>
            <c:strRef>
              <c:f>'f(t) = (kt)-over-(T) '!$Y$5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rgbClr val="111111"/>
            </a:solidFill>
            <a:ln w="36720">
              <a:solidFill>
                <a:srgbClr val="111111"/>
              </a:solidFill>
              <a:round/>
            </a:ln>
          </c:spPr>
          <c:marker>
            <c:symbol val="none"/>
          </c:marker>
          <c:smooth val="1"/>
          <c:xVal>
            <c:numRef>
              <c:f>'f(t) = (kt)-over-(T) '!$B$6:$B$135</c:f>
              <c:numCache>
                <c:formatCode>General</c:formatCode>
                <c:ptCount val="130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0.628318530717959</c:v>
                </c:pt>
                <c:pt idx="69">
                  <c:v>0.785398163397448</c:v>
                </c:pt>
                <c:pt idx="70">
                  <c:v>0.942477796076938</c:v>
                </c:pt>
                <c:pt idx="71">
                  <c:v>1</c:v>
                </c:pt>
                <c:pt idx="72">
                  <c:v>1.09955742875643</c:v>
                </c:pt>
                <c:pt idx="73">
                  <c:v>1.25663706143592</c:v>
                </c:pt>
                <c:pt idx="74">
                  <c:v>1.41371669411541</c:v>
                </c:pt>
                <c:pt idx="75">
                  <c:v>1.5707963267949</c:v>
                </c:pt>
                <c:pt idx="76">
                  <c:v>1.72787595947439</c:v>
                </c:pt>
                <c:pt idx="77">
                  <c:v>1.88495559215388</c:v>
                </c:pt>
                <c:pt idx="78">
                  <c:v>2.04203522483337</c:v>
                </c:pt>
                <c:pt idx="79">
                  <c:v>2.19911485751286</c:v>
                </c:pt>
                <c:pt idx="80">
                  <c:v>2.35619449019234</c:v>
                </c:pt>
                <c:pt idx="81">
                  <c:v>2.51327412287183</c:v>
                </c:pt>
                <c:pt idx="82">
                  <c:v>2.67035375555132</c:v>
                </c:pt>
                <c:pt idx="83">
                  <c:v>2.82743338823081</c:v>
                </c:pt>
                <c:pt idx="84">
                  <c:v>2.9845130209103</c:v>
                </c:pt>
                <c:pt idx="85">
                  <c:v>3.14159265358979</c:v>
                </c:pt>
                <c:pt idx="86">
                  <c:v>3.29867228626928</c:v>
                </c:pt>
                <c:pt idx="87">
                  <c:v>3.45575191894877</c:v>
                </c:pt>
                <c:pt idx="88">
                  <c:v>3.61283155162826</c:v>
                </c:pt>
                <c:pt idx="89">
                  <c:v>3.76991118430775</c:v>
                </c:pt>
                <c:pt idx="90">
                  <c:v>3.92699081698724</c:v>
                </c:pt>
                <c:pt idx="91">
                  <c:v>4.08407044966673</c:v>
                </c:pt>
                <c:pt idx="92">
                  <c:v>4.24115008234622</c:v>
                </c:pt>
                <c:pt idx="93">
                  <c:v>4.39822971502571</c:v>
                </c:pt>
                <c:pt idx="94">
                  <c:v>4.5553093477052</c:v>
                </c:pt>
                <c:pt idx="95">
                  <c:v>4.71238898038469</c:v>
                </c:pt>
                <c:pt idx="96">
                  <c:v>4.86946861306418</c:v>
                </c:pt>
                <c:pt idx="97">
                  <c:v>5.02654824574367</c:v>
                </c:pt>
                <c:pt idx="98">
                  <c:v>5.18362787842316</c:v>
                </c:pt>
                <c:pt idx="99">
                  <c:v>5.34070751110265</c:v>
                </c:pt>
                <c:pt idx="100">
                  <c:v>5.49778714378214</c:v>
                </c:pt>
                <c:pt idx="101">
                  <c:v>5.65486677646163</c:v>
                </c:pt>
                <c:pt idx="102">
                  <c:v>5.81194640914112</c:v>
                </c:pt>
                <c:pt idx="103">
                  <c:v>5.96902604182061</c:v>
                </c:pt>
                <c:pt idx="104">
                  <c:v>6.1261056745001</c:v>
                </c:pt>
                <c:pt idx="105">
                  <c:v>6.28318530717959</c:v>
                </c:pt>
                <c:pt idx="106">
                  <c:v>6.44026493985908</c:v>
                </c:pt>
                <c:pt idx="107">
                  <c:v>6.59734457253857</c:v>
                </c:pt>
                <c:pt idx="108">
                  <c:v>6.75442420521806</c:v>
                </c:pt>
                <c:pt idx="109">
                  <c:v>6.91150383789754</c:v>
                </c:pt>
                <c:pt idx="110">
                  <c:v>7.06858347057703</c:v>
                </c:pt>
                <c:pt idx="111">
                  <c:v>7.22566310325652</c:v>
                </c:pt>
                <c:pt idx="112">
                  <c:v>7.38274273593602</c:v>
                </c:pt>
                <c:pt idx="113">
                  <c:v>7.5398223686155</c:v>
                </c:pt>
                <c:pt idx="114">
                  <c:v>7.69690200129499</c:v>
                </c:pt>
                <c:pt idx="115">
                  <c:v>7.85398163397448</c:v>
                </c:pt>
                <c:pt idx="116">
                  <c:v>8.01106126665397</c:v>
                </c:pt>
                <c:pt idx="117">
                  <c:v>8.16814089933346</c:v>
                </c:pt>
                <c:pt idx="118">
                  <c:v>8.32522053201295</c:v>
                </c:pt>
                <c:pt idx="119">
                  <c:v>8.48230016469244</c:v>
                </c:pt>
                <c:pt idx="120">
                  <c:v>8.63937979737193</c:v>
                </c:pt>
                <c:pt idx="121">
                  <c:v>8.79645943005142</c:v>
                </c:pt>
                <c:pt idx="122">
                  <c:v>8.95353906273091</c:v>
                </c:pt>
                <c:pt idx="123">
                  <c:v>9.1106186954104</c:v>
                </c:pt>
                <c:pt idx="124">
                  <c:v>9.26769832808989</c:v>
                </c:pt>
                <c:pt idx="125">
                  <c:v>9.42477796076938</c:v>
                </c:pt>
                <c:pt idx="126">
                  <c:v>9.58185759344887</c:v>
                </c:pt>
                <c:pt idx="127">
                  <c:v>9.73893722612836</c:v>
                </c:pt>
                <c:pt idx="128">
                  <c:v>9.89601685880785</c:v>
                </c:pt>
                <c:pt idx="129">
                  <c:v>10.0530964914873</c:v>
                </c:pt>
              </c:numCache>
            </c:numRef>
          </c:xVal>
          <c:yVal>
            <c:numRef>
              <c:f>'f(t) = (kt)-over-(T) '!$Y$6:$Y$135</c:f>
              <c:numCache>
                <c:formatCode>General</c:formatCode>
                <c:ptCount val="130"/>
                <c:pt idx="0">
                  <c:v>-0.0232602847776587</c:v>
                </c:pt>
                <c:pt idx="1">
                  <c:v>0.112931618014084</c:v>
                </c:pt>
                <c:pt idx="2">
                  <c:v>0.237586283092595</c:v>
                </c:pt>
                <c:pt idx="3">
                  <c:v>0.381814051321516</c:v>
                </c:pt>
                <c:pt idx="4">
                  <c:v>0.566314524061705</c:v>
                </c:pt>
                <c:pt idx="5">
                  <c:v>0.788336468203107</c:v>
                </c:pt>
                <c:pt idx="6">
                  <c:v>1.04592902449483</c:v>
                </c:pt>
                <c:pt idx="7">
                  <c:v>-0.810749438943491</c:v>
                </c:pt>
                <c:pt idx="8">
                  <c:v>-0.706765948787516</c:v>
                </c:pt>
                <c:pt idx="9">
                  <c:v>-0.598204210845721</c:v>
                </c:pt>
                <c:pt idx="10">
                  <c:v>-0.492403165545646</c:v>
                </c:pt>
                <c:pt idx="11">
                  <c:v>-0.358856135550857</c:v>
                </c:pt>
                <c:pt idx="12">
                  <c:v>-0.188891275162914</c:v>
                </c:pt>
                <c:pt idx="13">
                  <c:v>-0.00024327476035409</c:v>
                </c:pt>
                <c:pt idx="14">
                  <c:v>0.176867320844524</c:v>
                </c:pt>
                <c:pt idx="15">
                  <c:v>0.322232964210883</c:v>
                </c:pt>
                <c:pt idx="16">
                  <c:v>0.441354651000698</c:v>
                </c:pt>
                <c:pt idx="17">
                  <c:v>0.564140903194276</c:v>
                </c:pt>
                <c:pt idx="18">
                  <c:v>0.731137647430687</c:v>
                </c:pt>
                <c:pt idx="19">
                  <c:v>1.02037365358365</c:v>
                </c:pt>
                <c:pt idx="20">
                  <c:v>-1.08598321906332</c:v>
                </c:pt>
                <c:pt idx="21">
                  <c:v>-0.765122047171966</c:v>
                </c:pt>
                <c:pt idx="22">
                  <c:v>-0.556929194968288</c:v>
                </c:pt>
                <c:pt idx="23">
                  <c:v>-0.40456137496374</c:v>
                </c:pt>
                <c:pt idx="24">
                  <c:v>-0.281145102902907</c:v>
                </c:pt>
                <c:pt idx="25">
                  <c:v>-0.152513547847608</c:v>
                </c:pt>
                <c:pt idx="26">
                  <c:v>0.0051060810261631</c:v>
                </c:pt>
                <c:pt idx="27">
                  <c:v>0.190124366699411</c:v>
                </c:pt>
                <c:pt idx="28">
                  <c:v>0.377371370080244</c:v>
                </c:pt>
                <c:pt idx="29">
                  <c:v>0.535873671036579</c:v>
                </c:pt>
                <c:pt idx="30">
                  <c:v>0.649605850066356</c:v>
                </c:pt>
                <c:pt idx="31">
                  <c:v>0.720345846389733</c:v>
                </c:pt>
                <c:pt idx="32">
                  <c:v>0.507800438761998</c:v>
                </c:pt>
                <c:pt idx="33">
                  <c:v>-0.949415621010282</c:v>
                </c:pt>
                <c:pt idx="34">
                  <c:v>-0.780757473635882</c:v>
                </c:pt>
                <c:pt idx="35">
                  <c:v>-0.57677345838518</c:v>
                </c:pt>
                <c:pt idx="36">
                  <c:v>-0.377078949489481</c:v>
                </c:pt>
                <c:pt idx="37">
                  <c:v>-0.20884408700022</c:v>
                </c:pt>
                <c:pt idx="38">
                  <c:v>-0.0732617733336084</c:v>
                </c:pt>
                <c:pt idx="39">
                  <c:v>0.0527551677985709</c:v>
                </c:pt>
                <c:pt idx="40">
                  <c:v>0.198742947540361</c:v>
                </c:pt>
                <c:pt idx="41">
                  <c:v>0.378501600759748</c:v>
                </c:pt>
                <c:pt idx="42">
                  <c:v>0.578513174428491</c:v>
                </c:pt>
                <c:pt idx="43">
                  <c:v>0.763716711829143</c:v>
                </c:pt>
                <c:pt idx="44">
                  <c:v>0.88779054697256</c:v>
                </c:pt>
                <c:pt idx="45">
                  <c:v>-0.305071281667036</c:v>
                </c:pt>
                <c:pt idx="46">
                  <c:v>-0.747298628853145</c:v>
                </c:pt>
                <c:pt idx="47">
                  <c:v>-0.682520072761134</c:v>
                </c:pt>
                <c:pt idx="48">
                  <c:v>-0.554889097340424</c:v>
                </c:pt>
                <c:pt idx="49">
                  <c:v>-0.381444422959136</c:v>
                </c:pt>
                <c:pt idx="50">
                  <c:v>-0.189717266790679</c:v>
                </c:pt>
                <c:pt idx="51">
                  <c:v>-0.0122179351574457</c:v>
                </c:pt>
                <c:pt idx="52">
                  <c:v>0.133942135681589</c:v>
                </c:pt>
                <c:pt idx="53">
                  <c:v>0.25837314423429</c:v>
                </c:pt>
                <c:pt idx="54">
                  <c:v>0.390631228008281</c:v>
                </c:pt>
                <c:pt idx="55">
                  <c:v>0.56024742586732</c:v>
                </c:pt>
                <c:pt idx="56">
                  <c:v>0.78010815915933</c:v>
                </c:pt>
                <c:pt idx="57">
                  <c:v>1.07817764610176</c:v>
                </c:pt>
                <c:pt idx="58">
                  <c:v>-0.933759541166952</c:v>
                </c:pt>
                <c:pt idx="59">
                  <c:v>-0.715297875491868</c:v>
                </c:pt>
                <c:pt idx="60">
                  <c:v>-0.577641778112361</c:v>
                </c:pt>
                <c:pt idx="61">
                  <c:v>-0.466325813548788</c:v>
                </c:pt>
                <c:pt idx="62">
                  <c:v>-0.342338927082461</c:v>
                </c:pt>
                <c:pt idx="63">
                  <c:v>-0.184726029959125</c:v>
                </c:pt>
                <c:pt idx="64">
                  <c:v>0</c:v>
                </c:pt>
                <c:pt idx="65">
                  <c:v>0.184726029959125</c:v>
                </c:pt>
                <c:pt idx="66">
                  <c:v>0.342338927082461</c:v>
                </c:pt>
                <c:pt idx="67">
                  <c:v>0.466325813548788</c:v>
                </c:pt>
                <c:pt idx="68">
                  <c:v>0.577641778112361</c:v>
                </c:pt>
                <c:pt idx="69">
                  <c:v>0.715297875491868</c:v>
                </c:pt>
                <c:pt idx="70">
                  <c:v>0.933759541166952</c:v>
                </c:pt>
                <c:pt idx="71">
                  <c:v>7.79634366503875E-016</c:v>
                </c:pt>
                <c:pt idx="72">
                  <c:v>-1.07817764610176</c:v>
                </c:pt>
                <c:pt idx="73">
                  <c:v>-0.78010815915933</c:v>
                </c:pt>
                <c:pt idx="74">
                  <c:v>-0.56024742586732</c:v>
                </c:pt>
                <c:pt idx="75">
                  <c:v>-0.390631228008281</c:v>
                </c:pt>
                <c:pt idx="76">
                  <c:v>-0.25837314423429</c:v>
                </c:pt>
                <c:pt idx="77">
                  <c:v>-0.133942135681589</c:v>
                </c:pt>
                <c:pt idx="78">
                  <c:v>0.0122179351574457</c:v>
                </c:pt>
                <c:pt idx="79">
                  <c:v>0.189717266790679</c:v>
                </c:pt>
                <c:pt idx="80">
                  <c:v>0.381444422959136</c:v>
                </c:pt>
                <c:pt idx="81">
                  <c:v>0.554889097340424</c:v>
                </c:pt>
                <c:pt idx="82">
                  <c:v>0.682520072761134</c:v>
                </c:pt>
                <c:pt idx="83">
                  <c:v>0.747298628853145</c:v>
                </c:pt>
                <c:pt idx="84">
                  <c:v>0.305071281667036</c:v>
                </c:pt>
                <c:pt idx="85">
                  <c:v>-0.88779054697256</c:v>
                </c:pt>
                <c:pt idx="86">
                  <c:v>-0.763716711829143</c:v>
                </c:pt>
                <c:pt idx="87">
                  <c:v>-0.578513174428491</c:v>
                </c:pt>
                <c:pt idx="88">
                  <c:v>-0.378501600759748</c:v>
                </c:pt>
                <c:pt idx="89">
                  <c:v>-0.198742947540361</c:v>
                </c:pt>
                <c:pt idx="90">
                  <c:v>-0.0527551677985709</c:v>
                </c:pt>
                <c:pt idx="91">
                  <c:v>0.0732617733336084</c:v>
                </c:pt>
                <c:pt idx="92">
                  <c:v>0.20884408700022</c:v>
                </c:pt>
                <c:pt idx="93">
                  <c:v>0.377078949489481</c:v>
                </c:pt>
                <c:pt idx="94">
                  <c:v>0.57677345838518</c:v>
                </c:pt>
                <c:pt idx="95">
                  <c:v>0.780757473635882</c:v>
                </c:pt>
                <c:pt idx="96">
                  <c:v>0.949415621010282</c:v>
                </c:pt>
                <c:pt idx="97">
                  <c:v>-0.507800438761998</c:v>
                </c:pt>
                <c:pt idx="98">
                  <c:v>-0.720345846389733</c:v>
                </c:pt>
                <c:pt idx="99">
                  <c:v>-0.649605850066356</c:v>
                </c:pt>
                <c:pt idx="100">
                  <c:v>-0.535873671036579</c:v>
                </c:pt>
                <c:pt idx="101">
                  <c:v>-0.377371370080244</c:v>
                </c:pt>
                <c:pt idx="102">
                  <c:v>-0.190124366699411</c:v>
                </c:pt>
                <c:pt idx="103">
                  <c:v>-0.0051060810261631</c:v>
                </c:pt>
                <c:pt idx="104">
                  <c:v>0.152513547847608</c:v>
                </c:pt>
                <c:pt idx="105">
                  <c:v>0.281145102902907</c:v>
                </c:pt>
                <c:pt idx="106">
                  <c:v>0.40456137496374</c:v>
                </c:pt>
                <c:pt idx="107">
                  <c:v>0.556929194968288</c:v>
                </c:pt>
                <c:pt idx="108">
                  <c:v>0.765122047171966</c:v>
                </c:pt>
                <c:pt idx="109">
                  <c:v>1.08598321906332</c:v>
                </c:pt>
                <c:pt idx="110">
                  <c:v>-1.02037365358365</c:v>
                </c:pt>
                <c:pt idx="111">
                  <c:v>-0.731137647430687</c:v>
                </c:pt>
                <c:pt idx="112">
                  <c:v>-0.564140903194276</c:v>
                </c:pt>
                <c:pt idx="113">
                  <c:v>-0.441354651000698</c:v>
                </c:pt>
                <c:pt idx="114">
                  <c:v>-0.322232964210883</c:v>
                </c:pt>
                <c:pt idx="115">
                  <c:v>-0.176867320844524</c:v>
                </c:pt>
                <c:pt idx="116">
                  <c:v>0.00024327476035409</c:v>
                </c:pt>
                <c:pt idx="117">
                  <c:v>0.188891275162914</c:v>
                </c:pt>
                <c:pt idx="118">
                  <c:v>0.358856135550857</c:v>
                </c:pt>
                <c:pt idx="119">
                  <c:v>0.492403165545646</c:v>
                </c:pt>
                <c:pt idx="120">
                  <c:v>0.598204210845721</c:v>
                </c:pt>
                <c:pt idx="121">
                  <c:v>0.706765948787516</c:v>
                </c:pt>
                <c:pt idx="122">
                  <c:v>0.810749438943491</c:v>
                </c:pt>
                <c:pt idx="123">
                  <c:v>-1.04592902449483</c:v>
                </c:pt>
                <c:pt idx="124">
                  <c:v>-0.788336468203107</c:v>
                </c:pt>
                <c:pt idx="125">
                  <c:v>-0.566314524061705</c:v>
                </c:pt>
                <c:pt idx="126">
                  <c:v>-0.381814051321516</c:v>
                </c:pt>
                <c:pt idx="127">
                  <c:v>-0.237586283092595</c:v>
                </c:pt>
                <c:pt idx="128">
                  <c:v>-0.112931618014084</c:v>
                </c:pt>
                <c:pt idx="129">
                  <c:v>0.0232602847776587</c:v>
                </c:pt>
              </c:numCache>
            </c:numRef>
          </c:yVal>
        </c:ser>
        <c:axId val="91555564"/>
        <c:axId val="86320655"/>
      </c:scatterChart>
      <c:valAx>
        <c:axId val="91555564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t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86320655"/>
        <c:crossesAt val="-2"/>
        <c:majorUnit val="0.1"/>
        <c:minorUnit val="0.02"/>
      </c:valAx>
      <c:valAx>
        <c:axId val="86320655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f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1555564"/>
        <c:crossesAt val="-1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cfe7f5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Amplitude &amp; Power Spectrum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'f(t) = (kt)-over-(T) '!$AG$7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'f(t) = (kt)-over-(T) 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(kt)-over-(T) '!$AH$7:$AQ$7</c:f>
              <c:numCache>
                <c:formatCode>General</c:formatCode>
                <c:ptCount val="10"/>
                <c:pt idx="0">
                  <c:v>0.636619772367581</c:v>
                </c:pt>
                <c:pt idx="1">
                  <c:v>0.318309886183791</c:v>
                </c:pt>
                <c:pt idx="2">
                  <c:v>0.212206590789194</c:v>
                </c:pt>
                <c:pt idx="3">
                  <c:v>0.159154943091895</c:v>
                </c:pt>
                <c:pt idx="4">
                  <c:v>0.127323954473516</c:v>
                </c:pt>
                <c:pt idx="5">
                  <c:v>0.106103295394597</c:v>
                </c:pt>
                <c:pt idx="6">
                  <c:v>0.0909456817667973</c:v>
                </c:pt>
                <c:pt idx="7">
                  <c:v>0.0795774715459477</c:v>
                </c:pt>
                <c:pt idx="8">
                  <c:v>0.0707355302630646</c:v>
                </c:pt>
                <c:pt idx="9">
                  <c:v>0.0636619772367581</c:v>
                </c:pt>
              </c:numCache>
            </c:numRef>
          </c:yVal>
        </c:ser>
        <c:ser>
          <c:idx val="1"/>
          <c:order val="1"/>
          <c:tx>
            <c:strRef>
              <c:f>'f(t) = (kt)-over-(T) '!$AG$8</c:f>
              <c:strCache>
                <c:ptCount val="1"/>
                <c:pt idx="0">
                  <c:v>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'f(t) = (kt)-over-(T) 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(kt)-over-(T) '!$AH$8:$AQ$8</c:f>
              <c:numCache>
                <c:formatCode>General</c:formatCode>
                <c:ptCount val="10"/>
                <c:pt idx="0">
                  <c:v>0.405284734569351</c:v>
                </c:pt>
                <c:pt idx="1">
                  <c:v>0.101321183642338</c:v>
                </c:pt>
                <c:pt idx="2">
                  <c:v>0.0450316371743724</c:v>
                </c:pt>
                <c:pt idx="3">
                  <c:v>0.0253302959105844</c:v>
                </c:pt>
                <c:pt idx="4">
                  <c:v>0.016211389382774</c:v>
                </c:pt>
                <c:pt idx="5">
                  <c:v>0.0112579092935931</c:v>
                </c:pt>
                <c:pt idx="6">
                  <c:v>0.00827111703202757</c:v>
                </c:pt>
                <c:pt idx="7">
                  <c:v>0.00633257397764611</c:v>
                </c:pt>
                <c:pt idx="8">
                  <c:v>0.00500351524159693</c:v>
                </c:pt>
                <c:pt idx="9">
                  <c:v>0.00405284734569351</c:v>
                </c:pt>
              </c:numCache>
            </c:numRef>
          </c:yVal>
        </c:ser>
        <c:axId val="80835291"/>
        <c:axId val="15397024"/>
      </c:scatterChart>
      <c:valAx>
        <c:axId val="80835291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n.PI/T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97024"/>
        <c:crossesAt val="0"/>
        <c:majorUnit val="5"/>
        <c:minorUnit val="1"/>
      </c:valAx>
      <c:valAx>
        <c:axId val="15397024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An, Pn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835291"/>
        <c:crossesAt val="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F(t) = K   in t=(0,T)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'ODD  f(t) = Isosceles Triangle, {Height, Base} = K,T'!$C$5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K,T'!$C$6:$C$136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ser>
          <c:idx val="1"/>
          <c:order val="1"/>
          <c:tx>
            <c:strRef>
              <c:f>'ODD  f(t) = Isosceles Triangle, {Height, Base} = K,T'!$D$5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K,T'!$D$6:$D$136</c:f>
              <c:numCache>
                <c:formatCode>General</c:formatCode>
                <c:ptCount val="1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0</c:v>
                </c:pt>
                <c:pt idx="65">
                  <c:v>0.314159265358979</c:v>
                </c:pt>
                <c:pt idx="66">
                  <c:v>0.628318530717959</c:v>
                </c:pt>
                <c:pt idx="67">
                  <c:v>0.942477796076938</c:v>
                </c:pt>
                <c:pt idx="68">
                  <c:v>1</c:v>
                </c:pt>
                <c:pt idx="69">
                  <c:v>0.743362938564083</c:v>
                </c:pt>
                <c:pt idx="70">
                  <c:v>0.429203673205103</c:v>
                </c:pt>
                <c:pt idx="71">
                  <c:v>0.115044407846124</c:v>
                </c:pt>
                <c:pt idx="72">
                  <c:v>-0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</c:numCache>
            </c:numRef>
          </c:yVal>
        </c:ser>
        <c:ser>
          <c:idx val="2"/>
          <c:order val="2"/>
          <c:tx>
            <c:strRef>
              <c:f>'ODD  f(t) = Isosceles Triangle, {Height, Base} = K,T'!$P$5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eeeeee"/>
            </a:solidFill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K,T'!$P$6:$P$136</c:f>
              <c:numCache>
                <c:formatCode>General</c:formatCode>
                <c:ptCount val="131"/>
                <c:pt idx="0">
                  <c:v>-0.134582950291597</c:v>
                </c:pt>
                <c:pt idx="1">
                  <c:v>0.260106431559969</c:v>
                </c:pt>
                <c:pt idx="2">
                  <c:v>0.592729027818226</c:v>
                </c:pt>
                <c:pt idx="3">
                  <c:v>0.783914193006865</c:v>
                </c:pt>
                <c:pt idx="4">
                  <c:v>0.788041184166101</c:v>
                </c:pt>
                <c:pt idx="5">
                  <c:v>0.604125215668411</c:v>
                </c:pt>
                <c:pt idx="6">
                  <c:v>0.276052449480159</c:v>
                </c:pt>
                <c:pt idx="7">
                  <c:v>-0.117892152677839</c:v>
                </c:pt>
                <c:pt idx="8">
                  <c:v>-0.483705243748219</c:v>
                </c:pt>
                <c:pt idx="9">
                  <c:v>-0.734096238279014</c:v>
                </c:pt>
                <c:pt idx="10">
                  <c:v>-0.809316655316359</c:v>
                </c:pt>
                <c:pt idx="11">
                  <c:v>-0.691417344320233</c:v>
                </c:pt>
                <c:pt idx="12">
                  <c:v>-0.408531524501362</c:v>
                </c:pt>
                <c:pt idx="13">
                  <c:v>-0.0281616156222394</c:v>
                </c:pt>
                <c:pt idx="14">
                  <c:v>0.358928238428183</c:v>
                </c:pt>
                <c:pt idx="15">
                  <c:v>0.660370375564037</c:v>
                </c:pt>
                <c:pt idx="16">
                  <c:v>0.804234454108675</c:v>
                </c:pt>
                <c:pt idx="17">
                  <c:v>0.75619152316282</c:v>
                </c:pt>
                <c:pt idx="18">
                  <c:v>0.527705621798499</c:v>
                </c:pt>
                <c:pt idx="19">
                  <c:v>0.173298221730288</c:v>
                </c:pt>
                <c:pt idx="20">
                  <c:v>-0.222461725859832</c:v>
                </c:pt>
                <c:pt idx="21">
                  <c:v>-0.565137694869135</c:v>
                </c:pt>
                <c:pt idx="22">
                  <c:v>-0.772960096714515</c:v>
                </c:pt>
                <c:pt idx="23">
                  <c:v>-0.796338198942853</c:v>
                </c:pt>
                <c:pt idx="24">
                  <c:v>-0.629693501822782</c:v>
                </c:pt>
                <c:pt idx="25">
                  <c:v>-0.312790884001791</c:v>
                </c:pt>
                <c:pt idx="26">
                  <c:v>0.0787501217146791</c:v>
                </c:pt>
                <c:pt idx="27">
                  <c:v>0.451499716197683</c:v>
                </c:pt>
                <c:pt idx="28">
                  <c:v>0.716512120513509</c:v>
                </c:pt>
                <c:pt idx="29">
                  <c:v>0.810549882287023</c:v>
                </c:pt>
                <c:pt idx="30">
                  <c:v>0.711173642511733</c:v>
                </c:pt>
                <c:pt idx="31">
                  <c:v>0.442096631691826</c:v>
                </c:pt>
                <c:pt idx="32">
                  <c:v>0.0675262015582323</c:v>
                </c:pt>
                <c:pt idx="33">
                  <c:v>-0.32315737983006</c:v>
                </c:pt>
                <c:pt idx="34">
                  <c:v>-0.636728912559975</c:v>
                </c:pt>
                <c:pt idx="35">
                  <c:v>-0.798363729769606</c:v>
                </c:pt>
                <c:pt idx="36">
                  <c:v>-0.769492413993967</c:v>
                </c:pt>
                <c:pt idx="37">
                  <c:v>-0.557004259570365</c:v>
                </c:pt>
                <c:pt idx="38">
                  <c:v>-0.211603344220492</c:v>
                </c:pt>
                <c:pt idx="39">
                  <c:v>0.184290514797841</c:v>
                </c:pt>
                <c:pt idx="40">
                  <c:v>0.536208837339667</c:v>
                </c:pt>
                <c:pt idx="41">
                  <c:v>0.760176617709963</c:v>
                </c:pt>
                <c:pt idx="42">
                  <c:v>0.802750501506901</c:v>
                </c:pt>
                <c:pt idx="43">
                  <c:v>0.653771477660854</c:v>
                </c:pt>
                <c:pt idx="44">
                  <c:v>0.348789029033502</c:v>
                </c:pt>
                <c:pt idx="45">
                  <c:v>-0.0394217109993677</c:v>
                </c:pt>
                <c:pt idx="46">
                  <c:v>-0.418225613724735</c:v>
                </c:pt>
                <c:pt idx="47">
                  <c:v>-0.697232216779333</c:v>
                </c:pt>
                <c:pt idx="48">
                  <c:v>-0.809864761922119</c:v>
                </c:pt>
                <c:pt idx="49">
                  <c:v>-0.729246789435124</c:v>
                </c:pt>
                <c:pt idx="50">
                  <c:v>-0.474615418459571</c:v>
                </c:pt>
                <c:pt idx="51">
                  <c:v>-0.106730971656022</c:v>
                </c:pt>
                <c:pt idx="52">
                  <c:v>0.286621697114245</c:v>
                </c:pt>
                <c:pt idx="53">
                  <c:v>0.611580488368724</c:v>
                </c:pt>
                <c:pt idx="54">
                  <c:v>0.790603499346722</c:v>
                </c:pt>
                <c:pt idx="55">
                  <c:v>0.780972129158592</c:v>
                </c:pt>
                <c:pt idx="56">
                  <c:v>0.584984622353119</c:v>
                </c:pt>
                <c:pt idx="57">
                  <c:v>0.249407660134256</c:v>
                </c:pt>
                <c:pt idx="58">
                  <c:v>-0.145683139070654</c:v>
                </c:pt>
                <c:pt idx="59">
                  <c:v>-0.506010921832527</c:v>
                </c:pt>
                <c:pt idx="60">
                  <c:v>-0.745594010951509</c:v>
                </c:pt>
                <c:pt idx="61">
                  <c:v>-0.807262915712016</c:v>
                </c:pt>
                <c:pt idx="62">
                  <c:v>-0.676302157274909</c:v>
                </c:pt>
                <c:pt idx="63">
                  <c:v>-0.383961686924761</c:v>
                </c:pt>
                <c:pt idx="64">
                  <c:v>0</c:v>
                </c:pt>
                <c:pt idx="65">
                  <c:v>0.383961686924761</c:v>
                </c:pt>
                <c:pt idx="66">
                  <c:v>0.676302157274909</c:v>
                </c:pt>
                <c:pt idx="67">
                  <c:v>0.807262915712016</c:v>
                </c:pt>
                <c:pt idx="68">
                  <c:v>0.810569469138702</c:v>
                </c:pt>
                <c:pt idx="69">
                  <c:v>0.745594010951509</c:v>
                </c:pt>
                <c:pt idx="70">
                  <c:v>0.506010921832527</c:v>
                </c:pt>
                <c:pt idx="71">
                  <c:v>0.145683139070654</c:v>
                </c:pt>
                <c:pt idx="72">
                  <c:v>9.92661305867281E-017</c:v>
                </c:pt>
                <c:pt idx="73">
                  <c:v>-0.249407660134256</c:v>
                </c:pt>
                <c:pt idx="74">
                  <c:v>-0.584984622353119</c:v>
                </c:pt>
                <c:pt idx="75">
                  <c:v>-0.780972129158592</c:v>
                </c:pt>
                <c:pt idx="76">
                  <c:v>-0.790603499346722</c:v>
                </c:pt>
                <c:pt idx="77">
                  <c:v>-0.611580488368724</c:v>
                </c:pt>
                <c:pt idx="78">
                  <c:v>-0.286621697114245</c:v>
                </c:pt>
                <c:pt idx="79">
                  <c:v>0.106730971656022</c:v>
                </c:pt>
                <c:pt idx="80">
                  <c:v>0.474615418459571</c:v>
                </c:pt>
                <c:pt idx="81">
                  <c:v>0.729246789435124</c:v>
                </c:pt>
                <c:pt idx="82">
                  <c:v>0.809864761922119</c:v>
                </c:pt>
                <c:pt idx="83">
                  <c:v>0.697232216779333</c:v>
                </c:pt>
                <c:pt idx="84">
                  <c:v>0.418225613724735</c:v>
                </c:pt>
                <c:pt idx="85">
                  <c:v>0.0394217109993677</c:v>
                </c:pt>
                <c:pt idx="86">
                  <c:v>-0.348789029033502</c:v>
                </c:pt>
                <c:pt idx="87">
                  <c:v>-0.653771477660854</c:v>
                </c:pt>
                <c:pt idx="88">
                  <c:v>-0.802750501506901</c:v>
                </c:pt>
                <c:pt idx="89">
                  <c:v>-0.760176617709963</c:v>
                </c:pt>
                <c:pt idx="90">
                  <c:v>-0.536208837339667</c:v>
                </c:pt>
                <c:pt idx="91">
                  <c:v>-0.184290514797841</c:v>
                </c:pt>
                <c:pt idx="92">
                  <c:v>0.211603344220492</c:v>
                </c:pt>
                <c:pt idx="93">
                  <c:v>0.557004259570365</c:v>
                </c:pt>
                <c:pt idx="94">
                  <c:v>0.769492413993967</c:v>
                </c:pt>
                <c:pt idx="95">
                  <c:v>0.798363729769606</c:v>
                </c:pt>
                <c:pt idx="96">
                  <c:v>0.636728912559975</c:v>
                </c:pt>
                <c:pt idx="97">
                  <c:v>0.32315737983006</c:v>
                </c:pt>
                <c:pt idx="98">
                  <c:v>-0.0675262015582323</c:v>
                </c:pt>
                <c:pt idx="99">
                  <c:v>-0.442096631691826</c:v>
                </c:pt>
                <c:pt idx="100">
                  <c:v>-0.711173642511733</c:v>
                </c:pt>
                <c:pt idx="101">
                  <c:v>-0.810549882287023</c:v>
                </c:pt>
                <c:pt idx="102">
                  <c:v>-0.716512120513509</c:v>
                </c:pt>
                <c:pt idx="103">
                  <c:v>-0.451499716197683</c:v>
                </c:pt>
                <c:pt idx="104">
                  <c:v>-0.0787501217146791</c:v>
                </c:pt>
                <c:pt idx="105">
                  <c:v>0.312790884001791</c:v>
                </c:pt>
                <c:pt idx="106">
                  <c:v>0.629693501822782</c:v>
                </c:pt>
                <c:pt idx="107">
                  <c:v>0.796338198942853</c:v>
                </c:pt>
                <c:pt idx="108">
                  <c:v>0.772960096714515</c:v>
                </c:pt>
                <c:pt idx="109">
                  <c:v>0.565137694869135</c:v>
                </c:pt>
                <c:pt idx="110">
                  <c:v>0.222461725859832</c:v>
                </c:pt>
                <c:pt idx="111">
                  <c:v>-0.173298221730288</c:v>
                </c:pt>
                <c:pt idx="112">
                  <c:v>-0.527705621798499</c:v>
                </c:pt>
                <c:pt idx="113">
                  <c:v>-0.75619152316282</c:v>
                </c:pt>
                <c:pt idx="114">
                  <c:v>-0.804234454108675</c:v>
                </c:pt>
                <c:pt idx="115">
                  <c:v>-0.660370375564037</c:v>
                </c:pt>
                <c:pt idx="116">
                  <c:v>-0.358928238428183</c:v>
                </c:pt>
                <c:pt idx="117">
                  <c:v>0.0281616156222394</c:v>
                </c:pt>
                <c:pt idx="118">
                  <c:v>0.408531524501362</c:v>
                </c:pt>
                <c:pt idx="119">
                  <c:v>0.691417344320233</c:v>
                </c:pt>
                <c:pt idx="120">
                  <c:v>0.809316655316359</c:v>
                </c:pt>
                <c:pt idx="121">
                  <c:v>0.734096238279014</c:v>
                </c:pt>
                <c:pt idx="122">
                  <c:v>0.483705243748219</c:v>
                </c:pt>
                <c:pt idx="123">
                  <c:v>0.117892152677839</c:v>
                </c:pt>
                <c:pt idx="124">
                  <c:v>-0.276052449480159</c:v>
                </c:pt>
                <c:pt idx="125">
                  <c:v>-0.604125215668411</c:v>
                </c:pt>
                <c:pt idx="126">
                  <c:v>-0.788041184166101</c:v>
                </c:pt>
                <c:pt idx="127">
                  <c:v>-0.783914193006865</c:v>
                </c:pt>
                <c:pt idx="128">
                  <c:v>-0.592729027818226</c:v>
                </c:pt>
                <c:pt idx="129">
                  <c:v>-0.260106431559969</c:v>
                </c:pt>
                <c:pt idx="130">
                  <c:v>0.134582950291597</c:v>
                </c:pt>
              </c:numCache>
            </c:numRef>
          </c:yVal>
        </c:ser>
        <c:ser>
          <c:idx val="3"/>
          <c:order val="3"/>
          <c:tx>
            <c:strRef>
              <c:f>'ODD  f(t) = Isosceles Triangle, {Height, Base} = K,T'!$Q$5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dddddd"/>
            </a:solidFill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K,T'!$Q$6:$Q$136</c:f>
              <c:numCache>
                <c:formatCode>General</c:formatCode>
                <c:ptCount val="131"/>
                <c:pt idx="0">
                  <c:v>-0.134582950291597</c:v>
                </c:pt>
                <c:pt idx="1">
                  <c:v>0.260106431559969</c:v>
                </c:pt>
                <c:pt idx="2">
                  <c:v>0.592729027818226</c:v>
                </c:pt>
                <c:pt idx="3">
                  <c:v>0.783914193006865</c:v>
                </c:pt>
                <c:pt idx="4">
                  <c:v>0.788041184166101</c:v>
                </c:pt>
                <c:pt idx="5">
                  <c:v>0.604125215668411</c:v>
                </c:pt>
                <c:pt idx="6">
                  <c:v>0.276052449480159</c:v>
                </c:pt>
                <c:pt idx="7">
                  <c:v>-0.117892152677839</c:v>
                </c:pt>
                <c:pt idx="8">
                  <c:v>-0.483705243748219</c:v>
                </c:pt>
                <c:pt idx="9">
                  <c:v>-0.734096238279014</c:v>
                </c:pt>
                <c:pt idx="10">
                  <c:v>-0.809316655316359</c:v>
                </c:pt>
                <c:pt idx="11">
                  <c:v>-0.691417344320233</c:v>
                </c:pt>
                <c:pt idx="12">
                  <c:v>-0.408531524501362</c:v>
                </c:pt>
                <c:pt idx="13">
                  <c:v>-0.0281616156222394</c:v>
                </c:pt>
                <c:pt idx="14">
                  <c:v>0.358928238428183</c:v>
                </c:pt>
                <c:pt idx="15">
                  <c:v>0.660370375564037</c:v>
                </c:pt>
                <c:pt idx="16">
                  <c:v>0.804234454108675</c:v>
                </c:pt>
                <c:pt idx="17">
                  <c:v>0.75619152316282</c:v>
                </c:pt>
                <c:pt idx="18">
                  <c:v>0.527705621798499</c:v>
                </c:pt>
                <c:pt idx="19">
                  <c:v>0.173298221730288</c:v>
                </c:pt>
                <c:pt idx="20">
                  <c:v>-0.222461725859832</c:v>
                </c:pt>
                <c:pt idx="21">
                  <c:v>-0.565137694869135</c:v>
                </c:pt>
                <c:pt idx="22">
                  <c:v>-0.772960096714515</c:v>
                </c:pt>
                <c:pt idx="23">
                  <c:v>-0.796338198942853</c:v>
                </c:pt>
                <c:pt idx="24">
                  <c:v>-0.629693501822782</c:v>
                </c:pt>
                <c:pt idx="25">
                  <c:v>-0.312790884001791</c:v>
                </c:pt>
                <c:pt idx="26">
                  <c:v>0.0787501217146791</c:v>
                </c:pt>
                <c:pt idx="27">
                  <c:v>0.451499716197683</c:v>
                </c:pt>
                <c:pt idx="28">
                  <c:v>0.716512120513509</c:v>
                </c:pt>
                <c:pt idx="29">
                  <c:v>0.810549882287023</c:v>
                </c:pt>
                <c:pt idx="30">
                  <c:v>0.711173642511733</c:v>
                </c:pt>
                <c:pt idx="31">
                  <c:v>0.442096631691826</c:v>
                </c:pt>
                <c:pt idx="32">
                  <c:v>0.0675262015582323</c:v>
                </c:pt>
                <c:pt idx="33">
                  <c:v>-0.32315737983006</c:v>
                </c:pt>
                <c:pt idx="34">
                  <c:v>-0.636728912559975</c:v>
                </c:pt>
                <c:pt idx="35">
                  <c:v>-0.798363729769606</c:v>
                </c:pt>
                <c:pt idx="36">
                  <c:v>-0.769492413993967</c:v>
                </c:pt>
                <c:pt idx="37">
                  <c:v>-0.557004259570365</c:v>
                </c:pt>
                <c:pt idx="38">
                  <c:v>-0.211603344220492</c:v>
                </c:pt>
                <c:pt idx="39">
                  <c:v>0.184290514797841</c:v>
                </c:pt>
                <c:pt idx="40">
                  <c:v>0.536208837339667</c:v>
                </c:pt>
                <c:pt idx="41">
                  <c:v>0.760176617709963</c:v>
                </c:pt>
                <c:pt idx="42">
                  <c:v>0.802750501506901</c:v>
                </c:pt>
                <c:pt idx="43">
                  <c:v>0.653771477660854</c:v>
                </c:pt>
                <c:pt idx="44">
                  <c:v>0.348789029033502</c:v>
                </c:pt>
                <c:pt idx="45">
                  <c:v>-0.0394217109993677</c:v>
                </c:pt>
                <c:pt idx="46">
                  <c:v>-0.418225613724735</c:v>
                </c:pt>
                <c:pt idx="47">
                  <c:v>-0.697232216779333</c:v>
                </c:pt>
                <c:pt idx="48">
                  <c:v>-0.809864761922119</c:v>
                </c:pt>
                <c:pt idx="49">
                  <c:v>-0.729246789435124</c:v>
                </c:pt>
                <c:pt idx="50">
                  <c:v>-0.474615418459571</c:v>
                </c:pt>
                <c:pt idx="51">
                  <c:v>-0.106730971656022</c:v>
                </c:pt>
                <c:pt idx="52">
                  <c:v>0.286621697114245</c:v>
                </c:pt>
                <c:pt idx="53">
                  <c:v>0.611580488368724</c:v>
                </c:pt>
                <c:pt idx="54">
                  <c:v>0.790603499346722</c:v>
                </c:pt>
                <c:pt idx="55">
                  <c:v>0.780972129158592</c:v>
                </c:pt>
                <c:pt idx="56">
                  <c:v>0.584984622353119</c:v>
                </c:pt>
                <c:pt idx="57">
                  <c:v>0.249407660134256</c:v>
                </c:pt>
                <c:pt idx="58">
                  <c:v>-0.145683139070654</c:v>
                </c:pt>
                <c:pt idx="59">
                  <c:v>-0.506010921832527</c:v>
                </c:pt>
                <c:pt idx="60">
                  <c:v>-0.745594010951509</c:v>
                </c:pt>
                <c:pt idx="61">
                  <c:v>-0.807262915712016</c:v>
                </c:pt>
                <c:pt idx="62">
                  <c:v>-0.676302157274909</c:v>
                </c:pt>
                <c:pt idx="63">
                  <c:v>-0.383961686924761</c:v>
                </c:pt>
                <c:pt idx="64">
                  <c:v>0</c:v>
                </c:pt>
                <c:pt idx="65">
                  <c:v>0.383961686924761</c:v>
                </c:pt>
                <c:pt idx="66">
                  <c:v>0.676302157274909</c:v>
                </c:pt>
                <c:pt idx="67">
                  <c:v>0.807262915712016</c:v>
                </c:pt>
                <c:pt idx="68">
                  <c:v>0.810569469138702</c:v>
                </c:pt>
                <c:pt idx="69">
                  <c:v>0.745594010951509</c:v>
                </c:pt>
                <c:pt idx="70">
                  <c:v>0.506010921832527</c:v>
                </c:pt>
                <c:pt idx="71">
                  <c:v>0.145683139070654</c:v>
                </c:pt>
                <c:pt idx="72">
                  <c:v>9.92661305867281E-017</c:v>
                </c:pt>
                <c:pt idx="73">
                  <c:v>-0.249407660134256</c:v>
                </c:pt>
                <c:pt idx="74">
                  <c:v>-0.584984622353119</c:v>
                </c:pt>
                <c:pt idx="75">
                  <c:v>-0.780972129158592</c:v>
                </c:pt>
                <c:pt idx="76">
                  <c:v>-0.790603499346722</c:v>
                </c:pt>
                <c:pt idx="77">
                  <c:v>-0.611580488368724</c:v>
                </c:pt>
                <c:pt idx="78">
                  <c:v>-0.286621697114245</c:v>
                </c:pt>
                <c:pt idx="79">
                  <c:v>0.106730971656022</c:v>
                </c:pt>
                <c:pt idx="80">
                  <c:v>0.474615418459571</c:v>
                </c:pt>
                <c:pt idx="81">
                  <c:v>0.729246789435124</c:v>
                </c:pt>
                <c:pt idx="82">
                  <c:v>0.809864761922119</c:v>
                </c:pt>
                <c:pt idx="83">
                  <c:v>0.697232216779333</c:v>
                </c:pt>
                <c:pt idx="84">
                  <c:v>0.418225613724735</c:v>
                </c:pt>
                <c:pt idx="85">
                  <c:v>0.0394217109993677</c:v>
                </c:pt>
                <c:pt idx="86">
                  <c:v>-0.348789029033502</c:v>
                </c:pt>
                <c:pt idx="87">
                  <c:v>-0.653771477660854</c:v>
                </c:pt>
                <c:pt idx="88">
                  <c:v>-0.802750501506901</c:v>
                </c:pt>
                <c:pt idx="89">
                  <c:v>-0.760176617709963</c:v>
                </c:pt>
                <c:pt idx="90">
                  <c:v>-0.536208837339667</c:v>
                </c:pt>
                <c:pt idx="91">
                  <c:v>-0.184290514797841</c:v>
                </c:pt>
                <c:pt idx="92">
                  <c:v>0.211603344220492</c:v>
                </c:pt>
                <c:pt idx="93">
                  <c:v>0.557004259570365</c:v>
                </c:pt>
                <c:pt idx="94">
                  <c:v>0.769492413993967</c:v>
                </c:pt>
                <c:pt idx="95">
                  <c:v>0.798363729769606</c:v>
                </c:pt>
                <c:pt idx="96">
                  <c:v>0.636728912559975</c:v>
                </c:pt>
                <c:pt idx="97">
                  <c:v>0.32315737983006</c:v>
                </c:pt>
                <c:pt idx="98">
                  <c:v>-0.0675262015582323</c:v>
                </c:pt>
                <c:pt idx="99">
                  <c:v>-0.442096631691826</c:v>
                </c:pt>
                <c:pt idx="100">
                  <c:v>-0.711173642511733</c:v>
                </c:pt>
                <c:pt idx="101">
                  <c:v>-0.810549882287023</c:v>
                </c:pt>
                <c:pt idx="102">
                  <c:v>-0.716512120513509</c:v>
                </c:pt>
                <c:pt idx="103">
                  <c:v>-0.451499716197683</c:v>
                </c:pt>
                <c:pt idx="104">
                  <c:v>-0.0787501217146791</c:v>
                </c:pt>
                <c:pt idx="105">
                  <c:v>0.312790884001791</c:v>
                </c:pt>
                <c:pt idx="106">
                  <c:v>0.629693501822782</c:v>
                </c:pt>
                <c:pt idx="107">
                  <c:v>0.796338198942853</c:v>
                </c:pt>
                <c:pt idx="108">
                  <c:v>0.772960096714515</c:v>
                </c:pt>
                <c:pt idx="109">
                  <c:v>0.565137694869135</c:v>
                </c:pt>
                <c:pt idx="110">
                  <c:v>0.222461725859832</c:v>
                </c:pt>
                <c:pt idx="111">
                  <c:v>-0.173298221730288</c:v>
                </c:pt>
                <c:pt idx="112">
                  <c:v>-0.527705621798499</c:v>
                </c:pt>
                <c:pt idx="113">
                  <c:v>-0.75619152316282</c:v>
                </c:pt>
                <c:pt idx="114">
                  <c:v>-0.804234454108675</c:v>
                </c:pt>
                <c:pt idx="115">
                  <c:v>-0.660370375564037</c:v>
                </c:pt>
                <c:pt idx="116">
                  <c:v>-0.358928238428183</c:v>
                </c:pt>
                <c:pt idx="117">
                  <c:v>0.0281616156222394</c:v>
                </c:pt>
                <c:pt idx="118">
                  <c:v>0.408531524501362</c:v>
                </c:pt>
                <c:pt idx="119">
                  <c:v>0.691417344320233</c:v>
                </c:pt>
                <c:pt idx="120">
                  <c:v>0.809316655316359</c:v>
                </c:pt>
                <c:pt idx="121">
                  <c:v>0.734096238279014</c:v>
                </c:pt>
                <c:pt idx="122">
                  <c:v>0.483705243748219</c:v>
                </c:pt>
                <c:pt idx="123">
                  <c:v>0.117892152677839</c:v>
                </c:pt>
                <c:pt idx="124">
                  <c:v>-0.276052449480159</c:v>
                </c:pt>
                <c:pt idx="125">
                  <c:v>-0.604125215668411</c:v>
                </c:pt>
                <c:pt idx="126">
                  <c:v>-0.788041184166101</c:v>
                </c:pt>
                <c:pt idx="127">
                  <c:v>-0.783914193006865</c:v>
                </c:pt>
                <c:pt idx="128">
                  <c:v>-0.592729027818226</c:v>
                </c:pt>
                <c:pt idx="129">
                  <c:v>-0.260106431559969</c:v>
                </c:pt>
                <c:pt idx="130">
                  <c:v>0.134582950291597</c:v>
                </c:pt>
              </c:numCache>
            </c:numRef>
          </c:yVal>
        </c:ser>
        <c:ser>
          <c:idx val="4"/>
          <c:order val="4"/>
          <c:tx>
            <c:strRef>
              <c:f>'ODD  f(t) = Isosceles Triangle, {Height, Base} = K,T'!$R$5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K,T'!$R$6:$R$136</c:f>
              <c:numCache>
                <c:formatCode>General</c:formatCode>
                <c:ptCount val="131"/>
                <c:pt idx="0">
                  <c:v>-0.0913709155144482</c:v>
                </c:pt>
                <c:pt idx="1">
                  <c:v>0.185308215163762</c:v>
                </c:pt>
                <c:pt idx="2">
                  <c:v>0.536018492429447</c:v>
                </c:pt>
                <c:pt idx="3">
                  <c:v>0.84847811193565</c:v>
                </c:pt>
                <c:pt idx="4">
                  <c:v>0.856403282134034</c:v>
                </c:pt>
                <c:pt idx="5">
                  <c:v>0.551898299755104</c:v>
                </c:pt>
                <c:pt idx="6">
                  <c:v>0.198265192860513</c:v>
                </c:pt>
                <c:pt idx="7">
                  <c:v>-0.0797031561381093</c:v>
                </c:pt>
                <c:pt idx="8">
                  <c:v>-0.399026189195605</c:v>
                </c:pt>
                <c:pt idx="9">
                  <c:v>-0.757003583400532</c:v>
                </c:pt>
                <c:pt idx="10">
                  <c:v>-0.898129696306506</c:v>
                </c:pt>
                <c:pt idx="11">
                  <c:v>-0.684537692717182</c:v>
                </c:pt>
                <c:pt idx="12">
                  <c:v>-0.318476943460584</c:v>
                </c:pt>
                <c:pt idx="13">
                  <c:v>-0.0187895185095197</c:v>
                </c:pt>
                <c:pt idx="14">
                  <c:v>0.270564997966146</c:v>
                </c:pt>
                <c:pt idx="15">
                  <c:v>0.635051758428642</c:v>
                </c:pt>
                <c:pt idx="16">
                  <c:v>0.888028556623927</c:v>
                </c:pt>
                <c:pt idx="17">
                  <c:v>0.796632088367964</c:v>
                </c:pt>
                <c:pt idx="18">
                  <c:v>0.451209647774237</c:v>
                </c:pt>
                <c:pt idx="19">
                  <c:v>0.119052769164139</c:v>
                </c:pt>
                <c:pt idx="20">
                  <c:v>-0.155755186797008</c:v>
                </c:pt>
                <c:pt idx="21">
                  <c:v>-0.498854010621503</c:v>
                </c:pt>
                <c:pt idx="22">
                  <c:v>-0.827704714818977</c:v>
                </c:pt>
                <c:pt idx="23">
                  <c:v>-0.872501400331004</c:v>
                </c:pt>
                <c:pt idx="24">
                  <c:v>-0.588693717085415</c:v>
                </c:pt>
                <c:pt idx="25">
                  <c:v>-0.229228634267052</c:v>
                </c:pt>
                <c:pt idx="26">
                  <c:v>0.0528304436095178</c:v>
                </c:pt>
                <c:pt idx="27">
                  <c:v>0.363259857722883</c:v>
                </c:pt>
                <c:pt idx="28">
                  <c:v>0.726507544793111</c:v>
                </c:pt>
                <c:pt idx="29">
                  <c:v>0.900593570415153</c:v>
                </c:pt>
                <c:pt idx="30">
                  <c:v>0.717428001152525</c:v>
                </c:pt>
                <c:pt idx="31">
                  <c:v>0.353181639781409</c:v>
                </c:pt>
                <c:pt idx="32">
                  <c:v>0.0452257507709597</c:v>
                </c:pt>
                <c:pt idx="33">
                  <c:v>-0.238266850842624</c:v>
                </c:pt>
                <c:pt idx="34">
                  <c:v>-0.599108646506135</c:v>
                </c:pt>
                <c:pt idx="35">
                  <c:v>-0.876465097079075</c:v>
                </c:pt>
                <c:pt idx="36">
                  <c:v>-0.821207285577057</c:v>
                </c:pt>
                <c:pt idx="37">
                  <c:v>-0.488235644555376</c:v>
                </c:pt>
                <c:pt idx="38">
                  <c:v>-0.14747810730297</c:v>
                </c:pt>
                <c:pt idx="39">
                  <c:v>0.127094295375377</c:v>
                </c:pt>
                <c:pt idx="40">
                  <c:v>0.461761653722675</c:v>
                </c:pt>
                <c:pt idx="41">
                  <c:v>0.803937685841317</c:v>
                </c:pt>
                <c:pt idx="42">
                  <c:v>0.885095049972911</c:v>
                </c:pt>
                <c:pt idx="43">
                  <c:v>0.624870763043079</c:v>
                </c:pt>
                <c:pt idx="44">
                  <c:v>0.261228897459491</c:v>
                </c:pt>
                <c:pt idx="45">
                  <c:v>-0.0263225829240525</c:v>
                </c:pt>
                <c:pt idx="46">
                  <c:v>-0.328301540911806</c:v>
                </c:pt>
                <c:pt idx="47">
                  <c:v>-0.694103148376862</c:v>
                </c:pt>
                <c:pt idx="48">
                  <c:v>-0.899224145711972</c:v>
                </c:pt>
                <c:pt idx="49">
                  <c:v>-0.748502147405156</c:v>
                </c:pt>
                <c:pt idx="50">
                  <c:v>-0.388730963269069</c:v>
                </c:pt>
                <c:pt idx="51">
                  <c:v>-0.0719764289891564</c:v>
                </c:pt>
                <c:pt idx="52">
                  <c:v>0.20700923927941</c:v>
                </c:pt>
                <c:pt idx="53">
                  <c:v>0.562458640402966</c:v>
                </c:pt>
                <c:pt idx="54">
                  <c:v>0.86135115629783</c:v>
                </c:pt>
                <c:pt idx="55">
                  <c:v>0.842861491333077</c:v>
                </c:pt>
                <c:pt idx="56">
                  <c:v>0.525405862648711</c:v>
                </c:pt>
                <c:pt idx="57">
                  <c:v>0.176766384838606</c:v>
                </c:pt>
                <c:pt idx="58">
                  <c:v>-0.0992136264345726</c:v>
                </c:pt>
                <c:pt idx="59">
                  <c:v>-0.42498350078418</c:v>
                </c:pt>
                <c:pt idx="60">
                  <c:v>-0.777440866186425</c:v>
                </c:pt>
                <c:pt idx="61">
                  <c:v>-0.894037596729638</c:v>
                </c:pt>
                <c:pt idx="62">
                  <c:v>-0.660115141822614</c:v>
                </c:pt>
                <c:pt idx="63">
                  <c:v>-0.294265807401204</c:v>
                </c:pt>
                <c:pt idx="64">
                  <c:v>0</c:v>
                </c:pt>
                <c:pt idx="65">
                  <c:v>0.294265807401204</c:v>
                </c:pt>
                <c:pt idx="66">
                  <c:v>0.660115141822614</c:v>
                </c:pt>
                <c:pt idx="67">
                  <c:v>0.894037596729638</c:v>
                </c:pt>
                <c:pt idx="68">
                  <c:v>0.900632743487447</c:v>
                </c:pt>
                <c:pt idx="69">
                  <c:v>0.777440866186425</c:v>
                </c:pt>
                <c:pt idx="70">
                  <c:v>0.42498350078418</c:v>
                </c:pt>
                <c:pt idx="71">
                  <c:v>0.0992136264345726</c:v>
                </c:pt>
                <c:pt idx="72">
                  <c:v>6.61774203911521E-017</c:v>
                </c:pt>
                <c:pt idx="73">
                  <c:v>-0.176766384838606</c:v>
                </c:pt>
                <c:pt idx="74">
                  <c:v>-0.525405862648711</c:v>
                </c:pt>
                <c:pt idx="75">
                  <c:v>-0.842861491333077</c:v>
                </c:pt>
                <c:pt idx="76">
                  <c:v>-0.86135115629783</c:v>
                </c:pt>
                <c:pt idx="77">
                  <c:v>-0.562458640402966</c:v>
                </c:pt>
                <c:pt idx="78">
                  <c:v>-0.20700923927941</c:v>
                </c:pt>
                <c:pt idx="79">
                  <c:v>0.0719764289891564</c:v>
                </c:pt>
                <c:pt idx="80">
                  <c:v>0.388730963269069</c:v>
                </c:pt>
                <c:pt idx="81">
                  <c:v>0.748502147405156</c:v>
                </c:pt>
                <c:pt idx="82">
                  <c:v>0.899224145711972</c:v>
                </c:pt>
                <c:pt idx="83">
                  <c:v>0.694103148376862</c:v>
                </c:pt>
                <c:pt idx="84">
                  <c:v>0.328301540911806</c:v>
                </c:pt>
                <c:pt idx="85">
                  <c:v>0.0263225829240525</c:v>
                </c:pt>
                <c:pt idx="86">
                  <c:v>-0.261228897459491</c:v>
                </c:pt>
                <c:pt idx="87">
                  <c:v>-0.624870763043079</c:v>
                </c:pt>
                <c:pt idx="88">
                  <c:v>-0.885095049972911</c:v>
                </c:pt>
                <c:pt idx="89">
                  <c:v>-0.803937685841317</c:v>
                </c:pt>
                <c:pt idx="90">
                  <c:v>-0.461761653722675</c:v>
                </c:pt>
                <c:pt idx="91">
                  <c:v>-0.127094295375377</c:v>
                </c:pt>
                <c:pt idx="92">
                  <c:v>0.14747810730297</c:v>
                </c:pt>
                <c:pt idx="93">
                  <c:v>0.488235644555376</c:v>
                </c:pt>
                <c:pt idx="94">
                  <c:v>0.821207285577057</c:v>
                </c:pt>
                <c:pt idx="95">
                  <c:v>0.876465097079075</c:v>
                </c:pt>
                <c:pt idx="96">
                  <c:v>0.599108646506135</c:v>
                </c:pt>
                <c:pt idx="97">
                  <c:v>0.238266850842624</c:v>
                </c:pt>
                <c:pt idx="98">
                  <c:v>-0.0452257507709597</c:v>
                </c:pt>
                <c:pt idx="99">
                  <c:v>-0.353181639781409</c:v>
                </c:pt>
                <c:pt idx="100">
                  <c:v>-0.717428001152525</c:v>
                </c:pt>
                <c:pt idx="101">
                  <c:v>-0.900593570415153</c:v>
                </c:pt>
                <c:pt idx="102">
                  <c:v>-0.726507544793111</c:v>
                </c:pt>
                <c:pt idx="103">
                  <c:v>-0.363259857722883</c:v>
                </c:pt>
                <c:pt idx="104">
                  <c:v>-0.0528304436095178</c:v>
                </c:pt>
                <c:pt idx="105">
                  <c:v>0.229228634267052</c:v>
                </c:pt>
                <c:pt idx="106">
                  <c:v>0.588693717085415</c:v>
                </c:pt>
                <c:pt idx="107">
                  <c:v>0.872501400331004</c:v>
                </c:pt>
                <c:pt idx="108">
                  <c:v>0.827704714818977</c:v>
                </c:pt>
                <c:pt idx="109">
                  <c:v>0.498854010621503</c:v>
                </c:pt>
                <c:pt idx="110">
                  <c:v>0.155755186797008</c:v>
                </c:pt>
                <c:pt idx="111">
                  <c:v>-0.119052769164139</c:v>
                </c:pt>
                <c:pt idx="112">
                  <c:v>-0.451209647774237</c:v>
                </c:pt>
                <c:pt idx="113">
                  <c:v>-0.796632088367964</c:v>
                </c:pt>
                <c:pt idx="114">
                  <c:v>-0.888028556623927</c:v>
                </c:pt>
                <c:pt idx="115">
                  <c:v>-0.635051758428642</c:v>
                </c:pt>
                <c:pt idx="116">
                  <c:v>-0.270564997966146</c:v>
                </c:pt>
                <c:pt idx="117">
                  <c:v>0.0187895185095197</c:v>
                </c:pt>
                <c:pt idx="118">
                  <c:v>0.318476943460584</c:v>
                </c:pt>
                <c:pt idx="119">
                  <c:v>0.684537692717182</c:v>
                </c:pt>
                <c:pt idx="120">
                  <c:v>0.898129696306506</c:v>
                </c:pt>
                <c:pt idx="121">
                  <c:v>0.757003583400532</c:v>
                </c:pt>
                <c:pt idx="122">
                  <c:v>0.399026189195605</c:v>
                </c:pt>
                <c:pt idx="123">
                  <c:v>0.0797031561381093</c:v>
                </c:pt>
                <c:pt idx="124">
                  <c:v>-0.198265192860513</c:v>
                </c:pt>
                <c:pt idx="125">
                  <c:v>-0.551898299755104</c:v>
                </c:pt>
                <c:pt idx="126">
                  <c:v>-0.856403282134034</c:v>
                </c:pt>
                <c:pt idx="127">
                  <c:v>-0.84847811193565</c:v>
                </c:pt>
                <c:pt idx="128">
                  <c:v>-0.536018492429447</c:v>
                </c:pt>
                <c:pt idx="129">
                  <c:v>-0.185308215163762</c:v>
                </c:pt>
                <c:pt idx="130">
                  <c:v>0.0913709155144482</c:v>
                </c:pt>
              </c:numCache>
            </c:numRef>
          </c:yVal>
        </c:ser>
        <c:ser>
          <c:idx val="5"/>
          <c:order val="5"/>
          <c:tx>
            <c:strRef>
              <c:f>'ODD  f(t) = Isosceles Triangle, {Height, Base} = K,T'!$S$5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2b2b2"/>
            </a:solidFill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K,T'!$S$6:$S$136</c:f>
              <c:numCache>
                <c:formatCode>General</c:formatCode>
                <c:ptCount val="131"/>
                <c:pt idx="0">
                  <c:v>-0.0913709155144481</c:v>
                </c:pt>
                <c:pt idx="1">
                  <c:v>0.185308215163762</c:v>
                </c:pt>
                <c:pt idx="2">
                  <c:v>0.536018492429447</c:v>
                </c:pt>
                <c:pt idx="3">
                  <c:v>0.84847811193565</c:v>
                </c:pt>
                <c:pt idx="4">
                  <c:v>0.856403282134034</c:v>
                </c:pt>
                <c:pt idx="5">
                  <c:v>0.551898299755104</c:v>
                </c:pt>
                <c:pt idx="6">
                  <c:v>0.198265192860513</c:v>
                </c:pt>
                <c:pt idx="7">
                  <c:v>-0.0797031561381093</c:v>
                </c:pt>
                <c:pt idx="8">
                  <c:v>-0.399026189195605</c:v>
                </c:pt>
                <c:pt idx="9">
                  <c:v>-0.757003583400532</c:v>
                </c:pt>
                <c:pt idx="10">
                  <c:v>-0.898129696306506</c:v>
                </c:pt>
                <c:pt idx="11">
                  <c:v>-0.684537692717182</c:v>
                </c:pt>
                <c:pt idx="12">
                  <c:v>-0.318476943460584</c:v>
                </c:pt>
                <c:pt idx="13">
                  <c:v>-0.0187895185095197</c:v>
                </c:pt>
                <c:pt idx="14">
                  <c:v>0.270564997966146</c:v>
                </c:pt>
                <c:pt idx="15">
                  <c:v>0.635051758428642</c:v>
                </c:pt>
                <c:pt idx="16">
                  <c:v>0.888028556623927</c:v>
                </c:pt>
                <c:pt idx="17">
                  <c:v>0.796632088367964</c:v>
                </c:pt>
                <c:pt idx="18">
                  <c:v>0.451209647774237</c:v>
                </c:pt>
                <c:pt idx="19">
                  <c:v>0.119052769164139</c:v>
                </c:pt>
                <c:pt idx="20">
                  <c:v>-0.155755186797008</c:v>
                </c:pt>
                <c:pt idx="21">
                  <c:v>-0.498854010621503</c:v>
                </c:pt>
                <c:pt idx="22">
                  <c:v>-0.827704714818977</c:v>
                </c:pt>
                <c:pt idx="23">
                  <c:v>-0.872501400331004</c:v>
                </c:pt>
                <c:pt idx="24">
                  <c:v>-0.588693717085415</c:v>
                </c:pt>
                <c:pt idx="25">
                  <c:v>-0.229228634267052</c:v>
                </c:pt>
                <c:pt idx="26">
                  <c:v>0.0528304436095178</c:v>
                </c:pt>
                <c:pt idx="27">
                  <c:v>0.363259857722883</c:v>
                </c:pt>
                <c:pt idx="28">
                  <c:v>0.726507544793111</c:v>
                </c:pt>
                <c:pt idx="29">
                  <c:v>0.900593570415153</c:v>
                </c:pt>
                <c:pt idx="30">
                  <c:v>0.717428001152525</c:v>
                </c:pt>
                <c:pt idx="31">
                  <c:v>0.353181639781409</c:v>
                </c:pt>
                <c:pt idx="32">
                  <c:v>0.0452257507709597</c:v>
                </c:pt>
                <c:pt idx="33">
                  <c:v>-0.238266850842624</c:v>
                </c:pt>
                <c:pt idx="34">
                  <c:v>-0.599108646506135</c:v>
                </c:pt>
                <c:pt idx="35">
                  <c:v>-0.876465097079075</c:v>
                </c:pt>
                <c:pt idx="36">
                  <c:v>-0.821207285577057</c:v>
                </c:pt>
                <c:pt idx="37">
                  <c:v>-0.488235644555376</c:v>
                </c:pt>
                <c:pt idx="38">
                  <c:v>-0.14747810730297</c:v>
                </c:pt>
                <c:pt idx="39">
                  <c:v>0.127094295375377</c:v>
                </c:pt>
                <c:pt idx="40">
                  <c:v>0.461761653722675</c:v>
                </c:pt>
                <c:pt idx="41">
                  <c:v>0.803937685841317</c:v>
                </c:pt>
                <c:pt idx="42">
                  <c:v>0.885095049972911</c:v>
                </c:pt>
                <c:pt idx="43">
                  <c:v>0.624870763043079</c:v>
                </c:pt>
                <c:pt idx="44">
                  <c:v>0.261228897459491</c:v>
                </c:pt>
                <c:pt idx="45">
                  <c:v>-0.0263225829240525</c:v>
                </c:pt>
                <c:pt idx="46">
                  <c:v>-0.328301540911806</c:v>
                </c:pt>
                <c:pt idx="47">
                  <c:v>-0.694103148376862</c:v>
                </c:pt>
                <c:pt idx="48">
                  <c:v>-0.899224145711972</c:v>
                </c:pt>
                <c:pt idx="49">
                  <c:v>-0.748502147405156</c:v>
                </c:pt>
                <c:pt idx="50">
                  <c:v>-0.388730963269069</c:v>
                </c:pt>
                <c:pt idx="51">
                  <c:v>-0.0719764289891564</c:v>
                </c:pt>
                <c:pt idx="52">
                  <c:v>0.20700923927941</c:v>
                </c:pt>
                <c:pt idx="53">
                  <c:v>0.562458640402966</c:v>
                </c:pt>
                <c:pt idx="54">
                  <c:v>0.86135115629783</c:v>
                </c:pt>
                <c:pt idx="55">
                  <c:v>0.842861491333077</c:v>
                </c:pt>
                <c:pt idx="56">
                  <c:v>0.525405862648711</c:v>
                </c:pt>
                <c:pt idx="57">
                  <c:v>0.176766384838606</c:v>
                </c:pt>
                <c:pt idx="58">
                  <c:v>-0.0992136264345726</c:v>
                </c:pt>
                <c:pt idx="59">
                  <c:v>-0.42498350078418</c:v>
                </c:pt>
                <c:pt idx="60">
                  <c:v>-0.777440866186425</c:v>
                </c:pt>
                <c:pt idx="61">
                  <c:v>-0.894037596729638</c:v>
                </c:pt>
                <c:pt idx="62">
                  <c:v>-0.660115141822614</c:v>
                </c:pt>
                <c:pt idx="63">
                  <c:v>-0.294265807401204</c:v>
                </c:pt>
                <c:pt idx="64">
                  <c:v>0</c:v>
                </c:pt>
                <c:pt idx="65">
                  <c:v>0.294265807401204</c:v>
                </c:pt>
                <c:pt idx="66">
                  <c:v>0.660115141822614</c:v>
                </c:pt>
                <c:pt idx="67">
                  <c:v>0.894037596729638</c:v>
                </c:pt>
                <c:pt idx="68">
                  <c:v>0.900632743487447</c:v>
                </c:pt>
                <c:pt idx="69">
                  <c:v>0.777440866186425</c:v>
                </c:pt>
                <c:pt idx="70">
                  <c:v>0.42498350078418</c:v>
                </c:pt>
                <c:pt idx="71">
                  <c:v>0.0992136264345726</c:v>
                </c:pt>
                <c:pt idx="72">
                  <c:v>6.61774203911521E-017</c:v>
                </c:pt>
                <c:pt idx="73">
                  <c:v>-0.176766384838606</c:v>
                </c:pt>
                <c:pt idx="74">
                  <c:v>-0.525405862648711</c:v>
                </c:pt>
                <c:pt idx="75">
                  <c:v>-0.842861491333077</c:v>
                </c:pt>
                <c:pt idx="76">
                  <c:v>-0.86135115629783</c:v>
                </c:pt>
                <c:pt idx="77">
                  <c:v>-0.562458640402966</c:v>
                </c:pt>
                <c:pt idx="78">
                  <c:v>-0.20700923927941</c:v>
                </c:pt>
                <c:pt idx="79">
                  <c:v>0.0719764289891564</c:v>
                </c:pt>
                <c:pt idx="80">
                  <c:v>0.388730963269069</c:v>
                </c:pt>
                <c:pt idx="81">
                  <c:v>0.748502147405156</c:v>
                </c:pt>
                <c:pt idx="82">
                  <c:v>0.899224145711972</c:v>
                </c:pt>
                <c:pt idx="83">
                  <c:v>0.694103148376862</c:v>
                </c:pt>
                <c:pt idx="84">
                  <c:v>0.328301540911806</c:v>
                </c:pt>
                <c:pt idx="85">
                  <c:v>0.0263225829240525</c:v>
                </c:pt>
                <c:pt idx="86">
                  <c:v>-0.261228897459491</c:v>
                </c:pt>
                <c:pt idx="87">
                  <c:v>-0.624870763043079</c:v>
                </c:pt>
                <c:pt idx="88">
                  <c:v>-0.885095049972911</c:v>
                </c:pt>
                <c:pt idx="89">
                  <c:v>-0.803937685841317</c:v>
                </c:pt>
                <c:pt idx="90">
                  <c:v>-0.461761653722675</c:v>
                </c:pt>
                <c:pt idx="91">
                  <c:v>-0.127094295375377</c:v>
                </c:pt>
                <c:pt idx="92">
                  <c:v>0.14747810730297</c:v>
                </c:pt>
                <c:pt idx="93">
                  <c:v>0.488235644555376</c:v>
                </c:pt>
                <c:pt idx="94">
                  <c:v>0.821207285577057</c:v>
                </c:pt>
                <c:pt idx="95">
                  <c:v>0.876465097079075</c:v>
                </c:pt>
                <c:pt idx="96">
                  <c:v>0.599108646506135</c:v>
                </c:pt>
                <c:pt idx="97">
                  <c:v>0.238266850842624</c:v>
                </c:pt>
                <c:pt idx="98">
                  <c:v>-0.0452257507709597</c:v>
                </c:pt>
                <c:pt idx="99">
                  <c:v>-0.353181639781409</c:v>
                </c:pt>
                <c:pt idx="100">
                  <c:v>-0.717428001152525</c:v>
                </c:pt>
                <c:pt idx="101">
                  <c:v>-0.900593570415153</c:v>
                </c:pt>
                <c:pt idx="102">
                  <c:v>-0.726507544793111</c:v>
                </c:pt>
                <c:pt idx="103">
                  <c:v>-0.363259857722883</c:v>
                </c:pt>
                <c:pt idx="104">
                  <c:v>-0.0528304436095178</c:v>
                </c:pt>
                <c:pt idx="105">
                  <c:v>0.229228634267052</c:v>
                </c:pt>
                <c:pt idx="106">
                  <c:v>0.588693717085415</c:v>
                </c:pt>
                <c:pt idx="107">
                  <c:v>0.872501400331004</c:v>
                </c:pt>
                <c:pt idx="108">
                  <c:v>0.827704714818977</c:v>
                </c:pt>
                <c:pt idx="109">
                  <c:v>0.498854010621503</c:v>
                </c:pt>
                <c:pt idx="110">
                  <c:v>0.155755186797008</c:v>
                </c:pt>
                <c:pt idx="111">
                  <c:v>-0.119052769164139</c:v>
                </c:pt>
                <c:pt idx="112">
                  <c:v>-0.451209647774237</c:v>
                </c:pt>
                <c:pt idx="113">
                  <c:v>-0.796632088367964</c:v>
                </c:pt>
                <c:pt idx="114">
                  <c:v>-0.888028556623927</c:v>
                </c:pt>
                <c:pt idx="115">
                  <c:v>-0.635051758428642</c:v>
                </c:pt>
                <c:pt idx="116">
                  <c:v>-0.270564997966146</c:v>
                </c:pt>
                <c:pt idx="117">
                  <c:v>0.0187895185095197</c:v>
                </c:pt>
                <c:pt idx="118">
                  <c:v>0.318476943460584</c:v>
                </c:pt>
                <c:pt idx="119">
                  <c:v>0.684537692717182</c:v>
                </c:pt>
                <c:pt idx="120">
                  <c:v>0.898129696306506</c:v>
                </c:pt>
                <c:pt idx="121">
                  <c:v>0.757003583400532</c:v>
                </c:pt>
                <c:pt idx="122">
                  <c:v>0.399026189195605</c:v>
                </c:pt>
                <c:pt idx="123">
                  <c:v>0.0797031561381093</c:v>
                </c:pt>
                <c:pt idx="124">
                  <c:v>-0.198265192860513</c:v>
                </c:pt>
                <c:pt idx="125">
                  <c:v>-0.551898299755104</c:v>
                </c:pt>
                <c:pt idx="126">
                  <c:v>-0.856403282134034</c:v>
                </c:pt>
                <c:pt idx="127">
                  <c:v>-0.84847811193565</c:v>
                </c:pt>
                <c:pt idx="128">
                  <c:v>-0.536018492429447</c:v>
                </c:pt>
                <c:pt idx="129">
                  <c:v>-0.185308215163762</c:v>
                </c:pt>
                <c:pt idx="130">
                  <c:v>0.0913709155144481</c:v>
                </c:pt>
              </c:numCache>
            </c:numRef>
          </c:yVal>
        </c:ser>
        <c:ser>
          <c:idx val="6"/>
          <c:order val="6"/>
          <c:tx>
            <c:strRef>
              <c:f>'ODD  f(t) = Isosceles Triangle, {Height, Base} = K,T'!$T$5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K,T'!$T$6:$T$136</c:f>
              <c:numCache>
                <c:formatCode>General</c:formatCode>
                <c:ptCount val="131"/>
                <c:pt idx="0">
                  <c:v>-0.11538485697617</c:v>
                </c:pt>
                <c:pt idx="1">
                  <c:v>0.217667552974011</c:v>
                </c:pt>
                <c:pt idx="2">
                  <c:v>0.509473434854793</c:v>
                </c:pt>
                <c:pt idx="3">
                  <c:v>0.857593403433554</c:v>
                </c:pt>
                <c:pt idx="4">
                  <c:v>0.868706391472255</c:v>
                </c:pt>
                <c:pt idx="5">
                  <c:v>0.523560337607293</c:v>
                </c:pt>
                <c:pt idx="6">
                  <c:v>0.230237989578387</c:v>
                </c:pt>
                <c:pt idx="7">
                  <c:v>-0.101320252030366</c:v>
                </c:pt>
                <c:pt idx="8">
                  <c:v>-0.397223921145631</c:v>
                </c:pt>
                <c:pt idx="9">
                  <c:v>-0.738202393975095</c:v>
                </c:pt>
                <c:pt idx="10">
                  <c:v>-0.929307389886425</c:v>
                </c:pt>
                <c:pt idx="11">
                  <c:v>-0.654626112156199</c:v>
                </c:pt>
                <c:pt idx="12">
                  <c:v>-0.334033814772787</c:v>
                </c:pt>
                <c:pt idx="13">
                  <c:v>-0.0243946733242519</c:v>
                </c:pt>
                <c:pt idx="14">
                  <c:v>0.294879496475127</c:v>
                </c:pt>
                <c:pt idx="15">
                  <c:v>0.602667362471536</c:v>
                </c:pt>
                <c:pt idx="16">
                  <c:v>0.914312208595957</c:v>
                </c:pt>
                <c:pt idx="17">
                  <c:v>0.787950281347784</c:v>
                </c:pt>
                <c:pt idx="18">
                  <c:v>0.438490657580553</c:v>
                </c:pt>
                <c:pt idx="19">
                  <c:v>0.147607028974203</c:v>
                </c:pt>
                <c:pt idx="20">
                  <c:v>-0.187650051271395</c:v>
                </c:pt>
                <c:pt idx="21">
                  <c:v>-0.477574975582281</c:v>
                </c:pt>
                <c:pt idx="22">
                  <c:v>-0.829056720795142</c:v>
                </c:pt>
                <c:pt idx="23">
                  <c:v>-0.891668029076656</c:v>
                </c:pt>
                <c:pt idx="24">
                  <c:v>-0.557395314493709</c:v>
                </c:pt>
                <c:pt idx="25">
                  <c:v>-0.258963374138804</c:v>
                </c:pt>
                <c:pt idx="26">
                  <c:v>0.0679903058110615</c:v>
                </c:pt>
                <c:pt idx="27">
                  <c:v>0.369308468325431</c:v>
                </c:pt>
                <c:pt idx="28">
                  <c:v>0.701897189524655</c:v>
                </c:pt>
                <c:pt idx="29">
                  <c:v>0.932996764222169</c:v>
                </c:pt>
                <c:pt idx="30">
                  <c:v>0.691410835732178</c:v>
                </c:pt>
                <c:pt idx="31">
                  <c:v>0.361428284025155</c:v>
                </c:pt>
                <c:pt idx="32">
                  <c:v>0.0583581630848687</c:v>
                </c:pt>
                <c:pt idx="33">
                  <c:v>-0.267031888429818</c:v>
                </c:pt>
                <c:pt idx="34">
                  <c:v>-0.567297879939802</c:v>
                </c:pt>
                <c:pt idx="35">
                  <c:v>-0.897401957769421</c:v>
                </c:pt>
                <c:pt idx="36">
                  <c:v>-0.820305803033871</c:v>
                </c:pt>
                <c:pt idx="37">
                  <c:v>-0.468707281631563</c:v>
                </c:pt>
                <c:pt idx="38">
                  <c:v>-0.178891168545221</c:v>
                </c:pt>
                <c:pt idx="39">
                  <c:v>0.156646446471646</c:v>
                </c:pt>
                <c:pt idx="40">
                  <c:v>0.447001731217223</c:v>
                </c:pt>
                <c:pt idx="41">
                  <c:v>0.797446788720825</c:v>
                </c:pt>
                <c:pt idx="42">
                  <c:v>0.909996504520352</c:v>
                </c:pt>
                <c:pt idx="43">
                  <c:v>0.592455035316952</c:v>
                </c:pt>
                <c:pt idx="44">
                  <c:v>0.286974546894182</c:v>
                </c:pt>
                <c:pt idx="45">
                  <c:v>-0.0341324702149024</c:v>
                </c:pt>
                <c:pt idx="46">
                  <c:v>-0.341844836691188</c:v>
                </c:pt>
                <c:pt idx="47">
                  <c:v>-0.665132893643566</c:v>
                </c:pt>
                <c:pt idx="48">
                  <c:v>-0.930944664962832</c:v>
                </c:pt>
                <c:pt idx="49">
                  <c:v>-0.727911508413069</c:v>
                </c:pt>
                <c:pt idx="50">
                  <c:v>-0.389181748111754</c:v>
                </c:pt>
                <c:pt idx="51">
                  <c:v>-0.0918627510214669</c:v>
                </c:pt>
                <c:pt idx="52">
                  <c:v>0.238530886646054</c:v>
                </c:pt>
                <c:pt idx="53">
                  <c:v>0.533094790871805</c:v>
                </c:pt>
                <c:pt idx="54">
                  <c:v>0.875708285834957</c:v>
                </c:pt>
                <c:pt idx="55">
                  <c:v>0.849793420202288</c:v>
                </c:pt>
                <c:pt idx="56">
                  <c:v>0.5002181225758</c:v>
                </c:pt>
                <c:pt idx="57">
                  <c:v>0.209188380130087</c:v>
                </c:pt>
                <c:pt idx="58">
                  <c:v>-0.124682782936972</c:v>
                </c:pt>
                <c:pt idx="59">
                  <c:v>-0.417611880192266</c:v>
                </c:pt>
                <c:pt idx="60">
                  <c:v>-0.763489305025085</c:v>
                </c:pt>
                <c:pt idx="61">
                  <c:v>-0.923207468307042</c:v>
                </c:pt>
                <c:pt idx="62">
                  <c:v>-0.628491001848745</c:v>
                </c:pt>
                <c:pt idx="63">
                  <c:v>-0.314506244274505</c:v>
                </c:pt>
                <c:pt idx="64">
                  <c:v>0</c:v>
                </c:pt>
                <c:pt idx="65">
                  <c:v>0.314506244274505</c:v>
                </c:pt>
                <c:pt idx="66">
                  <c:v>0.628491001848745</c:v>
                </c:pt>
                <c:pt idx="67">
                  <c:v>0.923207468307042</c:v>
                </c:pt>
                <c:pt idx="68">
                  <c:v>0.933055522252995</c:v>
                </c:pt>
                <c:pt idx="69">
                  <c:v>0.763489305025085</c:v>
                </c:pt>
                <c:pt idx="70">
                  <c:v>0.417611880192266</c:v>
                </c:pt>
                <c:pt idx="71">
                  <c:v>0.124682782936972</c:v>
                </c:pt>
                <c:pt idx="72">
                  <c:v>8.60306465084977E-017</c:v>
                </c:pt>
                <c:pt idx="73">
                  <c:v>-0.209188380130087</c:v>
                </c:pt>
                <c:pt idx="74">
                  <c:v>-0.5002181225758</c:v>
                </c:pt>
                <c:pt idx="75">
                  <c:v>-0.849793420202288</c:v>
                </c:pt>
                <c:pt idx="76">
                  <c:v>-0.875708285834957</c:v>
                </c:pt>
                <c:pt idx="77">
                  <c:v>-0.533094790871805</c:v>
                </c:pt>
                <c:pt idx="78">
                  <c:v>-0.238530886646054</c:v>
                </c:pt>
                <c:pt idx="79">
                  <c:v>0.0918627510214669</c:v>
                </c:pt>
                <c:pt idx="80">
                  <c:v>0.389181748111754</c:v>
                </c:pt>
                <c:pt idx="81">
                  <c:v>0.727911508413069</c:v>
                </c:pt>
                <c:pt idx="82">
                  <c:v>0.930944664962832</c:v>
                </c:pt>
                <c:pt idx="83">
                  <c:v>0.665132893643566</c:v>
                </c:pt>
                <c:pt idx="84">
                  <c:v>0.341844836691188</c:v>
                </c:pt>
                <c:pt idx="85">
                  <c:v>0.0341324702149024</c:v>
                </c:pt>
                <c:pt idx="86">
                  <c:v>-0.286974546894182</c:v>
                </c:pt>
                <c:pt idx="87">
                  <c:v>-0.592455035316952</c:v>
                </c:pt>
                <c:pt idx="88">
                  <c:v>-0.909996504520352</c:v>
                </c:pt>
                <c:pt idx="89">
                  <c:v>-0.797446788720825</c:v>
                </c:pt>
                <c:pt idx="90">
                  <c:v>-0.447001731217223</c:v>
                </c:pt>
                <c:pt idx="91">
                  <c:v>-0.156646446471646</c:v>
                </c:pt>
                <c:pt idx="92">
                  <c:v>0.178891168545221</c:v>
                </c:pt>
                <c:pt idx="93">
                  <c:v>0.468707281631563</c:v>
                </c:pt>
                <c:pt idx="94">
                  <c:v>0.820305803033871</c:v>
                </c:pt>
                <c:pt idx="95">
                  <c:v>0.897401957769421</c:v>
                </c:pt>
                <c:pt idx="96">
                  <c:v>0.567297879939802</c:v>
                </c:pt>
                <c:pt idx="97">
                  <c:v>0.267031888429818</c:v>
                </c:pt>
                <c:pt idx="98">
                  <c:v>-0.0583581630848687</c:v>
                </c:pt>
                <c:pt idx="99">
                  <c:v>-0.361428284025155</c:v>
                </c:pt>
                <c:pt idx="100">
                  <c:v>-0.691410835732178</c:v>
                </c:pt>
                <c:pt idx="101">
                  <c:v>-0.932996764222169</c:v>
                </c:pt>
                <c:pt idx="102">
                  <c:v>-0.701897189524655</c:v>
                </c:pt>
                <c:pt idx="103">
                  <c:v>-0.369308468325431</c:v>
                </c:pt>
                <c:pt idx="104">
                  <c:v>-0.0679903058110615</c:v>
                </c:pt>
                <c:pt idx="105">
                  <c:v>0.258963374138804</c:v>
                </c:pt>
                <c:pt idx="106">
                  <c:v>0.557395314493709</c:v>
                </c:pt>
                <c:pt idx="107">
                  <c:v>0.891668029076656</c:v>
                </c:pt>
                <c:pt idx="108">
                  <c:v>0.829056720795142</c:v>
                </c:pt>
                <c:pt idx="109">
                  <c:v>0.477574975582281</c:v>
                </c:pt>
                <c:pt idx="110">
                  <c:v>0.187650051271395</c:v>
                </c:pt>
                <c:pt idx="111">
                  <c:v>-0.147607028974203</c:v>
                </c:pt>
                <c:pt idx="112">
                  <c:v>-0.438490657580553</c:v>
                </c:pt>
                <c:pt idx="113">
                  <c:v>-0.787950281347784</c:v>
                </c:pt>
                <c:pt idx="114">
                  <c:v>-0.914312208595957</c:v>
                </c:pt>
                <c:pt idx="115">
                  <c:v>-0.602667362471536</c:v>
                </c:pt>
                <c:pt idx="116">
                  <c:v>-0.294879496475127</c:v>
                </c:pt>
                <c:pt idx="117">
                  <c:v>0.0243946733242519</c:v>
                </c:pt>
                <c:pt idx="118">
                  <c:v>0.334033814772787</c:v>
                </c:pt>
                <c:pt idx="119">
                  <c:v>0.654626112156199</c:v>
                </c:pt>
                <c:pt idx="120">
                  <c:v>0.929307389886425</c:v>
                </c:pt>
                <c:pt idx="121">
                  <c:v>0.738202393975095</c:v>
                </c:pt>
                <c:pt idx="122">
                  <c:v>0.397223921145631</c:v>
                </c:pt>
                <c:pt idx="123">
                  <c:v>0.101320252030366</c:v>
                </c:pt>
                <c:pt idx="124">
                  <c:v>-0.230237989578387</c:v>
                </c:pt>
                <c:pt idx="125">
                  <c:v>-0.523560337607293</c:v>
                </c:pt>
                <c:pt idx="126">
                  <c:v>-0.868706391472255</c:v>
                </c:pt>
                <c:pt idx="127">
                  <c:v>-0.857593403433554</c:v>
                </c:pt>
                <c:pt idx="128">
                  <c:v>-0.509473434854793</c:v>
                </c:pt>
                <c:pt idx="129">
                  <c:v>-0.217667552974011</c:v>
                </c:pt>
                <c:pt idx="130">
                  <c:v>0.11538485697617</c:v>
                </c:pt>
              </c:numCache>
            </c:numRef>
          </c:yVal>
        </c:ser>
        <c:ser>
          <c:idx val="7"/>
          <c:order val="7"/>
          <c:tx>
            <c:strRef>
              <c:f>'ODD  f(t) = Isosceles Triangle, {Height, Base} = K,T'!$U$5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808080"/>
            </a:solidFill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K,T'!$U$6:$U$136</c:f>
              <c:numCache>
                <c:formatCode>General</c:formatCode>
                <c:ptCount val="131"/>
                <c:pt idx="0">
                  <c:v>-0.11538485697617</c:v>
                </c:pt>
                <c:pt idx="1">
                  <c:v>0.217667552974011</c:v>
                </c:pt>
                <c:pt idx="2">
                  <c:v>0.509473434854793</c:v>
                </c:pt>
                <c:pt idx="3">
                  <c:v>0.857593403433554</c:v>
                </c:pt>
                <c:pt idx="4">
                  <c:v>0.868706391472255</c:v>
                </c:pt>
                <c:pt idx="5">
                  <c:v>0.523560337607293</c:v>
                </c:pt>
                <c:pt idx="6">
                  <c:v>0.230237989578387</c:v>
                </c:pt>
                <c:pt idx="7">
                  <c:v>-0.101320252030366</c:v>
                </c:pt>
                <c:pt idx="8">
                  <c:v>-0.397223921145631</c:v>
                </c:pt>
                <c:pt idx="9">
                  <c:v>-0.738202393975095</c:v>
                </c:pt>
                <c:pt idx="10">
                  <c:v>-0.929307389886425</c:v>
                </c:pt>
                <c:pt idx="11">
                  <c:v>-0.654626112156199</c:v>
                </c:pt>
                <c:pt idx="12">
                  <c:v>-0.334033814772787</c:v>
                </c:pt>
                <c:pt idx="13">
                  <c:v>-0.0243946733242519</c:v>
                </c:pt>
                <c:pt idx="14">
                  <c:v>0.294879496475127</c:v>
                </c:pt>
                <c:pt idx="15">
                  <c:v>0.602667362471536</c:v>
                </c:pt>
                <c:pt idx="16">
                  <c:v>0.914312208595957</c:v>
                </c:pt>
                <c:pt idx="17">
                  <c:v>0.787950281347784</c:v>
                </c:pt>
                <c:pt idx="18">
                  <c:v>0.438490657580553</c:v>
                </c:pt>
                <c:pt idx="19">
                  <c:v>0.147607028974203</c:v>
                </c:pt>
                <c:pt idx="20">
                  <c:v>-0.187650051271395</c:v>
                </c:pt>
                <c:pt idx="21">
                  <c:v>-0.477574975582281</c:v>
                </c:pt>
                <c:pt idx="22">
                  <c:v>-0.829056720795142</c:v>
                </c:pt>
                <c:pt idx="23">
                  <c:v>-0.891668029076656</c:v>
                </c:pt>
                <c:pt idx="24">
                  <c:v>-0.557395314493709</c:v>
                </c:pt>
                <c:pt idx="25">
                  <c:v>-0.258963374138804</c:v>
                </c:pt>
                <c:pt idx="26">
                  <c:v>0.0679903058110615</c:v>
                </c:pt>
                <c:pt idx="27">
                  <c:v>0.369308468325431</c:v>
                </c:pt>
                <c:pt idx="28">
                  <c:v>0.701897189524655</c:v>
                </c:pt>
                <c:pt idx="29">
                  <c:v>0.932996764222169</c:v>
                </c:pt>
                <c:pt idx="30">
                  <c:v>0.691410835732178</c:v>
                </c:pt>
                <c:pt idx="31">
                  <c:v>0.361428284025155</c:v>
                </c:pt>
                <c:pt idx="32">
                  <c:v>0.0583581630848687</c:v>
                </c:pt>
                <c:pt idx="33">
                  <c:v>-0.267031888429818</c:v>
                </c:pt>
                <c:pt idx="34">
                  <c:v>-0.567297879939802</c:v>
                </c:pt>
                <c:pt idx="35">
                  <c:v>-0.897401957769421</c:v>
                </c:pt>
                <c:pt idx="36">
                  <c:v>-0.820305803033871</c:v>
                </c:pt>
                <c:pt idx="37">
                  <c:v>-0.468707281631563</c:v>
                </c:pt>
                <c:pt idx="38">
                  <c:v>-0.178891168545221</c:v>
                </c:pt>
                <c:pt idx="39">
                  <c:v>0.156646446471646</c:v>
                </c:pt>
                <c:pt idx="40">
                  <c:v>0.447001731217223</c:v>
                </c:pt>
                <c:pt idx="41">
                  <c:v>0.797446788720825</c:v>
                </c:pt>
                <c:pt idx="42">
                  <c:v>0.909996504520352</c:v>
                </c:pt>
                <c:pt idx="43">
                  <c:v>0.592455035316952</c:v>
                </c:pt>
                <c:pt idx="44">
                  <c:v>0.286974546894182</c:v>
                </c:pt>
                <c:pt idx="45">
                  <c:v>-0.0341324702149024</c:v>
                </c:pt>
                <c:pt idx="46">
                  <c:v>-0.341844836691188</c:v>
                </c:pt>
                <c:pt idx="47">
                  <c:v>-0.665132893643566</c:v>
                </c:pt>
                <c:pt idx="48">
                  <c:v>-0.930944664962832</c:v>
                </c:pt>
                <c:pt idx="49">
                  <c:v>-0.727911508413069</c:v>
                </c:pt>
                <c:pt idx="50">
                  <c:v>-0.389181748111754</c:v>
                </c:pt>
                <c:pt idx="51">
                  <c:v>-0.0918627510214669</c:v>
                </c:pt>
                <c:pt idx="52">
                  <c:v>0.238530886646054</c:v>
                </c:pt>
                <c:pt idx="53">
                  <c:v>0.533094790871805</c:v>
                </c:pt>
                <c:pt idx="54">
                  <c:v>0.875708285834957</c:v>
                </c:pt>
                <c:pt idx="55">
                  <c:v>0.849793420202288</c:v>
                </c:pt>
                <c:pt idx="56">
                  <c:v>0.5002181225758</c:v>
                </c:pt>
                <c:pt idx="57">
                  <c:v>0.209188380130087</c:v>
                </c:pt>
                <c:pt idx="58">
                  <c:v>-0.124682782936972</c:v>
                </c:pt>
                <c:pt idx="59">
                  <c:v>-0.417611880192266</c:v>
                </c:pt>
                <c:pt idx="60">
                  <c:v>-0.763489305025085</c:v>
                </c:pt>
                <c:pt idx="61">
                  <c:v>-0.923207468307042</c:v>
                </c:pt>
                <c:pt idx="62">
                  <c:v>-0.628491001848745</c:v>
                </c:pt>
                <c:pt idx="63">
                  <c:v>-0.314506244274505</c:v>
                </c:pt>
                <c:pt idx="64">
                  <c:v>0</c:v>
                </c:pt>
                <c:pt idx="65">
                  <c:v>0.314506244274505</c:v>
                </c:pt>
                <c:pt idx="66">
                  <c:v>0.628491001848745</c:v>
                </c:pt>
                <c:pt idx="67">
                  <c:v>0.923207468307042</c:v>
                </c:pt>
                <c:pt idx="68">
                  <c:v>0.933055522252995</c:v>
                </c:pt>
                <c:pt idx="69">
                  <c:v>0.763489305025085</c:v>
                </c:pt>
                <c:pt idx="70">
                  <c:v>0.417611880192266</c:v>
                </c:pt>
                <c:pt idx="71">
                  <c:v>0.124682782936972</c:v>
                </c:pt>
                <c:pt idx="72">
                  <c:v>8.60306465084977E-017</c:v>
                </c:pt>
                <c:pt idx="73">
                  <c:v>-0.209188380130087</c:v>
                </c:pt>
                <c:pt idx="74">
                  <c:v>-0.5002181225758</c:v>
                </c:pt>
                <c:pt idx="75">
                  <c:v>-0.849793420202288</c:v>
                </c:pt>
                <c:pt idx="76">
                  <c:v>-0.875708285834957</c:v>
                </c:pt>
                <c:pt idx="77">
                  <c:v>-0.533094790871805</c:v>
                </c:pt>
                <c:pt idx="78">
                  <c:v>-0.238530886646054</c:v>
                </c:pt>
                <c:pt idx="79">
                  <c:v>0.0918627510214669</c:v>
                </c:pt>
                <c:pt idx="80">
                  <c:v>0.389181748111754</c:v>
                </c:pt>
                <c:pt idx="81">
                  <c:v>0.727911508413069</c:v>
                </c:pt>
                <c:pt idx="82">
                  <c:v>0.930944664962832</c:v>
                </c:pt>
                <c:pt idx="83">
                  <c:v>0.665132893643566</c:v>
                </c:pt>
                <c:pt idx="84">
                  <c:v>0.341844836691188</c:v>
                </c:pt>
                <c:pt idx="85">
                  <c:v>0.0341324702149024</c:v>
                </c:pt>
                <c:pt idx="86">
                  <c:v>-0.286974546894182</c:v>
                </c:pt>
                <c:pt idx="87">
                  <c:v>-0.592455035316952</c:v>
                </c:pt>
                <c:pt idx="88">
                  <c:v>-0.909996504520352</c:v>
                </c:pt>
                <c:pt idx="89">
                  <c:v>-0.797446788720825</c:v>
                </c:pt>
                <c:pt idx="90">
                  <c:v>-0.447001731217223</c:v>
                </c:pt>
                <c:pt idx="91">
                  <c:v>-0.156646446471646</c:v>
                </c:pt>
                <c:pt idx="92">
                  <c:v>0.178891168545221</c:v>
                </c:pt>
                <c:pt idx="93">
                  <c:v>0.468707281631563</c:v>
                </c:pt>
                <c:pt idx="94">
                  <c:v>0.820305803033871</c:v>
                </c:pt>
                <c:pt idx="95">
                  <c:v>0.897401957769421</c:v>
                </c:pt>
                <c:pt idx="96">
                  <c:v>0.567297879939802</c:v>
                </c:pt>
                <c:pt idx="97">
                  <c:v>0.267031888429818</c:v>
                </c:pt>
                <c:pt idx="98">
                  <c:v>-0.0583581630848687</c:v>
                </c:pt>
                <c:pt idx="99">
                  <c:v>-0.361428284025155</c:v>
                </c:pt>
                <c:pt idx="100">
                  <c:v>-0.691410835732178</c:v>
                </c:pt>
                <c:pt idx="101">
                  <c:v>-0.932996764222169</c:v>
                </c:pt>
                <c:pt idx="102">
                  <c:v>-0.701897189524655</c:v>
                </c:pt>
                <c:pt idx="103">
                  <c:v>-0.369308468325431</c:v>
                </c:pt>
                <c:pt idx="104">
                  <c:v>-0.0679903058110615</c:v>
                </c:pt>
                <c:pt idx="105">
                  <c:v>0.258963374138804</c:v>
                </c:pt>
                <c:pt idx="106">
                  <c:v>0.557395314493709</c:v>
                </c:pt>
                <c:pt idx="107">
                  <c:v>0.891668029076656</c:v>
                </c:pt>
                <c:pt idx="108">
                  <c:v>0.829056720795142</c:v>
                </c:pt>
                <c:pt idx="109">
                  <c:v>0.477574975582281</c:v>
                </c:pt>
                <c:pt idx="110">
                  <c:v>0.187650051271395</c:v>
                </c:pt>
                <c:pt idx="111">
                  <c:v>-0.147607028974203</c:v>
                </c:pt>
                <c:pt idx="112">
                  <c:v>-0.438490657580553</c:v>
                </c:pt>
                <c:pt idx="113">
                  <c:v>-0.787950281347784</c:v>
                </c:pt>
                <c:pt idx="114">
                  <c:v>-0.914312208595957</c:v>
                </c:pt>
                <c:pt idx="115">
                  <c:v>-0.602667362471536</c:v>
                </c:pt>
                <c:pt idx="116">
                  <c:v>-0.294879496475127</c:v>
                </c:pt>
                <c:pt idx="117">
                  <c:v>0.0243946733242519</c:v>
                </c:pt>
                <c:pt idx="118">
                  <c:v>0.334033814772787</c:v>
                </c:pt>
                <c:pt idx="119">
                  <c:v>0.654626112156199</c:v>
                </c:pt>
                <c:pt idx="120">
                  <c:v>0.929307389886425</c:v>
                </c:pt>
                <c:pt idx="121">
                  <c:v>0.738202393975095</c:v>
                </c:pt>
                <c:pt idx="122">
                  <c:v>0.397223921145631</c:v>
                </c:pt>
                <c:pt idx="123">
                  <c:v>0.101320252030366</c:v>
                </c:pt>
                <c:pt idx="124">
                  <c:v>-0.230237989578387</c:v>
                </c:pt>
                <c:pt idx="125">
                  <c:v>-0.523560337607293</c:v>
                </c:pt>
                <c:pt idx="126">
                  <c:v>-0.868706391472255</c:v>
                </c:pt>
                <c:pt idx="127">
                  <c:v>-0.857593403433554</c:v>
                </c:pt>
                <c:pt idx="128">
                  <c:v>-0.509473434854793</c:v>
                </c:pt>
                <c:pt idx="129">
                  <c:v>-0.217667552974011</c:v>
                </c:pt>
                <c:pt idx="130">
                  <c:v>0.11538485697617</c:v>
                </c:pt>
              </c:numCache>
            </c:numRef>
          </c:yVal>
        </c:ser>
        <c:ser>
          <c:idx val="8"/>
          <c:order val="8"/>
          <c:tx>
            <c:strRef>
              <c:f>'ODD  f(t) = Isosceles Triangle, {Height, Base} = K,T'!$V$5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rgbClr val="666666"/>
            </a:solidFill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K,T'!$V$6:$V$136</c:f>
              <c:numCache>
                <c:formatCode>General</c:formatCode>
                <c:ptCount val="131"/>
                <c:pt idx="0">
                  <c:v>-0.100168775585132</c:v>
                </c:pt>
                <c:pt idx="1">
                  <c:v>0.205186524145245</c:v>
                </c:pt>
                <c:pt idx="2">
                  <c:v>0.518008383071997</c:v>
                </c:pt>
                <c:pt idx="3">
                  <c:v>0.853832677628728</c:v>
                </c:pt>
                <c:pt idx="4">
                  <c:v>0.867327993501375</c:v>
                </c:pt>
                <c:pt idx="5">
                  <c:v>0.529944114081054</c:v>
                </c:pt>
                <c:pt idx="6">
                  <c:v>0.219468249273099</c:v>
                </c:pt>
                <c:pt idx="7">
                  <c:v>-0.0872095304644769</c:v>
                </c:pt>
                <c:pt idx="8">
                  <c:v>-0.413306467643226</c:v>
                </c:pt>
                <c:pt idx="9">
                  <c:v>-0.721708504071784</c:v>
                </c:pt>
                <c:pt idx="10">
                  <c:v>-0.944612229222419</c:v>
                </c:pt>
                <c:pt idx="11">
                  <c:v>-0.641995344372578</c:v>
                </c:pt>
                <c:pt idx="12">
                  <c:v>-0.342764953858074</c:v>
                </c:pt>
                <c:pt idx="13">
                  <c:v>-0.0204103410409327</c:v>
                </c:pt>
                <c:pt idx="14">
                  <c:v>0.296028568783028</c:v>
                </c:pt>
                <c:pt idx="15">
                  <c:v>0.596496379489673</c:v>
                </c:pt>
                <c:pt idx="16">
                  <c:v>0.924906334827616</c:v>
                </c:pt>
                <c:pt idx="17">
                  <c:v>0.773960954690617</c:v>
                </c:pt>
                <c:pt idx="18">
                  <c:v>0.454517807222236</c:v>
                </c:pt>
                <c:pt idx="19">
                  <c:v>0.131097162744484</c:v>
                </c:pt>
                <c:pt idx="20">
                  <c:v>-0.172259412601718</c:v>
                </c:pt>
                <c:pt idx="21">
                  <c:v>-0.490353040639983</c:v>
                </c:pt>
                <c:pt idx="22">
                  <c:v>-0.820131078676969</c:v>
                </c:pt>
                <c:pt idx="23">
                  <c:v>-0.895875197618662</c:v>
                </c:pt>
                <c:pt idx="24">
                  <c:v>-0.558314839009001</c:v>
                </c:pt>
                <c:pt idx="25">
                  <c:v>-0.253006377574778</c:v>
                </c:pt>
                <c:pt idx="26">
                  <c:v>0.0575738416262649</c:v>
                </c:pt>
                <c:pt idx="27">
                  <c:v>0.383173695767175</c:v>
                </c:pt>
                <c:pt idx="28">
                  <c:v>0.68592853498151</c:v>
                </c:pt>
                <c:pt idx="29">
                  <c:v>0.949519415220692</c:v>
                </c:pt>
                <c:pt idx="30">
                  <c:v>0.675937372926144</c:v>
                </c:pt>
                <c:pt idx="31">
                  <c:v>0.374351176201814</c:v>
                </c:pt>
                <c:pt idx="32">
                  <c:v>0.0492397433688049</c:v>
                </c:pt>
                <c:pt idx="33">
                  <c:v>-0.262602696925887</c:v>
                </c:pt>
                <c:pt idx="34">
                  <c:v>-0.56660808097237</c:v>
                </c:pt>
                <c:pt idx="35">
                  <c:v>-0.903143816355847</c:v>
                </c:pt>
                <c:pt idx="36">
                  <c:v>-0.81006901452494</c:v>
                </c:pt>
                <c:pt idx="37">
                  <c:v>-0.48244572954107</c:v>
                </c:pt>
                <c:pt idx="38">
                  <c:v>-0.162984096035426</c:v>
                </c:pt>
                <c:pt idx="39">
                  <c:v>0.140114204733373</c:v>
                </c:pt>
                <c:pt idx="40">
                  <c:v>0.462555026951377</c:v>
                </c:pt>
                <c:pt idx="41">
                  <c:v>0.784381567577176</c:v>
                </c:pt>
                <c:pt idx="42">
                  <c:v>0.91930593913306</c:v>
                </c:pt>
                <c:pt idx="43">
                  <c:v>0.587804677067594</c:v>
                </c:pt>
                <c:pt idx="44">
                  <c:v>0.286514606821128</c:v>
                </c:pt>
                <c:pt idx="45">
                  <c:v>-0.0286068595770599</c:v>
                </c:pt>
                <c:pt idx="46">
                  <c:v>-0.351899970628743</c:v>
                </c:pt>
                <c:pt idx="47">
                  <c:v>-0.651523881075087</c:v>
                </c:pt>
                <c:pt idx="48">
                  <c:v>-0.94678708040902</c:v>
                </c:pt>
                <c:pt idx="49">
                  <c:v>-0.711372871818106</c:v>
                </c:pt>
                <c:pt idx="50">
                  <c:v>-0.404811870133115</c:v>
                </c:pt>
                <c:pt idx="51">
                  <c:v>-0.0786577265767113</c:v>
                </c:pt>
                <c:pt idx="52">
                  <c:v>0.229032236763446</c:v>
                </c:pt>
                <c:pt idx="53">
                  <c:v>0.537965416895877</c:v>
                </c:pt>
                <c:pt idx="54">
                  <c:v>0.875938278101633</c:v>
                </c:pt>
                <c:pt idx="55">
                  <c:v>0.844485125680656</c:v>
                </c:pt>
                <c:pt idx="56">
                  <c:v>0.510089658162498</c:v>
                </c:pt>
                <c:pt idx="57">
                  <c:v>0.195711433690004</c:v>
                </c:pt>
                <c:pt idx="58">
                  <c:v>-0.108908087085655</c:v>
                </c:pt>
                <c:pt idx="59">
                  <c:v>-0.434153714524655</c:v>
                </c:pt>
                <c:pt idx="60">
                  <c:v>-0.747785378208882</c:v>
                </c:pt>
                <c:pt idx="61">
                  <c:v>-0.936549743361346</c:v>
                </c:pt>
                <c:pt idx="62">
                  <c:v>-0.61880497290059</c:v>
                </c:pt>
                <c:pt idx="63">
                  <c:v>-0.319596196522143</c:v>
                </c:pt>
                <c:pt idx="64">
                  <c:v>0</c:v>
                </c:pt>
                <c:pt idx="65">
                  <c:v>0.319596196522143</c:v>
                </c:pt>
                <c:pt idx="66">
                  <c:v>0.61880497290059</c:v>
                </c:pt>
                <c:pt idx="67">
                  <c:v>0.936549743361346</c:v>
                </c:pt>
                <c:pt idx="68">
                  <c:v>0.94959775631705</c:v>
                </c:pt>
                <c:pt idx="69">
                  <c:v>0.747785378208882</c:v>
                </c:pt>
                <c:pt idx="70">
                  <c:v>0.434153714524655</c:v>
                </c:pt>
                <c:pt idx="71">
                  <c:v>0.108908087085655</c:v>
                </c:pt>
                <c:pt idx="72">
                  <c:v>7.18497707103937E-017</c:v>
                </c:pt>
                <c:pt idx="73">
                  <c:v>-0.195711433690004</c:v>
                </c:pt>
                <c:pt idx="74">
                  <c:v>-0.510089658162498</c:v>
                </c:pt>
                <c:pt idx="75">
                  <c:v>-0.844485125680656</c:v>
                </c:pt>
                <c:pt idx="76">
                  <c:v>-0.875938278101633</c:v>
                </c:pt>
                <c:pt idx="77">
                  <c:v>-0.537965416895877</c:v>
                </c:pt>
                <c:pt idx="78">
                  <c:v>-0.229032236763446</c:v>
                </c:pt>
                <c:pt idx="79">
                  <c:v>0.0786577265767113</c:v>
                </c:pt>
                <c:pt idx="80">
                  <c:v>0.404811870133115</c:v>
                </c:pt>
                <c:pt idx="81">
                  <c:v>0.711372871818106</c:v>
                </c:pt>
                <c:pt idx="82">
                  <c:v>0.94678708040902</c:v>
                </c:pt>
                <c:pt idx="83">
                  <c:v>0.651523881075087</c:v>
                </c:pt>
                <c:pt idx="84">
                  <c:v>0.351899970628743</c:v>
                </c:pt>
                <c:pt idx="85">
                  <c:v>0.0286068595770599</c:v>
                </c:pt>
                <c:pt idx="86">
                  <c:v>-0.286514606821128</c:v>
                </c:pt>
                <c:pt idx="87">
                  <c:v>-0.587804677067594</c:v>
                </c:pt>
                <c:pt idx="88">
                  <c:v>-0.91930593913306</c:v>
                </c:pt>
                <c:pt idx="89">
                  <c:v>-0.784381567577176</c:v>
                </c:pt>
                <c:pt idx="90">
                  <c:v>-0.462555026951377</c:v>
                </c:pt>
                <c:pt idx="91">
                  <c:v>-0.140114204733373</c:v>
                </c:pt>
                <c:pt idx="92">
                  <c:v>0.162984096035426</c:v>
                </c:pt>
                <c:pt idx="93">
                  <c:v>0.48244572954107</c:v>
                </c:pt>
                <c:pt idx="94">
                  <c:v>0.81006901452494</c:v>
                </c:pt>
                <c:pt idx="95">
                  <c:v>0.903143816355847</c:v>
                </c:pt>
                <c:pt idx="96">
                  <c:v>0.56660808097237</c:v>
                </c:pt>
                <c:pt idx="97">
                  <c:v>0.262602696925887</c:v>
                </c:pt>
                <c:pt idx="98">
                  <c:v>-0.0492397433688049</c:v>
                </c:pt>
                <c:pt idx="99">
                  <c:v>-0.374351176201814</c:v>
                </c:pt>
                <c:pt idx="100">
                  <c:v>-0.675937372926144</c:v>
                </c:pt>
                <c:pt idx="101">
                  <c:v>-0.949519415220692</c:v>
                </c:pt>
                <c:pt idx="102">
                  <c:v>-0.68592853498151</c:v>
                </c:pt>
                <c:pt idx="103">
                  <c:v>-0.383173695767175</c:v>
                </c:pt>
                <c:pt idx="104">
                  <c:v>-0.0575738416262649</c:v>
                </c:pt>
                <c:pt idx="105">
                  <c:v>0.253006377574778</c:v>
                </c:pt>
                <c:pt idx="106">
                  <c:v>0.558314839009001</c:v>
                </c:pt>
                <c:pt idx="107">
                  <c:v>0.895875197618662</c:v>
                </c:pt>
                <c:pt idx="108">
                  <c:v>0.820131078676969</c:v>
                </c:pt>
                <c:pt idx="109">
                  <c:v>0.490353040639983</c:v>
                </c:pt>
                <c:pt idx="110">
                  <c:v>0.172259412601718</c:v>
                </c:pt>
                <c:pt idx="111">
                  <c:v>-0.131097162744484</c:v>
                </c:pt>
                <c:pt idx="112">
                  <c:v>-0.454517807222236</c:v>
                </c:pt>
                <c:pt idx="113">
                  <c:v>-0.773960954690617</c:v>
                </c:pt>
                <c:pt idx="114">
                  <c:v>-0.924906334827616</c:v>
                </c:pt>
                <c:pt idx="115">
                  <c:v>-0.596496379489673</c:v>
                </c:pt>
                <c:pt idx="116">
                  <c:v>-0.296028568783028</c:v>
                </c:pt>
                <c:pt idx="117">
                  <c:v>0.0204103410409327</c:v>
                </c:pt>
                <c:pt idx="118">
                  <c:v>0.342764953858074</c:v>
                </c:pt>
                <c:pt idx="119">
                  <c:v>0.641995344372578</c:v>
                </c:pt>
                <c:pt idx="120">
                  <c:v>0.944612229222419</c:v>
                </c:pt>
                <c:pt idx="121">
                  <c:v>0.721708504071784</c:v>
                </c:pt>
                <c:pt idx="122">
                  <c:v>0.413306467643226</c:v>
                </c:pt>
                <c:pt idx="123">
                  <c:v>0.0872095304644769</c:v>
                </c:pt>
                <c:pt idx="124">
                  <c:v>-0.219468249273099</c:v>
                </c:pt>
                <c:pt idx="125">
                  <c:v>-0.529944114081054</c:v>
                </c:pt>
                <c:pt idx="126">
                  <c:v>-0.867327993501375</c:v>
                </c:pt>
                <c:pt idx="127">
                  <c:v>-0.853832677628728</c:v>
                </c:pt>
                <c:pt idx="128">
                  <c:v>-0.518008383071997</c:v>
                </c:pt>
                <c:pt idx="129">
                  <c:v>-0.205186524145245</c:v>
                </c:pt>
                <c:pt idx="130">
                  <c:v>0.100168775585132</c:v>
                </c:pt>
              </c:numCache>
            </c:numRef>
          </c:yVal>
        </c:ser>
        <c:ser>
          <c:idx val="9"/>
          <c:order val="9"/>
          <c:tx>
            <c:strRef>
              <c:f>'ODD  f(t) = Isosceles Triangle, {Height, Base} = K,T'!$W$5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rgbClr val="333333"/>
            </a:solidFill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K,T'!$W$6:$W$136</c:f>
              <c:numCache>
                <c:formatCode>General</c:formatCode>
                <c:ptCount val="131"/>
                <c:pt idx="0">
                  <c:v>-0.100168775585132</c:v>
                </c:pt>
                <c:pt idx="1">
                  <c:v>0.205186524145245</c:v>
                </c:pt>
                <c:pt idx="2">
                  <c:v>0.518008383071997</c:v>
                </c:pt>
                <c:pt idx="3">
                  <c:v>0.853832677628728</c:v>
                </c:pt>
                <c:pt idx="4">
                  <c:v>0.867327993501375</c:v>
                </c:pt>
                <c:pt idx="5">
                  <c:v>0.529944114081054</c:v>
                </c:pt>
                <c:pt idx="6">
                  <c:v>0.219468249273099</c:v>
                </c:pt>
                <c:pt idx="7">
                  <c:v>-0.0872095304644769</c:v>
                </c:pt>
                <c:pt idx="8">
                  <c:v>-0.413306467643226</c:v>
                </c:pt>
                <c:pt idx="9">
                  <c:v>-0.721708504071784</c:v>
                </c:pt>
                <c:pt idx="10">
                  <c:v>-0.944612229222419</c:v>
                </c:pt>
                <c:pt idx="11">
                  <c:v>-0.641995344372578</c:v>
                </c:pt>
                <c:pt idx="12">
                  <c:v>-0.342764953858074</c:v>
                </c:pt>
                <c:pt idx="13">
                  <c:v>-0.0204103410409327</c:v>
                </c:pt>
                <c:pt idx="14">
                  <c:v>0.296028568783028</c:v>
                </c:pt>
                <c:pt idx="15">
                  <c:v>0.596496379489673</c:v>
                </c:pt>
                <c:pt idx="16">
                  <c:v>0.924906334827616</c:v>
                </c:pt>
                <c:pt idx="17">
                  <c:v>0.773960954690617</c:v>
                </c:pt>
                <c:pt idx="18">
                  <c:v>0.454517807222236</c:v>
                </c:pt>
                <c:pt idx="19">
                  <c:v>0.131097162744484</c:v>
                </c:pt>
                <c:pt idx="20">
                  <c:v>-0.172259412601718</c:v>
                </c:pt>
                <c:pt idx="21">
                  <c:v>-0.490353040639983</c:v>
                </c:pt>
                <c:pt idx="22">
                  <c:v>-0.820131078676969</c:v>
                </c:pt>
                <c:pt idx="23">
                  <c:v>-0.895875197618662</c:v>
                </c:pt>
                <c:pt idx="24">
                  <c:v>-0.558314839009001</c:v>
                </c:pt>
                <c:pt idx="25">
                  <c:v>-0.253006377574778</c:v>
                </c:pt>
                <c:pt idx="26">
                  <c:v>0.0575738416262649</c:v>
                </c:pt>
                <c:pt idx="27">
                  <c:v>0.383173695767175</c:v>
                </c:pt>
                <c:pt idx="28">
                  <c:v>0.68592853498151</c:v>
                </c:pt>
                <c:pt idx="29">
                  <c:v>0.949519415220692</c:v>
                </c:pt>
                <c:pt idx="30">
                  <c:v>0.675937372926144</c:v>
                </c:pt>
                <c:pt idx="31">
                  <c:v>0.374351176201814</c:v>
                </c:pt>
                <c:pt idx="32">
                  <c:v>0.0492397433688049</c:v>
                </c:pt>
                <c:pt idx="33">
                  <c:v>-0.262602696925887</c:v>
                </c:pt>
                <c:pt idx="34">
                  <c:v>-0.56660808097237</c:v>
                </c:pt>
                <c:pt idx="35">
                  <c:v>-0.903143816355847</c:v>
                </c:pt>
                <c:pt idx="36">
                  <c:v>-0.81006901452494</c:v>
                </c:pt>
                <c:pt idx="37">
                  <c:v>-0.48244572954107</c:v>
                </c:pt>
                <c:pt idx="38">
                  <c:v>-0.162984096035426</c:v>
                </c:pt>
                <c:pt idx="39">
                  <c:v>0.140114204733373</c:v>
                </c:pt>
                <c:pt idx="40">
                  <c:v>0.462555026951377</c:v>
                </c:pt>
                <c:pt idx="41">
                  <c:v>0.784381567577176</c:v>
                </c:pt>
                <c:pt idx="42">
                  <c:v>0.91930593913306</c:v>
                </c:pt>
                <c:pt idx="43">
                  <c:v>0.587804677067594</c:v>
                </c:pt>
                <c:pt idx="44">
                  <c:v>0.286514606821128</c:v>
                </c:pt>
                <c:pt idx="45">
                  <c:v>-0.0286068595770599</c:v>
                </c:pt>
                <c:pt idx="46">
                  <c:v>-0.351899970628743</c:v>
                </c:pt>
                <c:pt idx="47">
                  <c:v>-0.651523881075087</c:v>
                </c:pt>
                <c:pt idx="48">
                  <c:v>-0.94678708040902</c:v>
                </c:pt>
                <c:pt idx="49">
                  <c:v>-0.711372871818106</c:v>
                </c:pt>
                <c:pt idx="50">
                  <c:v>-0.404811870133115</c:v>
                </c:pt>
                <c:pt idx="51">
                  <c:v>-0.0786577265767113</c:v>
                </c:pt>
                <c:pt idx="52">
                  <c:v>0.229032236763446</c:v>
                </c:pt>
                <c:pt idx="53">
                  <c:v>0.537965416895877</c:v>
                </c:pt>
                <c:pt idx="54">
                  <c:v>0.875938278101633</c:v>
                </c:pt>
                <c:pt idx="55">
                  <c:v>0.844485125680656</c:v>
                </c:pt>
                <c:pt idx="56">
                  <c:v>0.510089658162498</c:v>
                </c:pt>
                <c:pt idx="57">
                  <c:v>0.195711433690004</c:v>
                </c:pt>
                <c:pt idx="58">
                  <c:v>-0.108908087085655</c:v>
                </c:pt>
                <c:pt idx="59">
                  <c:v>-0.434153714524655</c:v>
                </c:pt>
                <c:pt idx="60">
                  <c:v>-0.747785378208882</c:v>
                </c:pt>
                <c:pt idx="61">
                  <c:v>-0.936549743361346</c:v>
                </c:pt>
                <c:pt idx="62">
                  <c:v>-0.61880497290059</c:v>
                </c:pt>
                <c:pt idx="63">
                  <c:v>-0.319596196522143</c:v>
                </c:pt>
                <c:pt idx="64">
                  <c:v>0</c:v>
                </c:pt>
                <c:pt idx="65">
                  <c:v>0.319596196522143</c:v>
                </c:pt>
                <c:pt idx="66">
                  <c:v>0.61880497290059</c:v>
                </c:pt>
                <c:pt idx="67">
                  <c:v>0.936549743361346</c:v>
                </c:pt>
                <c:pt idx="68">
                  <c:v>0.94959775631705</c:v>
                </c:pt>
                <c:pt idx="69">
                  <c:v>0.747785378208882</c:v>
                </c:pt>
                <c:pt idx="70">
                  <c:v>0.434153714524655</c:v>
                </c:pt>
                <c:pt idx="71">
                  <c:v>0.108908087085655</c:v>
                </c:pt>
                <c:pt idx="72">
                  <c:v>7.18497707103937E-017</c:v>
                </c:pt>
                <c:pt idx="73">
                  <c:v>-0.195711433690004</c:v>
                </c:pt>
                <c:pt idx="74">
                  <c:v>-0.510089658162498</c:v>
                </c:pt>
                <c:pt idx="75">
                  <c:v>-0.844485125680656</c:v>
                </c:pt>
                <c:pt idx="76">
                  <c:v>-0.875938278101633</c:v>
                </c:pt>
                <c:pt idx="77">
                  <c:v>-0.537965416895877</c:v>
                </c:pt>
                <c:pt idx="78">
                  <c:v>-0.229032236763446</c:v>
                </c:pt>
                <c:pt idx="79">
                  <c:v>0.0786577265767113</c:v>
                </c:pt>
                <c:pt idx="80">
                  <c:v>0.404811870133115</c:v>
                </c:pt>
                <c:pt idx="81">
                  <c:v>0.711372871818106</c:v>
                </c:pt>
                <c:pt idx="82">
                  <c:v>0.94678708040902</c:v>
                </c:pt>
                <c:pt idx="83">
                  <c:v>0.651523881075087</c:v>
                </c:pt>
                <c:pt idx="84">
                  <c:v>0.351899970628743</c:v>
                </c:pt>
                <c:pt idx="85">
                  <c:v>0.0286068595770599</c:v>
                </c:pt>
                <c:pt idx="86">
                  <c:v>-0.286514606821128</c:v>
                </c:pt>
                <c:pt idx="87">
                  <c:v>-0.587804677067594</c:v>
                </c:pt>
                <c:pt idx="88">
                  <c:v>-0.91930593913306</c:v>
                </c:pt>
                <c:pt idx="89">
                  <c:v>-0.784381567577176</c:v>
                </c:pt>
                <c:pt idx="90">
                  <c:v>-0.462555026951377</c:v>
                </c:pt>
                <c:pt idx="91">
                  <c:v>-0.140114204733373</c:v>
                </c:pt>
                <c:pt idx="92">
                  <c:v>0.162984096035426</c:v>
                </c:pt>
                <c:pt idx="93">
                  <c:v>0.48244572954107</c:v>
                </c:pt>
                <c:pt idx="94">
                  <c:v>0.81006901452494</c:v>
                </c:pt>
                <c:pt idx="95">
                  <c:v>0.903143816355847</c:v>
                </c:pt>
                <c:pt idx="96">
                  <c:v>0.56660808097237</c:v>
                </c:pt>
                <c:pt idx="97">
                  <c:v>0.262602696925887</c:v>
                </c:pt>
                <c:pt idx="98">
                  <c:v>-0.0492397433688049</c:v>
                </c:pt>
                <c:pt idx="99">
                  <c:v>-0.374351176201814</c:v>
                </c:pt>
                <c:pt idx="100">
                  <c:v>-0.675937372926144</c:v>
                </c:pt>
                <c:pt idx="101">
                  <c:v>-0.949519415220692</c:v>
                </c:pt>
                <c:pt idx="102">
                  <c:v>-0.68592853498151</c:v>
                </c:pt>
                <c:pt idx="103">
                  <c:v>-0.383173695767175</c:v>
                </c:pt>
                <c:pt idx="104">
                  <c:v>-0.0575738416262649</c:v>
                </c:pt>
                <c:pt idx="105">
                  <c:v>0.253006377574778</c:v>
                </c:pt>
                <c:pt idx="106">
                  <c:v>0.558314839009001</c:v>
                </c:pt>
                <c:pt idx="107">
                  <c:v>0.895875197618662</c:v>
                </c:pt>
                <c:pt idx="108">
                  <c:v>0.820131078676969</c:v>
                </c:pt>
                <c:pt idx="109">
                  <c:v>0.490353040639983</c:v>
                </c:pt>
                <c:pt idx="110">
                  <c:v>0.172259412601718</c:v>
                </c:pt>
                <c:pt idx="111">
                  <c:v>-0.131097162744484</c:v>
                </c:pt>
                <c:pt idx="112">
                  <c:v>-0.454517807222236</c:v>
                </c:pt>
                <c:pt idx="113">
                  <c:v>-0.773960954690617</c:v>
                </c:pt>
                <c:pt idx="114">
                  <c:v>-0.924906334827616</c:v>
                </c:pt>
                <c:pt idx="115">
                  <c:v>-0.596496379489673</c:v>
                </c:pt>
                <c:pt idx="116">
                  <c:v>-0.296028568783028</c:v>
                </c:pt>
                <c:pt idx="117">
                  <c:v>0.0204103410409327</c:v>
                </c:pt>
                <c:pt idx="118">
                  <c:v>0.342764953858074</c:v>
                </c:pt>
                <c:pt idx="119">
                  <c:v>0.641995344372578</c:v>
                </c:pt>
                <c:pt idx="120">
                  <c:v>0.944612229222419</c:v>
                </c:pt>
                <c:pt idx="121">
                  <c:v>0.721708504071784</c:v>
                </c:pt>
                <c:pt idx="122">
                  <c:v>0.413306467643226</c:v>
                </c:pt>
                <c:pt idx="123">
                  <c:v>0.0872095304644769</c:v>
                </c:pt>
                <c:pt idx="124">
                  <c:v>-0.219468249273099</c:v>
                </c:pt>
                <c:pt idx="125">
                  <c:v>-0.529944114081054</c:v>
                </c:pt>
                <c:pt idx="126">
                  <c:v>-0.867327993501375</c:v>
                </c:pt>
                <c:pt idx="127">
                  <c:v>-0.853832677628728</c:v>
                </c:pt>
                <c:pt idx="128">
                  <c:v>-0.518008383071997</c:v>
                </c:pt>
                <c:pt idx="129">
                  <c:v>-0.205186524145245</c:v>
                </c:pt>
                <c:pt idx="130">
                  <c:v>0.100168775585132</c:v>
                </c:pt>
              </c:numCache>
            </c:numRef>
          </c:yVal>
        </c:ser>
        <c:ser>
          <c:idx val="10"/>
          <c:order val="10"/>
          <c:tx>
            <c:strRef>
              <c:f>'ODD  f(t) = Isosceles Triangle, {Height, Base} = K,T'!$X$5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rgbClr val="1c1c1c"/>
            </a:solidFill>
            <a:ln w="45720">
              <a:solidFill>
                <a:srgbClr val="1c1c1c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K,T'!$X$6:$X$136</c:f>
              <c:numCache>
                <c:formatCode>General</c:formatCode>
                <c:ptCount val="131"/>
                <c:pt idx="0">
                  <c:v>-0.110151627826515</c:v>
                </c:pt>
                <c:pt idx="1">
                  <c:v>0.207189701754932</c:v>
                </c:pt>
                <c:pt idx="2">
                  <c:v>0.526918495129792</c:v>
                </c:pt>
                <c:pt idx="3">
                  <c:v>0.847057963437137</c:v>
                </c:pt>
                <c:pt idx="4">
                  <c:v>0.86204587134847</c:v>
                </c:pt>
                <c:pt idx="5">
                  <c:v>0.539547506399159</c:v>
                </c:pt>
                <c:pt idx="6">
                  <c:v>0.219607569914757</c:v>
                </c:pt>
                <c:pt idx="7">
                  <c:v>-0.0968875316689763</c:v>
                </c:pt>
                <c:pt idx="8">
                  <c:v>-0.408263032278289</c:v>
                </c:pt>
                <c:pt idx="9">
                  <c:v>-0.714731359622639</c:v>
                </c:pt>
                <c:pt idx="10">
                  <c:v>-0.953392059793205</c:v>
                </c:pt>
                <c:pt idx="11">
                  <c:v>-0.644270720484839</c:v>
                </c:pt>
                <c:pt idx="12">
                  <c:v>-0.332766615564061</c:v>
                </c:pt>
                <c:pt idx="13">
                  <c:v>-0.0234892676151789</c:v>
                </c:pt>
                <c:pt idx="14">
                  <c:v>0.287679054957968</c:v>
                </c:pt>
                <c:pt idx="15">
                  <c:v>0.604046631497198</c:v>
                </c:pt>
                <c:pt idx="16">
                  <c:v>0.929212543313437</c:v>
                </c:pt>
                <c:pt idx="17">
                  <c:v>0.764104645117697</c:v>
                </c:pt>
                <c:pt idx="18">
                  <c:v>0.455489842307843</c:v>
                </c:pt>
                <c:pt idx="19">
                  <c:v>0.140432928811354</c:v>
                </c:pt>
                <c:pt idx="20">
                  <c:v>-0.17823093018757</c:v>
                </c:pt>
                <c:pt idx="21">
                  <c:v>-0.496490944050856</c:v>
                </c:pt>
                <c:pt idx="22">
                  <c:v>-0.810872595621862</c:v>
                </c:pt>
                <c:pt idx="23">
                  <c:v>-0.894695390167057</c:v>
                </c:pt>
                <c:pt idx="24">
                  <c:v>-0.568205131673058</c:v>
                </c:pt>
                <c:pt idx="25">
                  <c:v>-0.248889742855265</c:v>
                </c:pt>
                <c:pt idx="26">
                  <c:v>0.0652595971272562</c:v>
                </c:pt>
                <c:pt idx="27">
                  <c:v>0.37494119097839</c:v>
                </c:pt>
                <c:pt idx="28">
                  <c:v>0.682651444321722</c:v>
                </c:pt>
                <c:pt idx="29">
                  <c:v>0.959506865162127</c:v>
                </c:pt>
                <c:pt idx="30">
                  <c:v>0.673865991821898</c:v>
                </c:pt>
                <c:pt idx="31">
                  <c:v>0.365472990728645</c:v>
                </c:pt>
                <c:pt idx="32">
                  <c:v>0.056065563754103</c:v>
                </c:pt>
                <c:pt idx="33">
                  <c:v>-0.257379869708449</c:v>
                </c:pt>
                <c:pt idx="34">
                  <c:v>-0.576230825904444</c:v>
                </c:pt>
                <c:pt idx="35">
                  <c:v>-0.9032134783646</c:v>
                </c:pt>
                <c:pt idx="36">
                  <c:v>-0.800408964245753</c:v>
                </c:pt>
                <c:pt idx="37">
                  <c:v>-0.487549210472742</c:v>
                </c:pt>
                <c:pt idx="38">
                  <c:v>-0.169911134002022</c:v>
                </c:pt>
                <c:pt idx="39">
                  <c:v>0.148927247884627</c:v>
                </c:pt>
                <c:pt idx="40">
                  <c:v>0.4647625106047</c:v>
                </c:pt>
                <c:pt idx="41">
                  <c:v>0.774386374421807</c:v>
                </c:pt>
                <c:pt idx="42">
                  <c:v>0.922451073883937</c:v>
                </c:pt>
                <c:pt idx="43">
                  <c:v>0.596115590000506</c:v>
                </c:pt>
                <c:pt idx="44">
                  <c:v>0.278918818158024</c:v>
                </c:pt>
                <c:pt idx="45">
                  <c:v>-0.0328500814148075</c:v>
                </c:pt>
                <c:pt idx="46">
                  <c:v>-0.342031854963171</c:v>
                </c:pt>
                <c:pt idx="47">
                  <c:v>-0.652565225198722</c:v>
                </c:pt>
                <c:pt idx="48">
                  <c:v>-0.956097536244048</c:v>
                </c:pt>
                <c:pt idx="49">
                  <c:v>-0.705345599310756</c:v>
                </c:pt>
                <c:pt idx="50">
                  <c:v>-0.398729134788175</c:v>
                </c:pt>
                <c:pt idx="51">
                  <c:v>-0.0879424209916824</c:v>
                </c:pt>
                <c:pt idx="52">
                  <c:v>0.227921634065713</c:v>
                </c:pt>
                <c:pt idx="53">
                  <c:v>0.547844860441479</c:v>
                </c:pt>
                <c:pt idx="54">
                  <c:v>0.871758248540095</c:v>
                </c:pt>
                <c:pt idx="55">
                  <c:v>0.836844168456769</c:v>
                </c:pt>
                <c:pt idx="56">
                  <c:v>0.518361567453275</c:v>
                </c:pt>
                <c:pt idx="57">
                  <c:v>0.198922624203091</c:v>
                </c:pt>
                <c:pt idx="58">
                  <c:v>-0.118899650731536</c:v>
                </c:pt>
                <c:pt idx="59">
                  <c:v>-0.432014230305762</c:v>
                </c:pt>
                <c:pt idx="60">
                  <c:v>-0.738939549560567</c:v>
                </c:pt>
                <c:pt idx="61">
                  <c:v>-0.943426339158511</c:v>
                </c:pt>
                <c:pt idx="62">
                  <c:v>-0.623968252082377</c:v>
                </c:pt>
                <c:pt idx="63">
                  <c:v>-0.309954565297962</c:v>
                </c:pt>
                <c:pt idx="64">
                  <c:v>0</c:v>
                </c:pt>
                <c:pt idx="65">
                  <c:v>0.309954565297962</c:v>
                </c:pt>
                <c:pt idx="66">
                  <c:v>0.623968252082377</c:v>
                </c:pt>
                <c:pt idx="67">
                  <c:v>0.943426339158511</c:v>
                </c:pt>
                <c:pt idx="68">
                  <c:v>0.959604786800244</c:v>
                </c:pt>
                <c:pt idx="69">
                  <c:v>0.738939549560567</c:v>
                </c:pt>
                <c:pt idx="70">
                  <c:v>0.432014230305762</c:v>
                </c:pt>
                <c:pt idx="71">
                  <c:v>0.118899650731536</c:v>
                </c:pt>
                <c:pt idx="72">
                  <c:v>8.28793407755857E-017</c:v>
                </c:pt>
                <c:pt idx="73">
                  <c:v>-0.198922624203091</c:v>
                </c:pt>
                <c:pt idx="74">
                  <c:v>-0.518361567453275</c:v>
                </c:pt>
                <c:pt idx="75">
                  <c:v>-0.836844168456769</c:v>
                </c:pt>
                <c:pt idx="76">
                  <c:v>-0.871758248540095</c:v>
                </c:pt>
                <c:pt idx="77">
                  <c:v>-0.547844860441479</c:v>
                </c:pt>
                <c:pt idx="78">
                  <c:v>-0.227921634065713</c:v>
                </c:pt>
                <c:pt idx="79">
                  <c:v>0.0879424209916824</c:v>
                </c:pt>
                <c:pt idx="80">
                  <c:v>0.398729134788175</c:v>
                </c:pt>
                <c:pt idx="81">
                  <c:v>0.705345599310756</c:v>
                </c:pt>
                <c:pt idx="82">
                  <c:v>0.956097536244048</c:v>
                </c:pt>
                <c:pt idx="83">
                  <c:v>0.652565225198722</c:v>
                </c:pt>
                <c:pt idx="84">
                  <c:v>0.342031854963171</c:v>
                </c:pt>
                <c:pt idx="85">
                  <c:v>0.0328500814148075</c:v>
                </c:pt>
                <c:pt idx="86">
                  <c:v>-0.278918818158024</c:v>
                </c:pt>
                <c:pt idx="87">
                  <c:v>-0.596115590000506</c:v>
                </c:pt>
                <c:pt idx="88">
                  <c:v>-0.922451073883937</c:v>
                </c:pt>
                <c:pt idx="89">
                  <c:v>-0.774386374421807</c:v>
                </c:pt>
                <c:pt idx="90">
                  <c:v>-0.4647625106047</c:v>
                </c:pt>
                <c:pt idx="91">
                  <c:v>-0.148927247884627</c:v>
                </c:pt>
                <c:pt idx="92">
                  <c:v>0.169911134002022</c:v>
                </c:pt>
                <c:pt idx="93">
                  <c:v>0.487549210472742</c:v>
                </c:pt>
                <c:pt idx="94">
                  <c:v>0.800408964245753</c:v>
                </c:pt>
                <c:pt idx="95">
                  <c:v>0.9032134783646</c:v>
                </c:pt>
                <c:pt idx="96">
                  <c:v>0.576230825904444</c:v>
                </c:pt>
                <c:pt idx="97">
                  <c:v>0.257379869708449</c:v>
                </c:pt>
                <c:pt idx="98">
                  <c:v>-0.056065563754103</c:v>
                </c:pt>
                <c:pt idx="99">
                  <c:v>-0.365472990728645</c:v>
                </c:pt>
                <c:pt idx="100">
                  <c:v>-0.673865991821898</c:v>
                </c:pt>
                <c:pt idx="101">
                  <c:v>-0.959506865162127</c:v>
                </c:pt>
                <c:pt idx="102">
                  <c:v>-0.682651444321722</c:v>
                </c:pt>
                <c:pt idx="103">
                  <c:v>-0.37494119097839</c:v>
                </c:pt>
                <c:pt idx="104">
                  <c:v>-0.0652595971272562</c:v>
                </c:pt>
                <c:pt idx="105">
                  <c:v>0.248889742855265</c:v>
                </c:pt>
                <c:pt idx="106">
                  <c:v>0.568205131673058</c:v>
                </c:pt>
                <c:pt idx="107">
                  <c:v>0.894695390167057</c:v>
                </c:pt>
                <c:pt idx="108">
                  <c:v>0.810872595621862</c:v>
                </c:pt>
                <c:pt idx="109">
                  <c:v>0.496490944050856</c:v>
                </c:pt>
                <c:pt idx="110">
                  <c:v>0.17823093018757</c:v>
                </c:pt>
                <c:pt idx="111">
                  <c:v>-0.140432928811354</c:v>
                </c:pt>
                <c:pt idx="112">
                  <c:v>-0.455489842307843</c:v>
                </c:pt>
                <c:pt idx="113">
                  <c:v>-0.764104645117697</c:v>
                </c:pt>
                <c:pt idx="114">
                  <c:v>-0.929212543313437</c:v>
                </c:pt>
                <c:pt idx="115">
                  <c:v>-0.604046631497198</c:v>
                </c:pt>
                <c:pt idx="116">
                  <c:v>-0.287679054957968</c:v>
                </c:pt>
                <c:pt idx="117">
                  <c:v>0.0234892676151789</c:v>
                </c:pt>
                <c:pt idx="118">
                  <c:v>0.332766615564061</c:v>
                </c:pt>
                <c:pt idx="119">
                  <c:v>0.644270720484839</c:v>
                </c:pt>
                <c:pt idx="120">
                  <c:v>0.953392059793205</c:v>
                </c:pt>
                <c:pt idx="121">
                  <c:v>0.714731359622639</c:v>
                </c:pt>
                <c:pt idx="122">
                  <c:v>0.408263032278289</c:v>
                </c:pt>
                <c:pt idx="123">
                  <c:v>0.0968875316689763</c:v>
                </c:pt>
                <c:pt idx="124">
                  <c:v>-0.219607569914757</c:v>
                </c:pt>
                <c:pt idx="125">
                  <c:v>-0.539547506399159</c:v>
                </c:pt>
                <c:pt idx="126">
                  <c:v>-0.86204587134847</c:v>
                </c:pt>
                <c:pt idx="127">
                  <c:v>-0.847057963437137</c:v>
                </c:pt>
                <c:pt idx="128">
                  <c:v>-0.526918495129792</c:v>
                </c:pt>
                <c:pt idx="129">
                  <c:v>-0.207189701754932</c:v>
                </c:pt>
                <c:pt idx="130">
                  <c:v>0.110151627826515</c:v>
                </c:pt>
              </c:numCache>
            </c:numRef>
          </c:yVal>
        </c:ser>
        <c:ser>
          <c:idx val="11"/>
          <c:order val="11"/>
          <c:tx>
            <c:strRef>
              <c:f>'ODD  f(t) = Isosceles Triangle, {Height, Base} = K,T'!$Y$5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rgbClr val="111111"/>
            </a:solidFill>
            <a:ln w="36720">
              <a:solidFill>
                <a:srgbClr val="111111"/>
              </a:solidFill>
              <a:round/>
            </a:ln>
          </c:spPr>
          <c:marker>
            <c:symbol val="none"/>
          </c:marker>
          <c:smooth val="1"/>
          <c:xVal>
            <c:numRef>
              <c:f>'ODD  f(t) = Isosceles Triangle, {Height, Base} = K,T'!$B$6:$B$136</c:f>
              <c:numCache>
                <c:formatCode>General</c:formatCode>
                <c:ptCount val="131"/>
                <c:pt idx="0">
                  <c:v>-10.0530964914873</c:v>
                </c:pt>
                <c:pt idx="1">
                  <c:v>-9.89601685880785</c:v>
                </c:pt>
                <c:pt idx="2">
                  <c:v>-9.73893722612836</c:v>
                </c:pt>
                <c:pt idx="3">
                  <c:v>-9.58185759344887</c:v>
                </c:pt>
                <c:pt idx="4">
                  <c:v>-9.42477796076938</c:v>
                </c:pt>
                <c:pt idx="5">
                  <c:v>-9.26769832808989</c:v>
                </c:pt>
                <c:pt idx="6">
                  <c:v>-9.1106186954104</c:v>
                </c:pt>
                <c:pt idx="7">
                  <c:v>-8.95353906273091</c:v>
                </c:pt>
                <c:pt idx="8">
                  <c:v>-8.79645943005142</c:v>
                </c:pt>
                <c:pt idx="9">
                  <c:v>-8.63937979737193</c:v>
                </c:pt>
                <c:pt idx="10">
                  <c:v>-8.48230016469244</c:v>
                </c:pt>
                <c:pt idx="11">
                  <c:v>-8.32522053201295</c:v>
                </c:pt>
                <c:pt idx="12">
                  <c:v>-8.16814089933346</c:v>
                </c:pt>
                <c:pt idx="13">
                  <c:v>-8.01106126665397</c:v>
                </c:pt>
                <c:pt idx="14">
                  <c:v>-7.85398163397448</c:v>
                </c:pt>
                <c:pt idx="15">
                  <c:v>-7.69690200129499</c:v>
                </c:pt>
                <c:pt idx="16">
                  <c:v>-7.5398223686155</c:v>
                </c:pt>
                <c:pt idx="17">
                  <c:v>-7.38274273593602</c:v>
                </c:pt>
                <c:pt idx="18">
                  <c:v>-7.22566310325652</c:v>
                </c:pt>
                <c:pt idx="19">
                  <c:v>-7.06858347057703</c:v>
                </c:pt>
                <c:pt idx="20">
                  <c:v>-6.91150383789754</c:v>
                </c:pt>
                <c:pt idx="21">
                  <c:v>-6.75442420521806</c:v>
                </c:pt>
                <c:pt idx="22">
                  <c:v>-6.59734457253857</c:v>
                </c:pt>
                <c:pt idx="23">
                  <c:v>-6.44026493985908</c:v>
                </c:pt>
                <c:pt idx="24">
                  <c:v>-6.28318530717959</c:v>
                </c:pt>
                <c:pt idx="25">
                  <c:v>-6.1261056745001</c:v>
                </c:pt>
                <c:pt idx="26">
                  <c:v>-5.96902604182061</c:v>
                </c:pt>
                <c:pt idx="27">
                  <c:v>-5.81194640914112</c:v>
                </c:pt>
                <c:pt idx="28">
                  <c:v>-5.65486677646163</c:v>
                </c:pt>
                <c:pt idx="29">
                  <c:v>-5.49778714378214</c:v>
                </c:pt>
                <c:pt idx="30">
                  <c:v>-5.34070751110265</c:v>
                </c:pt>
                <c:pt idx="31">
                  <c:v>-5.18362787842316</c:v>
                </c:pt>
                <c:pt idx="32">
                  <c:v>-5.02654824574367</c:v>
                </c:pt>
                <c:pt idx="33">
                  <c:v>-4.86946861306418</c:v>
                </c:pt>
                <c:pt idx="34">
                  <c:v>-4.71238898038469</c:v>
                </c:pt>
                <c:pt idx="35">
                  <c:v>-4.5553093477052</c:v>
                </c:pt>
                <c:pt idx="36">
                  <c:v>-4.39822971502571</c:v>
                </c:pt>
                <c:pt idx="37">
                  <c:v>-4.24115008234622</c:v>
                </c:pt>
                <c:pt idx="38">
                  <c:v>-4.08407044966673</c:v>
                </c:pt>
                <c:pt idx="39">
                  <c:v>-3.92699081698724</c:v>
                </c:pt>
                <c:pt idx="40">
                  <c:v>-3.76991118430775</c:v>
                </c:pt>
                <c:pt idx="41">
                  <c:v>-3.61283155162826</c:v>
                </c:pt>
                <c:pt idx="42">
                  <c:v>-3.45575191894877</c:v>
                </c:pt>
                <c:pt idx="43">
                  <c:v>-3.29867228626928</c:v>
                </c:pt>
                <c:pt idx="44">
                  <c:v>-3.14159265358979</c:v>
                </c:pt>
                <c:pt idx="45">
                  <c:v>-2.9845130209103</c:v>
                </c:pt>
                <c:pt idx="46">
                  <c:v>-2.82743338823081</c:v>
                </c:pt>
                <c:pt idx="47">
                  <c:v>-2.67035375555132</c:v>
                </c:pt>
                <c:pt idx="48">
                  <c:v>-2.51327412287183</c:v>
                </c:pt>
                <c:pt idx="49">
                  <c:v>-2.35619449019234</c:v>
                </c:pt>
                <c:pt idx="50">
                  <c:v>-2.19911485751286</c:v>
                </c:pt>
                <c:pt idx="51">
                  <c:v>-2.04203522483337</c:v>
                </c:pt>
                <c:pt idx="52">
                  <c:v>-1.88495559215388</c:v>
                </c:pt>
                <c:pt idx="53">
                  <c:v>-1.72787595947439</c:v>
                </c:pt>
                <c:pt idx="54">
                  <c:v>-1.5707963267949</c:v>
                </c:pt>
                <c:pt idx="55">
                  <c:v>-1.41371669411541</c:v>
                </c:pt>
                <c:pt idx="56">
                  <c:v>-1.25663706143592</c:v>
                </c:pt>
                <c:pt idx="57">
                  <c:v>-1.09955742875643</c:v>
                </c:pt>
                <c:pt idx="58">
                  <c:v>-0.942477796076938</c:v>
                </c:pt>
                <c:pt idx="59">
                  <c:v>-0.785398163397448</c:v>
                </c:pt>
                <c:pt idx="60">
                  <c:v>-0.628318530717959</c:v>
                </c:pt>
                <c:pt idx="61">
                  <c:v>-0.471238898038469</c:v>
                </c:pt>
                <c:pt idx="62">
                  <c:v>-0.314159265358979</c:v>
                </c:pt>
                <c:pt idx="63">
                  <c:v>-0.15707963267949</c:v>
                </c:pt>
                <c:pt idx="64">
                  <c:v>0</c:v>
                </c:pt>
                <c:pt idx="65">
                  <c:v>0.15707963267949</c:v>
                </c:pt>
                <c:pt idx="66">
                  <c:v>0.314159265358979</c:v>
                </c:pt>
                <c:pt idx="67">
                  <c:v>0.471238898038469</c:v>
                </c:pt>
                <c:pt idx="68">
                  <c:v>0.5</c:v>
                </c:pt>
                <c:pt idx="69">
                  <c:v>0.628318530717959</c:v>
                </c:pt>
                <c:pt idx="70">
                  <c:v>0.785398163397448</c:v>
                </c:pt>
                <c:pt idx="71">
                  <c:v>0.942477796076938</c:v>
                </c:pt>
                <c:pt idx="72">
                  <c:v>1</c:v>
                </c:pt>
                <c:pt idx="73">
                  <c:v>1.09955742875643</c:v>
                </c:pt>
                <c:pt idx="74">
                  <c:v>1.25663706143592</c:v>
                </c:pt>
                <c:pt idx="75">
                  <c:v>1.41371669411541</c:v>
                </c:pt>
                <c:pt idx="76">
                  <c:v>1.5707963267949</c:v>
                </c:pt>
                <c:pt idx="77">
                  <c:v>1.72787595947439</c:v>
                </c:pt>
                <c:pt idx="78">
                  <c:v>1.88495559215388</c:v>
                </c:pt>
                <c:pt idx="79">
                  <c:v>2.04203522483337</c:v>
                </c:pt>
                <c:pt idx="80">
                  <c:v>2.19911485751286</c:v>
                </c:pt>
                <c:pt idx="81">
                  <c:v>2.35619449019234</c:v>
                </c:pt>
                <c:pt idx="82">
                  <c:v>2.51327412287183</c:v>
                </c:pt>
                <c:pt idx="83">
                  <c:v>2.67035375555132</c:v>
                </c:pt>
                <c:pt idx="84">
                  <c:v>2.82743338823081</c:v>
                </c:pt>
                <c:pt idx="85">
                  <c:v>2.9845130209103</c:v>
                </c:pt>
                <c:pt idx="86">
                  <c:v>3.14159265358979</c:v>
                </c:pt>
                <c:pt idx="87">
                  <c:v>3.29867228626928</c:v>
                </c:pt>
                <c:pt idx="88">
                  <c:v>3.45575191894877</c:v>
                </c:pt>
                <c:pt idx="89">
                  <c:v>3.61283155162826</c:v>
                </c:pt>
                <c:pt idx="90">
                  <c:v>3.76991118430775</c:v>
                </c:pt>
                <c:pt idx="91">
                  <c:v>3.92699081698724</c:v>
                </c:pt>
                <c:pt idx="92">
                  <c:v>4.08407044966673</c:v>
                </c:pt>
                <c:pt idx="93">
                  <c:v>4.24115008234622</c:v>
                </c:pt>
                <c:pt idx="94">
                  <c:v>4.39822971502571</c:v>
                </c:pt>
                <c:pt idx="95">
                  <c:v>4.5553093477052</c:v>
                </c:pt>
                <c:pt idx="96">
                  <c:v>4.71238898038469</c:v>
                </c:pt>
                <c:pt idx="97">
                  <c:v>4.86946861306418</c:v>
                </c:pt>
                <c:pt idx="98">
                  <c:v>5.02654824574367</c:v>
                </c:pt>
                <c:pt idx="99">
                  <c:v>5.18362787842316</c:v>
                </c:pt>
                <c:pt idx="100">
                  <c:v>5.34070751110265</c:v>
                </c:pt>
                <c:pt idx="101">
                  <c:v>5.49778714378214</c:v>
                </c:pt>
                <c:pt idx="102">
                  <c:v>5.65486677646163</c:v>
                </c:pt>
                <c:pt idx="103">
                  <c:v>5.81194640914112</c:v>
                </c:pt>
                <c:pt idx="104">
                  <c:v>5.96902604182061</c:v>
                </c:pt>
                <c:pt idx="105">
                  <c:v>6.1261056745001</c:v>
                </c:pt>
                <c:pt idx="106">
                  <c:v>6.28318530717959</c:v>
                </c:pt>
                <c:pt idx="107">
                  <c:v>6.44026493985908</c:v>
                </c:pt>
                <c:pt idx="108">
                  <c:v>6.59734457253857</c:v>
                </c:pt>
                <c:pt idx="109">
                  <c:v>6.75442420521806</c:v>
                </c:pt>
                <c:pt idx="110">
                  <c:v>6.91150383789754</c:v>
                </c:pt>
                <c:pt idx="111">
                  <c:v>7.06858347057703</c:v>
                </c:pt>
                <c:pt idx="112">
                  <c:v>7.22566310325652</c:v>
                </c:pt>
                <c:pt idx="113">
                  <c:v>7.38274273593602</c:v>
                </c:pt>
                <c:pt idx="114">
                  <c:v>7.5398223686155</c:v>
                </c:pt>
                <c:pt idx="115">
                  <c:v>7.69690200129499</c:v>
                </c:pt>
                <c:pt idx="116">
                  <c:v>7.85398163397448</c:v>
                </c:pt>
                <c:pt idx="117">
                  <c:v>8.01106126665397</c:v>
                </c:pt>
                <c:pt idx="118">
                  <c:v>8.16814089933346</c:v>
                </c:pt>
                <c:pt idx="119">
                  <c:v>8.32522053201295</c:v>
                </c:pt>
                <c:pt idx="120">
                  <c:v>8.48230016469244</c:v>
                </c:pt>
                <c:pt idx="121">
                  <c:v>8.63937979737193</c:v>
                </c:pt>
                <c:pt idx="122">
                  <c:v>8.79645943005142</c:v>
                </c:pt>
                <c:pt idx="123">
                  <c:v>8.95353906273091</c:v>
                </c:pt>
                <c:pt idx="124">
                  <c:v>9.1106186954104</c:v>
                </c:pt>
                <c:pt idx="125">
                  <c:v>9.26769832808989</c:v>
                </c:pt>
                <c:pt idx="126">
                  <c:v>9.42477796076938</c:v>
                </c:pt>
                <c:pt idx="127">
                  <c:v>9.58185759344887</c:v>
                </c:pt>
                <c:pt idx="128">
                  <c:v>9.73893722612836</c:v>
                </c:pt>
                <c:pt idx="129">
                  <c:v>9.89601685880785</c:v>
                </c:pt>
                <c:pt idx="130">
                  <c:v>10.0530964914873</c:v>
                </c:pt>
              </c:numCache>
            </c:numRef>
          </c:xVal>
          <c:yVal>
            <c:numRef>
              <c:f>'ODD  f(t) = Isosceles Triangle, {Height, Base} = K,T'!$Y$6:$Y$136</c:f>
              <c:numCache>
                <c:formatCode>General</c:formatCode>
                <c:ptCount val="131"/>
                <c:pt idx="0">
                  <c:v>-0.110151627826515</c:v>
                </c:pt>
                <c:pt idx="1">
                  <c:v>0.207189701754932</c:v>
                </c:pt>
                <c:pt idx="2">
                  <c:v>0.526918495129792</c:v>
                </c:pt>
                <c:pt idx="3">
                  <c:v>0.847057963437137</c:v>
                </c:pt>
                <c:pt idx="4">
                  <c:v>0.86204587134847</c:v>
                </c:pt>
                <c:pt idx="5">
                  <c:v>0.539547506399159</c:v>
                </c:pt>
                <c:pt idx="6">
                  <c:v>0.219607569914757</c:v>
                </c:pt>
                <c:pt idx="7">
                  <c:v>-0.0968875316689763</c:v>
                </c:pt>
                <c:pt idx="8">
                  <c:v>-0.408263032278289</c:v>
                </c:pt>
                <c:pt idx="9">
                  <c:v>-0.714731359622639</c:v>
                </c:pt>
                <c:pt idx="10">
                  <c:v>-0.953392059793205</c:v>
                </c:pt>
                <c:pt idx="11">
                  <c:v>-0.644270720484839</c:v>
                </c:pt>
                <c:pt idx="12">
                  <c:v>-0.332766615564061</c:v>
                </c:pt>
                <c:pt idx="13">
                  <c:v>-0.0234892676151789</c:v>
                </c:pt>
                <c:pt idx="14">
                  <c:v>0.287679054957968</c:v>
                </c:pt>
                <c:pt idx="15">
                  <c:v>0.604046631497198</c:v>
                </c:pt>
                <c:pt idx="16">
                  <c:v>0.929212543313437</c:v>
                </c:pt>
                <c:pt idx="17">
                  <c:v>0.764104645117697</c:v>
                </c:pt>
                <c:pt idx="18">
                  <c:v>0.455489842307843</c:v>
                </c:pt>
                <c:pt idx="19">
                  <c:v>0.140432928811354</c:v>
                </c:pt>
                <c:pt idx="20">
                  <c:v>-0.17823093018757</c:v>
                </c:pt>
                <c:pt idx="21">
                  <c:v>-0.496490944050856</c:v>
                </c:pt>
                <c:pt idx="22">
                  <c:v>-0.810872595621862</c:v>
                </c:pt>
                <c:pt idx="23">
                  <c:v>-0.894695390167057</c:v>
                </c:pt>
                <c:pt idx="24">
                  <c:v>-0.568205131673058</c:v>
                </c:pt>
                <c:pt idx="25">
                  <c:v>-0.248889742855265</c:v>
                </c:pt>
                <c:pt idx="26">
                  <c:v>0.0652595971272562</c:v>
                </c:pt>
                <c:pt idx="27">
                  <c:v>0.37494119097839</c:v>
                </c:pt>
                <c:pt idx="28">
                  <c:v>0.682651444321722</c:v>
                </c:pt>
                <c:pt idx="29">
                  <c:v>0.959506865162127</c:v>
                </c:pt>
                <c:pt idx="30">
                  <c:v>0.673865991821898</c:v>
                </c:pt>
                <c:pt idx="31">
                  <c:v>0.365472990728645</c:v>
                </c:pt>
                <c:pt idx="32">
                  <c:v>0.056065563754103</c:v>
                </c:pt>
                <c:pt idx="33">
                  <c:v>-0.257379869708449</c:v>
                </c:pt>
                <c:pt idx="34">
                  <c:v>-0.576230825904444</c:v>
                </c:pt>
                <c:pt idx="35">
                  <c:v>-0.9032134783646</c:v>
                </c:pt>
                <c:pt idx="36">
                  <c:v>-0.800408964245753</c:v>
                </c:pt>
                <c:pt idx="37">
                  <c:v>-0.487549210472742</c:v>
                </c:pt>
                <c:pt idx="38">
                  <c:v>-0.169911134002022</c:v>
                </c:pt>
                <c:pt idx="39">
                  <c:v>0.148927247884627</c:v>
                </c:pt>
                <c:pt idx="40">
                  <c:v>0.4647625106047</c:v>
                </c:pt>
                <c:pt idx="41">
                  <c:v>0.774386374421807</c:v>
                </c:pt>
                <c:pt idx="42">
                  <c:v>0.922451073883937</c:v>
                </c:pt>
                <c:pt idx="43">
                  <c:v>0.596115590000506</c:v>
                </c:pt>
                <c:pt idx="44">
                  <c:v>0.278918818158024</c:v>
                </c:pt>
                <c:pt idx="45">
                  <c:v>-0.0328500814148075</c:v>
                </c:pt>
                <c:pt idx="46">
                  <c:v>-0.342031854963171</c:v>
                </c:pt>
                <c:pt idx="47">
                  <c:v>-0.652565225198722</c:v>
                </c:pt>
                <c:pt idx="48">
                  <c:v>-0.956097536244048</c:v>
                </c:pt>
                <c:pt idx="49">
                  <c:v>-0.705345599310756</c:v>
                </c:pt>
                <c:pt idx="50">
                  <c:v>-0.398729134788175</c:v>
                </c:pt>
                <c:pt idx="51">
                  <c:v>-0.0879424209916824</c:v>
                </c:pt>
                <c:pt idx="52">
                  <c:v>0.227921634065713</c:v>
                </c:pt>
                <c:pt idx="53">
                  <c:v>0.547844860441479</c:v>
                </c:pt>
                <c:pt idx="54">
                  <c:v>0.871758248540095</c:v>
                </c:pt>
                <c:pt idx="55">
                  <c:v>0.836844168456769</c:v>
                </c:pt>
                <c:pt idx="56">
                  <c:v>0.518361567453275</c:v>
                </c:pt>
                <c:pt idx="57">
                  <c:v>0.198922624203091</c:v>
                </c:pt>
                <c:pt idx="58">
                  <c:v>-0.118899650731536</c:v>
                </c:pt>
                <c:pt idx="59">
                  <c:v>-0.432014230305762</c:v>
                </c:pt>
                <c:pt idx="60">
                  <c:v>-0.738939549560567</c:v>
                </c:pt>
                <c:pt idx="61">
                  <c:v>-0.943426339158511</c:v>
                </c:pt>
                <c:pt idx="62">
                  <c:v>-0.623968252082377</c:v>
                </c:pt>
                <c:pt idx="63">
                  <c:v>-0.309954565297962</c:v>
                </c:pt>
                <c:pt idx="64">
                  <c:v>0</c:v>
                </c:pt>
                <c:pt idx="65">
                  <c:v>0.309954565297962</c:v>
                </c:pt>
                <c:pt idx="66">
                  <c:v>0.623968252082377</c:v>
                </c:pt>
                <c:pt idx="67">
                  <c:v>0.943426339158511</c:v>
                </c:pt>
                <c:pt idx="68">
                  <c:v>0.959604786800244</c:v>
                </c:pt>
                <c:pt idx="69">
                  <c:v>0.738939549560567</c:v>
                </c:pt>
                <c:pt idx="70">
                  <c:v>0.432014230305762</c:v>
                </c:pt>
                <c:pt idx="71">
                  <c:v>0.118899650731536</c:v>
                </c:pt>
                <c:pt idx="72">
                  <c:v>8.28793407755857E-017</c:v>
                </c:pt>
                <c:pt idx="73">
                  <c:v>-0.198922624203091</c:v>
                </c:pt>
                <c:pt idx="74">
                  <c:v>-0.518361567453275</c:v>
                </c:pt>
                <c:pt idx="75">
                  <c:v>-0.836844168456769</c:v>
                </c:pt>
                <c:pt idx="76">
                  <c:v>-0.871758248540095</c:v>
                </c:pt>
                <c:pt idx="77">
                  <c:v>-0.547844860441479</c:v>
                </c:pt>
                <c:pt idx="78">
                  <c:v>-0.227921634065713</c:v>
                </c:pt>
                <c:pt idx="79">
                  <c:v>0.0879424209916824</c:v>
                </c:pt>
                <c:pt idx="80">
                  <c:v>0.398729134788175</c:v>
                </c:pt>
                <c:pt idx="81">
                  <c:v>0.705345599310756</c:v>
                </c:pt>
                <c:pt idx="82">
                  <c:v>0.956097536244048</c:v>
                </c:pt>
                <c:pt idx="83">
                  <c:v>0.652565225198722</c:v>
                </c:pt>
                <c:pt idx="84">
                  <c:v>0.342031854963171</c:v>
                </c:pt>
                <c:pt idx="85">
                  <c:v>0.0328500814148075</c:v>
                </c:pt>
                <c:pt idx="86">
                  <c:v>-0.278918818158024</c:v>
                </c:pt>
                <c:pt idx="87">
                  <c:v>-0.596115590000506</c:v>
                </c:pt>
                <c:pt idx="88">
                  <c:v>-0.922451073883937</c:v>
                </c:pt>
                <c:pt idx="89">
                  <c:v>-0.774386374421807</c:v>
                </c:pt>
                <c:pt idx="90">
                  <c:v>-0.4647625106047</c:v>
                </c:pt>
                <c:pt idx="91">
                  <c:v>-0.148927247884627</c:v>
                </c:pt>
                <c:pt idx="92">
                  <c:v>0.169911134002022</c:v>
                </c:pt>
                <c:pt idx="93">
                  <c:v>0.487549210472742</c:v>
                </c:pt>
                <c:pt idx="94">
                  <c:v>0.800408964245753</c:v>
                </c:pt>
                <c:pt idx="95">
                  <c:v>0.9032134783646</c:v>
                </c:pt>
                <c:pt idx="96">
                  <c:v>0.576230825904444</c:v>
                </c:pt>
                <c:pt idx="97">
                  <c:v>0.257379869708449</c:v>
                </c:pt>
                <c:pt idx="98">
                  <c:v>-0.056065563754103</c:v>
                </c:pt>
                <c:pt idx="99">
                  <c:v>-0.365472990728645</c:v>
                </c:pt>
                <c:pt idx="100">
                  <c:v>-0.673865991821898</c:v>
                </c:pt>
                <c:pt idx="101">
                  <c:v>-0.959506865162127</c:v>
                </c:pt>
                <c:pt idx="102">
                  <c:v>-0.682651444321722</c:v>
                </c:pt>
                <c:pt idx="103">
                  <c:v>-0.37494119097839</c:v>
                </c:pt>
                <c:pt idx="104">
                  <c:v>-0.0652595971272562</c:v>
                </c:pt>
                <c:pt idx="105">
                  <c:v>0.248889742855265</c:v>
                </c:pt>
                <c:pt idx="106">
                  <c:v>0.568205131673058</c:v>
                </c:pt>
                <c:pt idx="107">
                  <c:v>0.894695390167057</c:v>
                </c:pt>
                <c:pt idx="108">
                  <c:v>0.810872595621862</c:v>
                </c:pt>
                <c:pt idx="109">
                  <c:v>0.496490944050856</c:v>
                </c:pt>
                <c:pt idx="110">
                  <c:v>0.17823093018757</c:v>
                </c:pt>
                <c:pt idx="111">
                  <c:v>-0.140432928811354</c:v>
                </c:pt>
                <c:pt idx="112">
                  <c:v>-0.455489842307843</c:v>
                </c:pt>
                <c:pt idx="113">
                  <c:v>-0.764104645117697</c:v>
                </c:pt>
                <c:pt idx="114">
                  <c:v>-0.929212543313437</c:v>
                </c:pt>
                <c:pt idx="115">
                  <c:v>-0.604046631497198</c:v>
                </c:pt>
                <c:pt idx="116">
                  <c:v>-0.287679054957968</c:v>
                </c:pt>
                <c:pt idx="117">
                  <c:v>0.0234892676151789</c:v>
                </c:pt>
                <c:pt idx="118">
                  <c:v>0.332766615564061</c:v>
                </c:pt>
                <c:pt idx="119">
                  <c:v>0.644270720484839</c:v>
                </c:pt>
                <c:pt idx="120">
                  <c:v>0.953392059793205</c:v>
                </c:pt>
                <c:pt idx="121">
                  <c:v>0.714731359622639</c:v>
                </c:pt>
                <c:pt idx="122">
                  <c:v>0.408263032278289</c:v>
                </c:pt>
                <c:pt idx="123">
                  <c:v>0.0968875316689763</c:v>
                </c:pt>
                <c:pt idx="124">
                  <c:v>-0.219607569914757</c:v>
                </c:pt>
                <c:pt idx="125">
                  <c:v>-0.539547506399159</c:v>
                </c:pt>
                <c:pt idx="126">
                  <c:v>-0.86204587134847</c:v>
                </c:pt>
                <c:pt idx="127">
                  <c:v>-0.847057963437137</c:v>
                </c:pt>
                <c:pt idx="128">
                  <c:v>-0.526918495129792</c:v>
                </c:pt>
                <c:pt idx="129">
                  <c:v>-0.207189701754932</c:v>
                </c:pt>
                <c:pt idx="130">
                  <c:v>0.110151627826515</c:v>
                </c:pt>
              </c:numCache>
            </c:numRef>
          </c:yVal>
        </c:ser>
        <c:axId val="91738217"/>
        <c:axId val="53462293"/>
      </c:scatterChart>
      <c:valAx>
        <c:axId val="91738217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t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53462293"/>
        <c:crossesAt val="-2"/>
        <c:majorUnit val="0.1"/>
        <c:minorUnit val="0.02"/>
      </c:valAx>
      <c:valAx>
        <c:axId val="53462293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f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1738217"/>
        <c:crossesAt val="-1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cfe7f5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i="1" lang="en-US" sz="1400">
                <a:latin typeface="Times New Roman"/>
              </a:rPr>
              <a:t>Amplitude &amp; Power Spectrum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'f(t) = (kt)-over-(T) '!$AG$7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'f(t) = (kt)-over-(T) 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(kt)-over-(T) '!$AH$7:$AQ$7</c:f>
              <c:numCache>
                <c:formatCode>General</c:formatCode>
                <c:ptCount val="10"/>
                <c:pt idx="0">
                  <c:v>0.636619772367581</c:v>
                </c:pt>
                <c:pt idx="1">
                  <c:v>0.318309886183791</c:v>
                </c:pt>
                <c:pt idx="2">
                  <c:v>0.212206590789194</c:v>
                </c:pt>
                <c:pt idx="3">
                  <c:v>0.159154943091895</c:v>
                </c:pt>
                <c:pt idx="4">
                  <c:v>0.127323954473516</c:v>
                </c:pt>
                <c:pt idx="5">
                  <c:v>0.106103295394597</c:v>
                </c:pt>
                <c:pt idx="6">
                  <c:v>0.0909456817667973</c:v>
                </c:pt>
                <c:pt idx="7">
                  <c:v>0.0795774715459477</c:v>
                </c:pt>
                <c:pt idx="8">
                  <c:v>0.0707355302630646</c:v>
                </c:pt>
                <c:pt idx="9">
                  <c:v>0.0636619772367581</c:v>
                </c:pt>
              </c:numCache>
            </c:numRef>
          </c:yVal>
        </c:ser>
        <c:ser>
          <c:idx val="1"/>
          <c:order val="1"/>
          <c:tx>
            <c:strRef>
              <c:f>'f(t) = (kt)-over-(T) '!$AG$8</c:f>
              <c:strCache>
                <c:ptCount val="1"/>
                <c:pt idx="0">
                  <c:v>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'f(t) = (kt)-over-(T) '!$AH$6:$AQ$6</c:f>
              <c:numCache>
                <c:formatCode>General</c:formatCode>
                <c:ptCount val="10"/>
                <c:pt idx="0">
                  <c:v>3.14159265358979</c:v>
                </c:pt>
                <c:pt idx="1">
                  <c:v>6.28318530717959</c:v>
                </c:pt>
                <c:pt idx="2">
                  <c:v>9.42477796076938</c:v>
                </c:pt>
                <c:pt idx="3">
                  <c:v>12.5663706143592</c:v>
                </c:pt>
                <c:pt idx="4">
                  <c:v>15.707963267949</c:v>
                </c:pt>
                <c:pt idx="5">
                  <c:v>18.8495559215388</c:v>
                </c:pt>
                <c:pt idx="6">
                  <c:v>21.9911485751286</c:v>
                </c:pt>
                <c:pt idx="7">
                  <c:v>25.1327412287183</c:v>
                </c:pt>
                <c:pt idx="8">
                  <c:v>28.2743338823081</c:v>
                </c:pt>
                <c:pt idx="9">
                  <c:v>31.4159265358979</c:v>
                </c:pt>
              </c:numCache>
            </c:numRef>
          </c:xVal>
          <c:yVal>
            <c:numRef>
              <c:f>'f(t) = (kt)-over-(T) '!$AH$8:$AQ$8</c:f>
              <c:numCache>
                <c:formatCode>General</c:formatCode>
                <c:ptCount val="10"/>
                <c:pt idx="0">
                  <c:v>0.405284734569351</c:v>
                </c:pt>
                <c:pt idx="1">
                  <c:v>0.101321183642338</c:v>
                </c:pt>
                <c:pt idx="2">
                  <c:v>0.0450316371743724</c:v>
                </c:pt>
                <c:pt idx="3">
                  <c:v>0.0253302959105844</c:v>
                </c:pt>
                <c:pt idx="4">
                  <c:v>0.016211389382774</c:v>
                </c:pt>
                <c:pt idx="5">
                  <c:v>0.0112579092935931</c:v>
                </c:pt>
                <c:pt idx="6">
                  <c:v>0.00827111703202757</c:v>
                </c:pt>
                <c:pt idx="7">
                  <c:v>0.00633257397764611</c:v>
                </c:pt>
                <c:pt idx="8">
                  <c:v>0.00500351524159693</c:v>
                </c:pt>
                <c:pt idx="9">
                  <c:v>0.00405284734569351</c:v>
                </c:pt>
              </c:numCache>
            </c:numRef>
          </c:yVal>
        </c:ser>
        <c:axId val="19082356"/>
        <c:axId val="40601697"/>
      </c:scatterChart>
      <c:valAx>
        <c:axId val="19082356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n.PI/T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01697"/>
        <c:crossesAt val="0"/>
        <c:majorUnit val="5"/>
        <c:minorUnit val="1"/>
      </c:valAx>
      <c:valAx>
        <c:axId val="40601697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i="1" lang="en-US" sz="1400">
                    <a:latin typeface="Times New Roman"/>
                  </a:rPr>
                  <a:t>An, Pn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082356"/>
        <c:crossesAt val="0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243720</xdr:colOff>
      <xdr:row>0</xdr:row>
      <xdr:rowOff>166320</xdr:rowOff>
    </xdr:from>
    <xdr:to>
      <xdr:col>21</xdr:col>
      <xdr:colOff>65880</xdr:colOff>
      <xdr:row>24</xdr:row>
      <xdr:rowOff>174600</xdr:rowOff>
    </xdr:to>
    <xdr:graphicFrame>
      <xdr:nvGraphicFramePr>
        <xdr:cNvPr id="0" name="Chart 1"/>
        <xdr:cNvGraphicFramePr/>
      </xdr:nvGraphicFramePr>
      <xdr:xfrm>
        <a:off x="7280640" y="166320"/>
        <a:ext cx="9736560" cy="45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245160</xdr:colOff>
      <xdr:row>0</xdr:row>
      <xdr:rowOff>166320</xdr:rowOff>
    </xdr:from>
    <xdr:to>
      <xdr:col>23</xdr:col>
      <xdr:colOff>65880</xdr:colOff>
      <xdr:row>24</xdr:row>
      <xdr:rowOff>174600</xdr:rowOff>
    </xdr:to>
    <xdr:graphicFrame>
      <xdr:nvGraphicFramePr>
        <xdr:cNvPr id="1" name="Chart 1"/>
        <xdr:cNvGraphicFramePr/>
      </xdr:nvGraphicFramePr>
      <xdr:xfrm>
        <a:off x="9085320" y="166320"/>
        <a:ext cx="9735120" cy="45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245160</xdr:colOff>
      <xdr:row>0</xdr:row>
      <xdr:rowOff>166320</xdr:rowOff>
    </xdr:from>
    <xdr:to>
      <xdr:col>23</xdr:col>
      <xdr:colOff>65880</xdr:colOff>
      <xdr:row>24</xdr:row>
      <xdr:rowOff>190080</xdr:rowOff>
    </xdr:to>
    <xdr:graphicFrame>
      <xdr:nvGraphicFramePr>
        <xdr:cNvPr id="2" name="Chart 1"/>
        <xdr:cNvGraphicFramePr/>
      </xdr:nvGraphicFramePr>
      <xdr:xfrm>
        <a:off x="9085320" y="166320"/>
        <a:ext cx="9735120" cy="45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250560</xdr:colOff>
      <xdr:row>3</xdr:row>
      <xdr:rowOff>127440</xdr:rowOff>
    </xdr:from>
    <xdr:to>
      <xdr:col>31</xdr:col>
      <xdr:colOff>470520</xdr:colOff>
      <xdr:row>60</xdr:row>
      <xdr:rowOff>126000</xdr:rowOff>
    </xdr:to>
    <xdr:graphicFrame>
      <xdr:nvGraphicFramePr>
        <xdr:cNvPr id="3" name=""/>
        <xdr:cNvGraphicFramePr/>
      </xdr:nvGraphicFramePr>
      <xdr:xfrm>
        <a:off x="19920600" y="788400"/>
        <a:ext cx="4795920" cy="100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132840</xdr:colOff>
      <xdr:row>8</xdr:row>
      <xdr:rowOff>6120</xdr:rowOff>
    </xdr:from>
    <xdr:to>
      <xdr:col>27</xdr:col>
      <xdr:colOff>134640</xdr:colOff>
      <xdr:row>52</xdr:row>
      <xdr:rowOff>121680</xdr:rowOff>
    </xdr:to>
    <xdr:sp>
      <xdr:nvSpPr>
        <xdr:cNvPr id="4" name="Line 1"/>
        <xdr:cNvSpPr/>
      </xdr:nvSpPr>
      <xdr:spPr>
        <a:xfrm flipH="1" flipV="1">
          <a:off x="21328200" y="1633320"/>
          <a:ext cx="1800" cy="782712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absolute">
    <xdr:from>
      <xdr:col>30</xdr:col>
      <xdr:colOff>514800</xdr:colOff>
      <xdr:row>8</xdr:row>
      <xdr:rowOff>12600</xdr:rowOff>
    </xdr:from>
    <xdr:to>
      <xdr:col>30</xdr:col>
      <xdr:colOff>516960</xdr:colOff>
      <xdr:row>52</xdr:row>
      <xdr:rowOff>121680</xdr:rowOff>
    </xdr:to>
    <xdr:sp>
      <xdr:nvSpPr>
        <xdr:cNvPr id="5" name="Line 1"/>
        <xdr:cNvSpPr/>
      </xdr:nvSpPr>
      <xdr:spPr>
        <a:xfrm flipH="1" flipV="1">
          <a:off x="23998320" y="1639800"/>
          <a:ext cx="2160" cy="782064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10440</xdr:colOff>
      <xdr:row>9</xdr:row>
      <xdr:rowOff>11160</xdr:rowOff>
    </xdr:from>
    <xdr:to>
      <xdr:col>40</xdr:col>
      <xdr:colOff>74160</xdr:colOff>
      <xdr:row>47</xdr:row>
      <xdr:rowOff>124200</xdr:rowOff>
    </xdr:to>
    <xdr:graphicFrame>
      <xdr:nvGraphicFramePr>
        <xdr:cNvPr id="6" name=""/>
        <xdr:cNvGraphicFramePr/>
      </xdr:nvGraphicFramePr>
      <xdr:xfrm>
        <a:off x="25019280" y="1813680"/>
        <a:ext cx="5759640" cy="67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285840</xdr:colOff>
      <xdr:row>3</xdr:row>
      <xdr:rowOff>163440</xdr:rowOff>
    </xdr:from>
    <xdr:to>
      <xdr:col>31</xdr:col>
      <xdr:colOff>492120</xdr:colOff>
      <xdr:row>60</xdr:row>
      <xdr:rowOff>162000</xdr:rowOff>
    </xdr:to>
    <xdr:graphicFrame>
      <xdr:nvGraphicFramePr>
        <xdr:cNvPr id="7" name=""/>
        <xdr:cNvGraphicFramePr/>
      </xdr:nvGraphicFramePr>
      <xdr:xfrm>
        <a:off x="20064600" y="824400"/>
        <a:ext cx="4782240" cy="100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168120</xdr:colOff>
      <xdr:row>8</xdr:row>
      <xdr:rowOff>42120</xdr:rowOff>
    </xdr:from>
    <xdr:to>
      <xdr:col>27</xdr:col>
      <xdr:colOff>181080</xdr:colOff>
      <xdr:row>52</xdr:row>
      <xdr:rowOff>175680</xdr:rowOff>
    </xdr:to>
    <xdr:sp>
      <xdr:nvSpPr>
        <xdr:cNvPr id="8" name="Line 1"/>
        <xdr:cNvSpPr/>
      </xdr:nvSpPr>
      <xdr:spPr>
        <a:xfrm flipH="1" flipV="1">
          <a:off x="21472200" y="1669320"/>
          <a:ext cx="12960" cy="784512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absolute">
    <xdr:from>
      <xdr:col>30</xdr:col>
      <xdr:colOff>541080</xdr:colOff>
      <xdr:row>8</xdr:row>
      <xdr:rowOff>48600</xdr:rowOff>
    </xdr:from>
    <xdr:to>
      <xdr:col>30</xdr:col>
      <xdr:colOff>550440</xdr:colOff>
      <xdr:row>52</xdr:row>
      <xdr:rowOff>148320</xdr:rowOff>
    </xdr:to>
    <xdr:sp>
      <xdr:nvSpPr>
        <xdr:cNvPr id="9" name="Line 1"/>
        <xdr:cNvSpPr/>
      </xdr:nvSpPr>
      <xdr:spPr>
        <a:xfrm flipV="1">
          <a:off x="24132960" y="1675800"/>
          <a:ext cx="9360" cy="781128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15480</xdr:colOff>
      <xdr:row>8</xdr:row>
      <xdr:rowOff>163800</xdr:rowOff>
    </xdr:from>
    <xdr:to>
      <xdr:col>39</xdr:col>
      <xdr:colOff>583560</xdr:colOff>
      <xdr:row>47</xdr:row>
      <xdr:rowOff>101520</xdr:rowOff>
    </xdr:to>
    <xdr:graphicFrame>
      <xdr:nvGraphicFramePr>
        <xdr:cNvPr id="10" name=""/>
        <xdr:cNvGraphicFramePr/>
      </xdr:nvGraphicFramePr>
      <xdr:xfrm>
        <a:off x="25132680" y="1791000"/>
        <a:ext cx="5906520" cy="67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236160</xdr:colOff>
      <xdr:row>3</xdr:row>
      <xdr:rowOff>137160</xdr:rowOff>
    </xdr:from>
    <xdr:to>
      <xdr:col>31</xdr:col>
      <xdr:colOff>524520</xdr:colOff>
      <xdr:row>60</xdr:row>
      <xdr:rowOff>135720</xdr:rowOff>
    </xdr:to>
    <xdr:graphicFrame>
      <xdr:nvGraphicFramePr>
        <xdr:cNvPr id="11" name=""/>
        <xdr:cNvGraphicFramePr/>
      </xdr:nvGraphicFramePr>
      <xdr:xfrm>
        <a:off x="19995840" y="798120"/>
        <a:ext cx="4864320" cy="100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110160</xdr:colOff>
      <xdr:row>8</xdr:row>
      <xdr:rowOff>6120</xdr:rowOff>
    </xdr:from>
    <xdr:to>
      <xdr:col>27</xdr:col>
      <xdr:colOff>115200</xdr:colOff>
      <xdr:row>52</xdr:row>
      <xdr:rowOff>131760</xdr:rowOff>
    </xdr:to>
    <xdr:sp>
      <xdr:nvSpPr>
        <xdr:cNvPr id="12" name="Line 1"/>
        <xdr:cNvSpPr/>
      </xdr:nvSpPr>
      <xdr:spPr>
        <a:xfrm flipV="1">
          <a:off x="21395160" y="1633320"/>
          <a:ext cx="5040" cy="783720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absolute">
    <xdr:from>
      <xdr:col>30</xdr:col>
      <xdr:colOff>564840</xdr:colOff>
      <xdr:row>8</xdr:row>
      <xdr:rowOff>12600</xdr:rowOff>
    </xdr:from>
    <xdr:to>
      <xdr:col>30</xdr:col>
      <xdr:colOff>569520</xdr:colOff>
      <xdr:row>52</xdr:row>
      <xdr:rowOff>131760</xdr:rowOff>
    </xdr:to>
    <xdr:sp>
      <xdr:nvSpPr>
        <xdr:cNvPr id="13" name="Line 1"/>
        <xdr:cNvSpPr/>
      </xdr:nvSpPr>
      <xdr:spPr>
        <a:xfrm flipV="1">
          <a:off x="24137640" y="1639800"/>
          <a:ext cx="4680" cy="783072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21</xdr:col>
      <xdr:colOff>10440</xdr:colOff>
      <xdr:row>61</xdr:row>
      <xdr:rowOff>9720</xdr:rowOff>
    </xdr:from>
    <xdr:to>
      <xdr:col>28</xdr:col>
      <xdr:colOff>578520</xdr:colOff>
      <xdr:row>99</xdr:row>
      <xdr:rowOff>123120</xdr:rowOff>
    </xdr:to>
    <xdr:graphicFrame>
      <xdr:nvGraphicFramePr>
        <xdr:cNvPr id="14" name=""/>
        <xdr:cNvGraphicFramePr/>
      </xdr:nvGraphicFramePr>
      <xdr:xfrm>
        <a:off x="16719480" y="10926000"/>
        <a:ext cx="5906520" cy="67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5400</xdr:colOff>
      <xdr:row>8</xdr:row>
      <xdr:rowOff>160920</xdr:rowOff>
    </xdr:from>
    <xdr:to>
      <xdr:col>39</xdr:col>
      <xdr:colOff>573480</xdr:colOff>
      <xdr:row>47</xdr:row>
      <xdr:rowOff>98640</xdr:rowOff>
    </xdr:to>
    <xdr:graphicFrame>
      <xdr:nvGraphicFramePr>
        <xdr:cNvPr id="15" name=""/>
        <xdr:cNvGraphicFramePr/>
      </xdr:nvGraphicFramePr>
      <xdr:xfrm>
        <a:off x="25103520" y="1788120"/>
        <a:ext cx="5906520" cy="67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237960</xdr:colOff>
      <xdr:row>3</xdr:row>
      <xdr:rowOff>127080</xdr:rowOff>
    </xdr:from>
    <xdr:to>
      <xdr:col>31</xdr:col>
      <xdr:colOff>526320</xdr:colOff>
      <xdr:row>60</xdr:row>
      <xdr:rowOff>125640</xdr:rowOff>
    </xdr:to>
    <xdr:graphicFrame>
      <xdr:nvGraphicFramePr>
        <xdr:cNvPr id="16" name=""/>
        <xdr:cNvGraphicFramePr/>
      </xdr:nvGraphicFramePr>
      <xdr:xfrm>
        <a:off x="19997640" y="788040"/>
        <a:ext cx="4864320" cy="100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110160</xdr:colOff>
      <xdr:row>8</xdr:row>
      <xdr:rowOff>6120</xdr:rowOff>
    </xdr:from>
    <xdr:to>
      <xdr:col>27</xdr:col>
      <xdr:colOff>115200</xdr:colOff>
      <xdr:row>52</xdr:row>
      <xdr:rowOff>131760</xdr:rowOff>
    </xdr:to>
    <xdr:sp>
      <xdr:nvSpPr>
        <xdr:cNvPr id="17" name="Line 1"/>
        <xdr:cNvSpPr/>
      </xdr:nvSpPr>
      <xdr:spPr>
        <a:xfrm flipV="1">
          <a:off x="21395160" y="1633320"/>
          <a:ext cx="5040" cy="783720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absolute">
    <xdr:from>
      <xdr:col>30</xdr:col>
      <xdr:colOff>564840</xdr:colOff>
      <xdr:row>8</xdr:row>
      <xdr:rowOff>12600</xdr:rowOff>
    </xdr:from>
    <xdr:to>
      <xdr:col>30</xdr:col>
      <xdr:colOff>569520</xdr:colOff>
      <xdr:row>52</xdr:row>
      <xdr:rowOff>131760</xdr:rowOff>
    </xdr:to>
    <xdr:sp>
      <xdr:nvSpPr>
        <xdr:cNvPr id="18" name="Line 1"/>
        <xdr:cNvSpPr/>
      </xdr:nvSpPr>
      <xdr:spPr>
        <a:xfrm flipV="1">
          <a:off x="24137640" y="1639800"/>
          <a:ext cx="4680" cy="783072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5760</xdr:colOff>
      <xdr:row>9</xdr:row>
      <xdr:rowOff>16920</xdr:rowOff>
    </xdr:from>
    <xdr:to>
      <xdr:col>39</xdr:col>
      <xdr:colOff>573840</xdr:colOff>
      <xdr:row>47</xdr:row>
      <xdr:rowOff>129960</xdr:rowOff>
    </xdr:to>
    <xdr:graphicFrame>
      <xdr:nvGraphicFramePr>
        <xdr:cNvPr id="19" name=""/>
        <xdr:cNvGraphicFramePr/>
      </xdr:nvGraphicFramePr>
      <xdr:xfrm>
        <a:off x="25103880" y="1819440"/>
        <a:ext cx="5906520" cy="67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30" zoomScaleNormal="13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8.5748987854251"/>
    <col collapsed="false" hidden="false" max="2" min="2" style="0" width="9.85425101214575"/>
    <col collapsed="false" hidden="false" max="3" min="3" style="0" width="8.5748987854251"/>
    <col collapsed="false" hidden="false" max="8" min="4" style="0" width="10.4251012145749"/>
    <col collapsed="false" hidden="false" max="1025" min="9" style="0" width="8.5748987854251"/>
  </cols>
  <sheetData>
    <row r="1" customFormat="false" ht="15" hidden="false" customHeight="false" outlineLevel="0" collapsed="false">
      <c r="A1" s="1" t="s">
        <v>0</v>
      </c>
      <c r="B1" s="2" t="n">
        <v>1</v>
      </c>
      <c r="C1" s="0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  <c r="C2" s="0" t="s">
        <v>4</v>
      </c>
      <c r="D2" s="0" t="n">
        <v>1</v>
      </c>
      <c r="E2" s="0" t="n">
        <v>2</v>
      </c>
      <c r="F2" s="0" t="n">
        <v>4</v>
      </c>
      <c r="G2" s="0" t="n">
        <v>10</v>
      </c>
      <c r="H2" s="0" t="n">
        <v>20</v>
      </c>
    </row>
    <row r="3" customFormat="false" ht="15" hidden="false" customHeight="false" outlineLevel="0" collapsed="false">
      <c r="A3" s="3" t="n">
        <v>1</v>
      </c>
      <c r="B3" s="4" t="n">
        <f aca="false">(A3-1)*PI()/20</f>
        <v>0</v>
      </c>
      <c r="C3" s="5"/>
      <c r="D3" s="5" t="n">
        <f aca="false">COS(D$2*$B3)</f>
        <v>1</v>
      </c>
      <c r="E3" s="5" t="n">
        <f aca="false">COS(E$2*$B3)</f>
        <v>1</v>
      </c>
      <c r="F3" s="5" t="n">
        <f aca="false">COS(F$2*$B3)</f>
        <v>1</v>
      </c>
      <c r="G3" s="5" t="n">
        <f aca="false">COS(G$2*$B3)</f>
        <v>1</v>
      </c>
      <c r="H3" s="5" t="n">
        <f aca="false">COS(H$2*$B3)</f>
        <v>1</v>
      </c>
    </row>
    <row r="4" customFormat="false" ht="15" hidden="false" customHeight="false" outlineLevel="0" collapsed="false">
      <c r="A4" s="3" t="n">
        <v>2</v>
      </c>
      <c r="B4" s="4" t="n">
        <f aca="false">(A4-1)*PI()/20</f>
        <v>0.15707963267949</v>
      </c>
      <c r="C4" s="5"/>
      <c r="D4" s="5" t="n">
        <f aca="false">COS(D$2*$B4)</f>
        <v>0.987688340595138</v>
      </c>
      <c r="E4" s="5" t="n">
        <f aca="false">COS(E$2*$B4)</f>
        <v>0.951056516295153</v>
      </c>
      <c r="F4" s="5" t="n">
        <f aca="false">COS(F$2*$B4)</f>
        <v>0.809016994374947</v>
      </c>
      <c r="G4" s="5" t="n">
        <f aca="false">COS(G$2*$B4)</f>
        <v>6.12323399573677E-017</v>
      </c>
      <c r="H4" s="5" t="n">
        <f aca="false">COS(H$2*$B4)</f>
        <v>-1</v>
      </c>
    </row>
    <row r="5" customFormat="false" ht="15" hidden="false" customHeight="false" outlineLevel="0" collapsed="false">
      <c r="A5" s="3" t="n">
        <v>3</v>
      </c>
      <c r="B5" s="4" t="n">
        <f aca="false">(A5-1)*PI()/20</f>
        <v>0.314159265358979</v>
      </c>
      <c r="C5" s="5"/>
      <c r="D5" s="5" t="n">
        <f aca="false">COS(D$2*$B5)</f>
        <v>0.951056516295153</v>
      </c>
      <c r="E5" s="5" t="n">
        <f aca="false">COS(E$2*$B5)</f>
        <v>0.809016994374947</v>
      </c>
      <c r="F5" s="5" t="n">
        <f aca="false">COS(F$2*$B5)</f>
        <v>0.309016994374947</v>
      </c>
      <c r="G5" s="5" t="n">
        <f aca="false">COS(G$2*$B5)</f>
        <v>-1</v>
      </c>
      <c r="H5" s="5" t="n">
        <f aca="false">COS(H$2*$B5)</f>
        <v>1</v>
      </c>
    </row>
    <row r="6" customFormat="false" ht="15" hidden="false" customHeight="false" outlineLevel="0" collapsed="false">
      <c r="A6" s="3" t="n">
        <v>4</v>
      </c>
      <c r="B6" s="4" t="n">
        <f aca="false">(A6-1)*PI()/20</f>
        <v>0.471238898038469</v>
      </c>
      <c r="C6" s="5"/>
      <c r="D6" s="5" t="n">
        <f aca="false">COS(D$2*$B6)</f>
        <v>0.891006524188368</v>
      </c>
      <c r="E6" s="5" t="n">
        <f aca="false">COS(E$2*$B6)</f>
        <v>0.587785252292473</v>
      </c>
      <c r="F6" s="5" t="n">
        <f aca="false">COS(F$2*$B6)</f>
        <v>-0.309016994374947</v>
      </c>
      <c r="G6" s="5" t="n">
        <f aca="false">COS(G$2*$B6)</f>
        <v>-1.83697019872103E-016</v>
      </c>
      <c r="H6" s="5" t="n">
        <f aca="false">COS(H$2*$B6)</f>
        <v>-1</v>
      </c>
    </row>
    <row r="7" customFormat="false" ht="15" hidden="false" customHeight="false" outlineLevel="0" collapsed="false">
      <c r="A7" s="3" t="n">
        <v>5</v>
      </c>
      <c r="B7" s="4" t="n">
        <f aca="false">(A7-1)*PI()/20</f>
        <v>0.628318530717959</v>
      </c>
      <c r="C7" s="5"/>
      <c r="D7" s="5" t="n">
        <f aca="false">COS(D$2*$B7)</f>
        <v>0.809016994374947</v>
      </c>
      <c r="E7" s="5" t="n">
        <f aca="false">COS(E$2*$B7)</f>
        <v>0.309016994374947</v>
      </c>
      <c r="F7" s="5" t="n">
        <f aca="false">COS(F$2*$B7)</f>
        <v>-0.809016994374947</v>
      </c>
      <c r="G7" s="5" t="n">
        <f aca="false">COS(G$2*$B7)</f>
        <v>1</v>
      </c>
      <c r="H7" s="5" t="n">
        <f aca="false">COS(H$2*$B7)</f>
        <v>1</v>
      </c>
    </row>
    <row r="8" customFormat="false" ht="15" hidden="false" customHeight="false" outlineLevel="0" collapsed="false">
      <c r="A8" s="3" t="n">
        <v>6</v>
      </c>
      <c r="B8" s="4" t="n">
        <f aca="false">(A8-1)*PI()/20</f>
        <v>0.785398163397448</v>
      </c>
      <c r="C8" s="5"/>
      <c r="D8" s="5" t="n">
        <f aca="false">COS(D$2*$B8)</f>
        <v>0.707106781186548</v>
      </c>
      <c r="E8" s="5" t="n">
        <f aca="false">COS(E$2*$B8)</f>
        <v>6.12323399573677E-017</v>
      </c>
      <c r="F8" s="5" t="n">
        <f aca="false">COS(F$2*$B8)</f>
        <v>-1</v>
      </c>
      <c r="G8" s="5" t="n">
        <f aca="false">COS(G$2*$B8)</f>
        <v>3.06161699786838E-016</v>
      </c>
      <c r="H8" s="5" t="n">
        <f aca="false">COS(H$2*$B8)</f>
        <v>-1</v>
      </c>
    </row>
    <row r="9" customFormat="false" ht="15" hidden="false" customHeight="false" outlineLevel="0" collapsed="false">
      <c r="A9" s="3" t="n">
        <v>7</v>
      </c>
      <c r="B9" s="4" t="n">
        <f aca="false">(A9-1)*PI()/20</f>
        <v>0.942477796076938</v>
      </c>
      <c r="C9" s="5"/>
      <c r="D9" s="5" t="n">
        <f aca="false">COS(D$2*$B9)</f>
        <v>0.587785252292473</v>
      </c>
      <c r="E9" s="5" t="n">
        <f aca="false">COS(E$2*$B9)</f>
        <v>-0.309016994374947</v>
      </c>
      <c r="F9" s="5" t="n">
        <f aca="false">COS(F$2*$B9)</f>
        <v>-0.809016994374947</v>
      </c>
      <c r="G9" s="5" t="n">
        <f aca="false">COS(G$2*$B9)</f>
        <v>-1</v>
      </c>
      <c r="H9" s="5" t="n">
        <f aca="false">COS(H$2*$B9)</f>
        <v>1</v>
      </c>
    </row>
    <row r="10" customFormat="false" ht="15" hidden="false" customHeight="false" outlineLevel="0" collapsed="false">
      <c r="A10" s="3" t="n">
        <v>8</v>
      </c>
      <c r="B10" s="4" t="n">
        <f aca="false">(A10-1)*PI()/20</f>
        <v>1.09955742875643</v>
      </c>
      <c r="C10" s="5"/>
      <c r="D10" s="5" t="n">
        <f aca="false">COS(D$2*$B10)</f>
        <v>0.453990499739547</v>
      </c>
      <c r="E10" s="5" t="n">
        <f aca="false">COS(E$2*$B10)</f>
        <v>-0.587785252292473</v>
      </c>
      <c r="F10" s="5" t="n">
        <f aca="false">COS(F$2*$B10)</f>
        <v>-0.309016994374948</v>
      </c>
      <c r="G10" s="5" t="n">
        <f aca="false">COS(G$2*$B10)</f>
        <v>-4.28626379701574E-016</v>
      </c>
      <c r="H10" s="5" t="n">
        <f aca="false">COS(H$2*$B10)</f>
        <v>-1</v>
      </c>
    </row>
    <row r="11" customFormat="false" ht="15" hidden="false" customHeight="false" outlineLevel="0" collapsed="false">
      <c r="A11" s="3" t="n">
        <v>9</v>
      </c>
      <c r="B11" s="4" t="n">
        <f aca="false">(A11-1)*PI()/20</f>
        <v>1.25663706143592</v>
      </c>
      <c r="C11" s="5"/>
      <c r="D11" s="5" t="n">
        <f aca="false">COS(D$2*$B11)</f>
        <v>0.309016994374947</v>
      </c>
      <c r="E11" s="5" t="n">
        <f aca="false">COS(E$2*$B11)</f>
        <v>-0.809016994374947</v>
      </c>
      <c r="F11" s="5" t="n">
        <f aca="false">COS(F$2*$B11)</f>
        <v>0.309016994374947</v>
      </c>
      <c r="G11" s="5" t="n">
        <f aca="false">COS(G$2*$B11)</f>
        <v>1</v>
      </c>
      <c r="H11" s="5" t="n">
        <f aca="false">COS(H$2*$B11)</f>
        <v>1</v>
      </c>
    </row>
    <row r="12" customFormat="false" ht="15" hidden="false" customHeight="false" outlineLevel="0" collapsed="false">
      <c r="A12" s="3" t="n">
        <v>10</v>
      </c>
      <c r="B12" s="4" t="n">
        <f aca="false">(A12-1)*PI()/20</f>
        <v>1.41371669411541</v>
      </c>
      <c r="C12" s="5"/>
      <c r="D12" s="5" t="n">
        <f aca="false">COS(D$2*$B12)</f>
        <v>0.156434465040231</v>
      </c>
      <c r="E12" s="5" t="n">
        <f aca="false">COS(E$2*$B12)</f>
        <v>-0.951056516295153</v>
      </c>
      <c r="F12" s="5" t="n">
        <f aca="false">COS(F$2*$B12)</f>
        <v>0.809016994374947</v>
      </c>
      <c r="G12" s="5" t="n">
        <f aca="false">COS(G$2*$B12)</f>
        <v>5.51091059616309E-016</v>
      </c>
      <c r="H12" s="5" t="n">
        <f aca="false">COS(H$2*$B12)</f>
        <v>-1</v>
      </c>
    </row>
    <row r="13" customFormat="false" ht="15" hidden="false" customHeight="false" outlineLevel="0" collapsed="false">
      <c r="A13" s="3" t="n">
        <v>11</v>
      </c>
      <c r="B13" s="4" t="n">
        <f aca="false">(A13-1)*PI()/20</f>
        <v>1.5707963267949</v>
      </c>
      <c r="C13" s="5"/>
      <c r="D13" s="5" t="n">
        <f aca="false">COS(D$2*$B13)</f>
        <v>6.12323399573677E-017</v>
      </c>
      <c r="E13" s="5" t="n">
        <f aca="false">COS(E$2*$B13)</f>
        <v>-1</v>
      </c>
      <c r="F13" s="5" t="n">
        <f aca="false">COS(F$2*$B13)</f>
        <v>1</v>
      </c>
      <c r="G13" s="5" t="n">
        <f aca="false">COS(G$2*$B13)</f>
        <v>-1</v>
      </c>
      <c r="H13" s="5" t="n">
        <f aca="false">COS(H$2*$B13)</f>
        <v>1</v>
      </c>
    </row>
    <row r="14" customFormat="false" ht="15" hidden="false" customHeight="false" outlineLevel="0" collapsed="false">
      <c r="A14" s="3" t="n">
        <v>12</v>
      </c>
      <c r="B14" s="4" t="n">
        <f aca="false">(A14-1)*PI()/20</f>
        <v>1.72787595947439</v>
      </c>
      <c r="C14" s="5"/>
      <c r="D14" s="5" t="n">
        <f aca="false">COS(D$2*$B14)</f>
        <v>-0.156434465040231</v>
      </c>
      <c r="E14" s="5" t="n">
        <f aca="false">COS(E$2*$B14)</f>
        <v>-0.951056516295154</v>
      </c>
      <c r="F14" s="5" t="n">
        <f aca="false">COS(F$2*$B14)</f>
        <v>0.809016994374948</v>
      </c>
      <c r="G14" s="5" t="n">
        <f aca="false">COS(G$2*$B14)</f>
        <v>-2.44991257893129E-015</v>
      </c>
      <c r="H14" s="5" t="n">
        <f aca="false">COS(H$2*$B14)</f>
        <v>-1</v>
      </c>
    </row>
    <row r="15" customFormat="false" ht="15" hidden="false" customHeight="false" outlineLevel="0" collapsed="false">
      <c r="A15" s="3" t="n">
        <v>13</v>
      </c>
      <c r="B15" s="4" t="n">
        <f aca="false">(A15-1)*PI()/20</f>
        <v>1.88495559215388</v>
      </c>
      <c r="C15" s="5"/>
      <c r="D15" s="5" t="n">
        <f aca="false">COS(D$2*$B15)</f>
        <v>-0.309016994374947</v>
      </c>
      <c r="E15" s="5" t="n">
        <f aca="false">COS(E$2*$B15)</f>
        <v>-0.809016994374947</v>
      </c>
      <c r="F15" s="5" t="n">
        <f aca="false">COS(F$2*$B15)</f>
        <v>0.309016994374948</v>
      </c>
      <c r="G15" s="5" t="n">
        <f aca="false">COS(G$2*$B15)</f>
        <v>1</v>
      </c>
      <c r="H15" s="5" t="n">
        <f aca="false">COS(H$2*$B15)</f>
        <v>1</v>
      </c>
    </row>
    <row r="16" customFormat="false" ht="15" hidden="false" customHeight="false" outlineLevel="0" collapsed="false">
      <c r="A16" s="3" t="n">
        <v>14</v>
      </c>
      <c r="B16" s="4" t="n">
        <f aca="false">(A16-1)*PI()/20</f>
        <v>2.04203522483337</v>
      </c>
      <c r="C16" s="5"/>
      <c r="D16" s="5" t="n">
        <f aca="false">COS(D$2*$B16)</f>
        <v>-0.453990499739547</v>
      </c>
      <c r="E16" s="5" t="n">
        <f aca="false">COS(E$2*$B16)</f>
        <v>-0.587785252292473</v>
      </c>
      <c r="F16" s="5" t="n">
        <f aca="false">COS(F$2*$B16)</f>
        <v>-0.309016994374947</v>
      </c>
      <c r="G16" s="5" t="n">
        <f aca="false">COS(G$2*$B16)</f>
        <v>-9.80336419954471E-016</v>
      </c>
      <c r="H16" s="5" t="n">
        <f aca="false">COS(H$2*$B16)</f>
        <v>-1</v>
      </c>
    </row>
    <row r="17" customFormat="false" ht="15" hidden="false" customHeight="false" outlineLevel="0" collapsed="false">
      <c r="A17" s="3" t="n">
        <v>15</v>
      </c>
      <c r="B17" s="4" t="n">
        <f aca="false">(A17-1)*PI()/20</f>
        <v>2.19911485751286</v>
      </c>
      <c r="C17" s="5"/>
      <c r="D17" s="5" t="n">
        <f aca="false">COS(D$2*$B17)</f>
        <v>-0.587785252292473</v>
      </c>
      <c r="E17" s="5" t="n">
        <f aca="false">COS(E$2*$B17)</f>
        <v>-0.309016994374948</v>
      </c>
      <c r="F17" s="5" t="n">
        <f aca="false">COS(F$2*$B17)</f>
        <v>-0.809016994374947</v>
      </c>
      <c r="G17" s="5" t="n">
        <f aca="false">COS(G$2*$B17)</f>
        <v>-1</v>
      </c>
      <c r="H17" s="5" t="n">
        <f aca="false">COS(H$2*$B17)</f>
        <v>1</v>
      </c>
    </row>
    <row r="18" customFormat="false" ht="15" hidden="false" customHeight="false" outlineLevel="0" collapsed="false">
      <c r="A18" s="3" t="n">
        <v>16</v>
      </c>
      <c r="B18" s="4" t="n">
        <f aca="false">(A18-1)*PI()/20</f>
        <v>2.35619449019234</v>
      </c>
      <c r="C18" s="5"/>
      <c r="D18" s="5" t="n">
        <f aca="false">COS(D$2*$B18)</f>
        <v>-0.707106781186547</v>
      </c>
      <c r="E18" s="5" t="n">
        <f aca="false">COS(E$2*$B18)</f>
        <v>-1.83697019872103E-016</v>
      </c>
      <c r="F18" s="5" t="n">
        <f aca="false">COS(F$2*$B18)</f>
        <v>-1</v>
      </c>
      <c r="G18" s="5" t="n">
        <f aca="false">COS(G$2*$B18)</f>
        <v>-2.69484193876076E-015</v>
      </c>
      <c r="H18" s="5" t="n">
        <f aca="false">COS(H$2*$B18)</f>
        <v>-1</v>
      </c>
    </row>
    <row r="19" customFormat="false" ht="15" hidden="false" customHeight="false" outlineLevel="0" collapsed="false">
      <c r="A19" s="3" t="n">
        <v>17</v>
      </c>
      <c r="B19" s="4" t="n">
        <f aca="false">(A19-1)*PI()/20</f>
        <v>2.51327412287183</v>
      </c>
      <c r="C19" s="5"/>
      <c r="D19" s="5" t="n">
        <f aca="false">COS(D$2*$B19)</f>
        <v>-0.809016994374947</v>
      </c>
      <c r="E19" s="5" t="n">
        <f aca="false">COS(E$2*$B19)</f>
        <v>0.309016994374947</v>
      </c>
      <c r="F19" s="5" t="n">
        <f aca="false">COS(F$2*$B19)</f>
        <v>-0.809016994374948</v>
      </c>
      <c r="G19" s="5" t="n">
        <f aca="false">COS(G$2*$B19)</f>
        <v>1</v>
      </c>
      <c r="H19" s="5" t="n">
        <f aca="false">COS(H$2*$B19)</f>
        <v>1</v>
      </c>
    </row>
    <row r="20" customFormat="false" ht="15" hidden="false" customHeight="false" outlineLevel="0" collapsed="false">
      <c r="A20" s="3" t="n">
        <v>18</v>
      </c>
      <c r="B20" s="4" t="n">
        <f aca="false">(A20-1)*PI()/20</f>
        <v>2.67035375555132</v>
      </c>
      <c r="C20" s="5"/>
      <c r="D20" s="5" t="n">
        <f aca="false">COS(D$2*$B20)</f>
        <v>-0.891006524188368</v>
      </c>
      <c r="E20" s="5" t="n">
        <f aca="false">COS(E$2*$B20)</f>
        <v>0.587785252292473</v>
      </c>
      <c r="F20" s="5" t="n">
        <f aca="false">COS(F$2*$B20)</f>
        <v>-0.309016994374948</v>
      </c>
      <c r="G20" s="5" t="n">
        <f aca="false">COS(G$2*$B20)</f>
        <v>-7.35407060125E-016</v>
      </c>
      <c r="H20" s="5" t="n">
        <f aca="false">COS(H$2*$B20)</f>
        <v>-1</v>
      </c>
    </row>
    <row r="21" customFormat="false" ht="15" hidden="false" customHeight="false" outlineLevel="0" collapsed="false">
      <c r="A21" s="3" t="n">
        <v>19</v>
      </c>
      <c r="B21" s="4" t="n">
        <f aca="false">(A21-1)*PI()/20</f>
        <v>2.82743338823081</v>
      </c>
      <c r="C21" s="5"/>
      <c r="D21" s="5" t="n">
        <f aca="false">COS(D$2*$B21)</f>
        <v>-0.951056516295153</v>
      </c>
      <c r="E21" s="5" t="n">
        <f aca="false">COS(E$2*$B21)</f>
        <v>0.809016994374947</v>
      </c>
      <c r="F21" s="5" t="n">
        <f aca="false">COS(F$2*$B21)</f>
        <v>0.309016994374947</v>
      </c>
      <c r="G21" s="5" t="n">
        <f aca="false">COS(G$2*$B21)</f>
        <v>-1</v>
      </c>
      <c r="H21" s="5" t="n">
        <f aca="false">COS(H$2*$B21)</f>
        <v>1</v>
      </c>
    </row>
    <row r="22" customFormat="false" ht="15" hidden="false" customHeight="false" outlineLevel="0" collapsed="false">
      <c r="A22" s="3" t="n">
        <v>20</v>
      </c>
      <c r="B22" s="4" t="n">
        <f aca="false">(A22-1)*PI()/20</f>
        <v>2.9845130209103</v>
      </c>
      <c r="C22" s="5"/>
      <c r="D22" s="5" t="n">
        <f aca="false">COS(D$2*$B22)</f>
        <v>-0.987688340595138</v>
      </c>
      <c r="E22" s="5" t="n">
        <f aca="false">COS(E$2*$B22)</f>
        <v>0.951056516295153</v>
      </c>
      <c r="F22" s="5" t="n">
        <f aca="false">COS(F$2*$B22)</f>
        <v>0.809016994374947</v>
      </c>
      <c r="G22" s="5" t="n">
        <f aca="false">COS(G$2*$B22)</f>
        <v>-2.93977129859024E-015</v>
      </c>
      <c r="H22" s="5" t="n">
        <f aca="false">COS(H$2*$B22)</f>
        <v>-1</v>
      </c>
    </row>
    <row r="23" customFormat="false" ht="15" hidden="false" customHeight="false" outlineLevel="0" collapsed="false">
      <c r="A23" s="3" t="n">
        <v>21</v>
      </c>
      <c r="B23" s="4" t="n">
        <f aca="false">(A23-1)*PI()/20</f>
        <v>3.14159265358979</v>
      </c>
      <c r="C23" s="5"/>
      <c r="D23" s="5" t="n">
        <f aca="false">COS(D$2*$B23)</f>
        <v>-1</v>
      </c>
      <c r="E23" s="5" t="n">
        <f aca="false">COS(E$2*$B23)</f>
        <v>1</v>
      </c>
      <c r="F23" s="5" t="n">
        <f aca="false">COS(F$2*$B23)</f>
        <v>1</v>
      </c>
      <c r="G23" s="5" t="n">
        <f aca="false">COS(G$2*$B23)</f>
        <v>1</v>
      </c>
      <c r="H23" s="5" t="n">
        <f aca="false">COS(H$2*$B23)</f>
        <v>1</v>
      </c>
    </row>
    <row r="24" customFormat="false" ht="15" hidden="false" customHeight="false" outlineLevel="0" collapsed="false">
      <c r="A24" s="3" t="n">
        <v>22</v>
      </c>
      <c r="B24" s="4" t="n">
        <f aca="false">(A24-1)*PI()/20</f>
        <v>3.29867228626928</v>
      </c>
      <c r="C24" s="5"/>
      <c r="D24" s="5" t="n">
        <f aca="false">COS(D$2*$B24)</f>
        <v>-0.987688340595138</v>
      </c>
      <c r="E24" s="5" t="n">
        <f aca="false">COS(E$2*$B24)</f>
        <v>0.951056516295154</v>
      </c>
      <c r="F24" s="5" t="n">
        <f aca="false">COS(F$2*$B24)</f>
        <v>0.809016994374948</v>
      </c>
      <c r="G24" s="5" t="n">
        <f aca="false">COS(G$2*$B24)</f>
        <v>-4.9047770029553E-016</v>
      </c>
      <c r="H24" s="5" t="n">
        <f aca="false">COS(H$2*$B24)</f>
        <v>-1</v>
      </c>
    </row>
    <row r="25" customFormat="false" ht="15" hidden="false" customHeight="false" outlineLevel="0" collapsed="false">
      <c r="A25" s="3" t="n">
        <v>23</v>
      </c>
      <c r="B25" s="4" t="n">
        <f aca="false">(A25-1)*PI()/20</f>
        <v>3.45575191894877</v>
      </c>
      <c r="C25" s="5"/>
      <c r="D25" s="5" t="n">
        <f aca="false">COS(D$2*$B25)</f>
        <v>-0.951056516295154</v>
      </c>
      <c r="E25" s="5" t="n">
        <f aca="false">COS(E$2*$B25)</f>
        <v>0.809016994374948</v>
      </c>
      <c r="F25" s="5" t="n">
        <f aca="false">COS(F$2*$B25)</f>
        <v>0.30901699437495</v>
      </c>
      <c r="G25" s="5" t="n">
        <f aca="false">COS(G$2*$B25)</f>
        <v>-1</v>
      </c>
      <c r="H25" s="5" t="n">
        <f aca="false">COS(H$2*$B25)</f>
        <v>1</v>
      </c>
    </row>
    <row r="26" customFormat="false" ht="15" hidden="false" customHeight="false" outlineLevel="0" collapsed="false">
      <c r="A26" s="3" t="n">
        <v>24</v>
      </c>
      <c r="B26" s="4" t="n">
        <f aca="false">(A26-1)*PI()/20</f>
        <v>3.61283155162826</v>
      </c>
      <c r="C26" s="5"/>
      <c r="D26" s="5" t="n">
        <f aca="false">COS(D$2*$B26)</f>
        <v>-0.891006524188368</v>
      </c>
      <c r="E26" s="5" t="n">
        <f aca="false">COS(E$2*$B26)</f>
        <v>0.587785252292473</v>
      </c>
      <c r="F26" s="5" t="n">
        <f aca="false">COS(F$2*$B26)</f>
        <v>-0.309016994374947</v>
      </c>
      <c r="G26" s="5" t="n">
        <f aca="false">COS(G$2*$B26)</f>
        <v>-3.18470065841971E-015</v>
      </c>
      <c r="H26" s="5" t="n">
        <f aca="false">COS(H$2*$B26)</f>
        <v>-1</v>
      </c>
    </row>
    <row r="27" customFormat="false" ht="15" hidden="false" customHeight="false" outlineLevel="0" collapsed="false">
      <c r="A27" s="3" t="n">
        <v>25</v>
      </c>
      <c r="B27" s="4" t="n">
        <f aca="false">(A27-1)*PI()/20</f>
        <v>3.76991118430775</v>
      </c>
      <c r="C27" s="5"/>
      <c r="D27" s="5" t="n">
        <f aca="false">COS(D$2*$B27)</f>
        <v>-0.809016994374947</v>
      </c>
      <c r="E27" s="5" t="n">
        <f aca="false">COS(E$2*$B27)</f>
        <v>0.309016994374948</v>
      </c>
      <c r="F27" s="5" t="n">
        <f aca="false">COS(F$2*$B27)</f>
        <v>-0.809016994374947</v>
      </c>
      <c r="G27" s="5" t="n">
        <f aca="false">COS(G$2*$B27)</f>
        <v>1</v>
      </c>
      <c r="H27" s="5" t="n">
        <f aca="false">COS(H$2*$B27)</f>
        <v>1</v>
      </c>
    </row>
    <row r="28" customFormat="false" ht="15" hidden="false" customHeight="false" outlineLevel="0" collapsed="false">
      <c r="A28" s="3" t="n">
        <v>26</v>
      </c>
      <c r="B28" s="4" t="n">
        <f aca="false">(A28-1)*PI()/20</f>
        <v>3.92699081698724</v>
      </c>
      <c r="C28" s="5"/>
      <c r="D28" s="5" t="n">
        <f aca="false">COS(D$2*$B28)</f>
        <v>-0.707106781186548</v>
      </c>
      <c r="E28" s="5" t="n">
        <f aca="false">COS(E$2*$B28)</f>
        <v>3.06161699786838E-016</v>
      </c>
      <c r="F28" s="5" t="n">
        <f aca="false">COS(F$2*$B28)</f>
        <v>-1</v>
      </c>
      <c r="G28" s="5" t="n">
        <f aca="false">COS(G$2*$B28)</f>
        <v>-2.45548340466059E-016</v>
      </c>
      <c r="H28" s="5" t="n">
        <f aca="false">COS(H$2*$B28)</f>
        <v>-1</v>
      </c>
    </row>
    <row r="29" customFormat="false" ht="15" hidden="false" customHeight="false" outlineLevel="0" collapsed="false">
      <c r="A29" s="3" t="n">
        <v>27</v>
      </c>
      <c r="B29" s="4" t="n">
        <f aca="false">(A29-1)*PI()/20</f>
        <v>4.08407044966673</v>
      </c>
      <c r="C29" s="5"/>
      <c r="D29" s="5" t="n">
        <f aca="false">COS(D$2*$B29)</f>
        <v>-0.587785252292473</v>
      </c>
      <c r="E29" s="5" t="n">
        <f aca="false">COS(E$2*$B29)</f>
        <v>-0.309016994374947</v>
      </c>
      <c r="F29" s="5" t="n">
        <f aca="false">COS(F$2*$B29)</f>
        <v>-0.809016994374948</v>
      </c>
      <c r="G29" s="5" t="n">
        <f aca="false">COS(G$2*$B29)</f>
        <v>-1</v>
      </c>
      <c r="H29" s="5" t="n">
        <f aca="false">COS(H$2*$B29)</f>
        <v>1</v>
      </c>
    </row>
    <row r="30" customFormat="false" ht="15" hidden="false" customHeight="false" outlineLevel="0" collapsed="false">
      <c r="A30" s="3" t="n">
        <v>28</v>
      </c>
      <c r="B30" s="4" t="n">
        <f aca="false">(A30-1)*PI()/20</f>
        <v>4.24115008234622</v>
      </c>
      <c r="C30" s="5"/>
      <c r="D30" s="5" t="n">
        <f aca="false">COS(D$2*$B30)</f>
        <v>-0.453990499739547</v>
      </c>
      <c r="E30" s="5" t="n">
        <f aca="false">COS(E$2*$B30)</f>
        <v>-0.587785252292473</v>
      </c>
      <c r="F30" s="5" t="n">
        <f aca="false">COS(F$2*$B30)</f>
        <v>-0.309016994374948</v>
      </c>
      <c r="G30" s="5" t="n">
        <f aca="false">COS(G$2*$B30)</f>
        <v>-3.42963001824918E-015</v>
      </c>
      <c r="H30" s="5" t="n">
        <f aca="false">COS(H$2*$B30)</f>
        <v>-1</v>
      </c>
    </row>
    <row r="31" customFormat="false" ht="15" hidden="false" customHeight="false" outlineLevel="0" collapsed="false">
      <c r="A31" s="3" t="n">
        <v>29</v>
      </c>
      <c r="B31" s="4" t="n">
        <f aca="false">(A31-1)*PI()/20</f>
        <v>4.39822971502571</v>
      </c>
      <c r="C31" s="5"/>
      <c r="D31" s="5" t="n">
        <f aca="false">COS(D$2*$B31)</f>
        <v>-0.309016994374948</v>
      </c>
      <c r="E31" s="5" t="n">
        <f aca="false">COS(E$2*$B31)</f>
        <v>-0.809016994374947</v>
      </c>
      <c r="F31" s="5" t="n">
        <f aca="false">COS(F$2*$B31)</f>
        <v>0.309016994374947</v>
      </c>
      <c r="G31" s="5" t="n">
        <f aca="false">COS(G$2*$B31)</f>
        <v>1</v>
      </c>
      <c r="H31" s="5" t="n">
        <f aca="false">COS(H$2*$B31)</f>
        <v>1</v>
      </c>
    </row>
    <row r="32" customFormat="false" ht="15" hidden="false" customHeight="false" outlineLevel="0" collapsed="false">
      <c r="A32" s="3" t="n">
        <v>30</v>
      </c>
      <c r="B32" s="4" t="n">
        <f aca="false">(A32-1)*PI()/20</f>
        <v>4.5553093477052</v>
      </c>
      <c r="C32" s="5"/>
      <c r="D32" s="5" t="n">
        <f aca="false">COS(D$2*$B32)</f>
        <v>-0.156434465040231</v>
      </c>
      <c r="E32" s="5" t="n">
        <f aca="false">COS(E$2*$B32)</f>
        <v>-0.951056516295153</v>
      </c>
      <c r="F32" s="5" t="n">
        <f aca="false">COS(F$2*$B32)</f>
        <v>0.809016994374947</v>
      </c>
      <c r="G32" s="5" t="n">
        <f aca="false">COS(G$2*$B32)</f>
        <v>-6.18980636588358E-019</v>
      </c>
      <c r="H32" s="5" t="n">
        <f aca="false">COS(H$2*$B32)</f>
        <v>-1</v>
      </c>
    </row>
    <row r="33" customFormat="false" ht="15" hidden="false" customHeight="false" outlineLevel="0" collapsed="false">
      <c r="A33" s="3" t="n">
        <v>31</v>
      </c>
      <c r="B33" s="4" t="n">
        <f aca="false">(A33-1)*PI()/20</f>
        <v>4.71238898038469</v>
      </c>
      <c r="C33" s="5"/>
      <c r="D33" s="5" t="n">
        <f aca="false">COS(D$2*$B33)</f>
        <v>-1.83697019872103E-016</v>
      </c>
      <c r="E33" s="5" t="n">
        <f aca="false">COS(E$2*$B33)</f>
        <v>-1</v>
      </c>
      <c r="F33" s="5" t="n">
        <f aca="false">COS(F$2*$B33)</f>
        <v>1</v>
      </c>
      <c r="G33" s="5" t="n">
        <f aca="false">COS(G$2*$B33)</f>
        <v>-1</v>
      </c>
      <c r="H33" s="5" t="n">
        <f aca="false">COS(H$2*$B33)</f>
        <v>1</v>
      </c>
    </row>
    <row r="34" customFormat="false" ht="15" hidden="false" customHeight="false" outlineLevel="0" collapsed="false">
      <c r="A34" s="3" t="n">
        <v>32</v>
      </c>
      <c r="B34" s="4" t="n">
        <f aca="false">(A34-1)*PI()/20</f>
        <v>4.86946861306418</v>
      </c>
      <c r="C34" s="5"/>
      <c r="D34" s="5" t="n">
        <f aca="false">COS(D$2*$B34)</f>
        <v>0.156434465040231</v>
      </c>
      <c r="E34" s="5" t="n">
        <f aca="false">COS(E$2*$B34)</f>
        <v>-0.951056516295154</v>
      </c>
      <c r="F34" s="5" t="n">
        <f aca="false">COS(F$2*$B34)</f>
        <v>0.809016994374948</v>
      </c>
      <c r="G34" s="5" t="n">
        <f aca="false">COS(G$2*$B34)</f>
        <v>-3.67455937807865E-015</v>
      </c>
      <c r="H34" s="5" t="n">
        <f aca="false">COS(H$2*$B34)</f>
        <v>-1</v>
      </c>
    </row>
    <row r="35" customFormat="false" ht="15" hidden="false" customHeight="false" outlineLevel="0" collapsed="false">
      <c r="A35" s="3" t="n">
        <v>33</v>
      </c>
      <c r="B35" s="4" t="n">
        <f aca="false">(A35-1)*PI()/20</f>
        <v>5.02654824574367</v>
      </c>
      <c r="C35" s="5"/>
      <c r="D35" s="5" t="n">
        <f aca="false">COS(D$2*$B35)</f>
        <v>0.309016994374947</v>
      </c>
      <c r="E35" s="5" t="n">
        <f aca="false">COS(E$2*$B35)</f>
        <v>-0.809016994374948</v>
      </c>
      <c r="F35" s="5" t="n">
        <f aca="false">COS(F$2*$B35)</f>
        <v>0.309016994374948</v>
      </c>
      <c r="G35" s="5" t="n">
        <f aca="false">COS(G$2*$B35)</f>
        <v>1</v>
      </c>
      <c r="H35" s="5" t="n">
        <f aca="false">COS(H$2*$B35)</f>
        <v>1</v>
      </c>
    </row>
    <row r="36" customFormat="false" ht="15" hidden="false" customHeight="false" outlineLevel="0" collapsed="false">
      <c r="A36" s="3" t="n">
        <v>34</v>
      </c>
      <c r="B36" s="4" t="n">
        <f aca="false">(A36-1)*PI()/20</f>
        <v>5.18362787842316</v>
      </c>
      <c r="C36" s="5"/>
      <c r="D36" s="5" t="n">
        <f aca="false">COS(D$2*$B36)</f>
        <v>0.453990499739547</v>
      </c>
      <c r="E36" s="5" t="n">
        <f aca="false">COS(E$2*$B36)</f>
        <v>-0.587785252292473</v>
      </c>
      <c r="F36" s="5" t="n">
        <f aca="false">COS(F$2*$B36)</f>
        <v>-0.309016994374947</v>
      </c>
      <c r="G36" s="5" t="n">
        <f aca="false">COS(G$2*$B36)</f>
        <v>2.44310379192882E-016</v>
      </c>
      <c r="H36" s="5" t="n">
        <f aca="false">COS(H$2*$B36)</f>
        <v>-1</v>
      </c>
    </row>
    <row r="37" customFormat="false" ht="15" hidden="false" customHeight="false" outlineLevel="0" collapsed="false">
      <c r="A37" s="3" t="n">
        <v>35</v>
      </c>
      <c r="B37" s="4" t="n">
        <f aca="false">(A37-1)*PI()/20</f>
        <v>5.34070751110265</v>
      </c>
      <c r="C37" s="5"/>
      <c r="D37" s="5" t="n">
        <f aca="false">COS(D$2*$B37)</f>
        <v>0.587785252292473</v>
      </c>
      <c r="E37" s="5" t="n">
        <f aca="false">COS(E$2*$B37)</f>
        <v>-0.309016994374948</v>
      </c>
      <c r="F37" s="5" t="n">
        <f aca="false">COS(F$2*$B37)</f>
        <v>-0.809016994374947</v>
      </c>
      <c r="G37" s="5" t="n">
        <f aca="false">COS(G$2*$B37)</f>
        <v>-1</v>
      </c>
      <c r="H37" s="5" t="n">
        <f aca="false">COS(H$2*$B37)</f>
        <v>1</v>
      </c>
    </row>
    <row r="38" customFormat="false" ht="15" hidden="false" customHeight="false" outlineLevel="0" collapsed="false">
      <c r="A38" s="3" t="n">
        <v>36</v>
      </c>
      <c r="B38" s="4" t="n">
        <f aca="false">(A38-1)*PI()/20</f>
        <v>5.49778714378214</v>
      </c>
      <c r="C38" s="5"/>
      <c r="D38" s="5" t="n">
        <f aca="false">COS(D$2*$B38)</f>
        <v>0.707106781186547</v>
      </c>
      <c r="E38" s="5" t="n">
        <f aca="false">COS(E$2*$B38)</f>
        <v>-4.28626379701574E-016</v>
      </c>
      <c r="F38" s="5" t="n">
        <f aca="false">COS(F$2*$B38)</f>
        <v>-1</v>
      </c>
      <c r="G38" s="5" t="n">
        <f aca="false">COS(G$2*$B38)</f>
        <v>-3.91948873790812E-015</v>
      </c>
      <c r="H38" s="5" t="n">
        <f aca="false">COS(H$2*$B38)</f>
        <v>-1</v>
      </c>
    </row>
    <row r="39" customFormat="false" ht="15" hidden="false" customHeight="false" outlineLevel="0" collapsed="false">
      <c r="A39" s="3" t="n">
        <v>37</v>
      </c>
      <c r="B39" s="4" t="n">
        <f aca="false">(A39-1)*PI()/20</f>
        <v>5.65486677646163</v>
      </c>
      <c r="C39" s="5"/>
      <c r="D39" s="5" t="n">
        <f aca="false">COS(D$2*$B39)</f>
        <v>0.809016994374947</v>
      </c>
      <c r="E39" s="5" t="n">
        <f aca="false">COS(E$2*$B39)</f>
        <v>0.309016994374947</v>
      </c>
      <c r="F39" s="5" t="n">
        <f aca="false">COS(F$2*$B39)</f>
        <v>-0.809016994374948</v>
      </c>
      <c r="G39" s="5" t="n">
        <f aca="false">COS(G$2*$B39)</f>
        <v>1</v>
      </c>
      <c r="H39" s="5" t="n">
        <f aca="false">COS(H$2*$B39)</f>
        <v>1</v>
      </c>
    </row>
    <row r="40" customFormat="false" ht="15" hidden="false" customHeight="false" outlineLevel="0" collapsed="false">
      <c r="A40" s="3" t="n">
        <v>38</v>
      </c>
      <c r="B40" s="4" t="n">
        <f aca="false">(A40-1)*PI()/20</f>
        <v>5.81194640914112</v>
      </c>
      <c r="C40" s="5"/>
      <c r="D40" s="5" t="n">
        <f aca="false">COS(D$2*$B40)</f>
        <v>0.891006524188368</v>
      </c>
      <c r="E40" s="5" t="n">
        <f aca="false">COS(E$2*$B40)</f>
        <v>0.587785252292473</v>
      </c>
      <c r="F40" s="5" t="n">
        <f aca="false">COS(F$2*$B40)</f>
        <v>-0.309016994374948</v>
      </c>
      <c r="G40" s="5" t="n">
        <f aca="false">COS(G$2*$B40)</f>
        <v>4.89239739022353E-016</v>
      </c>
      <c r="H40" s="5" t="n">
        <f aca="false">COS(H$2*$B40)</f>
        <v>-1</v>
      </c>
    </row>
    <row r="41" customFormat="false" ht="15" hidden="false" customHeight="false" outlineLevel="0" collapsed="false">
      <c r="A41" s="3" t="n">
        <v>39</v>
      </c>
      <c r="B41" s="4" t="n">
        <f aca="false">(A41-1)*PI()/20</f>
        <v>5.96902604182061</v>
      </c>
      <c r="C41" s="5"/>
      <c r="D41" s="5" t="n">
        <f aca="false">COS(D$2*$B41)</f>
        <v>0.951056516295153</v>
      </c>
      <c r="E41" s="5" t="n">
        <f aca="false">COS(E$2*$B41)</f>
        <v>0.809016994374947</v>
      </c>
      <c r="F41" s="5" t="n">
        <f aca="false">COS(F$2*$B41)</f>
        <v>0.309016994374947</v>
      </c>
      <c r="G41" s="5" t="n">
        <f aca="false">COS(G$2*$B41)</f>
        <v>-1</v>
      </c>
      <c r="H41" s="5" t="n">
        <f aca="false">COS(H$2*$B41)</f>
        <v>1</v>
      </c>
    </row>
    <row r="42" customFormat="false" ht="15" hidden="false" customHeight="false" outlineLevel="0" collapsed="false">
      <c r="A42" s="3" t="n">
        <v>40</v>
      </c>
      <c r="B42" s="4" t="n">
        <f aca="false">(A42-1)*PI()/20</f>
        <v>6.1261056745001</v>
      </c>
      <c r="C42" s="5"/>
      <c r="D42" s="5" t="n">
        <f aca="false">COS(D$2*$B42)</f>
        <v>0.987688340595138</v>
      </c>
      <c r="E42" s="5" t="n">
        <f aca="false">COS(E$2*$B42)</f>
        <v>0.951056516295153</v>
      </c>
      <c r="F42" s="5" t="n">
        <f aca="false">COS(F$2*$B42)</f>
        <v>0.809016994374947</v>
      </c>
      <c r="G42" s="5" t="n">
        <f aca="false">COS(G$2*$B42)</f>
        <v>-4.16441809773759E-015</v>
      </c>
      <c r="H42" s="5" t="n">
        <f aca="false">COS(H$2*$B42)</f>
        <v>-1</v>
      </c>
    </row>
    <row r="43" customFormat="false" ht="15" hidden="false" customHeight="false" outlineLevel="0" collapsed="false">
      <c r="A43" s="3" t="n">
        <v>41</v>
      </c>
      <c r="B43" s="4" t="n">
        <f aca="false">(A43-1)*PI()/20</f>
        <v>6.28318530717959</v>
      </c>
      <c r="C43" s="5"/>
      <c r="D43" s="5" t="n">
        <f aca="false">COS(D$2*$B43)</f>
        <v>1</v>
      </c>
      <c r="E43" s="5" t="n">
        <f aca="false">COS(E$2*$B43)</f>
        <v>1</v>
      </c>
      <c r="F43" s="5" t="n">
        <f aca="false">COS(F$2*$B43)</f>
        <v>1</v>
      </c>
      <c r="G43" s="5" t="n">
        <f aca="false">COS(G$2*$B43)</f>
        <v>1</v>
      </c>
      <c r="H43" s="5" t="n">
        <f aca="false">COS(H$2*$B43)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G3" activeCellId="0" sqref="G3"/>
    </sheetView>
  </sheetViews>
  <sheetFormatPr defaultRowHeight="15"/>
  <cols>
    <col collapsed="false" hidden="false" max="1" min="1" style="0" width="8.5748987854251"/>
    <col collapsed="false" hidden="false" max="2" min="2" style="0" width="9.85425101214575"/>
    <col collapsed="false" hidden="false" max="3" min="3" style="0" width="8.5748987854251"/>
    <col collapsed="false" hidden="false" max="4" min="4" style="0" width="9.85425101214575"/>
    <col collapsed="false" hidden="false" max="10" min="5" style="0" width="10.4251012145749"/>
    <col collapsed="false" hidden="false" max="1025" min="11" style="0" width="8.5748987854251"/>
  </cols>
  <sheetData>
    <row r="1" customFormat="false" ht="15" hidden="false" customHeight="false" outlineLevel="0" collapsed="false">
      <c r="A1" s="1" t="s">
        <v>0</v>
      </c>
      <c r="B1" s="2" t="n">
        <v>1</v>
      </c>
      <c r="C1" s="0" t="s">
        <v>5</v>
      </c>
    </row>
    <row r="2" customFormat="false" ht="15" hidden="false" customHeight="false" outlineLevel="0" collapsed="false">
      <c r="A2" s="3" t="s">
        <v>2</v>
      </c>
      <c r="B2" s="3" t="s">
        <v>3</v>
      </c>
      <c r="C2" s="0" t="s">
        <v>4</v>
      </c>
      <c r="D2" s="6" t="s">
        <v>6</v>
      </c>
      <c r="E2" s="6" t="s">
        <v>7</v>
      </c>
      <c r="F2" s="0" t="n">
        <v>1</v>
      </c>
      <c r="G2" s="0" t="n">
        <v>2</v>
      </c>
      <c r="H2" s="0" t="n">
        <v>4</v>
      </c>
      <c r="I2" s="0" t="n">
        <v>10</v>
      </c>
      <c r="J2" s="0" t="n">
        <v>20</v>
      </c>
    </row>
    <row r="3" customFormat="false" ht="15" hidden="false" customHeight="false" outlineLevel="0" collapsed="false">
      <c r="A3" s="3" t="n">
        <v>1</v>
      </c>
      <c r="B3" s="4" t="n">
        <f aca="false">(A3-1)*PI()/20</f>
        <v>0</v>
      </c>
      <c r="C3" s="5"/>
      <c r="D3" s="5" t="n">
        <f aca="false">EXP(-$B3)</f>
        <v>1</v>
      </c>
      <c r="E3" s="5" t="n">
        <f aca="false">-EXP(-$B3)</f>
        <v>-1</v>
      </c>
      <c r="F3" s="5" t="n">
        <f aca="false">EXP(-$B3)*COS(F$2*$B3)</f>
        <v>1</v>
      </c>
      <c r="G3" s="5" t="n">
        <f aca="false">EXP(-$B3)*COS(G$2*$B3)</f>
        <v>1</v>
      </c>
      <c r="H3" s="5" t="n">
        <f aca="false">EXP(-$B3)*COS(H$2*$B3)</f>
        <v>1</v>
      </c>
      <c r="I3" s="5" t="n">
        <f aca="false">EXP(-$B3)*COS(I$2*$B3)</f>
        <v>1</v>
      </c>
      <c r="J3" s="5" t="n">
        <f aca="false">EXP(-$B3)*COS(J$2*$B3)</f>
        <v>1</v>
      </c>
    </row>
    <row r="4" customFormat="false" ht="15" hidden="false" customHeight="false" outlineLevel="0" collapsed="false">
      <c r="A4" s="3" t="n">
        <v>2</v>
      </c>
      <c r="B4" s="4" t="n">
        <f aca="false">(A4-1)*PI()/20</f>
        <v>0.15707963267949</v>
      </c>
      <c r="C4" s="5"/>
      <c r="D4" s="5" t="n">
        <f aca="false">EXP(-$B4)</f>
        <v>0.854635999153233</v>
      </c>
      <c r="E4" s="5" t="n">
        <f aca="false">-EXP(-$B4)</f>
        <v>-0.854635999153233</v>
      </c>
      <c r="F4" s="5" t="n">
        <f aca="false">EXP(-$B4)*COS(F$2*$B4)</f>
        <v>0.844114011816525</v>
      </c>
      <c r="G4" s="5" t="n">
        <f aca="false">EXP(-$B4)*COS(G$2*$B4)</f>
        <v>0.812807136055102</v>
      </c>
      <c r="H4" s="5" t="n">
        <f aca="false">EXP(-$B4)*COS(H$2*$B4)</f>
        <v>0.691415047319579</v>
      </c>
      <c r="I4" s="5" t="n">
        <f aca="false">EXP(-$B4)*COS(I$2*$B4)</f>
        <v>5.23313620399554E-017</v>
      </c>
      <c r="J4" s="5" t="n">
        <f aca="false">EXP(-$B4)*COS(J$2*$B4)</f>
        <v>-0.854635999153233</v>
      </c>
    </row>
    <row r="5" customFormat="false" ht="15" hidden="false" customHeight="false" outlineLevel="0" collapsed="false">
      <c r="A5" s="3" t="n">
        <v>3</v>
      </c>
      <c r="B5" s="4" t="n">
        <f aca="false">(A5-1)*PI()/20</f>
        <v>0.314159265358979</v>
      </c>
      <c r="C5" s="5"/>
      <c r="D5" s="5" t="n">
        <f aca="false">EXP(-$B5)</f>
        <v>0.730402691048646</v>
      </c>
      <c r="E5" s="5" t="n">
        <f aca="false">-EXP(-$B5)</f>
        <v>-0.730402691048646</v>
      </c>
      <c r="F5" s="5" t="n">
        <f aca="false">EXP(-$B5)*COS(F$2*$B5)</f>
        <v>0.69465423884133</v>
      </c>
      <c r="G5" s="5" t="n">
        <f aca="false">EXP(-$B5)*COS(G$2*$B5)</f>
        <v>0.590908189795549</v>
      </c>
      <c r="H5" s="5" t="n">
        <f aca="false">EXP(-$B5)*COS(H$2*$B5)</f>
        <v>0.225706844271226</v>
      </c>
      <c r="I5" s="5" t="n">
        <f aca="false">EXP(-$B5)*COS(I$2*$B5)</f>
        <v>-0.730402691048646</v>
      </c>
      <c r="J5" s="5" t="n">
        <f aca="false">EXP(-$B5)*COS(J$2*$B5)</f>
        <v>0.730402691048646</v>
      </c>
    </row>
    <row r="6" customFormat="false" ht="15" hidden="false" customHeight="false" outlineLevel="0" collapsed="false">
      <c r="A6" s="3" t="n">
        <v>4</v>
      </c>
      <c r="B6" s="4" t="n">
        <f aca="false">(A6-1)*PI()/20</f>
        <v>0.471238898038469</v>
      </c>
      <c r="C6" s="5"/>
      <c r="D6" s="5" t="n">
        <f aca="false">EXP(-$B6)</f>
        <v>0.62422843364857</v>
      </c>
      <c r="E6" s="5" t="n">
        <f aca="false">-EXP(-$B6)</f>
        <v>-0.62422843364857</v>
      </c>
      <c r="F6" s="5" t="n">
        <f aca="false">EXP(-$B6)*COS(F$2*$B6)</f>
        <v>0.556191606964761</v>
      </c>
      <c r="G6" s="5" t="n">
        <f aca="false">EXP(-$B6)*COS(G$2*$B6)</f>
        <v>0.36691226736026</v>
      </c>
      <c r="H6" s="5" t="n">
        <f aca="false">EXP(-$B6)*COS(H$2*$B6)</f>
        <v>-0.192897194369462</v>
      </c>
      <c r="I6" s="5" t="n">
        <f aca="false">EXP(-$B6)*COS(I$2*$B6)</f>
        <v>-1.14668902980673E-016</v>
      </c>
      <c r="J6" s="5" t="n">
        <f aca="false">EXP(-$B6)*COS(J$2*$B6)</f>
        <v>-0.62422843364857</v>
      </c>
    </row>
    <row r="7" customFormat="false" ht="15" hidden="false" customHeight="false" outlineLevel="0" collapsed="false">
      <c r="A7" s="3" t="n">
        <v>5</v>
      </c>
      <c r="B7" s="4" t="n">
        <f aca="false">(A7-1)*PI()/20</f>
        <v>0.628318530717959</v>
      </c>
      <c r="C7" s="5"/>
      <c r="D7" s="5" t="n">
        <f aca="false">EXP(-$B7)</f>
        <v>0.533488091091103</v>
      </c>
      <c r="E7" s="5" t="n">
        <f aca="false">-EXP(-$B7)</f>
        <v>-0.533488091091103</v>
      </c>
      <c r="F7" s="5" t="n">
        <f aca="false">EXP(-$B7)*COS(F$2*$B7)</f>
        <v>0.431600931989353</v>
      </c>
      <c r="G7" s="5" t="n">
        <f aca="false">EXP(-$B7)*COS(G$2*$B7)</f>
        <v>0.164856886443801</v>
      </c>
      <c r="H7" s="5" t="n">
        <f aca="false">EXP(-$B7)*COS(H$2*$B7)</f>
        <v>-0.431600931989353</v>
      </c>
      <c r="I7" s="5" t="n">
        <f aca="false">EXP(-$B7)*COS(I$2*$B7)</f>
        <v>0.533488091091103</v>
      </c>
      <c r="J7" s="5" t="n">
        <f aca="false">EXP(-$B7)*COS(J$2*$B7)</f>
        <v>0.533488091091103</v>
      </c>
    </row>
    <row r="8" customFormat="false" ht="15" hidden="false" customHeight="false" outlineLevel="0" collapsed="false">
      <c r="A8" s="3" t="n">
        <v>6</v>
      </c>
      <c r="B8" s="4" t="n">
        <f aca="false">(A8-1)*PI()/20</f>
        <v>0.785398163397448</v>
      </c>
      <c r="C8" s="5"/>
      <c r="D8" s="5" t="n">
        <f aca="false">EXP(-$B8)</f>
        <v>0.455938127765996</v>
      </c>
      <c r="E8" s="5" t="n">
        <f aca="false">-EXP(-$B8)</f>
        <v>-0.455938127765996</v>
      </c>
      <c r="F8" s="5" t="n">
        <f aca="false">EXP(-$B8)*COS(F$2*$B8)</f>
        <v>0.322396941944834</v>
      </c>
      <c r="G8" s="5" t="n">
        <f aca="false">EXP(-$B8)*COS(G$2*$B8)</f>
        <v>2.79181584388932E-017</v>
      </c>
      <c r="H8" s="5" t="n">
        <f aca="false">EXP(-$B8)*COS(H$2*$B8)</f>
        <v>-0.455938127765996</v>
      </c>
      <c r="I8" s="5" t="n">
        <f aca="false">EXP(-$B8)*COS(I$2*$B8)</f>
        <v>1.39590792194466E-016</v>
      </c>
      <c r="J8" s="5" t="n">
        <f aca="false">EXP(-$B8)*COS(J$2*$B8)</f>
        <v>-0.455938127765996</v>
      </c>
    </row>
    <row r="9" customFormat="false" ht="15" hidden="false" customHeight="false" outlineLevel="0" collapsed="false">
      <c r="A9" s="3" t="n">
        <v>7</v>
      </c>
      <c r="B9" s="4" t="n">
        <f aca="false">(A9-1)*PI()/20</f>
        <v>0.942477796076938</v>
      </c>
      <c r="C9" s="5"/>
      <c r="D9" s="5" t="n">
        <f aca="false">EXP(-$B9)</f>
        <v>0.389661137375347</v>
      </c>
      <c r="E9" s="5" t="n">
        <f aca="false">-EXP(-$B9)</f>
        <v>-0.389661137375347</v>
      </c>
      <c r="F9" s="5" t="n">
        <f aca="false">EXP(-$B9)*COS(F$2*$B9)</f>
        <v>0.22903706994074</v>
      </c>
      <c r="G9" s="5" t="n">
        <f aca="false">EXP(-$B9)*COS(G$2*$B9)</f>
        <v>-0.120411913496453</v>
      </c>
      <c r="H9" s="5" t="n">
        <f aca="false">EXP(-$B9)*COS(H$2*$B9)</f>
        <v>-0.315242482184127</v>
      </c>
      <c r="I9" s="5" t="n">
        <f aca="false">EXP(-$B9)*COS(I$2*$B9)</f>
        <v>-0.389661137375347</v>
      </c>
      <c r="J9" s="5" t="n">
        <f aca="false">EXP(-$B9)*COS(J$2*$B9)</f>
        <v>0.389661137375347</v>
      </c>
    </row>
    <row r="10" customFormat="false" ht="15" hidden="false" customHeight="false" outlineLevel="0" collapsed="false">
      <c r="A10" s="3" t="n">
        <v>8</v>
      </c>
      <c r="B10" s="4" t="n">
        <f aca="false">(A10-1)*PI()/20</f>
        <v>1.09955742875643</v>
      </c>
      <c r="C10" s="5"/>
      <c r="D10" s="5" t="n">
        <f aca="false">EXP(-$B10)</f>
        <v>0.333018435471965</v>
      </c>
      <c r="E10" s="5" t="n">
        <f aca="false">-EXP(-$B10)</f>
        <v>-0.333018435471965</v>
      </c>
      <c r="F10" s="5" t="n">
        <f aca="false">EXP(-$B10)*COS(F$2*$B10)</f>
        <v>0.151187205942399</v>
      </c>
      <c r="G10" s="5" t="n">
        <f aca="false">EXP(-$B10)*COS(G$2*$B10)</f>
        <v>-0.195743325111934</v>
      </c>
      <c r="H10" s="5" t="n">
        <f aca="false">EXP(-$B10)*COS(H$2*$B10)</f>
        <v>-0.102908356000994</v>
      </c>
      <c r="I10" s="5" t="n">
        <f aca="false">EXP(-$B10)*COS(I$2*$B10)</f>
        <v>-1.4274048637023E-016</v>
      </c>
      <c r="J10" s="5" t="n">
        <f aca="false">EXP(-$B10)*COS(J$2*$B10)</f>
        <v>-0.333018435471965</v>
      </c>
    </row>
    <row r="11" customFormat="false" ht="15" hidden="false" customHeight="false" outlineLevel="0" collapsed="false">
      <c r="A11" s="3" t="n">
        <v>9</v>
      </c>
      <c r="B11" s="4" t="n">
        <f aca="false">(A11-1)*PI()/20</f>
        <v>1.25663706143592</v>
      </c>
      <c r="C11" s="5"/>
      <c r="D11" s="5" t="n">
        <f aca="false">EXP(-$B11)</f>
        <v>0.284609543336029</v>
      </c>
      <c r="E11" s="5" t="n">
        <f aca="false">-EXP(-$B11)</f>
        <v>-0.284609543336029</v>
      </c>
      <c r="F11" s="5" t="n">
        <f aca="false">EXP(-$B11)*COS(F$2*$B11)</f>
        <v>0.0879491856521261</v>
      </c>
      <c r="G11" s="5" t="n">
        <f aca="false">EXP(-$B11)*COS(G$2*$B11)</f>
        <v>-0.230253957320141</v>
      </c>
      <c r="H11" s="5" t="n">
        <f aca="false">EXP(-$B11)*COS(H$2*$B11)</f>
        <v>0.0879491856521261</v>
      </c>
      <c r="I11" s="5" t="n">
        <f aca="false">EXP(-$B11)*COS(I$2*$B11)</f>
        <v>0.284609543336029</v>
      </c>
      <c r="J11" s="5" t="n">
        <f aca="false">EXP(-$B11)*COS(J$2*$B11)</f>
        <v>0.284609543336029</v>
      </c>
    </row>
    <row r="12" customFormat="false" ht="15" hidden="false" customHeight="false" outlineLevel="0" collapsed="false">
      <c r="A12" s="3" t="n">
        <v>10</v>
      </c>
      <c r="B12" s="4" t="n">
        <f aca="false">(A12-1)*PI()/20</f>
        <v>1.41371669411541</v>
      </c>
      <c r="C12" s="5"/>
      <c r="D12" s="5" t="n">
        <f aca="false">EXP(-$B12)</f>
        <v>0.243237561437533</v>
      </c>
      <c r="E12" s="5" t="n">
        <f aca="false">-EXP(-$B12)</f>
        <v>-0.243237561437533</v>
      </c>
      <c r="F12" s="5" t="n">
        <f aca="false">EXP(-$B12)*COS(F$2*$B12)</f>
        <v>0.0380507378011708</v>
      </c>
      <c r="G12" s="5" t="n">
        <f aca="false">EXP(-$B12)*COS(G$2*$B12)</f>
        <v>-0.231332667812908</v>
      </c>
      <c r="H12" s="5" t="n">
        <f aca="false">EXP(-$B12)*COS(H$2*$B12)</f>
        <v>0.196783320873284</v>
      </c>
      <c r="I12" s="5" t="n">
        <f aca="false">EXP(-$B12)*COS(I$2*$B12)</f>
        <v>1.34046045471097E-016</v>
      </c>
      <c r="J12" s="5" t="n">
        <f aca="false">EXP(-$B12)*COS(J$2*$B12)</f>
        <v>-0.243237561437533</v>
      </c>
    </row>
    <row r="13" customFormat="false" ht="15" hidden="false" customHeight="false" outlineLevel="0" collapsed="false">
      <c r="A13" s="3" t="n">
        <v>11</v>
      </c>
      <c r="B13" s="4" t="n">
        <f aca="false">(A13-1)*PI()/20</f>
        <v>1.5707963267949</v>
      </c>
      <c r="C13" s="5"/>
      <c r="D13" s="5" t="n">
        <f aca="false">EXP(-$B13)</f>
        <v>0.207879576350762</v>
      </c>
      <c r="E13" s="5" t="n">
        <f aca="false">-EXP(-$B13)</f>
        <v>-0.207879576350762</v>
      </c>
      <c r="F13" s="5" t="n">
        <f aca="false">EXP(-$B13)*COS(F$2*$B13)</f>
        <v>1.27289528893034E-017</v>
      </c>
      <c r="G13" s="5" t="n">
        <f aca="false">EXP(-$B13)*COS(G$2*$B13)</f>
        <v>-0.207879576350762</v>
      </c>
      <c r="H13" s="5" t="n">
        <f aca="false">EXP(-$B13)*COS(H$2*$B13)</f>
        <v>0.207879576350762</v>
      </c>
      <c r="I13" s="5" t="n">
        <f aca="false">EXP(-$B13)*COS(I$2*$B13)</f>
        <v>-0.207879576350762</v>
      </c>
      <c r="J13" s="5" t="n">
        <f aca="false">EXP(-$B13)*COS(J$2*$B13)</f>
        <v>0.207879576350762</v>
      </c>
    </row>
    <row r="14" customFormat="false" ht="15" hidden="false" customHeight="false" outlineLevel="0" collapsed="false">
      <c r="A14" s="3" t="n">
        <v>12</v>
      </c>
      <c r="B14" s="4" t="n">
        <f aca="false">(A14-1)*PI()/20</f>
        <v>1.72787595947439</v>
      </c>
      <c r="C14" s="5"/>
      <c r="D14" s="5" t="n">
        <f aca="false">EXP(-$B14)</f>
        <v>0.177661369438084</v>
      </c>
      <c r="E14" s="5" t="n">
        <f aca="false">-EXP(-$B14)</f>
        <v>-0.177661369438084</v>
      </c>
      <c r="F14" s="5" t="n">
        <f aca="false">EXP(-$B14)*COS(F$2*$B14)</f>
        <v>-0.0277923612863615</v>
      </c>
      <c r="G14" s="5" t="n">
        <f aca="false">EXP(-$B14)*COS(G$2*$B14)</f>
        <v>-0.168966003098011</v>
      </c>
      <c r="H14" s="5" t="n">
        <f aca="false">EXP(-$B14)*COS(H$2*$B14)</f>
        <v>0.143731067119336</v>
      </c>
      <c r="I14" s="5" t="n">
        <f aca="false">EXP(-$B14)*COS(I$2*$B14)</f>
        <v>-4.35254823776523E-016</v>
      </c>
      <c r="J14" s="5" t="n">
        <f aca="false">EXP(-$B14)*COS(J$2*$B14)</f>
        <v>-0.177661369438084</v>
      </c>
    </row>
    <row r="15" customFormat="false" ht="15" hidden="false" customHeight="false" outlineLevel="0" collapsed="false">
      <c r="A15" s="3" t="n">
        <v>13</v>
      </c>
      <c r="B15" s="4" t="n">
        <f aca="false">(A15-1)*PI()/20</f>
        <v>1.88495559215388</v>
      </c>
      <c r="C15" s="5"/>
      <c r="D15" s="5" t="n">
        <f aca="false">EXP(-$B15)</f>
        <v>0.151835801980649</v>
      </c>
      <c r="E15" s="5" t="n">
        <f aca="false">-EXP(-$B15)</f>
        <v>-0.151835801980649</v>
      </c>
      <c r="F15" s="5" t="n">
        <f aca="false">EXP(-$B15)*COS(F$2*$B15)</f>
        <v>-0.0469198431665698</v>
      </c>
      <c r="G15" s="5" t="n">
        <f aca="false">EXP(-$B15)*COS(G$2*$B15)</f>
        <v>-0.122837744156894</v>
      </c>
      <c r="H15" s="5" t="n">
        <f aca="false">EXP(-$B15)*COS(H$2*$B15)</f>
        <v>0.0469198431665699</v>
      </c>
      <c r="I15" s="5" t="n">
        <f aca="false">EXP(-$B15)*COS(I$2*$B15)</f>
        <v>0.151835801980649</v>
      </c>
      <c r="J15" s="5" t="n">
        <f aca="false">EXP(-$B15)*COS(J$2*$B15)</f>
        <v>0.151835801980649</v>
      </c>
    </row>
    <row r="16" customFormat="false" ht="15" hidden="false" customHeight="false" outlineLevel="0" collapsed="false">
      <c r="A16" s="3" t="n">
        <v>14</v>
      </c>
      <c r="B16" s="4" t="n">
        <f aca="false">(A16-1)*PI()/20</f>
        <v>2.04203522483337</v>
      </c>
      <c r="C16" s="5"/>
      <c r="D16" s="5" t="n">
        <f aca="false">EXP(-$B16)</f>
        <v>0.129764342332964</v>
      </c>
      <c r="E16" s="5" t="n">
        <f aca="false">-EXP(-$B16)</f>
        <v>-0.129764342332964</v>
      </c>
      <c r="F16" s="5" t="n">
        <f aca="false">EXP(-$B16)*COS(F$2*$B16)</f>
        <v>-0.0589117786241161</v>
      </c>
      <c r="G16" s="5" t="n">
        <f aca="false">EXP(-$B16)*COS(G$2*$B16)</f>
        <v>-0.0762735666967483</v>
      </c>
      <c r="H16" s="5" t="n">
        <f aca="false">EXP(-$B16)*COS(H$2*$B16)</f>
        <v>-0.0400993870447744</v>
      </c>
      <c r="I16" s="5" t="n">
        <f aca="false">EXP(-$B16)*COS(I$2*$B16)</f>
        <v>-1.27212710800445E-016</v>
      </c>
      <c r="J16" s="5" t="n">
        <f aca="false">EXP(-$B16)*COS(J$2*$B16)</f>
        <v>-0.129764342332964</v>
      </c>
    </row>
    <row r="17" customFormat="false" ht="15" hidden="false" customHeight="false" outlineLevel="0" collapsed="false">
      <c r="A17" s="3" t="n">
        <v>15</v>
      </c>
      <c r="B17" s="4" t="n">
        <f aca="false">(A17-1)*PI()/20</f>
        <v>2.19911485751286</v>
      </c>
      <c r="C17" s="5"/>
      <c r="D17" s="5" t="n">
        <f aca="false">EXP(-$B17)</f>
        <v>0.110901278364195</v>
      </c>
      <c r="E17" s="5" t="n">
        <f aca="false">-EXP(-$B17)</f>
        <v>-0.110901278364195</v>
      </c>
      <c r="F17" s="5" t="n">
        <f aca="false">EXP(-$B17)*COS(F$2*$B17)</f>
        <v>-0.0651861358828563</v>
      </c>
      <c r="G17" s="5" t="n">
        <f aca="false">EXP(-$B17)*COS(G$2*$B17)</f>
        <v>-0.034270379712443</v>
      </c>
      <c r="H17" s="5" t="n">
        <f aca="false">EXP(-$B17)*COS(H$2*$B17)</f>
        <v>-0.0897210188945406</v>
      </c>
      <c r="I17" s="5" t="n">
        <f aca="false">EXP(-$B17)*COS(I$2*$B17)</f>
        <v>-0.110901278364195</v>
      </c>
      <c r="J17" s="5" t="n">
        <f aca="false">EXP(-$B17)*COS(J$2*$B17)</f>
        <v>0.110901278364195</v>
      </c>
    </row>
    <row r="18" customFormat="false" ht="15" hidden="false" customHeight="false" outlineLevel="0" collapsed="false">
      <c r="A18" s="3" t="n">
        <v>16</v>
      </c>
      <c r="B18" s="4" t="n">
        <f aca="false">(A18-1)*PI()/20</f>
        <v>2.35619449019234</v>
      </c>
      <c r="C18" s="5"/>
      <c r="D18" s="5" t="n">
        <f aca="false">EXP(-$B18)</f>
        <v>0.0947802248421549</v>
      </c>
      <c r="E18" s="5" t="n">
        <f aca="false">-EXP(-$B18)</f>
        <v>-0.0947802248421549</v>
      </c>
      <c r="F18" s="5" t="n">
        <f aca="false">EXP(-$B18)*COS(F$2*$B18)</f>
        <v>-0.0670197397082734</v>
      </c>
      <c r="G18" s="5" t="n">
        <f aca="false">EXP(-$B18)*COS(G$2*$B18)</f>
        <v>-1.74108448463117E-017</v>
      </c>
      <c r="H18" s="5" t="n">
        <f aca="false">EXP(-$B18)*COS(H$2*$B18)</f>
        <v>-0.0947802248421549</v>
      </c>
      <c r="I18" s="5" t="n">
        <f aca="false">EXP(-$B18)*COS(I$2*$B18)</f>
        <v>-2.55417724869814E-016</v>
      </c>
      <c r="J18" s="5" t="n">
        <f aca="false">EXP(-$B18)*COS(J$2*$B18)</f>
        <v>-0.0947802248421549</v>
      </c>
    </row>
    <row r="19" customFormat="false" ht="15" hidden="false" customHeight="false" outlineLevel="0" collapsed="false">
      <c r="A19" s="3" t="n">
        <v>17</v>
      </c>
      <c r="B19" s="4" t="n">
        <f aca="false">(A19-1)*PI()/20</f>
        <v>2.51327412287183</v>
      </c>
      <c r="C19" s="5"/>
      <c r="D19" s="5" t="n">
        <f aca="false">EXP(-$B19)</f>
        <v>0.0810025921579431</v>
      </c>
      <c r="E19" s="5" t="n">
        <f aca="false">-EXP(-$B19)</f>
        <v>-0.0810025921579431</v>
      </c>
      <c r="F19" s="5" t="n">
        <f aca="false">EXP(-$B19)*COS(F$2*$B19)</f>
        <v>-0.0655324736441988</v>
      </c>
      <c r="G19" s="5" t="n">
        <f aca="false">EXP(-$B19)*COS(G$2*$B19)</f>
        <v>0.0250311775652273</v>
      </c>
      <c r="H19" s="5" t="n">
        <f aca="false">EXP(-$B19)*COS(H$2*$B19)</f>
        <v>-0.0655324736441989</v>
      </c>
      <c r="I19" s="5" t="n">
        <f aca="false">EXP(-$B19)*COS(I$2*$B19)</f>
        <v>0.0810025921579431</v>
      </c>
      <c r="J19" s="5" t="n">
        <f aca="false">EXP(-$B19)*COS(J$2*$B19)</f>
        <v>0.0810025921579431</v>
      </c>
    </row>
    <row r="20" customFormat="false" ht="15" hidden="false" customHeight="false" outlineLevel="0" collapsed="false">
      <c r="A20" s="3" t="n">
        <v>18</v>
      </c>
      <c r="B20" s="4" t="n">
        <f aca="false">(A20-1)*PI()/20</f>
        <v>2.67035375555132</v>
      </c>
      <c r="C20" s="5"/>
      <c r="D20" s="5" t="n">
        <f aca="false">EXP(-$B20)</f>
        <v>0.0692277312829056</v>
      </c>
      <c r="E20" s="5" t="n">
        <f aca="false">-EXP(-$B20)</f>
        <v>-0.0692277312829056</v>
      </c>
      <c r="F20" s="5" t="n">
        <f aca="false">EXP(-$B20)*COS(F$2*$B20)</f>
        <v>-0.0616823602278281</v>
      </c>
      <c r="G20" s="5" t="n">
        <f aca="false">EXP(-$B20)*COS(G$2*$B20)</f>
        <v>0.0406910394977582</v>
      </c>
      <c r="H20" s="5" t="n">
        <f aca="false">EXP(-$B20)*COS(H$2*$B20)</f>
        <v>-0.02139254544844</v>
      </c>
      <c r="I20" s="5" t="n">
        <f aca="false">EXP(-$B20)*COS(I$2*$B20)</f>
        <v>-5.09105623418851E-017</v>
      </c>
      <c r="J20" s="5" t="n">
        <f aca="false">EXP(-$B20)*COS(J$2*$B20)</f>
        <v>-0.0692277312829056</v>
      </c>
    </row>
    <row r="21" customFormat="false" ht="15" hidden="false" customHeight="false" outlineLevel="0" collapsed="false">
      <c r="A21" s="3" t="n">
        <v>19</v>
      </c>
      <c r="B21" s="4" t="n">
        <f aca="false">(A21-1)*PI()/20</f>
        <v>2.82743338823081</v>
      </c>
      <c r="C21" s="5"/>
      <c r="D21" s="5" t="n">
        <f aca="false">EXP(-$B21)</f>
        <v>0.0591645112940776</v>
      </c>
      <c r="E21" s="5" t="n">
        <f aca="false">-EXP(-$B21)</f>
        <v>-0.0591645112940776</v>
      </c>
      <c r="F21" s="5" t="n">
        <f aca="false">EXP(-$B21)*COS(F$2*$B21)</f>
        <v>-0.0562687939996507</v>
      </c>
      <c r="G21" s="5" t="n">
        <f aca="false">EXP(-$B21)*COS(G$2*$B21)</f>
        <v>0.0478650951007973</v>
      </c>
      <c r="H21" s="5" t="n">
        <f aca="false">EXP(-$B21)*COS(H$2*$B21)</f>
        <v>0.0182828394537585</v>
      </c>
      <c r="I21" s="5" t="n">
        <f aca="false">EXP(-$B21)*COS(I$2*$B21)</f>
        <v>-0.0591645112940776</v>
      </c>
      <c r="J21" s="5" t="n">
        <f aca="false">EXP(-$B21)*COS(J$2*$B21)</f>
        <v>0.0591645112940776</v>
      </c>
    </row>
    <row r="22" customFormat="false" ht="15" hidden="false" customHeight="false" outlineLevel="0" collapsed="false">
      <c r="A22" s="3" t="n">
        <v>20</v>
      </c>
      <c r="B22" s="4" t="n">
        <f aca="false">(A22-1)*PI()/20</f>
        <v>2.9845130209103</v>
      </c>
      <c r="C22" s="5"/>
      <c r="D22" s="5" t="n">
        <f aca="false">EXP(-$B22)</f>
        <v>0.0505641212242268</v>
      </c>
      <c r="E22" s="5" t="n">
        <f aca="false">-EXP(-$B22)</f>
        <v>-0.0505641212242268</v>
      </c>
      <c r="F22" s="5" t="n">
        <f aca="false">EXP(-$B22)*COS(F$2*$B22)</f>
        <v>-0.0499415929856079</v>
      </c>
      <c r="G22" s="5" t="n">
        <f aca="false">EXP(-$B22)*COS(G$2*$B22)</f>
        <v>0.0480893369810389</v>
      </c>
      <c r="H22" s="5" t="n">
        <f aca="false">EXP(-$B22)*COS(H$2*$B22)</f>
        <v>0.0409072333760344</v>
      </c>
      <c r="I22" s="5" t="n">
        <f aca="false">EXP(-$B22)*COS(I$2*$B22)</f>
        <v>-1.48646952313419E-016</v>
      </c>
      <c r="J22" s="5" t="n">
        <f aca="false">EXP(-$B22)*COS(J$2*$B22)</f>
        <v>-0.0505641212242268</v>
      </c>
    </row>
    <row r="23" customFormat="false" ht="15" hidden="false" customHeight="false" outlineLevel="0" collapsed="false">
      <c r="A23" s="3" t="n">
        <v>21</v>
      </c>
      <c r="B23" s="4" t="n">
        <f aca="false">(A23-1)*PI()/20</f>
        <v>3.14159265358979</v>
      </c>
      <c r="C23" s="5"/>
      <c r="D23" s="5" t="n">
        <f aca="false">EXP(-$B23)</f>
        <v>0.0432139182637723</v>
      </c>
      <c r="E23" s="5" t="n">
        <f aca="false">-EXP(-$B23)</f>
        <v>-0.0432139182637723</v>
      </c>
      <c r="F23" s="5" t="n">
        <f aca="false">EXP(-$B23)*COS(F$2*$B23)</f>
        <v>-0.0432139182637723</v>
      </c>
      <c r="G23" s="5" t="n">
        <f aca="false">EXP(-$B23)*COS(G$2*$B23)</f>
        <v>0.0432139182637723</v>
      </c>
      <c r="H23" s="5" t="n">
        <f aca="false">EXP(-$B23)*COS(H$2*$B23)</f>
        <v>0.0432139182637723</v>
      </c>
      <c r="I23" s="5" t="n">
        <f aca="false">EXP(-$B23)*COS(I$2*$B23)</f>
        <v>0.0432139182637723</v>
      </c>
      <c r="J23" s="5" t="n">
        <f aca="false">EXP(-$B23)*COS(J$2*$B23)</f>
        <v>0.0432139182637723</v>
      </c>
    </row>
    <row r="24" customFormat="false" ht="15" hidden="false" customHeight="false" outlineLevel="0" collapsed="false">
      <c r="A24" s="3" t="n">
        <v>22</v>
      </c>
      <c r="B24" s="4" t="n">
        <f aca="false">(A24-1)*PI()/20</f>
        <v>3.29867228626928</v>
      </c>
      <c r="C24" s="5"/>
      <c r="D24" s="5" t="n">
        <f aca="false">EXP(-$B24)</f>
        <v>0.0369321702126852</v>
      </c>
      <c r="E24" s="5" t="n">
        <f aca="false">-EXP(-$B24)</f>
        <v>-0.0369321702126852</v>
      </c>
      <c r="F24" s="5" t="n">
        <f aca="false">EXP(-$B24)*COS(F$2*$B24)</f>
        <v>-0.0364774739119442</v>
      </c>
      <c r="G24" s="5" t="n">
        <f aca="false">EXP(-$B24)*COS(G$2*$B24)</f>
        <v>0.035124581141696</v>
      </c>
      <c r="H24" s="5" t="n">
        <f aca="false">EXP(-$B24)*COS(H$2*$B24)</f>
        <v>0.0298787533412105</v>
      </c>
      <c r="I24" s="5" t="n">
        <f aca="false">EXP(-$B24)*COS(I$2*$B24)</f>
        <v>-1.81144059128409E-017</v>
      </c>
      <c r="J24" s="5" t="n">
        <f aca="false">EXP(-$B24)*COS(J$2*$B24)</f>
        <v>-0.0369321702126852</v>
      </c>
    </row>
    <row r="25" customFormat="false" ht="15" hidden="false" customHeight="false" outlineLevel="0" collapsed="false">
      <c r="A25" s="3" t="n">
        <v>23</v>
      </c>
      <c r="B25" s="4" t="n">
        <f aca="false">(A25-1)*PI()/20</f>
        <v>3.45575191894877</v>
      </c>
      <c r="C25" s="5"/>
      <c r="D25" s="5" t="n">
        <f aca="false">EXP(-$B25)</f>
        <v>0.0315635621906155</v>
      </c>
      <c r="E25" s="5" t="n">
        <f aca="false">-EXP(-$B25)</f>
        <v>-0.0315635621906155</v>
      </c>
      <c r="F25" s="5" t="n">
        <f aca="false">EXP(-$B25)*COS(F$2*$B25)</f>
        <v>-0.0300187314988722</v>
      </c>
      <c r="G25" s="5" t="n">
        <f aca="false">EXP(-$B25)*COS(G$2*$B25)</f>
        <v>0.0255354582152185</v>
      </c>
      <c r="H25" s="5" t="n">
        <f aca="false">EXP(-$B25)*COS(H$2*$B25)</f>
        <v>0.0097536771199108</v>
      </c>
      <c r="I25" s="5" t="n">
        <f aca="false">EXP(-$B25)*COS(I$2*$B25)</f>
        <v>-0.0315635621906155</v>
      </c>
      <c r="J25" s="5" t="n">
        <f aca="false">EXP(-$B25)*COS(J$2*$B25)</f>
        <v>0.0315635621906155</v>
      </c>
    </row>
    <row r="26" customFormat="false" ht="15" hidden="false" customHeight="false" outlineLevel="0" collapsed="false">
      <c r="A26" s="3" t="n">
        <v>24</v>
      </c>
      <c r="B26" s="4" t="n">
        <f aca="false">(A26-1)*PI()/20</f>
        <v>3.61283155162826</v>
      </c>
      <c r="C26" s="5"/>
      <c r="D26" s="5" t="n">
        <f aca="false">EXP(-$B26)</f>
        <v>0.0269753565096119</v>
      </c>
      <c r="E26" s="5" t="n">
        <f aca="false">-EXP(-$B26)</f>
        <v>-0.0269753565096119</v>
      </c>
      <c r="F26" s="5" t="n">
        <f aca="false">EXP(-$B26)*COS(F$2*$B26)</f>
        <v>-0.0240352186423713</v>
      </c>
      <c r="G26" s="5" t="n">
        <f aca="false">EXP(-$B26)*COS(G$2*$B26)</f>
        <v>0.0158557167316816</v>
      </c>
      <c r="H26" s="5" t="n">
        <f aca="false">EXP(-$B26)*COS(H$2*$B26)</f>
        <v>-0.00833584359079292</v>
      </c>
      <c r="I26" s="5" t="n">
        <f aca="false">EXP(-$B26)*COS(I$2*$B26)</f>
        <v>-8.59084356372673E-017</v>
      </c>
      <c r="J26" s="5" t="n">
        <f aca="false">EXP(-$B26)*COS(J$2*$B26)</f>
        <v>-0.0269753565096119</v>
      </c>
    </row>
    <row r="27" customFormat="false" ht="15" hidden="false" customHeight="false" outlineLevel="0" collapsed="false">
      <c r="A27" s="3" t="n">
        <v>25</v>
      </c>
      <c r="B27" s="4" t="n">
        <f aca="false">(A27-1)*PI()/20</f>
        <v>3.76991118430775</v>
      </c>
      <c r="C27" s="5"/>
      <c r="D27" s="5" t="n">
        <f aca="false">EXP(-$B27)</f>
        <v>0.0230541107631068</v>
      </c>
      <c r="E27" s="5" t="n">
        <f aca="false">-EXP(-$B27)</f>
        <v>-0.0230541107631068</v>
      </c>
      <c r="F27" s="5" t="n">
        <f aca="false">EXP(-$B27)*COS(F$2*$B27)</f>
        <v>-0.0186511673975558</v>
      </c>
      <c r="G27" s="5" t="n">
        <f aca="false">EXP(-$B27)*COS(G$2*$B27)</f>
        <v>0.0071241120160024</v>
      </c>
      <c r="H27" s="5" t="n">
        <f aca="false">EXP(-$B27)*COS(H$2*$B27)</f>
        <v>-0.0186511673975558</v>
      </c>
      <c r="I27" s="5" t="n">
        <f aca="false">EXP(-$B27)*COS(I$2*$B27)</f>
        <v>0.0230541107631068</v>
      </c>
      <c r="J27" s="5" t="n">
        <f aca="false">EXP(-$B27)*COS(J$2*$B27)</f>
        <v>0.0230541107631068</v>
      </c>
    </row>
    <row r="28" customFormat="false" ht="15" hidden="false" customHeight="false" outlineLevel="0" collapsed="false">
      <c r="A28" s="3" t="n">
        <v>26</v>
      </c>
      <c r="B28" s="4" t="n">
        <f aca="false">(A28-1)*PI()/20</f>
        <v>3.92699081698724</v>
      </c>
      <c r="C28" s="5"/>
      <c r="D28" s="5" t="n">
        <f aca="false">EXP(-$B28)</f>
        <v>0.0197028729866171</v>
      </c>
      <c r="E28" s="5" t="n">
        <f aca="false">-EXP(-$B28)</f>
        <v>-0.0197028729866171</v>
      </c>
      <c r="F28" s="5" t="n">
        <f aca="false">EXP(-$B28)*COS(F$2*$B28)</f>
        <v>-0.0139320350976942</v>
      </c>
      <c r="G28" s="5" t="n">
        <f aca="false">EXP(-$B28)*COS(G$2*$B28)</f>
        <v>6.03226508426688E-018</v>
      </c>
      <c r="H28" s="5" t="n">
        <f aca="false">EXP(-$B28)*COS(H$2*$B28)</f>
        <v>-0.0197028729866171</v>
      </c>
      <c r="I28" s="5" t="n">
        <f aca="false">EXP(-$B28)*COS(I$2*$B28)</f>
        <v>-4.83800776427738E-018</v>
      </c>
      <c r="J28" s="5" t="n">
        <f aca="false">EXP(-$B28)*COS(J$2*$B28)</f>
        <v>-0.0197028729866171</v>
      </c>
    </row>
    <row r="29" customFormat="false" ht="15" hidden="false" customHeight="false" outlineLevel="0" collapsed="false">
      <c r="A29" s="3" t="n">
        <v>27</v>
      </c>
      <c r="B29" s="4" t="n">
        <f aca="false">(A29-1)*PI()/20</f>
        <v>4.08407044966673</v>
      </c>
      <c r="C29" s="5"/>
      <c r="D29" s="5" t="n">
        <f aca="false">EXP(-$B29)</f>
        <v>0.0168387845411068</v>
      </c>
      <c r="E29" s="5" t="n">
        <f aca="false">-EXP(-$B29)</f>
        <v>-0.0168387845411068</v>
      </c>
      <c r="F29" s="5" t="n">
        <f aca="false">EXP(-$B29)*COS(F$2*$B29)</f>
        <v>-0.00989758921979304</v>
      </c>
      <c r="G29" s="5" t="n">
        <f aca="false">EXP(-$B29)*COS(G$2*$B29)</f>
        <v>-0.00520347058782014</v>
      </c>
      <c r="H29" s="5" t="n">
        <f aca="false">EXP(-$B29)*COS(H$2*$B29)</f>
        <v>-0.0136228628583735</v>
      </c>
      <c r="I29" s="5" t="n">
        <f aca="false">EXP(-$B29)*COS(I$2*$B29)</f>
        <v>-0.0168387845411068</v>
      </c>
      <c r="J29" s="5" t="n">
        <f aca="false">EXP(-$B29)*COS(J$2*$B29)</f>
        <v>0.0168387845411068</v>
      </c>
    </row>
    <row r="30" customFormat="false" ht="15" hidden="false" customHeight="false" outlineLevel="0" collapsed="false">
      <c r="A30" s="3" t="n">
        <v>28</v>
      </c>
      <c r="B30" s="4" t="n">
        <f aca="false">(A30-1)*PI()/20</f>
        <v>4.24115008234622</v>
      </c>
      <c r="C30" s="5"/>
      <c r="D30" s="5" t="n">
        <f aca="false">EXP(-$B30)</f>
        <v>0.0143910314508148</v>
      </c>
      <c r="E30" s="5" t="n">
        <f aca="false">-EXP(-$B30)</f>
        <v>-0.0143910314508148</v>
      </c>
      <c r="F30" s="5" t="n">
        <f aca="false">EXP(-$B30)*COS(F$2*$B30)</f>
        <v>-0.00653339156012295</v>
      </c>
      <c r="G30" s="5" t="n">
        <f aca="false">EXP(-$B30)*COS(G$2*$B30)</f>
        <v>-0.00845883605206609</v>
      </c>
      <c r="H30" s="5" t="n">
        <f aca="false">EXP(-$B30)*COS(H$2*$B30)</f>
        <v>-0.00444707328488614</v>
      </c>
      <c r="I30" s="5" t="n">
        <f aca="false">EXP(-$B30)*COS(I$2*$B30)</f>
        <v>-4.93559134572825E-017</v>
      </c>
      <c r="J30" s="5" t="n">
        <f aca="false">EXP(-$B30)*COS(J$2*$B30)</f>
        <v>-0.0143910314508148</v>
      </c>
    </row>
    <row r="31" customFormat="false" ht="15" hidden="false" customHeight="false" outlineLevel="0" collapsed="false">
      <c r="A31" s="3" t="n">
        <v>29</v>
      </c>
      <c r="B31" s="4" t="n">
        <f aca="false">(A31-1)*PI()/20</f>
        <v>4.39822971502571</v>
      </c>
      <c r="C31" s="5"/>
      <c r="D31" s="5" t="n">
        <f aca="false">EXP(-$B31)</f>
        <v>0.0122990935428127</v>
      </c>
      <c r="E31" s="5" t="n">
        <f aca="false">-EXP(-$B31)</f>
        <v>-0.0122990935428127</v>
      </c>
      <c r="F31" s="5" t="n">
        <f aca="false">EXP(-$B31)*COS(F$2*$B31)</f>
        <v>-0.00380062892013631</v>
      </c>
      <c r="G31" s="5" t="n">
        <f aca="false">EXP(-$B31)*COS(G$2*$B31)</f>
        <v>-0.00995017569154267</v>
      </c>
      <c r="H31" s="5" t="n">
        <f aca="false">EXP(-$B31)*COS(H$2*$B31)</f>
        <v>0.0038006289201363</v>
      </c>
      <c r="I31" s="5" t="n">
        <f aca="false">EXP(-$B31)*COS(I$2*$B31)</f>
        <v>0.0122990935428127</v>
      </c>
      <c r="J31" s="5" t="n">
        <f aca="false">EXP(-$B31)*COS(J$2*$B31)</f>
        <v>0.0122990935428127</v>
      </c>
    </row>
    <row r="32" customFormat="false" ht="15" hidden="false" customHeight="false" outlineLevel="0" collapsed="false">
      <c r="A32" s="3" t="n">
        <v>30</v>
      </c>
      <c r="B32" s="4" t="n">
        <f aca="false">(A32-1)*PI()/20</f>
        <v>4.5553093477052</v>
      </c>
      <c r="C32" s="5"/>
      <c r="D32" s="5" t="n">
        <f aca="false">EXP(-$B32)</f>
        <v>0.0105112480986408</v>
      </c>
      <c r="E32" s="5" t="n">
        <f aca="false">-EXP(-$B32)</f>
        <v>-0.0105112480986408</v>
      </c>
      <c r="F32" s="5" t="n">
        <f aca="false">EXP(-$B32)*COS(F$2*$B32)</f>
        <v>-0.00164432147321602</v>
      </c>
      <c r="G32" s="5" t="n">
        <f aca="false">EXP(-$B32)*COS(G$2*$B32)</f>
        <v>-0.0099967909986074</v>
      </c>
      <c r="H32" s="5" t="n">
        <f aca="false">EXP(-$B32)*COS(H$2*$B32)</f>
        <v>0.00850377834389178</v>
      </c>
      <c r="I32" s="5" t="n">
        <f aca="false">EXP(-$B32)*COS(I$2*$B32)</f>
        <v>-6.50625903943487E-021</v>
      </c>
      <c r="J32" s="5" t="n">
        <f aca="false">EXP(-$B32)*COS(J$2*$B32)</f>
        <v>-0.0105112480986408</v>
      </c>
    </row>
    <row r="33" customFormat="false" ht="15" hidden="false" customHeight="false" outlineLevel="0" collapsed="false">
      <c r="A33" s="3" t="n">
        <v>31</v>
      </c>
      <c r="B33" s="4" t="n">
        <f aca="false">(A33-1)*PI()/20</f>
        <v>4.71238898038469</v>
      </c>
      <c r="C33" s="5"/>
      <c r="D33" s="5" t="n">
        <f aca="false">EXP(-$B33)</f>
        <v>0.00898329102112943</v>
      </c>
      <c r="E33" s="5" t="n">
        <f aca="false">-EXP(-$B33)</f>
        <v>-0.00898329102112943</v>
      </c>
      <c r="F33" s="5" t="n">
        <f aca="false">EXP(-$B33)*COS(F$2*$B33)</f>
        <v>-1.6502037892253E-018</v>
      </c>
      <c r="G33" s="5" t="n">
        <f aca="false">EXP(-$B33)*COS(G$2*$B33)</f>
        <v>-0.00898329102112943</v>
      </c>
      <c r="H33" s="5" t="n">
        <f aca="false">EXP(-$B33)*COS(H$2*$B33)</f>
        <v>0.00898329102112943</v>
      </c>
      <c r="I33" s="5" t="n">
        <f aca="false">EXP(-$B33)*COS(I$2*$B33)</f>
        <v>-0.00898329102112943</v>
      </c>
      <c r="J33" s="5" t="n">
        <f aca="false">EXP(-$B33)*COS(J$2*$B33)</f>
        <v>0.00898329102112943</v>
      </c>
    </row>
    <row r="34" customFormat="false" ht="15" hidden="false" customHeight="false" outlineLevel="0" collapsed="false">
      <c r="A34" s="3" t="n">
        <v>32</v>
      </c>
      <c r="B34" s="4" t="n">
        <f aca="false">(A34-1)*PI()/20</f>
        <v>4.86946861306418</v>
      </c>
      <c r="C34" s="5"/>
      <c r="D34" s="5" t="n">
        <f aca="false">EXP(-$B34)</f>
        <v>0.00767744389752722</v>
      </c>
      <c r="E34" s="5" t="n">
        <f aca="false">-EXP(-$B34)</f>
        <v>-0.00767744389752722</v>
      </c>
      <c r="F34" s="5" t="n">
        <f aca="false">EXP(-$B34)*COS(F$2*$B34)</f>
        <v>0.00120101682898605</v>
      </c>
      <c r="G34" s="5" t="n">
        <f aca="false">EXP(-$B34)*COS(G$2*$B34)</f>
        <v>-0.00730168304723373</v>
      </c>
      <c r="H34" s="5" t="n">
        <f aca="false">EXP(-$B34)*COS(H$2*$B34)</f>
        <v>0.00621118258645976</v>
      </c>
      <c r="I34" s="5" t="n">
        <f aca="false">EXP(-$B34)*COS(I$2*$B34)</f>
        <v>-2.82112234733313E-017</v>
      </c>
      <c r="J34" s="5" t="n">
        <f aca="false">EXP(-$B34)*COS(J$2*$B34)</f>
        <v>-0.00767744389752722</v>
      </c>
    </row>
    <row r="35" customFormat="false" ht="15" hidden="false" customHeight="false" outlineLevel="0" collapsed="false">
      <c r="A35" s="3" t="n">
        <v>33</v>
      </c>
      <c r="B35" s="4" t="n">
        <f aca="false">(A35-1)*PI()/20</f>
        <v>5.02654824574367</v>
      </c>
      <c r="C35" s="5"/>
      <c r="D35" s="5" t="n">
        <f aca="false">EXP(-$B35)</f>
        <v>0.00656141993630607</v>
      </c>
      <c r="E35" s="5" t="n">
        <f aca="false">-EXP(-$B35)</f>
        <v>-0.00656141993630607</v>
      </c>
      <c r="F35" s="5" t="n">
        <f aca="false">EXP(-$B35)*COS(F$2*$B35)</f>
        <v>0.00202759026754916</v>
      </c>
      <c r="G35" s="5" t="n">
        <f aca="false">EXP(-$B35)*COS(G$2*$B35)</f>
        <v>-0.0053083002357022</v>
      </c>
      <c r="H35" s="5" t="n">
        <f aca="false">EXP(-$B35)*COS(H$2*$B35)</f>
        <v>0.00202759026754917</v>
      </c>
      <c r="I35" s="5" t="n">
        <f aca="false">EXP(-$B35)*COS(I$2*$B35)</f>
        <v>0.00656141993630607</v>
      </c>
      <c r="J35" s="5" t="n">
        <f aca="false">EXP(-$B35)*COS(J$2*$B35)</f>
        <v>0.00656141993630607</v>
      </c>
    </row>
    <row r="36" customFormat="false" ht="15" hidden="false" customHeight="false" outlineLevel="0" collapsed="false">
      <c r="A36" s="3" t="n">
        <v>34</v>
      </c>
      <c r="B36" s="4" t="n">
        <f aca="false">(A36-1)*PI()/20</f>
        <v>5.18362787842316</v>
      </c>
      <c r="C36" s="5"/>
      <c r="D36" s="5" t="n">
        <f aca="false">EXP(-$B36)</f>
        <v>0.00560762568312888</v>
      </c>
      <c r="E36" s="5" t="n">
        <f aca="false">-EXP(-$B36)</f>
        <v>-0.00560762568312888</v>
      </c>
      <c r="F36" s="5" t="n">
        <f aca="false">EXP(-$B36)*COS(F$2*$B36)</f>
        <v>0.002545808786236</v>
      </c>
      <c r="G36" s="5" t="n">
        <f aca="false">EXP(-$B36)*COS(G$2*$B36)</f>
        <v>-0.00329607967691966</v>
      </c>
      <c r="H36" s="5" t="n">
        <f aca="false">EXP(-$B36)*COS(H$2*$B36)</f>
        <v>-0.00173285163418024</v>
      </c>
      <c r="I36" s="5" t="n">
        <f aca="false">EXP(-$B36)*COS(I$2*$B36)</f>
        <v>1.37000115701696E-018</v>
      </c>
      <c r="J36" s="5" t="n">
        <f aca="false">EXP(-$B36)*COS(J$2*$B36)</f>
        <v>-0.00560762568312888</v>
      </c>
    </row>
    <row r="37" customFormat="false" ht="15" hidden="false" customHeight="false" outlineLevel="0" collapsed="false">
      <c r="A37" s="3" t="n">
        <v>35</v>
      </c>
      <c r="B37" s="4" t="n">
        <f aca="false">(A37-1)*PI()/20</f>
        <v>5.34070751110265</v>
      </c>
      <c r="C37" s="5"/>
      <c r="D37" s="5" t="n">
        <f aca="false">EXP(-$B37)</f>
        <v>0.00479247877857819</v>
      </c>
      <c r="E37" s="5" t="n">
        <f aca="false">-EXP(-$B37)</f>
        <v>-0.00479247877857819</v>
      </c>
      <c r="F37" s="5" t="n">
        <f aca="false">EXP(-$B37)*COS(F$2*$B37)</f>
        <v>0.0028169483479729</v>
      </c>
      <c r="G37" s="5" t="n">
        <f aca="false">EXP(-$B37)*COS(G$2*$B37)</f>
        <v>-0.00148095738776195</v>
      </c>
      <c r="H37" s="5" t="n">
        <f aca="false">EXP(-$B37)*COS(H$2*$B37)</f>
        <v>-0.00387719677705104</v>
      </c>
      <c r="I37" s="5" t="n">
        <f aca="false">EXP(-$B37)*COS(I$2*$B37)</f>
        <v>-0.00479247877857819</v>
      </c>
      <c r="J37" s="5" t="n">
        <f aca="false">EXP(-$B37)*COS(J$2*$B37)</f>
        <v>0.00479247877857819</v>
      </c>
    </row>
    <row r="38" customFormat="false" ht="15" hidden="false" customHeight="false" outlineLevel="0" collapsed="false">
      <c r="A38" s="3" t="n">
        <v>36</v>
      </c>
      <c r="B38" s="4" t="n">
        <f aca="false">(A38-1)*PI()/20</f>
        <v>5.49778714378214</v>
      </c>
      <c r="C38" s="5"/>
      <c r="D38" s="5" t="n">
        <f aca="false">EXP(-$B38)</f>
        <v>0.00409582488935084</v>
      </c>
      <c r="E38" s="5" t="n">
        <f aca="false">-EXP(-$B38)</f>
        <v>-0.00409582488935084</v>
      </c>
      <c r="F38" s="5" t="n">
        <f aca="false">EXP(-$B38)*COS(F$2*$B38)</f>
        <v>0.00289618555381262</v>
      </c>
      <c r="G38" s="5" t="n">
        <f aca="false">EXP(-$B38)*COS(G$2*$B38)</f>
        <v>-1.75557859421405E-018</v>
      </c>
      <c r="H38" s="5" t="n">
        <f aca="false">EXP(-$B38)*COS(H$2*$B38)</f>
        <v>-0.00409582488935084</v>
      </c>
      <c r="I38" s="5" t="n">
        <f aca="false">EXP(-$B38)*COS(I$2*$B38)</f>
        <v>-1.60535395262544E-017</v>
      </c>
      <c r="J38" s="5" t="n">
        <f aca="false">EXP(-$B38)*COS(J$2*$B38)</f>
        <v>-0.00409582488935084</v>
      </c>
    </row>
    <row r="39" customFormat="false" ht="15" hidden="false" customHeight="false" outlineLevel="0" collapsed="false">
      <c r="A39" s="3" t="n">
        <v>37</v>
      </c>
      <c r="B39" s="4" t="n">
        <f aca="false">(A39-1)*PI()/20</f>
        <v>5.65486677646163</v>
      </c>
      <c r="C39" s="5"/>
      <c r="D39" s="5" t="n">
        <f aca="false">EXP(-$B39)</f>
        <v>0.00350043939666703</v>
      </c>
      <c r="E39" s="5" t="n">
        <f aca="false">-EXP(-$B39)</f>
        <v>-0.00350043939666703</v>
      </c>
      <c r="F39" s="5" t="n">
        <f aca="false">EXP(-$B39)*COS(F$2*$B39)</f>
        <v>0.00283191495968322</v>
      </c>
      <c r="G39" s="5" t="n">
        <f aca="false">EXP(-$B39)*COS(G$2*$B39)</f>
        <v>0.0010816952613497</v>
      </c>
      <c r="H39" s="5" t="n">
        <f aca="false">EXP(-$B39)*COS(H$2*$B39)</f>
        <v>-0.00283191495968322</v>
      </c>
      <c r="I39" s="5" t="n">
        <f aca="false">EXP(-$B39)*COS(I$2*$B39)</f>
        <v>0.00350043939666703</v>
      </c>
      <c r="J39" s="5" t="n">
        <f aca="false">EXP(-$B39)*COS(J$2*$B39)</f>
        <v>0.00350043939666703</v>
      </c>
    </row>
    <row r="40" customFormat="false" ht="15" hidden="false" customHeight="false" outlineLevel="0" collapsed="false">
      <c r="A40" s="3" t="n">
        <v>38</v>
      </c>
      <c r="B40" s="4" t="n">
        <f aca="false">(A40-1)*PI()/20</f>
        <v>5.81194640914112</v>
      </c>
      <c r="C40" s="5"/>
      <c r="D40" s="5" t="n">
        <f aca="false">EXP(-$B40)</f>
        <v>0.00299160152124587</v>
      </c>
      <c r="E40" s="5" t="n">
        <f aca="false">-EXP(-$B40)</f>
        <v>-0.00299160152124587</v>
      </c>
      <c r="F40" s="5" t="n">
        <f aca="false">EXP(-$B40)*COS(F$2*$B40)</f>
        <v>0.00266553647320192</v>
      </c>
      <c r="G40" s="5" t="n">
        <f aca="false">EXP(-$B40)*COS(G$2*$B40)</f>
        <v>0.00175841925492405</v>
      </c>
      <c r="H40" s="5" t="n">
        <f aca="false">EXP(-$B40)*COS(H$2*$B40)</f>
        <v>-0.000924455710462923</v>
      </c>
      <c r="I40" s="5" t="n">
        <f aca="false">EXP(-$B40)*COS(I$2*$B40)</f>
        <v>1.4636103475132E-018</v>
      </c>
      <c r="J40" s="5" t="n">
        <f aca="false">EXP(-$B40)*COS(J$2*$B40)</f>
        <v>-0.00299160152124587</v>
      </c>
    </row>
    <row r="41" customFormat="false" ht="15" hidden="false" customHeight="false" outlineLevel="0" collapsed="false">
      <c r="A41" s="3" t="n">
        <v>39</v>
      </c>
      <c r="B41" s="4" t="n">
        <f aca="false">(A41-1)*PI()/20</f>
        <v>5.96902604182061</v>
      </c>
      <c r="C41" s="5"/>
      <c r="D41" s="5" t="n">
        <f aca="false">EXP(-$B41)</f>
        <v>0.0025567303551783</v>
      </c>
      <c r="E41" s="5" t="n">
        <f aca="false">-EXP(-$B41)</f>
        <v>-0.0025567303551783</v>
      </c>
      <c r="F41" s="5" t="n">
        <f aca="false">EXP(-$B41)*COS(F$2*$B41)</f>
        <v>0.00243159506470194</v>
      </c>
      <c r="G41" s="5" t="n">
        <f aca="false">EXP(-$B41)*COS(G$2*$B41)</f>
        <v>0.00206843830737354</v>
      </c>
      <c r="H41" s="5" t="n">
        <f aca="false">EXP(-$B41)*COS(H$2*$B41)</f>
        <v>0.000790073129784388</v>
      </c>
      <c r="I41" s="5" t="n">
        <f aca="false">EXP(-$B41)*COS(I$2*$B41)</f>
        <v>-0.0025567303551783</v>
      </c>
      <c r="J41" s="5" t="n">
        <f aca="false">EXP(-$B41)*COS(J$2*$B41)</f>
        <v>0.0025567303551783</v>
      </c>
    </row>
    <row r="42" customFormat="false" ht="15" hidden="false" customHeight="false" outlineLevel="0" collapsed="false">
      <c r="A42" s="3" t="n">
        <v>40</v>
      </c>
      <c r="B42" s="4" t="n">
        <f aca="false">(A42-1)*PI()/20</f>
        <v>6.1261056745001</v>
      </c>
      <c r="C42" s="5"/>
      <c r="D42" s="5" t="n">
        <f aca="false">EXP(-$B42)</f>
        <v>0.00218507380166321</v>
      </c>
      <c r="E42" s="5" t="n">
        <f aca="false">-EXP(-$B42)</f>
        <v>-0.00218507380166321</v>
      </c>
      <c r="F42" s="5" t="n">
        <f aca="false">EXP(-$B42)*COS(F$2*$B42)</f>
        <v>0.00215817191724264</v>
      </c>
      <c r="G42" s="5" t="n">
        <f aca="false">EXP(-$B42)*COS(G$2*$B42)</f>
        <v>0.00207812867765762</v>
      </c>
      <c r="H42" s="5" t="n">
        <f aca="false">EXP(-$B42)*COS(H$2*$B42)</f>
        <v>0.00176776183950901</v>
      </c>
      <c r="I42" s="5" t="n">
        <f aca="false">EXP(-$B42)*COS(I$2*$B42)</f>
        <v>-9.09956088453853E-018</v>
      </c>
      <c r="J42" s="5" t="n">
        <f aca="false">EXP(-$B42)*COS(J$2*$B42)</f>
        <v>-0.00218507380166321</v>
      </c>
    </row>
    <row r="43" customFormat="false" ht="15" hidden="false" customHeight="false" outlineLevel="0" collapsed="false">
      <c r="A43" s="3" t="n">
        <v>41</v>
      </c>
      <c r="B43" s="4" t="n">
        <f aca="false">(A43-1)*PI()/20</f>
        <v>6.28318530717959</v>
      </c>
      <c r="C43" s="5"/>
      <c r="D43" s="5" t="n">
        <f aca="false">EXP(-$B43)</f>
        <v>0.00186744273170799</v>
      </c>
      <c r="E43" s="5" t="n">
        <f aca="false">-EXP(-$B43)</f>
        <v>-0.00186744273170799</v>
      </c>
      <c r="F43" s="5" t="n">
        <f aca="false">EXP(-$B43)*COS(F$2*$B43)</f>
        <v>0.00186744273170799</v>
      </c>
      <c r="G43" s="5" t="n">
        <f aca="false">EXP(-$B43)*COS(G$2*$B43)</f>
        <v>0.00186744273170799</v>
      </c>
      <c r="H43" s="5" t="n">
        <f aca="false">EXP(-$B43)*COS(H$2*$B43)</f>
        <v>0.00186744273170799</v>
      </c>
      <c r="I43" s="5" t="n">
        <f aca="false">EXP(-$B43)*COS(I$2*$B43)</f>
        <v>0.00186744273170799</v>
      </c>
      <c r="J43" s="5" t="n">
        <f aca="false">EXP(-$B43)*COS(J$2*$B43)</f>
        <v>0.00186744273170799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" activeCellId="0" sqref="I3"/>
    </sheetView>
  </sheetViews>
  <sheetFormatPr defaultRowHeight="15"/>
  <cols>
    <col collapsed="false" hidden="false" max="1" min="1" style="0" width="8.5748987854251"/>
    <col collapsed="false" hidden="false" max="2" min="2" style="0" width="9.85425101214575"/>
    <col collapsed="false" hidden="false" max="3" min="3" style="0" width="8.5748987854251"/>
    <col collapsed="false" hidden="false" max="4" min="4" style="0" width="9.85425101214575"/>
    <col collapsed="false" hidden="false" max="10" min="5" style="0" width="10.4251012145749"/>
    <col collapsed="false" hidden="false" max="1025" min="11" style="0" width="8.5748987854251"/>
  </cols>
  <sheetData>
    <row r="1" customFormat="false" ht="15" hidden="false" customHeight="false" outlineLevel="0" collapsed="false">
      <c r="A1" s="1" t="s">
        <v>0</v>
      </c>
      <c r="B1" s="2" t="n">
        <v>1</v>
      </c>
      <c r="C1" s="0" t="s">
        <v>5</v>
      </c>
    </row>
    <row r="2" customFormat="false" ht="15" hidden="false" customHeight="false" outlineLevel="0" collapsed="false">
      <c r="A2" s="3" t="s">
        <v>2</v>
      </c>
      <c r="B2" s="3" t="s">
        <v>3</v>
      </c>
      <c r="C2" s="0" t="s">
        <v>4</v>
      </c>
      <c r="D2" s="6" t="s">
        <v>6</v>
      </c>
      <c r="E2" s="6" t="s">
        <v>7</v>
      </c>
      <c r="F2" s="0" t="n">
        <v>1</v>
      </c>
      <c r="G2" s="0" t="n">
        <v>2</v>
      </c>
      <c r="H2" s="0" t="n">
        <v>4</v>
      </c>
      <c r="I2" s="0" t="n">
        <v>10</v>
      </c>
      <c r="J2" s="0" t="n">
        <v>20</v>
      </c>
    </row>
    <row r="3" customFormat="false" ht="13.8" hidden="false" customHeight="false" outlineLevel="0" collapsed="false">
      <c r="A3" s="3" t="n">
        <v>1</v>
      </c>
      <c r="B3" s="4" t="n">
        <f aca="false">(A3-1)*PI()/20</f>
        <v>0</v>
      </c>
      <c r="C3" s="5"/>
      <c r="D3" s="5" t="n">
        <f aca="false">EXP(-4*$B3)</f>
        <v>1</v>
      </c>
      <c r="E3" s="5" t="n">
        <f aca="false">-EXP(-4*$B3)</f>
        <v>-1</v>
      </c>
      <c r="F3" s="5" t="n">
        <f aca="false">EXP(-4*$B3)*COS(F$2*$B3)</f>
        <v>1</v>
      </c>
      <c r="G3" s="5" t="n">
        <f aca="false">EXP(-4*$B3)*COS(G$2*$B3)</f>
        <v>1</v>
      </c>
      <c r="H3" s="5" t="n">
        <f aca="false">EXP(-4*$B3)*COS(H$2*$B3)</f>
        <v>1</v>
      </c>
      <c r="I3" s="5" t="n">
        <f aca="false">EXP(-4*$B3)*COS(I$2*$B3)</f>
        <v>1</v>
      </c>
      <c r="J3" s="5" t="n">
        <f aca="false">EXP(-4*$B3)*COS(J$2*$B3)</f>
        <v>1</v>
      </c>
    </row>
    <row r="4" customFormat="false" ht="15" hidden="false" customHeight="false" outlineLevel="0" collapsed="false">
      <c r="A4" s="3" t="n">
        <v>2</v>
      </c>
      <c r="B4" s="4" t="n">
        <f aca="false">(A4-1)*PI()/20</f>
        <v>0.15707963267949</v>
      </c>
      <c r="C4" s="5"/>
      <c r="D4" s="5" t="n">
        <f aca="false">EXP(-4*$B4)</f>
        <v>0.533488091091103</v>
      </c>
      <c r="E4" s="5" t="n">
        <f aca="false">-EXP(-4*$B4)</f>
        <v>-0.533488091091103</v>
      </c>
      <c r="F4" s="5" t="n">
        <f aca="false">EXP(-4*$B4)*COS(F$2*$B4)</f>
        <v>0.526919967417039</v>
      </c>
      <c r="G4" s="5" t="n">
        <f aca="false">EXP(-4*$B4)*COS(G$2*$B4)</f>
        <v>0.507377325398056</v>
      </c>
      <c r="H4" s="5" t="n">
        <f aca="false">EXP(-4*$B4)*COS(H$2*$B4)</f>
        <v>0.431600931989353</v>
      </c>
      <c r="I4" s="5" t="n">
        <f aca="false">EXP(-4*$B4)*COS(I$2*$B4)</f>
        <v>3.26667241568976E-017</v>
      </c>
      <c r="J4" s="5" t="n">
        <f aca="false">EXP(-4*$B4)*COS(J$2*$B4)</f>
        <v>-0.533488091091103</v>
      </c>
    </row>
    <row r="5" customFormat="false" ht="15" hidden="false" customHeight="false" outlineLevel="0" collapsed="false">
      <c r="A5" s="3" t="n">
        <v>3</v>
      </c>
      <c r="B5" s="4" t="n">
        <f aca="false">(A5-1)*PI()/20</f>
        <v>0.314159265358979</v>
      </c>
      <c r="C5" s="5"/>
      <c r="D5" s="5" t="n">
        <f aca="false">EXP(-4*$B5)</f>
        <v>0.284609543336029</v>
      </c>
      <c r="E5" s="5" t="n">
        <f aca="false">-EXP(-4*$B5)</f>
        <v>-0.284609543336029</v>
      </c>
      <c r="F5" s="5" t="n">
        <f aca="false">EXP(-4*$B5)*COS(F$2*$B5)</f>
        <v>0.270679760789519</v>
      </c>
      <c r="G5" s="5" t="n">
        <f aca="false">EXP(-4*$B5)*COS(G$2*$B5)</f>
        <v>0.230253957320141</v>
      </c>
      <c r="H5" s="5" t="n">
        <f aca="false">EXP(-4*$B5)*COS(H$2*$B5)</f>
        <v>0.0879491856521261</v>
      </c>
      <c r="I5" s="5" t="n">
        <f aca="false">EXP(-4*$B5)*COS(I$2*$B5)</f>
        <v>-0.284609543336029</v>
      </c>
      <c r="J5" s="5" t="n">
        <f aca="false">EXP(-4*$B5)*COS(J$2*$B5)</f>
        <v>0.284609543336029</v>
      </c>
    </row>
    <row r="6" customFormat="false" ht="15" hidden="false" customHeight="false" outlineLevel="0" collapsed="false">
      <c r="A6" s="3" t="n">
        <v>4</v>
      </c>
      <c r="B6" s="4" t="n">
        <f aca="false">(A6-1)*PI()/20</f>
        <v>0.471238898038469</v>
      </c>
      <c r="C6" s="5"/>
      <c r="D6" s="5" t="n">
        <f aca="false">EXP(-4*$B6)</f>
        <v>0.151835801980649</v>
      </c>
      <c r="E6" s="5" t="n">
        <f aca="false">-EXP(-4*$B6)</f>
        <v>-0.151835801980649</v>
      </c>
      <c r="F6" s="5" t="n">
        <f aca="false">EXP(-4*$B6)*COS(F$2*$B6)</f>
        <v>0.135286690170131</v>
      </c>
      <c r="G6" s="5" t="n">
        <f aca="false">EXP(-4*$B6)*COS(G$2*$B6)</f>
        <v>0.0892468451742257</v>
      </c>
      <c r="H6" s="5" t="n">
        <f aca="false">EXP(-4*$B6)*COS(H$2*$B6)</f>
        <v>-0.0469198431665698</v>
      </c>
      <c r="I6" s="5" t="n">
        <f aca="false">EXP(-4*$B6)*COS(I$2*$B6)</f>
        <v>-2.78917843337359E-017</v>
      </c>
      <c r="J6" s="5" t="n">
        <f aca="false">EXP(-4*$B6)*COS(J$2*$B6)</f>
        <v>-0.151835801980649</v>
      </c>
    </row>
    <row r="7" customFormat="false" ht="15" hidden="false" customHeight="false" outlineLevel="0" collapsed="false">
      <c r="A7" s="3" t="n">
        <v>5</v>
      </c>
      <c r="B7" s="4" t="n">
        <f aca="false">(A7-1)*PI()/20</f>
        <v>0.628318530717959</v>
      </c>
      <c r="C7" s="5"/>
      <c r="D7" s="5" t="n">
        <f aca="false">EXP(-4*$B7)</f>
        <v>0.0810025921579431</v>
      </c>
      <c r="E7" s="5" t="n">
        <f aca="false">-EXP(-4*$B7)</f>
        <v>-0.0810025921579431</v>
      </c>
      <c r="F7" s="5" t="n">
        <f aca="false">EXP(-4*$B7)*COS(F$2*$B7)</f>
        <v>0.0655324736441989</v>
      </c>
      <c r="G7" s="5" t="n">
        <f aca="false">EXP(-4*$B7)*COS(G$2*$B7)</f>
        <v>0.0250311775652273</v>
      </c>
      <c r="H7" s="5" t="n">
        <f aca="false">EXP(-4*$B7)*COS(H$2*$B7)</f>
        <v>-0.0655324736441988</v>
      </c>
      <c r="I7" s="5" t="n">
        <f aca="false">EXP(-4*$B7)*COS(I$2*$B7)</f>
        <v>0.0810025921579431</v>
      </c>
      <c r="J7" s="5" t="n">
        <f aca="false">EXP(-4*$B7)*COS(J$2*$B7)</f>
        <v>0.0810025921579431</v>
      </c>
    </row>
    <row r="8" customFormat="false" ht="15" hidden="false" customHeight="false" outlineLevel="0" collapsed="false">
      <c r="A8" s="3" t="n">
        <v>6</v>
      </c>
      <c r="B8" s="4" t="n">
        <f aca="false">(A8-1)*PI()/20</f>
        <v>0.785398163397448</v>
      </c>
      <c r="C8" s="5"/>
      <c r="D8" s="5" t="n">
        <f aca="false">EXP(-4*$B8)</f>
        <v>0.0432139182637723</v>
      </c>
      <c r="E8" s="5" t="n">
        <f aca="false">-EXP(-4*$B8)</f>
        <v>-0.0432139182637723</v>
      </c>
      <c r="F8" s="5" t="n">
        <f aca="false">EXP(-4*$B8)*COS(F$2*$B8)</f>
        <v>0.0305568546459546</v>
      </c>
      <c r="G8" s="5" t="n">
        <f aca="false">EXP(-4*$B8)*COS(G$2*$B8)</f>
        <v>2.6460893340172E-018</v>
      </c>
      <c r="H8" s="5" t="n">
        <f aca="false">EXP(-4*$B8)*COS(H$2*$B8)</f>
        <v>-0.0432139182637723</v>
      </c>
      <c r="I8" s="5" t="n">
        <f aca="false">EXP(-4*$B8)*COS(I$2*$B8)</f>
        <v>1.3230446670086E-017</v>
      </c>
      <c r="J8" s="5" t="n">
        <f aca="false">EXP(-4*$B8)*COS(J$2*$B8)</f>
        <v>-0.0432139182637723</v>
      </c>
    </row>
    <row r="9" customFormat="false" ht="15" hidden="false" customHeight="false" outlineLevel="0" collapsed="false">
      <c r="A9" s="3" t="n">
        <v>7</v>
      </c>
      <c r="B9" s="4" t="n">
        <f aca="false">(A9-1)*PI()/20</f>
        <v>0.942477796076938</v>
      </c>
      <c r="C9" s="5"/>
      <c r="D9" s="5" t="n">
        <f aca="false">EXP(-4*$B9)</f>
        <v>0.0230541107631068</v>
      </c>
      <c r="E9" s="5" t="n">
        <f aca="false">-EXP(-4*$B9)</f>
        <v>-0.0230541107631068</v>
      </c>
      <c r="F9" s="5" t="n">
        <f aca="false">EXP(-4*$B9)*COS(F$2*$B9)</f>
        <v>0.0135508663112714</v>
      </c>
      <c r="G9" s="5" t="n">
        <f aca="false">EXP(-4*$B9)*COS(G$2*$B9)</f>
        <v>-0.00712411201600239</v>
      </c>
      <c r="H9" s="5" t="n">
        <f aca="false">EXP(-4*$B9)*COS(H$2*$B9)</f>
        <v>-0.0186511673975558</v>
      </c>
      <c r="I9" s="5" t="n">
        <f aca="false">EXP(-4*$B9)*COS(I$2*$B9)</f>
        <v>-0.0230541107631068</v>
      </c>
      <c r="J9" s="5" t="n">
        <f aca="false">EXP(-4*$B9)*COS(J$2*$B9)</f>
        <v>0.0230541107631068</v>
      </c>
    </row>
    <row r="10" customFormat="false" ht="15" hidden="false" customHeight="false" outlineLevel="0" collapsed="false">
      <c r="A10" s="3" t="n">
        <v>8</v>
      </c>
      <c r="B10" s="4" t="n">
        <f aca="false">(A10-1)*PI()/20</f>
        <v>1.09955742875643</v>
      </c>
      <c r="C10" s="5"/>
      <c r="D10" s="5" t="n">
        <f aca="false">EXP(-4*$B10)</f>
        <v>0.0122990935428127</v>
      </c>
      <c r="E10" s="5" t="n">
        <f aca="false">-EXP(-4*$B10)</f>
        <v>-0.0122990935428127</v>
      </c>
      <c r="F10" s="5" t="n">
        <f aca="false">EXP(-4*$B10)*COS(F$2*$B10)</f>
        <v>0.00558367162384498</v>
      </c>
      <c r="G10" s="5" t="n">
        <f aca="false">EXP(-4*$B10)*COS(G$2*$B10)</f>
        <v>-0.0072292258010309</v>
      </c>
      <c r="H10" s="5" t="n">
        <f aca="false">EXP(-4*$B10)*COS(H$2*$B10)</f>
        <v>-0.00380062892013631</v>
      </c>
      <c r="I10" s="5" t="n">
        <f aca="false">EXP(-4*$B10)*COS(I$2*$B10)</f>
        <v>-5.27171593886682E-018</v>
      </c>
      <c r="J10" s="5" t="n">
        <f aca="false">EXP(-4*$B10)*COS(J$2*$B10)</f>
        <v>-0.0122990935428127</v>
      </c>
    </row>
    <row r="11" customFormat="false" ht="15" hidden="false" customHeight="false" outlineLevel="0" collapsed="false">
      <c r="A11" s="3" t="n">
        <v>9</v>
      </c>
      <c r="B11" s="4" t="n">
        <f aca="false">(A11-1)*PI()/20</f>
        <v>1.25663706143592</v>
      </c>
      <c r="C11" s="5"/>
      <c r="D11" s="5" t="n">
        <f aca="false">EXP(-4*$B11)</f>
        <v>0.00656141993630607</v>
      </c>
      <c r="E11" s="5" t="n">
        <f aca="false">-EXP(-4*$B11)</f>
        <v>-0.00656141993630607</v>
      </c>
      <c r="F11" s="5" t="n">
        <f aca="false">EXP(-4*$B11)*COS(F$2*$B11)</f>
        <v>0.00202759026754916</v>
      </c>
      <c r="G11" s="5" t="n">
        <f aca="false">EXP(-4*$B11)*COS(G$2*$B11)</f>
        <v>-0.0053083002357022</v>
      </c>
      <c r="H11" s="5" t="n">
        <f aca="false">EXP(-4*$B11)*COS(H$2*$B11)</f>
        <v>0.00202759026754916</v>
      </c>
      <c r="I11" s="5" t="n">
        <f aca="false">EXP(-4*$B11)*COS(I$2*$B11)</f>
        <v>0.00656141993630607</v>
      </c>
      <c r="J11" s="5" t="n">
        <f aca="false">EXP(-4*$B11)*COS(J$2*$B11)</f>
        <v>0.00656141993630607</v>
      </c>
    </row>
    <row r="12" customFormat="false" ht="15" hidden="false" customHeight="false" outlineLevel="0" collapsed="false">
      <c r="A12" s="3" t="n">
        <v>10</v>
      </c>
      <c r="B12" s="4" t="n">
        <f aca="false">(A12-1)*PI()/20</f>
        <v>1.41371669411541</v>
      </c>
      <c r="C12" s="5"/>
      <c r="D12" s="5" t="n">
        <f aca="false">EXP(-4*$B12)</f>
        <v>0.00350043939666703</v>
      </c>
      <c r="E12" s="5" t="n">
        <f aca="false">-EXP(-4*$B12)</f>
        <v>-0.00350043939666703</v>
      </c>
      <c r="F12" s="5" t="n">
        <f aca="false">EXP(-4*$B12)*COS(F$2*$B12)</f>
        <v>0.000547589364423356</v>
      </c>
      <c r="G12" s="5" t="n">
        <f aca="false">EXP(-4*$B12)*COS(G$2*$B12)</f>
        <v>-0.00332911569809646</v>
      </c>
      <c r="H12" s="5" t="n">
        <f aca="false">EXP(-4*$B12)*COS(H$2*$B12)</f>
        <v>0.00283191495968322</v>
      </c>
      <c r="I12" s="5" t="n">
        <f aca="false">EXP(-4*$B12)*COS(I$2*$B12)</f>
        <v>1.92906085623191E-018</v>
      </c>
      <c r="J12" s="5" t="n">
        <f aca="false">EXP(-4*$B12)*COS(J$2*$B12)</f>
        <v>-0.00350043939666703</v>
      </c>
    </row>
    <row r="13" customFormat="false" ht="15" hidden="false" customHeight="false" outlineLevel="0" collapsed="false">
      <c r="A13" s="3" t="n">
        <v>11</v>
      </c>
      <c r="B13" s="4" t="n">
        <f aca="false">(A13-1)*PI()/20</f>
        <v>1.5707963267949</v>
      </c>
      <c r="C13" s="5"/>
      <c r="D13" s="5" t="n">
        <f aca="false">EXP(-4*$B13)</f>
        <v>0.00186744273170799</v>
      </c>
      <c r="E13" s="5" t="n">
        <f aca="false">-EXP(-4*$B13)</f>
        <v>-0.00186744273170799</v>
      </c>
      <c r="F13" s="5" t="n">
        <f aca="false">EXP(-4*$B13)*COS(F$2*$B13)</f>
        <v>1.14347888198859E-019</v>
      </c>
      <c r="G13" s="5" t="n">
        <f aca="false">EXP(-4*$B13)*COS(G$2*$B13)</f>
        <v>-0.00186744273170799</v>
      </c>
      <c r="H13" s="5" t="n">
        <f aca="false">EXP(-4*$B13)*COS(H$2*$B13)</f>
        <v>0.00186744273170799</v>
      </c>
      <c r="I13" s="5" t="n">
        <f aca="false">EXP(-4*$B13)*COS(I$2*$B13)</f>
        <v>-0.00186744273170799</v>
      </c>
      <c r="J13" s="5" t="n">
        <f aca="false">EXP(-4*$B13)*COS(J$2*$B13)</f>
        <v>0.00186744273170799</v>
      </c>
    </row>
    <row r="14" customFormat="false" ht="15" hidden="false" customHeight="false" outlineLevel="0" collapsed="false">
      <c r="A14" s="3" t="n">
        <v>12</v>
      </c>
      <c r="B14" s="4" t="n">
        <f aca="false">(A14-1)*PI()/20</f>
        <v>1.72787595947439</v>
      </c>
      <c r="C14" s="5"/>
      <c r="D14" s="5" t="n">
        <f aca="false">EXP(-4*$B14)</f>
        <v>0.000996258458160851</v>
      </c>
      <c r="E14" s="5" t="n">
        <f aca="false">-EXP(-4*$B14)</f>
        <v>-0.000996258458160851</v>
      </c>
      <c r="F14" s="5" t="n">
        <f aca="false">EXP(-4*$B14)*COS(F$2*$B14)</f>
        <v>-0.000155849158944198</v>
      </c>
      <c r="G14" s="5" t="n">
        <f aca="false">EXP(-4*$B14)*COS(G$2*$B14)</f>
        <v>-0.00094749809854804</v>
      </c>
      <c r="H14" s="5" t="n">
        <f aca="false">EXP(-4*$B14)*COS(H$2*$B14)</f>
        <v>0.000805990023441912</v>
      </c>
      <c r="I14" s="5" t="n">
        <f aca="false">EXP(-4*$B14)*COS(I$2*$B14)</f>
        <v>-2.44074612851497E-018</v>
      </c>
      <c r="J14" s="5" t="n">
        <f aca="false">EXP(-4*$B14)*COS(J$2*$B14)</f>
        <v>-0.000996258458160851</v>
      </c>
    </row>
    <row r="15" customFormat="false" ht="15" hidden="false" customHeight="false" outlineLevel="0" collapsed="false">
      <c r="A15" s="3" t="n">
        <v>13</v>
      </c>
      <c r="B15" s="4" t="n">
        <f aca="false">(A15-1)*PI()/20</f>
        <v>1.88495559215388</v>
      </c>
      <c r="C15" s="5"/>
      <c r="D15" s="5" t="n">
        <f aca="false">EXP(-4*$B15)</f>
        <v>0.000531492023077598</v>
      </c>
      <c r="E15" s="5" t="n">
        <f aca="false">-EXP(-4*$B15)</f>
        <v>-0.000531492023077598</v>
      </c>
      <c r="F15" s="5" t="n">
        <f aca="false">EXP(-4*$B15)*COS(F$2*$B15)</f>
        <v>-0.000164240067505699</v>
      </c>
      <c r="G15" s="5" t="n">
        <f aca="false">EXP(-4*$B15)*COS(G$2*$B15)</f>
        <v>-0.000429986079044499</v>
      </c>
      <c r="H15" s="5" t="n">
        <f aca="false">EXP(-4*$B15)*COS(H$2*$B15)</f>
        <v>0.0001642400675057</v>
      </c>
      <c r="I15" s="5" t="n">
        <f aca="false">EXP(-4*$B15)*COS(I$2*$B15)</f>
        <v>0.000531492023077598</v>
      </c>
      <c r="J15" s="5" t="n">
        <f aca="false">EXP(-4*$B15)*COS(J$2*$B15)</f>
        <v>0.000531492023077598</v>
      </c>
    </row>
    <row r="16" customFormat="false" ht="15" hidden="false" customHeight="false" outlineLevel="0" collapsed="false">
      <c r="A16" s="3" t="n">
        <v>14</v>
      </c>
      <c r="B16" s="4" t="n">
        <f aca="false">(A16-1)*PI()/20</f>
        <v>2.04203522483337</v>
      </c>
      <c r="C16" s="5"/>
      <c r="D16" s="5" t="n">
        <f aca="false">EXP(-4*$B16)</f>
        <v>0.000283544664821816</v>
      </c>
      <c r="E16" s="5" t="n">
        <f aca="false">-EXP(-4*$B16)</f>
        <v>-0.000283544664821816</v>
      </c>
      <c r="F16" s="5" t="n">
        <f aca="false">EXP(-4*$B16)*COS(F$2*$B16)</f>
        <v>-0.000128726584080939</v>
      </c>
      <c r="G16" s="5" t="n">
        <f aca="false">EXP(-4*$B16)*COS(G$2*$B16)</f>
        <v>-0.000166663372348476</v>
      </c>
      <c r="H16" s="5" t="n">
        <f aca="false">EXP(-4*$B16)*COS(H$2*$B16)</f>
        <v>-8.76201200942895E-005</v>
      </c>
      <c r="I16" s="5" t="n">
        <f aca="false">EXP(-4*$B16)*COS(I$2*$B16)</f>
        <v>-2.7796916160861E-019</v>
      </c>
      <c r="J16" s="5" t="n">
        <f aca="false">EXP(-4*$B16)*COS(J$2*$B16)</f>
        <v>-0.000283544664821816</v>
      </c>
    </row>
    <row r="17" customFormat="false" ht="15" hidden="false" customHeight="false" outlineLevel="0" collapsed="false">
      <c r="A17" s="3" t="n">
        <v>15</v>
      </c>
      <c r="B17" s="4" t="n">
        <f aca="false">(A17-1)*PI()/20</f>
        <v>2.19911485751286</v>
      </c>
      <c r="C17" s="5"/>
      <c r="D17" s="5" t="n">
        <f aca="false">EXP(-4*$B17)</f>
        <v>0.000151267701974857</v>
      </c>
      <c r="E17" s="5" t="n">
        <f aca="false">-EXP(-4*$B17)</f>
        <v>-0.000151267701974857</v>
      </c>
      <c r="F17" s="5" t="n">
        <f aca="false">EXP(-4*$B17)*COS(F$2*$B17)</f>
        <v>-8.89129243689942E-005</v>
      </c>
      <c r="G17" s="5" t="n">
        <f aca="false">EXP(-4*$B17)*COS(G$2*$B17)</f>
        <v>-4.67442906102758E-005</v>
      </c>
      <c r="H17" s="5" t="n">
        <f aca="false">EXP(-4*$B17)*COS(H$2*$B17)</f>
        <v>-0.000122378141597704</v>
      </c>
      <c r="I17" s="5" t="n">
        <f aca="false">EXP(-4*$B17)*COS(I$2*$B17)</f>
        <v>-0.000151267701974857</v>
      </c>
      <c r="J17" s="5" t="n">
        <f aca="false">EXP(-4*$B17)*COS(J$2*$B17)</f>
        <v>0.000151267701974857</v>
      </c>
    </row>
    <row r="18" customFormat="false" ht="15" hidden="false" customHeight="false" outlineLevel="0" collapsed="false">
      <c r="A18" s="3" t="n">
        <v>16</v>
      </c>
      <c r="B18" s="4" t="n">
        <f aca="false">(A18-1)*PI()/20</f>
        <v>2.35619449019234</v>
      </c>
      <c r="C18" s="5"/>
      <c r="D18" s="5" t="n">
        <f aca="false">EXP(-4*$B18)</f>
        <v>8.06995175703046E-005</v>
      </c>
      <c r="E18" s="5" t="n">
        <f aca="false">-EXP(-4*$B18)</f>
        <v>-8.06995175703046E-005</v>
      </c>
      <c r="F18" s="5" t="n">
        <f aca="false">EXP(-4*$B18)*COS(F$2*$B18)</f>
        <v>-5.70631761124453E-005</v>
      </c>
      <c r="G18" s="5" t="n">
        <f aca="false">EXP(-4*$B18)*COS(G$2*$B18)</f>
        <v>-1.48242608827814E-020</v>
      </c>
      <c r="H18" s="5" t="n">
        <f aca="false">EXP(-4*$B18)*COS(H$2*$B18)</f>
        <v>-8.06995175703046E-005</v>
      </c>
      <c r="I18" s="5" t="n">
        <f aca="false">EXP(-4*$B18)*COS(I$2*$B18)</f>
        <v>-2.17472444386218E-019</v>
      </c>
      <c r="J18" s="5" t="n">
        <f aca="false">EXP(-4*$B18)*COS(J$2*$B18)</f>
        <v>-8.06995175703046E-005</v>
      </c>
    </row>
    <row r="19" customFormat="false" ht="15" hidden="false" customHeight="false" outlineLevel="0" collapsed="false">
      <c r="A19" s="3" t="n">
        <v>17</v>
      </c>
      <c r="B19" s="4" t="n">
        <f aca="false">(A19-1)*PI()/20</f>
        <v>2.51327412287183</v>
      </c>
      <c r="C19" s="5"/>
      <c r="D19" s="5" t="n">
        <f aca="false">EXP(-4*$B19)</f>
        <v>4.30522315805548E-005</v>
      </c>
      <c r="E19" s="5" t="n">
        <f aca="false">-EXP(-4*$B19)</f>
        <v>-4.30522315805548E-005</v>
      </c>
      <c r="F19" s="5" t="n">
        <f aca="false">EXP(-4*$B19)*COS(F$2*$B19)</f>
        <v>-3.48299869944346E-005</v>
      </c>
      <c r="G19" s="5" t="n">
        <f aca="false">EXP(-4*$B19)*COS(G$2*$B19)</f>
        <v>1.33038712041572E-005</v>
      </c>
      <c r="H19" s="5" t="n">
        <f aca="false">EXP(-4*$B19)*COS(H$2*$B19)</f>
        <v>-3.48299869944346E-005</v>
      </c>
      <c r="I19" s="5" t="n">
        <f aca="false">EXP(-4*$B19)*COS(I$2*$B19)</f>
        <v>4.30522315805548E-005</v>
      </c>
      <c r="J19" s="5" t="n">
        <f aca="false">EXP(-4*$B19)*COS(J$2*$B19)</f>
        <v>4.30522315805548E-005</v>
      </c>
    </row>
    <row r="20" customFormat="false" ht="15" hidden="false" customHeight="false" outlineLevel="0" collapsed="false">
      <c r="A20" s="3" t="n">
        <v>18</v>
      </c>
      <c r="B20" s="4" t="n">
        <f aca="false">(A20-1)*PI()/20</f>
        <v>2.67035375555132</v>
      </c>
      <c r="C20" s="5"/>
      <c r="D20" s="5" t="n">
        <f aca="false">EXP(-4*$B20)</f>
        <v>2.29678528431223E-005</v>
      </c>
      <c r="E20" s="5" t="n">
        <f aca="false">-EXP(-4*$B20)</f>
        <v>-2.29678528431223E-005</v>
      </c>
      <c r="F20" s="5" t="n">
        <f aca="false">EXP(-4*$B20)*COS(F$2*$B20)</f>
        <v>-2.04645067298203E-005</v>
      </c>
      <c r="G20" s="5" t="n">
        <f aca="false">EXP(-4*$B20)*COS(G$2*$B20)</f>
        <v>1.3500165178011E-005</v>
      </c>
      <c r="H20" s="5" t="n">
        <f aca="false">EXP(-4*$B20)*COS(H$2*$B20)</f>
        <v>-7.09745685282775E-006</v>
      </c>
      <c r="I20" s="5" t="n">
        <f aca="false">EXP(-4*$B20)*COS(I$2*$B20)</f>
        <v>-1.68907211367442E-020</v>
      </c>
      <c r="J20" s="5" t="n">
        <f aca="false">EXP(-4*$B20)*COS(J$2*$B20)</f>
        <v>-2.29678528431223E-005</v>
      </c>
    </row>
    <row r="21" customFormat="false" ht="15" hidden="false" customHeight="false" outlineLevel="0" collapsed="false">
      <c r="A21" s="3" t="n">
        <v>19</v>
      </c>
      <c r="B21" s="4" t="n">
        <f aca="false">(A21-1)*PI()/20</f>
        <v>2.82743338823081</v>
      </c>
      <c r="C21" s="5"/>
      <c r="D21" s="5" t="n">
        <f aca="false">EXP(-4*$B21)</f>
        <v>1.22530759697387E-005</v>
      </c>
      <c r="E21" s="5" t="n">
        <f aca="false">-EXP(-4*$B21)</f>
        <v>-1.22530759697387E-005</v>
      </c>
      <c r="F21" s="5" t="n">
        <f aca="false">EXP(-4*$B21)*COS(F$2*$B21)</f>
        <v>-1.16533677456795E-005</v>
      </c>
      <c r="G21" s="5" t="n">
        <f aca="false">EXP(-4*$B21)*COS(G$2*$B21)</f>
        <v>9.91294669288587E-006</v>
      </c>
      <c r="H21" s="5" t="n">
        <f aca="false">EXP(-4*$B21)*COS(H$2*$B21)</f>
        <v>3.78640870801653E-006</v>
      </c>
      <c r="I21" s="5" t="n">
        <f aca="false">EXP(-4*$B21)*COS(I$2*$B21)</f>
        <v>-1.22530759697387E-005</v>
      </c>
      <c r="J21" s="5" t="n">
        <f aca="false">EXP(-4*$B21)*COS(J$2*$B21)</f>
        <v>1.22530759697387E-005</v>
      </c>
    </row>
    <row r="22" customFormat="false" ht="15" hidden="false" customHeight="false" outlineLevel="0" collapsed="false">
      <c r="A22" s="3" t="n">
        <v>20</v>
      </c>
      <c r="B22" s="4" t="n">
        <f aca="false">(A22-1)*PI()/20</f>
        <v>2.9845130209103</v>
      </c>
      <c r="C22" s="5"/>
      <c r="D22" s="5" t="n">
        <f aca="false">EXP(-4*$B22)</f>
        <v>6.53687010909015E-006</v>
      </c>
      <c r="E22" s="5" t="n">
        <f aca="false">-EXP(-4*$B22)</f>
        <v>-6.53687010909015E-006</v>
      </c>
      <c r="F22" s="5" t="n">
        <f aca="false">EXP(-4*$B22)*COS(F$2*$B22)</f>
        <v>-6.45639039073321E-006</v>
      </c>
      <c r="G22" s="5" t="n">
        <f aca="false">EXP(-4*$B22)*COS(G$2*$B22)</f>
        <v>6.2169329134252E-006</v>
      </c>
      <c r="H22" s="5" t="n">
        <f aca="false">EXP(-4*$B22)*COS(H$2*$B22)</f>
        <v>5.28843900827555E-006</v>
      </c>
      <c r="I22" s="5" t="n">
        <f aca="false">EXP(-4*$B22)*COS(I$2*$B22)</f>
        <v>-1.92169031293157E-020</v>
      </c>
      <c r="J22" s="5" t="n">
        <f aca="false">EXP(-4*$B22)*COS(J$2*$B22)</f>
        <v>-6.53687010909015E-006</v>
      </c>
    </row>
    <row r="23" customFormat="false" ht="15" hidden="false" customHeight="false" outlineLevel="0" collapsed="false">
      <c r="A23" s="3" t="n">
        <v>21</v>
      </c>
      <c r="B23" s="4" t="n">
        <f aca="false">(A23-1)*PI()/20</f>
        <v>3.14159265358979</v>
      </c>
      <c r="C23" s="5"/>
      <c r="D23" s="5" t="n">
        <f aca="false">EXP(-4*$B23)</f>
        <v>3.487342356209E-006</v>
      </c>
      <c r="E23" s="5" t="n">
        <f aca="false">-EXP(-4*$B23)</f>
        <v>-3.487342356209E-006</v>
      </c>
      <c r="F23" s="5" t="n">
        <f aca="false">EXP(-4*$B23)*COS(F$2*$B23)</f>
        <v>-3.487342356209E-006</v>
      </c>
      <c r="G23" s="5" t="n">
        <f aca="false">EXP(-4*$B23)*COS(G$2*$B23)</f>
        <v>3.487342356209E-006</v>
      </c>
      <c r="H23" s="5" t="n">
        <f aca="false">EXP(-4*$B23)*COS(H$2*$B23)</f>
        <v>3.487342356209E-006</v>
      </c>
      <c r="I23" s="5" t="n">
        <f aca="false">EXP(-4*$B23)*COS(I$2*$B23)</f>
        <v>3.487342356209E-006</v>
      </c>
      <c r="J23" s="5" t="n">
        <f aca="false">EXP(-4*$B23)*COS(J$2*$B23)</f>
        <v>3.487342356209E-006</v>
      </c>
    </row>
    <row r="24" customFormat="false" ht="15" hidden="false" customHeight="false" outlineLevel="0" collapsed="false">
      <c r="A24" s="3" t="n">
        <v>22</v>
      </c>
      <c r="B24" s="4" t="n">
        <f aca="false">(A24-1)*PI()/20</f>
        <v>3.29867228626928</v>
      </c>
      <c r="C24" s="5"/>
      <c r="D24" s="5" t="n">
        <f aca="false">EXP(-4*$B24)</f>
        <v>1.86045561659509E-006</v>
      </c>
      <c r="E24" s="5" t="n">
        <f aca="false">-EXP(-4*$B24)</f>
        <v>-1.86045561659509E-006</v>
      </c>
      <c r="F24" s="5" t="n">
        <f aca="false">EXP(-4*$B24)*COS(F$2*$B24)</f>
        <v>-1.83755032070571E-006</v>
      </c>
      <c r="G24" s="5" t="n">
        <f aca="false">EXP(-4*$B24)*COS(G$2*$B24)</f>
        <v>1.76939843744068E-006</v>
      </c>
      <c r="H24" s="5" t="n">
        <f aca="false">EXP(-4*$B24)*COS(H$2*$B24)</f>
        <v>1.50514021110575E-006</v>
      </c>
      <c r="I24" s="5" t="n">
        <f aca="false">EXP(-4*$B24)*COS(I$2*$B24)</f>
        <v>-9.12511992329461E-022</v>
      </c>
      <c r="J24" s="5" t="n">
        <f aca="false">EXP(-4*$B24)*COS(J$2*$B24)</f>
        <v>-1.86045561659509E-006</v>
      </c>
    </row>
    <row r="25" customFormat="false" ht="15" hidden="false" customHeight="false" outlineLevel="0" collapsed="false">
      <c r="A25" s="3" t="n">
        <v>23</v>
      </c>
      <c r="B25" s="4" t="n">
        <f aca="false">(A25-1)*PI()/20</f>
        <v>3.45575191894877</v>
      </c>
      <c r="C25" s="5"/>
      <c r="D25" s="5" t="n">
        <f aca="false">EXP(-4*$B25)</f>
        <v>9.92530915457037E-007</v>
      </c>
      <c r="E25" s="5" t="n">
        <f aca="false">-EXP(-4*$B25)</f>
        <v>-9.92530915457037E-007</v>
      </c>
      <c r="F25" s="5" t="n">
        <f aca="false">EXP(-4*$B25)*COS(F$2*$B25)</f>
        <v>-9.43952994769809E-007</v>
      </c>
      <c r="G25" s="5" t="n">
        <f aca="false">EXP(-4*$B25)*COS(G$2*$B25)</f>
        <v>8.02974378047268E-007</v>
      </c>
      <c r="H25" s="5" t="n">
        <f aca="false">EXP(-4*$B25)*COS(H$2*$B25)</f>
        <v>3.06708920318751E-007</v>
      </c>
      <c r="I25" s="5" t="n">
        <f aca="false">EXP(-4*$B25)*COS(I$2*$B25)</f>
        <v>-9.92530915457037E-007</v>
      </c>
      <c r="J25" s="5" t="n">
        <f aca="false">EXP(-4*$B25)*COS(J$2*$B25)</f>
        <v>9.92530915457037E-007</v>
      </c>
    </row>
    <row r="26" customFormat="false" ht="15" hidden="false" customHeight="false" outlineLevel="0" collapsed="false">
      <c r="A26" s="3" t="n">
        <v>24</v>
      </c>
      <c r="B26" s="4" t="n">
        <f aca="false">(A26-1)*PI()/20</f>
        <v>3.61283155162826</v>
      </c>
      <c r="C26" s="5"/>
      <c r="D26" s="5" t="n">
        <f aca="false">EXP(-4*$B26)</f>
        <v>5.29503423436079E-007</v>
      </c>
      <c r="E26" s="5" t="n">
        <f aca="false">-EXP(-4*$B26)</f>
        <v>-5.29503423436079E-007</v>
      </c>
      <c r="F26" s="5" t="n">
        <f aca="false">EXP(-4*$B26)*COS(F$2*$B26)</f>
        <v>-4.71791004861622E-007</v>
      </c>
      <c r="G26" s="5" t="n">
        <f aca="false">EXP(-4*$B26)*COS(G$2*$B26)</f>
        <v>3.11234303334104E-007</v>
      </c>
      <c r="H26" s="5" t="n">
        <f aca="false">EXP(-4*$B26)*COS(H$2*$B26)</f>
        <v>-1.63625556421462E-007</v>
      </c>
      <c r="I26" s="5" t="n">
        <f aca="false">EXP(-4*$B26)*COS(I$2*$B26)</f>
        <v>-1.68630990125237E-021</v>
      </c>
      <c r="J26" s="5" t="n">
        <f aca="false">EXP(-4*$B26)*COS(J$2*$B26)</f>
        <v>-5.29503423436079E-007</v>
      </c>
    </row>
    <row r="27" customFormat="false" ht="15" hidden="false" customHeight="false" outlineLevel="0" collapsed="false">
      <c r="A27" s="3" t="n">
        <v>25</v>
      </c>
      <c r="B27" s="4" t="n">
        <f aca="false">(A27-1)*PI()/20</f>
        <v>3.76991118430775</v>
      </c>
      <c r="C27" s="5"/>
      <c r="D27" s="5" t="n">
        <f aca="false">EXP(-4*$B27)</f>
        <v>2.82483770595118E-007</v>
      </c>
      <c r="E27" s="5" t="n">
        <f aca="false">-EXP(-4*$B27)</f>
        <v>-2.82483770595118E-007</v>
      </c>
      <c r="F27" s="5" t="n">
        <f aca="false">EXP(-4*$B27)*COS(F$2*$B27)</f>
        <v>-2.28534171046564E-007</v>
      </c>
      <c r="G27" s="5" t="n">
        <f aca="false">EXP(-4*$B27)*COS(G$2*$B27)</f>
        <v>8.72922857490056E-008</v>
      </c>
      <c r="H27" s="5" t="n">
        <f aca="false">EXP(-4*$B27)*COS(H$2*$B27)</f>
        <v>-2.28534171046564E-007</v>
      </c>
      <c r="I27" s="5" t="n">
        <f aca="false">EXP(-4*$B27)*COS(I$2*$B27)</f>
        <v>2.82483770595118E-007</v>
      </c>
      <c r="J27" s="5" t="n">
        <f aca="false">EXP(-4*$B27)*COS(J$2*$B27)</f>
        <v>2.82483770595118E-007</v>
      </c>
    </row>
    <row r="28" customFormat="false" ht="15" hidden="false" customHeight="false" outlineLevel="0" collapsed="false">
      <c r="A28" s="3" t="n">
        <v>26</v>
      </c>
      <c r="B28" s="4" t="n">
        <f aca="false">(A28-1)*PI()/20</f>
        <v>3.92699081698724</v>
      </c>
      <c r="C28" s="5"/>
      <c r="D28" s="5" t="n">
        <f aca="false">EXP(-4*$B28)</f>
        <v>1.50701727539007E-007</v>
      </c>
      <c r="E28" s="5" t="n">
        <f aca="false">-EXP(-4*$B28)</f>
        <v>-1.50701727539007E-007</v>
      </c>
      <c r="F28" s="5" t="n">
        <f aca="false">EXP(-4*$B28)*COS(F$2*$B28)</f>
        <v>-1.06562213479359E-007</v>
      </c>
      <c r="G28" s="5" t="n">
        <f aca="false">EXP(-4*$B28)*COS(G$2*$B28)</f>
        <v>4.61390970641552E-023</v>
      </c>
      <c r="H28" s="5" t="n">
        <f aca="false">EXP(-4*$B28)*COS(H$2*$B28)</f>
        <v>-1.50701727539007E-007</v>
      </c>
      <c r="I28" s="5" t="n">
        <f aca="false">EXP(-4*$B28)*COS(I$2*$B28)</f>
        <v>-3.70045591025712E-023</v>
      </c>
      <c r="J28" s="5" t="n">
        <f aca="false">EXP(-4*$B28)*COS(J$2*$B28)</f>
        <v>-1.50701727539007E-007</v>
      </c>
    </row>
    <row r="29" customFormat="false" ht="15" hidden="false" customHeight="false" outlineLevel="0" collapsed="false">
      <c r="A29" s="3" t="n">
        <v>27</v>
      </c>
      <c r="B29" s="4" t="n">
        <f aca="false">(A29-1)*PI()/20</f>
        <v>4.08407044966673</v>
      </c>
      <c r="C29" s="5"/>
      <c r="D29" s="5" t="n">
        <f aca="false">EXP(-4*$B29)</f>
        <v>8.03975769489161E-008</v>
      </c>
      <c r="E29" s="5" t="n">
        <f aca="false">-EXP(-4*$B29)</f>
        <v>-8.03975769489161E-008</v>
      </c>
      <c r="F29" s="5" t="n">
        <f aca="false">EXP(-4*$B29)*COS(F$2*$B29)</f>
        <v>-4.72565100506222E-008</v>
      </c>
      <c r="G29" s="5" t="n">
        <f aca="false">EXP(-4*$B29)*COS(G$2*$B29)</f>
        <v>-2.48442175837826E-008</v>
      </c>
      <c r="H29" s="5" t="n">
        <f aca="false">EXP(-4*$B29)*COS(H$2*$B29)</f>
        <v>-6.50430060582407E-008</v>
      </c>
      <c r="I29" s="5" t="n">
        <f aca="false">EXP(-4*$B29)*COS(I$2*$B29)</f>
        <v>-8.03975769489161E-008</v>
      </c>
      <c r="J29" s="5" t="n">
        <f aca="false">EXP(-4*$B29)*COS(J$2*$B29)</f>
        <v>8.03975769489161E-008</v>
      </c>
    </row>
    <row r="30" customFormat="false" ht="15" hidden="false" customHeight="false" outlineLevel="0" collapsed="false">
      <c r="A30" s="3" t="n">
        <v>28</v>
      </c>
      <c r="B30" s="4" t="n">
        <f aca="false">(A30-1)*PI()/20</f>
        <v>4.24115008234622</v>
      </c>
      <c r="C30" s="5"/>
      <c r="D30" s="5" t="n">
        <f aca="false">EXP(-4*$B30)</f>
        <v>4.28911498548274E-008</v>
      </c>
      <c r="E30" s="5" t="n">
        <f aca="false">-EXP(-4*$B30)</f>
        <v>-4.28911498548274E-008</v>
      </c>
      <c r="F30" s="5" t="n">
        <f aca="false">EXP(-4*$B30)*COS(F$2*$B30)</f>
        <v>-1.94721745569969E-008</v>
      </c>
      <c r="G30" s="5" t="n">
        <f aca="false">EXP(-4*$B30)*COS(G$2*$B30)</f>
        <v>-2.5210785338534E-008</v>
      </c>
      <c r="H30" s="5" t="n">
        <f aca="false">EXP(-4*$B30)*COS(H$2*$B30)</f>
        <v>-1.32540942134242E-008</v>
      </c>
      <c r="I30" s="5" t="n">
        <f aca="false">EXP(-4*$B30)*COS(I$2*$B30)</f>
        <v>-1.4710077505934E-022</v>
      </c>
      <c r="J30" s="5" t="n">
        <f aca="false">EXP(-4*$B30)*COS(J$2*$B30)</f>
        <v>-4.28911498548274E-008</v>
      </c>
    </row>
    <row r="31" customFormat="false" ht="15" hidden="false" customHeight="false" outlineLevel="0" collapsed="false">
      <c r="A31" s="3" t="n">
        <v>29</v>
      </c>
      <c r="B31" s="4" t="n">
        <f aca="false">(A31-1)*PI()/20</f>
        <v>4.39822971502571</v>
      </c>
      <c r="C31" s="5"/>
      <c r="D31" s="5" t="n">
        <f aca="false">EXP(-4*$B31)</f>
        <v>2.28819176607543E-008</v>
      </c>
      <c r="E31" s="5" t="n">
        <f aca="false">-EXP(-4*$B31)</f>
        <v>-2.28819176607543E-008</v>
      </c>
      <c r="F31" s="5" t="n">
        <f aca="false">EXP(-4*$B31)*COS(F$2*$B31)</f>
        <v>-7.07090142106132E-009</v>
      </c>
      <c r="G31" s="5" t="n">
        <f aca="false">EXP(-4*$B31)*COS(G$2*$B31)</f>
        <v>-1.85118602514385E-008</v>
      </c>
      <c r="H31" s="5" t="n">
        <f aca="false">EXP(-4*$B31)*COS(H$2*$B31)</f>
        <v>7.07090142106131E-009</v>
      </c>
      <c r="I31" s="5" t="n">
        <f aca="false">EXP(-4*$B31)*COS(I$2*$B31)</f>
        <v>2.28819176607543E-008</v>
      </c>
      <c r="J31" s="5" t="n">
        <f aca="false">EXP(-4*$B31)*COS(J$2*$B31)</f>
        <v>2.28819176607543E-008</v>
      </c>
    </row>
    <row r="32" customFormat="false" ht="15" hidden="false" customHeight="false" outlineLevel="0" collapsed="false">
      <c r="A32" s="3" t="n">
        <v>30</v>
      </c>
      <c r="B32" s="4" t="n">
        <f aca="false">(A32-1)*PI()/20</f>
        <v>4.5553093477052</v>
      </c>
      <c r="C32" s="5"/>
      <c r="D32" s="5" t="n">
        <f aca="false">EXP(-4*$B32)</f>
        <v>1.22072305733396E-008</v>
      </c>
      <c r="E32" s="5" t="n">
        <f aca="false">-EXP(-4*$B32)</f>
        <v>-1.22072305733396E-008</v>
      </c>
      <c r="F32" s="5" t="n">
        <f aca="false">EXP(-4*$B32)*COS(F$2*$B32)</f>
        <v>-1.90963158436314E-009</v>
      </c>
      <c r="G32" s="5" t="n">
        <f aca="false">EXP(-4*$B32)*COS(G$2*$B32)</f>
        <v>-1.16097661826921E-008</v>
      </c>
      <c r="H32" s="5" t="n">
        <f aca="false">EXP(-4*$B32)*COS(H$2*$B32)</f>
        <v>9.87585698808518E-009</v>
      </c>
      <c r="I32" s="5" t="n">
        <f aca="false">EXP(-4*$B32)*COS(I$2*$B32)</f>
        <v>-7.55603935126662E-027</v>
      </c>
      <c r="J32" s="5" t="n">
        <f aca="false">EXP(-4*$B32)*COS(J$2*$B32)</f>
        <v>-1.22072305733396E-008</v>
      </c>
    </row>
    <row r="33" customFormat="false" ht="15" hidden="false" customHeight="false" outlineLevel="0" collapsed="false">
      <c r="A33" s="3" t="n">
        <v>31</v>
      </c>
      <c r="B33" s="4" t="n">
        <f aca="false">(A33-1)*PI()/20</f>
        <v>4.71238898038469</v>
      </c>
      <c r="C33" s="5"/>
      <c r="D33" s="5" t="n">
        <f aca="false">EXP(-4*$B33)</f>
        <v>6.51241213607991E-009</v>
      </c>
      <c r="E33" s="5" t="n">
        <f aca="false">-EXP(-4*$B33)</f>
        <v>-6.51241213607991E-009</v>
      </c>
      <c r="F33" s="5" t="n">
        <f aca="false">EXP(-4*$B33)*COS(F$2*$B33)</f>
        <v>-1.1963107015768E-024</v>
      </c>
      <c r="G33" s="5" t="n">
        <f aca="false">EXP(-4*$B33)*COS(G$2*$B33)</f>
        <v>-6.51241213607991E-009</v>
      </c>
      <c r="H33" s="5" t="n">
        <f aca="false">EXP(-4*$B33)*COS(H$2*$B33)</f>
        <v>6.51241213607991E-009</v>
      </c>
      <c r="I33" s="5" t="n">
        <f aca="false">EXP(-4*$B33)*COS(I$2*$B33)</f>
        <v>-6.51241213607991E-009</v>
      </c>
      <c r="J33" s="5" t="n">
        <f aca="false">EXP(-4*$B33)*COS(J$2*$B33)</f>
        <v>6.51241213607991E-009</v>
      </c>
    </row>
    <row r="34" customFormat="false" ht="15" hidden="false" customHeight="false" outlineLevel="0" collapsed="false">
      <c r="A34" s="3" t="n">
        <v>32</v>
      </c>
      <c r="B34" s="4" t="n">
        <f aca="false">(A34-1)*PI()/20</f>
        <v>4.86946861306418</v>
      </c>
      <c r="C34" s="5"/>
      <c r="D34" s="5" t="n">
        <f aca="false">EXP(-4*$B34)</f>
        <v>3.4742943188758E-009</v>
      </c>
      <c r="E34" s="5" t="n">
        <f aca="false">-EXP(-4*$B34)</f>
        <v>-3.4742943188758E-009</v>
      </c>
      <c r="F34" s="5" t="n">
        <f aca="false">EXP(-4*$B34)*COS(F$2*$B34)</f>
        <v>5.43499373165649E-010</v>
      </c>
      <c r="G34" s="5" t="n">
        <f aca="false">EXP(-4*$B34)*COS(G$2*$B34)</f>
        <v>-3.30425025149406E-009</v>
      </c>
      <c r="H34" s="5" t="n">
        <f aca="false">EXP(-4*$B34)*COS(H$2*$B34)</f>
        <v>2.81076314743086E-009</v>
      </c>
      <c r="I34" s="5" t="n">
        <f aca="false">EXP(-4*$B34)*COS(I$2*$B34)</f>
        <v>-1.27665007716305E-023</v>
      </c>
      <c r="J34" s="5" t="n">
        <f aca="false">EXP(-4*$B34)*COS(J$2*$B34)</f>
        <v>-3.4742943188758E-009</v>
      </c>
    </row>
    <row r="35" customFormat="false" ht="15" hidden="false" customHeight="false" outlineLevel="0" collapsed="false">
      <c r="A35" s="3" t="n">
        <v>33</v>
      </c>
      <c r="B35" s="4" t="n">
        <f aca="false">(A35-1)*PI()/20</f>
        <v>5.02654824574367</v>
      </c>
      <c r="C35" s="5"/>
      <c r="D35" s="5" t="n">
        <f aca="false">EXP(-4*$B35)</f>
        <v>1.85349464406572E-009</v>
      </c>
      <c r="E35" s="5" t="n">
        <f aca="false">-EXP(-4*$B35)</f>
        <v>-1.85349464406572E-009</v>
      </c>
      <c r="F35" s="5" t="n">
        <f aca="false">EXP(-4*$B35)*COS(F$2*$B35)</f>
        <v>5.72761343999251E-010</v>
      </c>
      <c r="G35" s="5" t="n">
        <f aca="false">EXP(-4*$B35)*COS(G$2*$B35)</f>
        <v>-1.49950866603211E-009</v>
      </c>
      <c r="H35" s="5" t="n">
        <f aca="false">EXP(-4*$B35)*COS(H$2*$B35)</f>
        <v>5.72761343999252E-010</v>
      </c>
      <c r="I35" s="5" t="n">
        <f aca="false">EXP(-4*$B35)*COS(I$2*$B35)</f>
        <v>1.85349464406572E-009</v>
      </c>
      <c r="J35" s="5" t="n">
        <f aca="false">EXP(-4*$B35)*COS(J$2*$B35)</f>
        <v>1.85349464406572E-009</v>
      </c>
    </row>
    <row r="36" customFormat="false" ht="15" hidden="false" customHeight="false" outlineLevel="0" collapsed="false">
      <c r="A36" s="3" t="n">
        <v>34</v>
      </c>
      <c r="B36" s="4" t="n">
        <f aca="false">(A36-1)*PI()/20</f>
        <v>5.18362787842316</v>
      </c>
      <c r="C36" s="5"/>
      <c r="D36" s="5" t="n">
        <f aca="false">EXP(-4*$B36)</f>
        <v>9.88817319510203E-010</v>
      </c>
      <c r="E36" s="5" t="n">
        <f aca="false">-EXP(-4*$B36)</f>
        <v>-9.88817319510203E-010</v>
      </c>
      <c r="F36" s="5" t="n">
        <f aca="false">EXP(-4*$B36)*COS(F$2*$B36)</f>
        <v>4.48913669035556E-010</v>
      </c>
      <c r="G36" s="5" t="n">
        <f aca="false">EXP(-4*$B36)*COS(G$2*$B36)</f>
        <v>-5.81212237619472E-010</v>
      </c>
      <c r="H36" s="5" t="n">
        <f aca="false">EXP(-4*$B36)*COS(H$2*$B36)</f>
        <v>-3.05561356060934E-010</v>
      </c>
      <c r="I36" s="5" t="n">
        <f aca="false">EXP(-4*$B36)*COS(I$2*$B36)</f>
        <v>2.41578334282027E-025</v>
      </c>
      <c r="J36" s="5" t="n">
        <f aca="false">EXP(-4*$B36)*COS(J$2*$B36)</f>
        <v>-9.88817319510203E-010</v>
      </c>
    </row>
    <row r="37" customFormat="false" ht="15" hidden="false" customHeight="false" outlineLevel="0" collapsed="false">
      <c r="A37" s="3" t="n">
        <v>35</v>
      </c>
      <c r="B37" s="4" t="n">
        <f aca="false">(A37-1)*PI()/20</f>
        <v>5.34070751110265</v>
      </c>
      <c r="C37" s="5"/>
      <c r="D37" s="5" t="n">
        <f aca="false">EXP(-4*$B37)</f>
        <v>5.2752226422332E-010</v>
      </c>
      <c r="E37" s="5" t="n">
        <f aca="false">-EXP(-4*$B37)</f>
        <v>-5.2752226422332E-010</v>
      </c>
      <c r="F37" s="5" t="n">
        <f aca="false">EXP(-4*$B37)*COS(F$2*$B37)</f>
        <v>3.10069807166401E-010</v>
      </c>
      <c r="G37" s="5" t="n">
        <f aca="false">EXP(-4*$B37)*COS(G$2*$B37)</f>
        <v>-1.63013344556157E-010</v>
      </c>
      <c r="H37" s="5" t="n">
        <f aca="false">EXP(-4*$B37)*COS(H$2*$B37)</f>
        <v>-4.26774476667817E-010</v>
      </c>
      <c r="I37" s="5" t="n">
        <f aca="false">EXP(-4*$B37)*COS(I$2*$B37)</f>
        <v>-5.2752226422332E-010</v>
      </c>
      <c r="J37" s="5" t="n">
        <f aca="false">EXP(-4*$B37)*COS(J$2*$B37)</f>
        <v>5.2752226422332E-010</v>
      </c>
    </row>
    <row r="38" customFormat="false" ht="15" hidden="false" customHeight="false" outlineLevel="0" collapsed="false">
      <c r="A38" s="3" t="n">
        <v>36</v>
      </c>
      <c r="B38" s="4" t="n">
        <f aca="false">(A38-1)*PI()/20</f>
        <v>5.49778714378214</v>
      </c>
      <c r="C38" s="5"/>
      <c r="D38" s="5" t="n">
        <f aca="false">EXP(-4*$B38)</f>
        <v>2.81426845748555E-010</v>
      </c>
      <c r="E38" s="5" t="n">
        <f aca="false">-EXP(-4*$B38)</f>
        <v>-2.81426845748555E-010</v>
      </c>
      <c r="F38" s="5" t="n">
        <f aca="false">EXP(-4*$B38)*COS(F$2*$B38)</f>
        <v>1.98998831036744E-010</v>
      </c>
      <c r="G38" s="5" t="n">
        <f aca="false">EXP(-4*$B38)*COS(G$2*$B38)</f>
        <v>-1.20626970044037E-025</v>
      </c>
      <c r="H38" s="5" t="n">
        <f aca="false">EXP(-4*$B38)*COS(H$2*$B38)</f>
        <v>-2.81426845748555E-010</v>
      </c>
      <c r="I38" s="5" t="n">
        <f aca="false">EXP(-4*$B38)*COS(I$2*$B38)</f>
        <v>-1.10304935245647E-024</v>
      </c>
      <c r="J38" s="5" t="n">
        <f aca="false">EXP(-4*$B38)*COS(J$2*$B38)</f>
        <v>-2.81426845748555E-010</v>
      </c>
    </row>
    <row r="39" customFormat="false" ht="15" hidden="false" customHeight="false" outlineLevel="0" collapsed="false">
      <c r="A39" s="3" t="n">
        <v>37</v>
      </c>
      <c r="B39" s="4" t="n">
        <f aca="false">(A39-1)*PI()/20</f>
        <v>5.65486677646163</v>
      </c>
      <c r="C39" s="5"/>
      <c r="D39" s="5" t="n">
        <f aca="false">EXP(-4*$B39)</f>
        <v>1.50137870720187E-010</v>
      </c>
      <c r="E39" s="5" t="n">
        <f aca="false">-EXP(-4*$B39)</f>
        <v>-1.50137870720187E-010</v>
      </c>
      <c r="F39" s="5" t="n">
        <f aca="false">EXP(-4*$B39)*COS(F$2*$B39)</f>
        <v>1.214640889119E-010</v>
      </c>
      <c r="G39" s="5" t="n">
        <f aca="false">EXP(-4*$B39)*COS(G$2*$B39)</f>
        <v>4.63951535518066E-011</v>
      </c>
      <c r="H39" s="5" t="n">
        <f aca="false">EXP(-4*$B39)*COS(H$2*$B39)</f>
        <v>-1.214640889119E-010</v>
      </c>
      <c r="I39" s="5" t="n">
        <f aca="false">EXP(-4*$B39)*COS(I$2*$B39)</f>
        <v>1.50137870720187E-010</v>
      </c>
      <c r="J39" s="5" t="n">
        <f aca="false">EXP(-4*$B39)*COS(J$2*$B39)</f>
        <v>1.50137870720187E-010</v>
      </c>
    </row>
    <row r="40" customFormat="false" ht="15" hidden="false" customHeight="false" outlineLevel="0" collapsed="false">
      <c r="A40" s="3" t="n">
        <v>38</v>
      </c>
      <c r="B40" s="4" t="n">
        <f aca="false">(A40-1)*PI()/20</f>
        <v>5.81194640914112</v>
      </c>
      <c r="C40" s="5"/>
      <c r="D40" s="5" t="n">
        <f aca="false">EXP(-4*$B40)</f>
        <v>8.00967660509955E-011</v>
      </c>
      <c r="E40" s="5" t="n">
        <f aca="false">-EXP(-4*$B40)</f>
        <v>-8.00967660509955E-011</v>
      </c>
      <c r="F40" s="5" t="n">
        <f aca="false">EXP(-4*$B40)*COS(F$2*$B40)</f>
        <v>7.13667411178264E-011</v>
      </c>
      <c r="G40" s="5" t="n">
        <f aca="false">EXP(-4*$B40)*COS(G$2*$B40)</f>
        <v>4.70796978410956E-011</v>
      </c>
      <c r="H40" s="5" t="n">
        <f aca="false">EXP(-4*$B40)*COS(H$2*$B40)</f>
        <v>-2.4751261904232E-011</v>
      </c>
      <c r="I40" s="5" t="n">
        <f aca="false">EXP(-4*$B40)*COS(I$2*$B40)</f>
        <v>3.91865209193235E-026</v>
      </c>
      <c r="J40" s="5" t="n">
        <f aca="false">EXP(-4*$B40)*COS(J$2*$B40)</f>
        <v>-8.00967660509955E-011</v>
      </c>
    </row>
    <row r="41" customFormat="false" ht="15" hidden="false" customHeight="false" outlineLevel="0" collapsed="false">
      <c r="A41" s="3" t="n">
        <v>39</v>
      </c>
      <c r="B41" s="4" t="n">
        <f aca="false">(A41-1)*PI()/20</f>
        <v>5.96902604182061</v>
      </c>
      <c r="C41" s="5"/>
      <c r="D41" s="5" t="n">
        <f aca="false">EXP(-4*$B41)</f>
        <v>4.27306708231163E-011</v>
      </c>
      <c r="E41" s="5" t="n">
        <f aca="false">-EXP(-4*$B41)</f>
        <v>-4.27306708231163E-011</v>
      </c>
      <c r="F41" s="5" t="n">
        <f aca="false">EXP(-4*$B41)*COS(F$2*$B41)</f>
        <v>4.0639282931988E-011</v>
      </c>
      <c r="G41" s="5" t="n">
        <f aca="false">EXP(-4*$B41)*COS(G$2*$B41)</f>
        <v>3.45698388769428E-011</v>
      </c>
      <c r="H41" s="5" t="n">
        <f aca="false">EXP(-4*$B41)*COS(H$2*$B41)</f>
        <v>1.32045034653846E-011</v>
      </c>
      <c r="I41" s="5" t="n">
        <f aca="false">EXP(-4*$B41)*COS(I$2*$B41)</f>
        <v>-4.27306708231163E-011</v>
      </c>
      <c r="J41" s="5" t="n">
        <f aca="false">EXP(-4*$B41)*COS(J$2*$B41)</f>
        <v>4.27306708231163E-011</v>
      </c>
    </row>
    <row r="42" customFormat="false" ht="15" hidden="false" customHeight="false" outlineLevel="0" collapsed="false">
      <c r="A42" s="3" t="n">
        <v>40</v>
      </c>
      <c r="B42" s="4" t="n">
        <f aca="false">(A42-1)*PI()/20</f>
        <v>6.1261056745001</v>
      </c>
      <c r="C42" s="5"/>
      <c r="D42" s="5" t="n">
        <f aca="false">EXP(-4*$B42)</f>
        <v>2.27963040084666E-011</v>
      </c>
      <c r="E42" s="5" t="n">
        <f aca="false">-EXP(-4*$B42)</f>
        <v>-2.27963040084666E-011</v>
      </c>
      <c r="F42" s="5" t="n">
        <f aca="false">EXP(-4*$B42)*COS(F$2*$B42)</f>
        <v>2.25156436778247E-011</v>
      </c>
      <c r="G42" s="5" t="n">
        <f aca="false">EXP(-4*$B42)*COS(G$2*$B42)</f>
        <v>2.16805734746975E-011</v>
      </c>
      <c r="H42" s="5" t="n">
        <f aca="false">EXP(-4*$B42)*COS(H$2*$B42)</f>
        <v>1.84425973517872E-011</v>
      </c>
      <c r="I42" s="5" t="n">
        <f aca="false">EXP(-4*$B42)*COS(I$2*$B42)</f>
        <v>-9.49333409743863E-026</v>
      </c>
      <c r="J42" s="5" t="n">
        <f aca="false">EXP(-4*$B42)*COS(J$2*$B42)</f>
        <v>-2.27963040084666E-011</v>
      </c>
    </row>
    <row r="43" customFormat="false" ht="15" hidden="false" customHeight="false" outlineLevel="0" collapsed="false">
      <c r="A43" s="3" t="n">
        <v>41</v>
      </c>
      <c r="B43" s="4" t="n">
        <f aca="false">(A43-1)*PI()/20</f>
        <v>6.28318530717959</v>
      </c>
      <c r="C43" s="5"/>
      <c r="D43" s="5" t="n">
        <f aca="false">EXP(-4*$B43)</f>
        <v>1.21615567094093E-011</v>
      </c>
      <c r="E43" s="5" t="n">
        <f aca="false">-EXP(-4*$B43)</f>
        <v>-1.21615567094093E-011</v>
      </c>
      <c r="F43" s="5" t="n">
        <f aca="false">EXP(-4*$B43)*COS(F$2*$B43)</f>
        <v>1.21615567094093E-011</v>
      </c>
      <c r="G43" s="5" t="n">
        <f aca="false">EXP(-4*$B43)*COS(G$2*$B43)</f>
        <v>1.21615567094093E-011</v>
      </c>
      <c r="H43" s="5" t="n">
        <f aca="false">EXP(-4*$B43)*COS(H$2*$B43)</f>
        <v>1.21615567094093E-011</v>
      </c>
      <c r="I43" s="5" t="n">
        <f aca="false">EXP(-4*$B43)*COS(I$2*$B43)</f>
        <v>1.21615567094093E-011</v>
      </c>
      <c r="J43" s="5" t="n">
        <f aca="false">EXP(-4*$B43)*COS(J$2*$B43)</f>
        <v>1.21615567094093E-011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6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30" zoomScaleNormal="130" zoomScalePageLayoutView="100" workbookViewId="0">
      <selection pane="topLeft" activeCell="AF3" activeCellId="0" sqref="AF3"/>
    </sheetView>
  </sheetViews>
  <sheetFormatPr defaultRowHeight="13.8"/>
  <cols>
    <col collapsed="false" hidden="false" max="1" min="1" style="0" width="8.5748987854251"/>
    <col collapsed="false" hidden="false" max="2" min="2" style="0" width="9.85425101214575"/>
    <col collapsed="false" hidden="false" max="4" min="3" style="0" width="8.44939271255061"/>
    <col collapsed="false" hidden="false" max="5" min="5" style="0" width="3.39271255060729"/>
    <col collapsed="false" hidden="false" max="6" min="6" style="0" width="10.4251012145749"/>
    <col collapsed="false" hidden="false" max="10" min="7" style="0" width="10.8542510121457"/>
    <col collapsed="false" hidden="false" max="32" min="11" style="0" width="8.5748987854251"/>
    <col collapsed="false" hidden="false" max="33" min="33" style="0" width="4.02024291497976"/>
    <col collapsed="false" hidden="false" max="43" min="34" style="0" width="8.5748987854251"/>
    <col collapsed="false" hidden="false" max="44" min="44" style="0" width="1.8502024291498"/>
    <col collapsed="false" hidden="false" max="1025" min="45" style="0" width="8.5748987854251"/>
  </cols>
  <sheetData>
    <row r="1" s="11" customFormat="true" ht="17.35" hidden="false" customHeight="false" outlineLevel="0" collapsed="false">
      <c r="A1" s="7"/>
      <c r="B1" s="8"/>
      <c r="C1" s="8"/>
      <c r="D1" s="8"/>
      <c r="E1" s="8"/>
      <c r="F1" s="8" t="s">
        <v>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 s="0"/>
      <c r="AME1" s="0"/>
      <c r="AMF1" s="0"/>
      <c r="AMG1" s="0"/>
      <c r="AMH1" s="0"/>
      <c r="AMI1" s="0"/>
      <c r="AMJ1" s="0"/>
    </row>
    <row r="2" s="11" customFormat="true" ht="17.35" hidden="false" customHeight="false" outlineLevel="0" collapsed="false">
      <c r="A2" s="12" t="s">
        <v>9</v>
      </c>
      <c r="B2" s="13" t="n">
        <v>1</v>
      </c>
      <c r="C2" s="13"/>
      <c r="D2" s="13"/>
      <c r="E2" s="14"/>
      <c r="F2" s="13"/>
      <c r="G2" s="15" t="s">
        <v>10</v>
      </c>
      <c r="H2" s="16"/>
      <c r="I2" s="16" t="s">
        <v>11</v>
      </c>
      <c r="J2" s="16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 t="n">
        <f aca="false"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 s="0"/>
      <c r="AME2" s="0"/>
      <c r="AMF2" s="0"/>
      <c r="AMG2" s="0"/>
      <c r="AMH2" s="0"/>
      <c r="AMI2" s="0"/>
      <c r="AMJ2" s="0"/>
    </row>
    <row r="3" s="11" customFormat="true" ht="17.35" hidden="false" customHeight="false" outlineLevel="0" collapsed="false">
      <c r="A3" s="12" t="s">
        <v>12</v>
      </c>
      <c r="B3" s="13" t="n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13</v>
      </c>
      <c r="Q3" s="13" t="n">
        <v>0</v>
      </c>
      <c r="R3" s="14"/>
      <c r="S3" s="14"/>
      <c r="T3" s="14"/>
      <c r="U3" s="14"/>
      <c r="V3" s="14"/>
      <c r="W3" s="14"/>
      <c r="X3" s="14"/>
      <c r="Y3" s="14"/>
      <c r="Z3" s="12" t="s">
        <v>12</v>
      </c>
      <c r="AA3" s="13" t="n">
        <f aca="false"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 s="0"/>
      <c r="AME3" s="0"/>
      <c r="AMF3" s="0"/>
      <c r="AMG3" s="0"/>
      <c r="AMH3" s="0"/>
      <c r="AMI3" s="0"/>
      <c r="AMJ3" s="0"/>
    </row>
    <row r="4" s="23" customFormat="true" ht="17.35" hidden="false" customHeight="false" outlineLevel="0" collapsed="false">
      <c r="A4" s="19"/>
      <c r="B4" s="20"/>
      <c r="C4" s="20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14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 s="0"/>
      <c r="AME4" s="0"/>
      <c r="AMF4" s="0"/>
      <c r="AMG4" s="0"/>
      <c r="AMH4" s="0"/>
      <c r="AMI4" s="0"/>
      <c r="AMJ4" s="0"/>
    </row>
    <row r="5" s="23" customFormat="true" ht="17.35" hidden="false" customHeight="false" outlineLevel="0" collapsed="false">
      <c r="A5" s="24" t="s">
        <v>2</v>
      </c>
      <c r="B5" s="25" t="s">
        <v>3</v>
      </c>
      <c r="C5" s="25" t="s">
        <v>15</v>
      </c>
      <c r="D5" s="25" t="s">
        <v>16</v>
      </c>
      <c r="E5" s="25" t="s">
        <v>17</v>
      </c>
      <c r="F5" s="25" t="n">
        <v>1</v>
      </c>
      <c r="G5" s="25" t="n">
        <v>2</v>
      </c>
      <c r="H5" s="25" t="n">
        <v>3</v>
      </c>
      <c r="I5" s="25" t="n">
        <v>4</v>
      </c>
      <c r="J5" s="25" t="n">
        <v>5</v>
      </c>
      <c r="K5" s="25" t="n">
        <v>6</v>
      </c>
      <c r="L5" s="25" t="n">
        <v>7</v>
      </c>
      <c r="M5" s="25" t="n">
        <v>8</v>
      </c>
      <c r="N5" s="25" t="n">
        <v>9</v>
      </c>
      <c r="O5" s="25" t="n">
        <v>10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1"/>
      <c r="AA5" s="21"/>
      <c r="AB5" s="21"/>
      <c r="AC5" s="21"/>
      <c r="AD5" s="21"/>
      <c r="AE5" s="21"/>
      <c r="AF5" s="21"/>
      <c r="AG5" s="26" t="s">
        <v>17</v>
      </c>
      <c r="AH5" s="25" t="n">
        <f aca="false">F5</f>
        <v>1</v>
      </c>
      <c r="AI5" s="25" t="n">
        <f aca="false">G5</f>
        <v>2</v>
      </c>
      <c r="AJ5" s="25" t="n">
        <f aca="false">H5</f>
        <v>3</v>
      </c>
      <c r="AK5" s="25" t="n">
        <f aca="false">I5</f>
        <v>4</v>
      </c>
      <c r="AL5" s="25" t="n">
        <f aca="false">J5</f>
        <v>5</v>
      </c>
      <c r="AM5" s="25" t="n">
        <f aca="false">K5</f>
        <v>6</v>
      </c>
      <c r="AN5" s="25" t="n">
        <f aca="false">L5</f>
        <v>7</v>
      </c>
      <c r="AO5" s="25" t="n">
        <f aca="false">M5</f>
        <v>8</v>
      </c>
      <c r="AP5" s="25" t="n">
        <f aca="false">N5</f>
        <v>9</v>
      </c>
      <c r="AQ5" s="25" t="n">
        <f aca="false">O5</f>
        <v>10</v>
      </c>
      <c r="AR5" s="21"/>
      <c r="AMD5" s="0"/>
      <c r="AME5" s="0"/>
      <c r="AMF5" s="0"/>
      <c r="AMG5" s="0"/>
      <c r="AMH5" s="0"/>
      <c r="AMI5" s="0"/>
      <c r="AMJ5" s="0"/>
    </row>
    <row r="6" s="23" customFormat="true" ht="13.8" hidden="false" customHeight="false" outlineLevel="0" collapsed="false">
      <c r="A6" s="24" t="n">
        <v>-63</v>
      </c>
      <c r="B6" s="27" t="n">
        <f aca="false">(A6-1)*PI()/20</f>
        <v>-10.0530964914873</v>
      </c>
      <c r="C6" s="27" t="n">
        <v>0</v>
      </c>
      <c r="D6" s="27"/>
      <c r="E6" s="28"/>
      <c r="F6" s="28" t="n">
        <f aca="false">(-2*$B$2/PI())*((COS(F$5*PI())-1)/F$5)*SIN(F$5*PI()*$B6/$B$3)</f>
        <v>-0.21140240396726</v>
      </c>
      <c r="G6" s="28" t="n">
        <f aca="false">(-2*$B$2/PI())*((COS(G$5*PI())-1)/G$5)*SIN(G$5*PI()*$B6/$B$3)</f>
        <v>0</v>
      </c>
      <c r="H6" s="28" t="n">
        <f aca="false">(-2*$B$2/PI())*((COS(H$5*PI())-1)/H$5)*SIN(H$5*PI()*$B6/$B$3)</f>
        <v>-0.203631916503834</v>
      </c>
      <c r="I6" s="28" t="n">
        <f aca="false">(-2*$B$2/PI())*((COS(I$5*PI())-1)/I$5)*SIN(I$5*PI()*$B6/$B$3)</f>
        <v>0</v>
      </c>
      <c r="J6" s="28" t="n">
        <f aca="false">(-2*$B$2/PI())*((COS(J$5*PI())-1)/J$5)*SIN(J$5*PI()*$B6/$B$3)</f>
        <v>-0.188605055199699</v>
      </c>
      <c r="K6" s="28" t="n">
        <f aca="false">(-2*$B$2/PI())*((COS(K$5*PI())-1)/K$5)*SIN(K$5*PI()*$B6/$B$3)</f>
        <v>0</v>
      </c>
      <c r="L6" s="28" t="n">
        <f aca="false">(-2*$B$2/PI())*((COS(L$5*PI())-1)/L$5)*SIN(L$5*PI()*$B6/$B$3)</f>
        <v>-0.167309553300777</v>
      </c>
      <c r="M6" s="28" t="n">
        <f aca="false">(-2*$B$2/PI())*((COS(M$5*PI())-1)/M$5)*SIN(M$5*PI()*$B6/$B$3)</f>
        <v>0</v>
      </c>
      <c r="N6" s="28" t="n">
        <f aca="false">(-2*$B$2/PI())*((COS(N$5*PI())-1)/N$5)*SIN(N$5*PI()*$B6/$B$3)</f>
        <v>-0.14112924868531</v>
      </c>
      <c r="O6" s="28" t="n">
        <f aca="false">(-2*$B$2/PI())*((COS(O$5*PI())-1)/O$5)*SIN(O$5*PI()*$B6/$B$3)</f>
        <v>0</v>
      </c>
      <c r="P6" s="27" t="n">
        <f aca="false">SUM($F6:$F6)</f>
        <v>-0.21140240396726</v>
      </c>
      <c r="Q6" s="27" t="n">
        <f aca="false">SUM($F6:$G6)+$Q$3</f>
        <v>-0.21140240396726</v>
      </c>
      <c r="R6" s="27" t="n">
        <f aca="false">SUM($F6:$H6)</f>
        <v>-0.415034320471094</v>
      </c>
      <c r="S6" s="27" t="n">
        <f aca="false">SUM($F6:$I6)+$Q$3</f>
        <v>-0.415034320471094</v>
      </c>
      <c r="T6" s="27" t="n">
        <f aca="false">SUM($F6:$J6)</f>
        <v>-0.603639375670793</v>
      </c>
      <c r="U6" s="27" t="n">
        <f aca="false">SUM($F6:$K6)+$Q$3</f>
        <v>-0.603639375670793</v>
      </c>
      <c r="V6" s="27" t="n">
        <f aca="false">SUM($F6:$L6)</f>
        <v>-0.77094892897157</v>
      </c>
      <c r="W6" s="27" t="n">
        <f aca="false">SUM($F6:$M6)+$Q$3</f>
        <v>-0.77094892897157</v>
      </c>
      <c r="X6" s="27" t="n">
        <f aca="false">SUM($F6:$N6)</f>
        <v>-0.91207817765688</v>
      </c>
      <c r="Y6" s="27" t="n">
        <f aca="false">SUM($F6:$O6)+$Q$3</f>
        <v>-0.91207817765688</v>
      </c>
      <c r="Z6" s="21"/>
      <c r="AA6" s="21"/>
      <c r="AB6" s="21"/>
      <c r="AC6" s="21"/>
      <c r="AD6" s="21"/>
      <c r="AE6" s="21"/>
      <c r="AF6" s="21"/>
      <c r="AG6" s="29" t="s">
        <v>16</v>
      </c>
      <c r="AH6" s="28" t="n">
        <f aca="false">AH5*PI()/$B$3</f>
        <v>3.14159265358979</v>
      </c>
      <c r="AI6" s="28" t="n">
        <f aca="false">AI5*PI()/$B$3</f>
        <v>6.28318530717959</v>
      </c>
      <c r="AJ6" s="28" t="n">
        <f aca="false">AJ5*PI()/$B$3</f>
        <v>9.42477796076938</v>
      </c>
      <c r="AK6" s="28" t="n">
        <f aca="false">AK5*PI()/$B$3</f>
        <v>12.5663706143592</v>
      </c>
      <c r="AL6" s="28" t="n">
        <f aca="false">AL5*PI()/$B$3</f>
        <v>15.707963267949</v>
      </c>
      <c r="AM6" s="28" t="n">
        <f aca="false">AM5*PI()/$B$3</f>
        <v>18.8495559215388</v>
      </c>
      <c r="AN6" s="28" t="n">
        <f aca="false">AN5*PI()/$B$3</f>
        <v>21.9911485751286</v>
      </c>
      <c r="AO6" s="28" t="n">
        <f aca="false">AO5*PI()/$B$3</f>
        <v>25.1327412287183</v>
      </c>
      <c r="AP6" s="28" t="n">
        <f aca="false">AP5*PI()/$B$3</f>
        <v>28.2743338823081</v>
      </c>
      <c r="AQ6" s="28" t="n">
        <f aca="false">AQ5*PI()/$B$3</f>
        <v>31.4159265358979</v>
      </c>
      <c r="AR6" s="21"/>
      <c r="AMD6" s="0"/>
      <c r="AME6" s="0"/>
      <c r="AMF6" s="0"/>
      <c r="AMG6" s="0"/>
      <c r="AMH6" s="0"/>
      <c r="AMI6" s="0"/>
      <c r="AMJ6" s="0"/>
    </row>
    <row r="7" s="23" customFormat="true" ht="13.8" hidden="false" customHeight="false" outlineLevel="0" collapsed="false">
      <c r="A7" s="24" t="n">
        <v>-62</v>
      </c>
      <c r="B7" s="27" t="n">
        <f aca="false">(A7-1)*PI()/20</f>
        <v>-9.89601685880785</v>
      </c>
      <c r="C7" s="27" t="n">
        <v>0</v>
      </c>
      <c r="D7" s="27"/>
      <c r="E7" s="28"/>
      <c r="F7" s="28" t="n">
        <f aca="false">(-2*$B$2/PI())*((COS(F$5*PI())-1)/F$5)*SIN(F$5*PI()*$B7/$B$3)</f>
        <v>0.408574227270127</v>
      </c>
      <c r="G7" s="28" t="n">
        <f aca="false">(-2*$B$2/PI())*((COS(G$5*PI())-1)/G$5)*SIN(G$5*PI()*$B7/$B$3)</f>
        <v>-0</v>
      </c>
      <c r="H7" s="28" t="n">
        <f aca="false">(-2*$B$2/PI())*((COS(H$5*PI())-1)/H$5)*SIN(H$5*PI()*$B7/$B$3)</f>
        <v>0.352478290697916</v>
      </c>
      <c r="I7" s="28" t="n">
        <f aca="false">(-2*$B$2/PI())*((COS(I$5*PI())-1)/I$5)*SIN(I$5*PI()*$B7/$B$3)</f>
        <v>-0</v>
      </c>
      <c r="J7" s="28" t="n">
        <f aca="false">(-2*$B$2/PI())*((COS(J$5*PI())-1)/J$5)*SIN(J$5*PI()*$B7/$B$3)</f>
        <v>0.254149644849275</v>
      </c>
      <c r="K7" s="28" t="n">
        <f aca="false">(-2*$B$2/PI())*((COS(K$5*PI())-1)/K$5)*SIN(K$5*PI()*$B7/$B$3)</f>
        <v>-0</v>
      </c>
      <c r="L7" s="28" t="n">
        <f aca="false">(-2*$B$2/PI())*((COS(L$5*PI())-1)/L$5)*SIN(L$5*PI()*$B7/$B$3)</f>
        <v>0.137236079671931</v>
      </c>
      <c r="M7" s="28" t="n">
        <f aca="false">(-2*$B$2/PI())*((COS(M$5*PI())-1)/M$5)*SIN(M$5*PI()*$B7/$B$3)</f>
        <v>-0</v>
      </c>
      <c r="N7" s="28" t="n">
        <f aca="false">(-2*$B$2/PI())*((COS(N$5*PI())-1)/N$5)*SIN(N$5*PI()*$B7/$B$3)</f>
        <v>0.0283192562809269</v>
      </c>
      <c r="O7" s="28" t="n">
        <f aca="false">(-2*$B$2/PI())*((COS(O$5*PI())-1)/O$5)*SIN(O$5*PI()*$B7/$B$3)</f>
        <v>0</v>
      </c>
      <c r="P7" s="27" t="n">
        <f aca="false">SUM($F7:$F7)</f>
        <v>0.408574227270127</v>
      </c>
      <c r="Q7" s="27" t="n">
        <f aca="false">SUM($F7:$G7)+$Q$3</f>
        <v>0.408574227270127</v>
      </c>
      <c r="R7" s="27" t="n">
        <f aca="false">SUM($F7:$H7)</f>
        <v>0.761052517968043</v>
      </c>
      <c r="S7" s="27" t="n">
        <f aca="false">SUM($F7:$I7)+$Q$3</f>
        <v>0.761052517968043</v>
      </c>
      <c r="T7" s="27" t="n">
        <f aca="false">SUM($F7:$J7)</f>
        <v>1.01520216281732</v>
      </c>
      <c r="U7" s="27" t="n">
        <f aca="false">SUM($F7:$K7)+$Q$3</f>
        <v>1.01520216281732</v>
      </c>
      <c r="V7" s="27" t="n">
        <f aca="false">SUM($F7:$L7)</f>
        <v>1.15243824248925</v>
      </c>
      <c r="W7" s="27" t="n">
        <f aca="false">SUM($F7:$M7)+$Q$3</f>
        <v>1.15243824248925</v>
      </c>
      <c r="X7" s="27" t="n">
        <f aca="false">SUM($F7:$N7)</f>
        <v>1.18075749877018</v>
      </c>
      <c r="Y7" s="27" t="n">
        <f aca="false">SUM($F7:$O7)+$Q$3</f>
        <v>1.18075749877018</v>
      </c>
      <c r="Z7" s="21"/>
      <c r="AA7" s="21"/>
      <c r="AB7" s="21"/>
      <c r="AC7" s="21"/>
      <c r="AD7" s="21"/>
      <c r="AE7" s="21"/>
      <c r="AF7" s="21"/>
      <c r="AG7" s="30" t="s">
        <v>28</v>
      </c>
      <c r="AH7" s="28" t="n">
        <f aca="false">ABS( (-2*$B$2/PI())*((COS(AH$5*PI())-1)/AH$5))</f>
        <v>1.27323954473516</v>
      </c>
      <c r="AI7" s="28"/>
      <c r="AJ7" s="28" t="n">
        <f aca="false">ABS( (-2*$B$2/PI())*((COS(AJ$5*PI())-1)/AJ$5))</f>
        <v>0.424413181578388</v>
      </c>
      <c r="AK7" s="28"/>
      <c r="AL7" s="28" t="n">
        <f aca="false">ABS( (-2*$B$2/PI())*((COS(AL$5*PI())-1)/AL$5))</f>
        <v>0.254647908947032</v>
      </c>
      <c r="AM7" s="28"/>
      <c r="AN7" s="28" t="n">
        <f aca="false">ABS( (-2*$B$2/PI())*((COS(AN$5*PI())-1)/AN$5))</f>
        <v>0.181891363533595</v>
      </c>
      <c r="AO7" s="28"/>
      <c r="AP7" s="28" t="n">
        <f aca="false">ABS( (-2*$B$2/PI())*((COS(AP$5*PI())-1)/AP$5))</f>
        <v>0.141471060526129</v>
      </c>
      <c r="AQ7" s="28"/>
      <c r="AR7" s="21"/>
      <c r="AMD7" s="0"/>
      <c r="AME7" s="0"/>
      <c r="AMF7" s="0"/>
      <c r="AMG7" s="0"/>
      <c r="AMH7" s="0"/>
      <c r="AMI7" s="0"/>
      <c r="AMJ7" s="0"/>
    </row>
    <row r="8" s="23" customFormat="true" ht="13.8" hidden="false" customHeight="false" outlineLevel="0" collapsed="false">
      <c r="A8" s="24" t="n">
        <v>-61</v>
      </c>
      <c r="B8" s="27" t="n">
        <f aca="false">(A8-1)*PI()/20</f>
        <v>-9.73893722612836</v>
      </c>
      <c r="C8" s="27" t="n">
        <v>0</v>
      </c>
      <c r="D8" s="27"/>
      <c r="E8" s="28"/>
      <c r="F8" s="28" t="n">
        <f aca="false">(-2*$B$2/PI())*((COS(F$5*PI())-1)/F$5)*SIN(F$5*PI()*$B8/$B$3)</f>
        <v>0.931056579681579</v>
      </c>
      <c r="G8" s="28" t="n">
        <f aca="false">(-2*$B$2/PI())*((COS(G$5*PI())-1)/G$5)*SIN(G$5*PI()*$B8/$B$3)</f>
        <v>-0</v>
      </c>
      <c r="H8" s="28" t="n">
        <f aca="false">(-2*$B$2/PI())*((COS(H$5*PI())-1)/H$5)*SIN(H$5*PI()*$B8/$B$3)</f>
        <v>0.2672421020378</v>
      </c>
      <c r="I8" s="28" t="n">
        <f aca="false">(-2*$B$2/PI())*((COS(I$5*PI())-1)/I$5)*SIN(I$5*PI()*$B8/$B$3)</f>
        <v>0</v>
      </c>
      <c r="J8" s="28" t="n">
        <f aca="false">(-2*$B$2/PI())*((COS(J$5*PI())-1)/J$5)*SIN(J$5*PI()*$B8/$B$3)</f>
        <v>-0.208484394664123</v>
      </c>
      <c r="K8" s="28" t="n">
        <f aca="false">(-2*$B$2/PI())*((COS(K$5*PI())-1)/K$5)*SIN(K$5*PI()*$B8/$B$3)</f>
        <v>0</v>
      </c>
      <c r="L8" s="28" t="n">
        <f aca="false">(-2*$B$2/PI())*((COS(L$5*PI())-1)/L$5)*SIN(L$5*PI()*$B8/$B$3)</f>
        <v>-0.0938466571627748</v>
      </c>
      <c r="M8" s="28" t="n">
        <f aca="false">(-2*$B$2/PI())*((COS(M$5*PI())-1)/M$5)*SIN(M$5*PI()*$B8/$B$3)</f>
        <v>-0</v>
      </c>
      <c r="N8" s="28" t="n">
        <f aca="false">(-2*$B$2/PI())*((COS(N$5*PI())-1)/N$5)*SIN(N$5*PI()*$B8/$B$3)</f>
        <v>0.125963741625437</v>
      </c>
      <c r="O8" s="28" t="n">
        <f aca="false">(-2*$B$2/PI())*((COS(O$5*PI())-1)/O$5)*SIN(O$5*PI()*$B8/$B$3)</f>
        <v>-0</v>
      </c>
      <c r="P8" s="27" t="n">
        <f aca="false">SUM($F8:$F8)</f>
        <v>0.931056579681579</v>
      </c>
      <c r="Q8" s="27" t="n">
        <f aca="false">SUM($F8:$G8)+$Q$3</f>
        <v>0.931056579681579</v>
      </c>
      <c r="R8" s="27" t="n">
        <f aca="false">SUM($F8:$H8)</f>
        <v>1.19829868171938</v>
      </c>
      <c r="S8" s="27" t="n">
        <f aca="false">SUM($F8:$I8)+$Q$3</f>
        <v>1.19829868171938</v>
      </c>
      <c r="T8" s="27" t="n">
        <f aca="false">SUM($F8:$J8)</f>
        <v>0.989814287055257</v>
      </c>
      <c r="U8" s="27" t="n">
        <f aca="false">SUM($F8:$K8)+$Q$3</f>
        <v>0.989814287055257</v>
      </c>
      <c r="V8" s="27" t="n">
        <f aca="false">SUM($F8:$L8)</f>
        <v>0.895967629892482</v>
      </c>
      <c r="W8" s="27" t="n">
        <f aca="false">SUM($F8:$M8)+$Q$3</f>
        <v>0.895967629892482</v>
      </c>
      <c r="X8" s="27" t="n">
        <f aca="false">SUM($F8:$N8)</f>
        <v>1.02193137151792</v>
      </c>
      <c r="Y8" s="27" t="n">
        <f aca="false">SUM($F8:$O8)+$Q$3</f>
        <v>1.02193137151792</v>
      </c>
      <c r="Z8" s="21"/>
      <c r="AA8" s="21"/>
      <c r="AB8" s="21"/>
      <c r="AC8" s="21"/>
      <c r="AD8" s="21"/>
      <c r="AE8" s="21"/>
      <c r="AF8" s="21"/>
      <c r="AG8" s="30" t="s">
        <v>29</v>
      </c>
      <c r="AH8" s="28" t="n">
        <f aca="false">AH7^2</f>
        <v>1.6211389382774</v>
      </c>
      <c r="AI8" s="28"/>
      <c r="AJ8" s="28" t="n">
        <f aca="false">AJ7^2</f>
        <v>0.180126548697489</v>
      </c>
      <c r="AK8" s="28"/>
      <c r="AL8" s="28" t="n">
        <f aca="false">AL7^2</f>
        <v>0.0648455575310962</v>
      </c>
      <c r="AM8" s="28"/>
      <c r="AN8" s="28" t="n">
        <f aca="false">AN7^2</f>
        <v>0.0330844681281103</v>
      </c>
      <c r="AO8" s="28"/>
      <c r="AP8" s="28" t="n">
        <f aca="false">AP7^2</f>
        <v>0.0200140609663877</v>
      </c>
      <c r="AQ8" s="28"/>
      <c r="AR8" s="21"/>
      <c r="AMD8" s="0"/>
      <c r="AME8" s="0"/>
      <c r="AMF8" s="0"/>
      <c r="AMG8" s="0"/>
      <c r="AMH8" s="0"/>
      <c r="AMI8" s="0"/>
      <c r="AMJ8" s="0"/>
    </row>
    <row r="9" s="23" customFormat="true" ht="13.8" hidden="false" customHeight="false" outlineLevel="0" collapsed="false">
      <c r="A9" s="24" t="n">
        <v>-60</v>
      </c>
      <c r="B9" s="27" t="n">
        <f aca="false">(A9-1)*PI()/20</f>
        <v>-9.58185759344887</v>
      </c>
      <c r="C9" s="27" t="n">
        <v>0</v>
      </c>
      <c r="D9" s="27"/>
      <c r="E9" s="28"/>
      <c r="F9" s="28" t="n">
        <f aca="false">(-2*$B$2/PI())*((COS(F$5*PI())-1)/F$5)*SIN(F$5*PI()*$B9/$B$3)</f>
        <v>1.23136953489757</v>
      </c>
      <c r="G9" s="28" t="n">
        <f aca="false">(-2*$B$2/PI())*((COS(G$5*PI())-1)/G$5)*SIN(G$5*PI()*$B9/$B$3)</f>
        <v>-0</v>
      </c>
      <c r="H9" s="28" t="n">
        <f aca="false">(-2*$B$2/PI())*((COS(H$5*PI())-1)/H$5)*SIN(H$5*PI()*$B9/$B$3)</f>
        <v>-0.304250300090459</v>
      </c>
      <c r="I9" s="28" t="n">
        <f aca="false">(-2*$B$2/PI())*((COS(I$5*PI())-1)/I$5)*SIN(I$5*PI()*$B9/$B$3)</f>
        <v>0</v>
      </c>
      <c r="J9" s="28" t="n">
        <f aca="false">(-2*$B$2/PI())*((COS(J$5*PI())-1)/J$5)*SIN(J$5*PI()*$B9/$B$3)</f>
        <v>0.0715913320128598</v>
      </c>
      <c r="K9" s="28" t="n">
        <f aca="false">(-2*$B$2/PI())*((COS(K$5*PI())-1)/K$5)*SIN(K$5*PI()*$B9/$B$3)</f>
        <v>-0</v>
      </c>
      <c r="L9" s="28" t="n">
        <f aca="false">(-2*$B$2/PI())*((COS(L$5*PI())-1)/L$5)*SIN(L$5*PI()*$B9/$B$3)</f>
        <v>0.0413513399621206</v>
      </c>
      <c r="M9" s="28" t="n">
        <f aca="false">(-2*$B$2/PI())*((COS(M$5*PI())-1)/M$5)*SIN(M$5*PI()*$B9/$B$3)</f>
        <v>0</v>
      </c>
      <c r="N9" s="28" t="n">
        <f aca="false">(-2*$B$2/PI())*((COS(N$5*PI())-1)/N$5)*SIN(N$5*PI()*$B9/$B$3)</f>
        <v>-0.0957752655051281</v>
      </c>
      <c r="O9" s="28" t="n">
        <f aca="false">(-2*$B$2/PI())*((COS(O$5*PI())-1)/O$5)*SIN(O$5*PI()*$B9/$B$3)</f>
        <v>-0</v>
      </c>
      <c r="P9" s="27" t="n">
        <f aca="false">SUM($F9:$F9)</f>
        <v>1.23136953489757</v>
      </c>
      <c r="Q9" s="27" t="n">
        <f aca="false">SUM($F9:$G9)+$Q$3</f>
        <v>1.23136953489757</v>
      </c>
      <c r="R9" s="27" t="n">
        <f aca="false">SUM($F9:$H9)</f>
        <v>0.92711923480711</v>
      </c>
      <c r="S9" s="27" t="n">
        <f aca="false">SUM($F9:$I9)+$Q$3</f>
        <v>0.92711923480711</v>
      </c>
      <c r="T9" s="27" t="n">
        <f aca="false">SUM($F9:$J9)</f>
        <v>0.99871056681997</v>
      </c>
      <c r="U9" s="27" t="n">
        <f aca="false">SUM($F9:$K9)+$Q$3</f>
        <v>0.99871056681997</v>
      </c>
      <c r="V9" s="27" t="n">
        <f aca="false">SUM($F9:$L9)</f>
        <v>1.04006190678209</v>
      </c>
      <c r="W9" s="27" t="n">
        <f aca="false">SUM($F9:$M9)+$Q$3</f>
        <v>1.04006190678209</v>
      </c>
      <c r="X9" s="27" t="n">
        <f aca="false">SUM($F9:$N9)</f>
        <v>0.944286641276962</v>
      </c>
      <c r="Y9" s="27" t="n">
        <f aca="false">SUM($F9:$O9)+$Q$3</f>
        <v>0.944286641276962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 s="0"/>
      <c r="AME9" s="0"/>
      <c r="AMF9" s="0"/>
      <c r="AMG9" s="0"/>
      <c r="AMH9" s="0"/>
      <c r="AMI9" s="0"/>
      <c r="AMJ9" s="0"/>
    </row>
    <row r="10" s="23" customFormat="true" ht="13.8" hidden="false" customHeight="false" outlineLevel="0" collapsed="false">
      <c r="A10" s="24" t="n">
        <v>-59</v>
      </c>
      <c r="B10" s="27" t="n">
        <f aca="false">(A10-1)*PI()/20</f>
        <v>-9.42477796076938</v>
      </c>
      <c r="C10" s="27" t="n">
        <v>0</v>
      </c>
      <c r="D10" s="27"/>
      <c r="E10" s="28"/>
      <c r="F10" s="28" t="n">
        <f aca="false">(-2*$B$2/PI())*((COS(F$5*PI())-1)/F$5)*SIN(F$5*PI()*$B10/$B$3)</f>
        <v>1.23785219745121</v>
      </c>
      <c r="G10" s="28" t="n">
        <f aca="false">(-2*$B$2/PI())*((COS(G$5*PI())-1)/G$5)*SIN(G$5*PI()*$B10/$B$3)</f>
        <v>0</v>
      </c>
      <c r="H10" s="28" t="n">
        <f aca="false">(-2*$B$2/PI())*((COS(H$5*PI())-1)/H$5)*SIN(H$5*PI()*$B10/$B$3)</f>
        <v>-0.322148797140068</v>
      </c>
      <c r="I10" s="28" t="n">
        <f aca="false">(-2*$B$2/PI())*((COS(I$5*PI())-1)/I$5)*SIN(I$5*PI()*$B10/$B$3)</f>
        <v>-0</v>
      </c>
      <c r="J10" s="28" t="n">
        <f aca="false">(-2*$B$2/PI())*((COS(J$5*PI())-1)/J$5)*SIN(J$5*PI()*$B10/$B$3)</f>
        <v>0.0966283947831645</v>
      </c>
      <c r="K10" s="28" t="n">
        <f aca="false">(-2*$B$2/PI())*((COS(K$5*PI())-1)/K$5)*SIN(K$5*PI()*$B10/$B$3)</f>
        <v>0</v>
      </c>
      <c r="L10" s="28" t="n">
        <f aca="false">(-2*$B$2/PI())*((COS(L$5*PI())-1)/L$5)*SIN(L$5*PI()*$B10/$B$3)</f>
        <v>0.0151562772866365</v>
      </c>
      <c r="M10" s="28" t="n">
        <f aca="false">(-2*$B$2/PI())*((COS(M$5*PI())-1)/M$5)*SIN(M$5*PI()*$B10/$B$3)</f>
        <v>-0</v>
      </c>
      <c r="N10" s="28" t="n">
        <f aca="false">(-2*$B$2/PI())*((COS(N$5*PI())-1)/N$5)*SIN(N$5*PI()*$B10/$B$3)</f>
        <v>-0.074674242679189</v>
      </c>
      <c r="O10" s="28" t="n">
        <f aca="false">(-2*$B$2/PI())*((COS(O$5*PI())-1)/O$5)*SIN(O$5*PI()*$B10/$B$3)</f>
        <v>0</v>
      </c>
      <c r="P10" s="27" t="n">
        <f aca="false">SUM($F10:$F10)</f>
        <v>1.23785219745121</v>
      </c>
      <c r="Q10" s="27" t="n">
        <f aca="false">SUM($F10:$G10)+$Q$3</f>
        <v>1.23785219745121</v>
      </c>
      <c r="R10" s="27" t="n">
        <f aca="false">SUM($F10:$H10)</f>
        <v>0.915703400311144</v>
      </c>
      <c r="S10" s="27" t="n">
        <f aca="false">SUM($F10:$I10)+$Q$3</f>
        <v>0.915703400311144</v>
      </c>
      <c r="T10" s="27" t="n">
        <f aca="false">SUM($F10:$J10)</f>
        <v>1.01233179509431</v>
      </c>
      <c r="U10" s="27" t="n">
        <f aca="false">SUM($F10:$K10)+$Q$3</f>
        <v>1.01233179509431</v>
      </c>
      <c r="V10" s="27" t="n">
        <f aca="false">SUM($F10:$L10)</f>
        <v>1.02748807238095</v>
      </c>
      <c r="W10" s="27" t="n">
        <f aca="false">SUM($F10:$M10)+$Q$3</f>
        <v>1.02748807238095</v>
      </c>
      <c r="X10" s="27" t="n">
        <f aca="false">SUM($F10:$N10)</f>
        <v>0.952813829701756</v>
      </c>
      <c r="Y10" s="27" t="n">
        <f aca="false">SUM($F10:$O10)+$Q$3</f>
        <v>0.952813829701756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 s="0"/>
      <c r="AME10" s="0"/>
      <c r="AMF10" s="0"/>
      <c r="AMG10" s="0"/>
      <c r="AMH10" s="0"/>
      <c r="AMI10" s="0"/>
      <c r="AMJ10" s="0"/>
    </row>
    <row r="11" s="23" customFormat="true" ht="13.8" hidden="false" customHeight="false" outlineLevel="0" collapsed="false">
      <c r="A11" s="24" t="n">
        <v>-58</v>
      </c>
      <c r="B11" s="27" t="n">
        <f aca="false">(A11-1)*PI()/20</f>
        <v>-9.26769832808989</v>
      </c>
      <c r="C11" s="27" t="n">
        <v>0</v>
      </c>
      <c r="D11" s="27"/>
      <c r="E11" s="28"/>
      <c r="F11" s="28" t="n">
        <f aca="false">(-2*$B$2/PI())*((COS(F$5*PI())-1)/F$5)*SIN(F$5*PI()*$B11/$B$3)</f>
        <v>0.948957669696114</v>
      </c>
      <c r="G11" s="28" t="n">
        <f aca="false">(-2*$B$2/PI())*((COS(G$5*PI())-1)/G$5)*SIN(G$5*PI()*$B11/$B$3)</f>
        <v>0</v>
      </c>
      <c r="H11" s="28" t="n">
        <f aca="false">(-2*$B$2/PI())*((COS(H$5*PI())-1)/H$5)*SIN(H$5*PI()*$B11/$B$3)</f>
        <v>0.246113543029343</v>
      </c>
      <c r="I11" s="28" t="n">
        <f aca="false">(-2*$B$2/PI())*((COS(I$5*PI())-1)/I$5)*SIN(I$5*PI()*$B11/$B$3)</f>
        <v>-0</v>
      </c>
      <c r="J11" s="28" t="n">
        <f aca="false">(-2*$B$2/PI())*((COS(J$5*PI())-1)/J$5)*SIN(J$5*PI()*$B11/$B$3)</f>
        <v>-0.222565834253172</v>
      </c>
      <c r="K11" s="28" t="n">
        <f aca="false">(-2*$B$2/PI())*((COS(K$5*PI())-1)/K$5)*SIN(K$5*PI()*$B11/$B$3)</f>
        <v>-0</v>
      </c>
      <c r="L11" s="28" t="n">
        <f aca="false">(-2*$B$2/PI())*((COS(L$5*PI())-1)/L$5)*SIN(L$5*PI()*$B11/$B$3)</f>
        <v>-0.0701932884524468</v>
      </c>
      <c r="M11" s="28" t="n">
        <f aca="false">(-2*$B$2/PI())*((COS(M$5*PI())-1)/M$5)*SIN(M$5*PI()*$B11/$B$3)</f>
        <v>0</v>
      </c>
      <c r="N11" s="28" t="n">
        <f aca="false">(-2*$B$2/PI())*((COS(N$5*PI())-1)/N$5)*SIN(N$5*PI()*$B11/$B$3)</f>
        <v>0.135764760402438</v>
      </c>
      <c r="O11" s="28" t="n">
        <f aca="false">(-2*$B$2/PI())*((COS(O$5*PI())-1)/O$5)*SIN(O$5*PI()*$B11/$B$3)</f>
        <v>0</v>
      </c>
      <c r="P11" s="27" t="n">
        <f aca="false">SUM($F11:$F11)</f>
        <v>0.948957669696114</v>
      </c>
      <c r="Q11" s="27" t="n">
        <f aca="false">SUM($F11:$G11)+$Q$3</f>
        <v>0.948957669696114</v>
      </c>
      <c r="R11" s="27" t="n">
        <f aca="false">SUM($F11:$H11)</f>
        <v>1.19507121272546</v>
      </c>
      <c r="S11" s="27" t="n">
        <f aca="false">SUM($F11:$I11)+$Q$3</f>
        <v>1.19507121272546</v>
      </c>
      <c r="T11" s="27" t="n">
        <f aca="false">SUM($F11:$J11)</f>
        <v>0.972505378472285</v>
      </c>
      <c r="U11" s="27" t="n">
        <f aca="false">SUM($F11:$K11)+$Q$3</f>
        <v>0.972505378472285</v>
      </c>
      <c r="V11" s="27" t="n">
        <f aca="false">SUM($F11:$L11)</f>
        <v>0.902312090019839</v>
      </c>
      <c r="W11" s="27" t="n">
        <f aca="false">SUM($F11:$M11)+$Q$3</f>
        <v>0.902312090019839</v>
      </c>
      <c r="X11" s="27" t="n">
        <f aca="false">SUM($F11:$N11)</f>
        <v>1.03807685042228</v>
      </c>
      <c r="Y11" s="27" t="n">
        <f aca="false">SUM($F11:$O11)+$Q$3</f>
        <v>1.03807685042228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 s="0"/>
      <c r="AME11" s="0"/>
      <c r="AMF11" s="0"/>
      <c r="AMG11" s="0"/>
      <c r="AMH11" s="0"/>
      <c r="AMI11" s="0"/>
      <c r="AMJ11" s="0"/>
    </row>
    <row r="12" s="23" customFormat="true" ht="13.8" hidden="false" customHeight="false" outlineLevel="0" collapsed="false">
      <c r="A12" s="24" t="n">
        <v>-57</v>
      </c>
      <c r="B12" s="27" t="n">
        <f aca="false">(A12-1)*PI()/20</f>
        <v>-9.1106186954104</v>
      </c>
      <c r="C12" s="27" t="n">
        <v>0</v>
      </c>
      <c r="D12" s="27"/>
      <c r="E12" s="28"/>
      <c r="F12" s="28" t="n">
        <f aca="false">(-2*$B$2/PI())*((COS(F$5*PI())-1)/F$5)*SIN(F$5*PI()*$B12/$B$3)</f>
        <v>0.433622173646168</v>
      </c>
      <c r="G12" s="28" t="n">
        <f aca="false">(-2*$B$2/PI())*((COS(G$5*PI())-1)/G$5)*SIN(G$5*PI()*$B12/$B$3)</f>
        <v>0</v>
      </c>
      <c r="H12" s="28" t="n">
        <f aca="false">(-2*$B$2/PI())*((COS(H$5*PI())-1)/H$5)*SIN(H$5*PI()*$B12/$B$3)</f>
        <v>0.366563810908774</v>
      </c>
      <c r="I12" s="28" t="n">
        <f aca="false">(-2*$B$2/PI())*((COS(I$5*PI())-1)/I$5)*SIN(I$5*PI()*$B12/$B$3)</f>
        <v>0</v>
      </c>
      <c r="J12" s="28" t="n">
        <f aca="false">(-2*$B$2/PI())*((COS(J$5*PI())-1)/J$5)*SIN(J$5*PI()*$B12/$B$3)</f>
        <v>0.251113758208978</v>
      </c>
      <c r="K12" s="28" t="n">
        <f aca="false">(-2*$B$2/PI())*((COS(K$5*PI())-1)/K$5)*SIN(K$5*PI()*$B12/$B$3)</f>
        <v>0</v>
      </c>
      <c r="L12" s="28" t="n">
        <f aca="false">(-2*$B$2/PI())*((COS(L$5*PI())-1)/L$5)*SIN(L$5*PI()*$B12/$B$3)</f>
        <v>0.118419479584572</v>
      </c>
      <c r="M12" s="28" t="n">
        <f aca="false">(-2*$B$2/PI())*((COS(M$5*PI())-1)/M$5)*SIN(M$5*PI()*$B12/$B$3)</f>
        <v>0</v>
      </c>
      <c r="N12" s="28" t="n">
        <f aca="false">(-2*$B$2/PI())*((COS(N$5*PI())-1)/N$5)*SIN(N$5*PI()*$B12/$B$3)</f>
        <v>0.00196959916947192</v>
      </c>
      <c r="O12" s="28" t="n">
        <f aca="false">(-2*$B$2/PI())*((COS(O$5*PI())-1)/O$5)*SIN(O$5*PI()*$B12/$B$3)</f>
        <v>-0</v>
      </c>
      <c r="P12" s="27" t="n">
        <f aca="false">SUM($F12:$F12)</f>
        <v>0.433622173646168</v>
      </c>
      <c r="Q12" s="27" t="n">
        <f aca="false">SUM($F12:$G12)+$Q$3</f>
        <v>0.433622173646168</v>
      </c>
      <c r="R12" s="27" t="n">
        <f aca="false">SUM($F12:$H12)</f>
        <v>0.800185984554942</v>
      </c>
      <c r="S12" s="27" t="n">
        <f aca="false">SUM($F12:$I12)+$Q$3</f>
        <v>0.800185984554942</v>
      </c>
      <c r="T12" s="27" t="n">
        <f aca="false">SUM($F12:$J12)</f>
        <v>1.05129974276392</v>
      </c>
      <c r="U12" s="27" t="n">
        <f aca="false">SUM($F12:$K12)+$Q$3</f>
        <v>1.05129974276392</v>
      </c>
      <c r="V12" s="27" t="n">
        <f aca="false">SUM($F12:$L12)</f>
        <v>1.16971922234849</v>
      </c>
      <c r="W12" s="27" t="n">
        <f aca="false">SUM($F12:$M12)+$Q$3</f>
        <v>1.16971922234849</v>
      </c>
      <c r="X12" s="27" t="n">
        <f aca="false">SUM($F12:$N12)</f>
        <v>1.17168882151796</v>
      </c>
      <c r="Y12" s="27" t="n">
        <f aca="false">SUM($F12:$O12)+$Q$3</f>
        <v>1.17168882151796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 s="0"/>
      <c r="AME12" s="0"/>
      <c r="AMF12" s="0"/>
      <c r="AMG12" s="0"/>
      <c r="AMH12" s="0"/>
      <c r="AMI12" s="0"/>
      <c r="AMJ12" s="0"/>
    </row>
    <row r="13" s="23" customFormat="true" ht="13.8" hidden="false" customHeight="false" outlineLevel="0" collapsed="false">
      <c r="A13" s="24" t="n">
        <v>-56</v>
      </c>
      <c r="B13" s="27" t="n">
        <f aca="false">(A13-1)*PI()/20</f>
        <v>-8.95353906273091</v>
      </c>
      <c r="C13" s="27" t="n">
        <v>0</v>
      </c>
      <c r="D13" s="27"/>
      <c r="E13" s="28"/>
      <c r="F13" s="28" t="n">
        <f aca="false">(-2*$B$2/PI())*((COS(F$5*PI())-1)/F$5)*SIN(F$5*PI()*$B13/$B$3)</f>
        <v>-0.185184560384293</v>
      </c>
      <c r="G13" s="28" t="n">
        <f aca="false">(-2*$B$2/PI())*((COS(G$5*PI())-1)/G$5)*SIN(G$5*PI()*$B13/$B$3)</f>
        <v>-0</v>
      </c>
      <c r="H13" s="28" t="n">
        <f aca="false">(-2*$B$2/PI())*((COS(H$5*PI())-1)/H$5)*SIN(H$5*PI()*$B13/$B$3)</f>
        <v>-0.179961406465772</v>
      </c>
      <c r="I13" s="28" t="n">
        <f aca="false">(-2*$B$2/PI())*((COS(I$5*PI())-1)/I$5)*SIN(I$5*PI()*$B13/$B$3)</f>
        <v>-0</v>
      </c>
      <c r="J13" s="28" t="n">
        <f aca="false">(-2*$B$2/PI())*((COS(J$5*PI())-1)/J$5)*SIN(J$5*PI()*$B13/$B$3)</f>
        <v>-0.169780274117652</v>
      </c>
      <c r="K13" s="28" t="n">
        <f aca="false">(-2*$B$2/PI())*((COS(K$5*PI())-1)/K$5)*SIN(K$5*PI()*$B13/$B$3)</f>
        <v>-0</v>
      </c>
      <c r="L13" s="28" t="n">
        <f aca="false">(-2*$B$2/PI())*((COS(L$5*PI())-1)/L$5)*SIN(L$5*PI()*$B13/$B$3)</f>
        <v>-0.155155487228872</v>
      </c>
      <c r="M13" s="28" t="n">
        <f aca="false">(-2*$B$2/PI())*((COS(M$5*PI())-1)/M$5)*SIN(M$5*PI()*$B13/$B$3)</f>
        <v>-0</v>
      </c>
      <c r="N13" s="28" t="n">
        <f aca="false">(-2*$B$2/PI())*((COS(N$5*PI())-1)/N$5)*SIN(N$5*PI()*$B13/$B$3)</f>
        <v>-0.136819518684698</v>
      </c>
      <c r="O13" s="28" t="n">
        <f aca="false">(-2*$B$2/PI())*((COS(O$5*PI())-1)/O$5)*SIN(O$5*PI()*$B13/$B$3)</f>
        <v>-0</v>
      </c>
      <c r="P13" s="27" t="n">
        <f aca="false">SUM($F13:$F13)</f>
        <v>-0.185184560384293</v>
      </c>
      <c r="Q13" s="27" t="n">
        <f aca="false">SUM($F13:$G13)+$Q$3</f>
        <v>-0.185184560384293</v>
      </c>
      <c r="R13" s="27" t="n">
        <f aca="false">SUM($F13:$H13)</f>
        <v>-0.365145966850065</v>
      </c>
      <c r="S13" s="27" t="n">
        <f aca="false">SUM($F13:$I13)+$Q$3</f>
        <v>-0.365145966850065</v>
      </c>
      <c r="T13" s="27" t="n">
        <f aca="false">SUM($F13:$J13)</f>
        <v>-0.534926240967717</v>
      </c>
      <c r="U13" s="27" t="n">
        <f aca="false">SUM($F13:$K13)+$Q$3</f>
        <v>-0.534926240967717</v>
      </c>
      <c r="V13" s="27" t="n">
        <f aca="false">SUM($F13:$L13)</f>
        <v>-0.690081728196589</v>
      </c>
      <c r="W13" s="27" t="n">
        <f aca="false">SUM($F13:$M13)+$Q$3</f>
        <v>-0.690081728196589</v>
      </c>
      <c r="X13" s="27" t="n">
        <f aca="false">SUM($F13:$N13)</f>
        <v>-0.826901246881286</v>
      </c>
      <c r="Y13" s="27" t="n">
        <f aca="false">SUM($F13:$O13)+$Q$3</f>
        <v>-0.826901246881286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 s="0"/>
      <c r="AME13" s="0"/>
      <c r="AMF13" s="0"/>
      <c r="AMG13" s="0"/>
      <c r="AMH13" s="0"/>
      <c r="AMI13" s="0"/>
      <c r="AMJ13" s="0"/>
    </row>
    <row r="14" s="23" customFormat="true" ht="13.8" hidden="false" customHeight="false" outlineLevel="0" collapsed="false">
      <c r="A14" s="24" t="n">
        <v>-55</v>
      </c>
      <c r="B14" s="27" t="n">
        <f aca="false">(A14-1)*PI()/20</f>
        <v>-8.79645943005142</v>
      </c>
      <c r="C14" s="27" t="n">
        <v>0</v>
      </c>
      <c r="D14" s="27"/>
      <c r="E14" s="28"/>
      <c r="F14" s="28" t="n">
        <f aca="false">(-2*$B$2/PI())*((COS(F$5*PI())-1)/F$5)*SIN(F$5*PI()*$B14/$B$3)</f>
        <v>-0.759802420131132</v>
      </c>
      <c r="G14" s="28" t="n">
        <f aca="false">(-2*$B$2/PI())*((COS(G$5*PI())-1)/G$5)*SIN(G$5*PI()*$B14/$B$3)</f>
        <v>-0</v>
      </c>
      <c r="H14" s="28" t="n">
        <f aca="false">(-2*$B$2/PI())*((COS(H$5*PI())-1)/H$5)*SIN(H$5*PI()*$B14/$B$3)</f>
        <v>-0.39904064354313</v>
      </c>
      <c r="I14" s="28" t="n">
        <f aca="false">(-2*$B$2/PI())*((COS(I$5*PI())-1)/I$5)*SIN(I$5*PI()*$B14/$B$3)</f>
        <v>-0</v>
      </c>
      <c r="J14" s="28" t="n">
        <f aca="false">(-2*$B$2/PI())*((COS(J$5*PI())-1)/J$5)*SIN(J$5*PI()*$B14/$B$3)</f>
        <v>0.0141549801639943</v>
      </c>
      <c r="K14" s="28" t="n">
        <f aca="false">(-2*$B$2/PI())*((COS(K$5*PI())-1)/K$5)*SIN(K$5*PI()*$B14/$B$3)</f>
        <v>0</v>
      </c>
      <c r="L14" s="28" t="n">
        <f aca="false">(-2*$B$2/PI())*((COS(L$5*PI())-1)/L$5)*SIN(L$5*PI()*$B14/$B$3)</f>
        <v>0.17683683474751</v>
      </c>
      <c r="M14" s="28" t="n">
        <f aca="false">(-2*$B$2/PI())*((COS(M$5*PI())-1)/M$5)*SIN(M$5*PI()*$B14/$B$3)</f>
        <v>0</v>
      </c>
      <c r="N14" s="28" t="n">
        <f aca="false">(-2*$B$2/PI())*((COS(N$5*PI())-1)/N$5)*SIN(N$5*PI()*$B14/$B$3)</f>
        <v>0.0712998877110417</v>
      </c>
      <c r="O14" s="28" t="n">
        <f aca="false">(-2*$B$2/PI())*((COS(O$5*PI())-1)/O$5)*SIN(O$5*PI()*$B14/$B$3)</f>
        <v>-0</v>
      </c>
      <c r="P14" s="27" t="n">
        <f aca="false">SUM($F14:$F14)</f>
        <v>-0.759802420131132</v>
      </c>
      <c r="Q14" s="27" t="n">
        <f aca="false">SUM($F14:$G14)+$Q$3</f>
        <v>-0.759802420131132</v>
      </c>
      <c r="R14" s="27" t="n">
        <f aca="false">SUM($F14:$H14)</f>
        <v>-1.15884306367426</v>
      </c>
      <c r="S14" s="27" t="n">
        <f aca="false">SUM($F14:$I14)+$Q$3</f>
        <v>-1.15884306367426</v>
      </c>
      <c r="T14" s="27" t="n">
        <f aca="false">SUM($F14:$J14)</f>
        <v>-1.14468808351027</v>
      </c>
      <c r="U14" s="27" t="n">
        <f aca="false">SUM($F14:$K14)+$Q$3</f>
        <v>-1.14468808351027</v>
      </c>
      <c r="V14" s="27" t="n">
        <f aca="false">SUM($F14:$L14)</f>
        <v>-0.967851248762757</v>
      </c>
      <c r="W14" s="27" t="n">
        <f aca="false">SUM($F14:$M14)+$Q$3</f>
        <v>-0.967851248762757</v>
      </c>
      <c r="X14" s="27" t="n">
        <f aca="false">SUM($F14:$N14)</f>
        <v>-0.896551361051716</v>
      </c>
      <c r="Y14" s="27" t="n">
        <f aca="false">SUM($F14:$O14)+$Q$3</f>
        <v>-0.896551361051716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 s="0"/>
      <c r="AME14" s="0"/>
      <c r="AMF14" s="0"/>
      <c r="AMG14" s="0"/>
      <c r="AMH14" s="0"/>
      <c r="AMI14" s="0"/>
      <c r="AMJ14" s="0"/>
    </row>
    <row r="15" s="23" customFormat="true" ht="13.8" hidden="false" customHeight="false" outlineLevel="0" collapsed="false">
      <c r="A15" s="24" t="n">
        <v>-54</v>
      </c>
      <c r="B15" s="27" t="n">
        <f aca="false">(A15-1)*PI()/20</f>
        <v>-8.63937979737193</v>
      </c>
      <c r="C15" s="27" t="n">
        <v>0</v>
      </c>
      <c r="D15" s="27"/>
      <c r="E15" s="28"/>
      <c r="F15" s="28" t="n">
        <f aca="false">(-2*$B$2/PI())*((COS(F$5*PI())-1)/F$5)*SIN(F$5*PI()*$B15/$B$3)</f>
        <v>-1.15311567460263</v>
      </c>
      <c r="G15" s="28" t="n">
        <f aca="false">(-2*$B$2/PI())*((COS(G$5*PI())-1)/G$5)*SIN(G$5*PI()*$B15/$B$3)</f>
        <v>-0</v>
      </c>
      <c r="H15" s="28" t="n">
        <f aca="false">(-2*$B$2/PI())*((COS(H$5*PI())-1)/H$5)*SIN(H$5*PI()*$B15/$B$3)</f>
        <v>0.107948320720507</v>
      </c>
      <c r="I15" s="28" t="n">
        <f aca="false">(-2*$B$2/PI())*((COS(I$5*PI())-1)/I$5)*SIN(I$5*PI()*$B15/$B$3)</f>
        <v>0</v>
      </c>
      <c r="J15" s="28" t="n">
        <f aca="false">(-2*$B$2/PI())*((COS(J$5*PI())-1)/J$5)*SIN(J$5*PI()*$B15/$B$3)</f>
        <v>0.147664196444251</v>
      </c>
      <c r="K15" s="28" t="n">
        <f aca="false">(-2*$B$2/PI())*((COS(K$5*PI())-1)/K$5)*SIN(K$5*PI()*$B15/$B$3)</f>
        <v>-0</v>
      </c>
      <c r="L15" s="28" t="n">
        <f aca="false">(-2*$B$2/PI())*((COS(L$5*PI())-1)/L$5)*SIN(L$5*PI()*$B15/$B$3)</f>
        <v>-0.181359791722772</v>
      </c>
      <c r="M15" s="28" t="n">
        <f aca="false">(-2*$B$2/PI())*((COS(M$5*PI())-1)/M$5)*SIN(M$5*PI()*$B15/$B$3)</f>
        <v>-0</v>
      </c>
      <c r="N15" s="28" t="n">
        <f aca="false">(-2*$B$2/PI())*((COS(N$5*PI())-1)/N$5)*SIN(N$5*PI()*$B15/$B$3)</f>
        <v>0.0986370558500959</v>
      </c>
      <c r="O15" s="28" t="n">
        <f aca="false">(-2*$B$2/PI())*((COS(O$5*PI())-1)/O$5)*SIN(O$5*PI()*$B15/$B$3)</f>
        <v>0</v>
      </c>
      <c r="P15" s="27" t="n">
        <f aca="false">SUM($F15:$F15)</f>
        <v>-1.15311567460263</v>
      </c>
      <c r="Q15" s="27" t="n">
        <f aca="false">SUM($F15:$G15)+$Q$3</f>
        <v>-1.15311567460263</v>
      </c>
      <c r="R15" s="27" t="n">
        <f aca="false">SUM($F15:$H15)</f>
        <v>-1.04516735388212</v>
      </c>
      <c r="S15" s="27" t="n">
        <f aca="false">SUM($F15:$I15)+$Q$3</f>
        <v>-1.04516735388212</v>
      </c>
      <c r="T15" s="27" t="n">
        <f aca="false">SUM($F15:$J15)</f>
        <v>-0.897503157437869</v>
      </c>
      <c r="U15" s="27" t="n">
        <f aca="false">SUM($F15:$K15)+$Q$3</f>
        <v>-0.897503157437869</v>
      </c>
      <c r="V15" s="27" t="n">
        <f aca="false">SUM($F15:$L15)</f>
        <v>-1.07886294916064</v>
      </c>
      <c r="W15" s="27" t="n">
        <f aca="false">SUM($F15:$M15)+$Q$3</f>
        <v>-1.07886294916064</v>
      </c>
      <c r="X15" s="27" t="n">
        <f aca="false">SUM($F15:$N15)</f>
        <v>-0.980225893310545</v>
      </c>
      <c r="Y15" s="27" t="n">
        <f aca="false">SUM($F15:$O15)+$Q$3</f>
        <v>-0.980225893310545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 s="0"/>
      <c r="AME15" s="0"/>
      <c r="AMF15" s="0"/>
      <c r="AMG15" s="0"/>
      <c r="AMH15" s="0"/>
      <c r="AMI15" s="0"/>
      <c r="AMJ15" s="0"/>
    </row>
    <row r="16" s="23" customFormat="true" ht="13.8" hidden="false" customHeight="false" outlineLevel="0" collapsed="false">
      <c r="A16" s="24" t="n">
        <v>-53</v>
      </c>
      <c r="B16" s="27" t="n">
        <f aca="false">(A16-1)*PI()/20</f>
        <v>-8.48230016469244</v>
      </c>
      <c r="C16" s="27" t="n">
        <v>0</v>
      </c>
      <c r="D16" s="27"/>
      <c r="E16" s="28"/>
      <c r="F16" s="28" t="n">
        <f aca="false">(-2*$B$2/PI())*((COS(F$5*PI())-1)/F$5)*SIN(F$5*PI()*$B16/$B$3)</f>
        <v>-1.27127162938487</v>
      </c>
      <c r="G16" s="28" t="n">
        <f aca="false">(-2*$B$2/PI())*((COS(G$5*PI())-1)/G$5)*SIN(G$5*PI()*$B16/$B$3)</f>
        <v>0</v>
      </c>
      <c r="H16" s="28" t="n">
        <f aca="false">(-2*$B$2/PI())*((COS(H$5*PI())-1)/H$5)*SIN(H$5*PI()*$B16/$B$3)</f>
        <v>0.418521595676424</v>
      </c>
      <c r="I16" s="28" t="n">
        <f aca="false">(-2*$B$2/PI())*((COS(I$5*PI())-1)/I$5)*SIN(I$5*PI()*$B16/$B$3)</f>
        <v>-0</v>
      </c>
      <c r="J16" s="28" t="n">
        <f aca="false">(-2*$B$2/PI())*((COS(J$5*PI())-1)/J$5)*SIN(J$5*PI()*$B16/$B$3)</f>
        <v>-0.244869032766367</v>
      </c>
      <c r="K16" s="28" t="n">
        <f aca="false">(-2*$B$2/PI())*((COS(K$5*PI())-1)/K$5)*SIN(K$5*PI()*$B16/$B$3)</f>
        <v>0</v>
      </c>
      <c r="L16" s="28" t="n">
        <f aca="false">(-2*$B$2/PI())*((COS(L$5*PI())-1)/L$5)*SIN(L$5*PI()*$B16/$B$3)</f>
        <v>0.168285497878155</v>
      </c>
      <c r="M16" s="28" t="n">
        <f aca="false">(-2*$B$2/PI())*((COS(M$5*PI())-1)/M$5)*SIN(M$5*PI()*$B16/$B$3)</f>
        <v>-0</v>
      </c>
      <c r="N16" s="28" t="n">
        <f aca="false">(-2*$B$2/PI())*((COS(N$5*PI())-1)/N$5)*SIN(N$5*PI()*$B16/$B$3)</f>
        <v>-0.124121930494249</v>
      </c>
      <c r="O16" s="28" t="n">
        <f aca="false">(-2*$B$2/PI())*((COS(O$5*PI())-1)/O$5)*SIN(O$5*PI()*$B16/$B$3)</f>
        <v>0</v>
      </c>
      <c r="P16" s="27" t="n">
        <f aca="false">SUM($F16:$F16)</f>
        <v>-1.27127162938487</v>
      </c>
      <c r="Q16" s="27" t="n">
        <f aca="false">SUM($F16:$G16)+$Q$3</f>
        <v>-1.27127162938487</v>
      </c>
      <c r="R16" s="27" t="n">
        <f aca="false">SUM($F16:$H16)</f>
        <v>-0.852750033708443</v>
      </c>
      <c r="S16" s="27" t="n">
        <f aca="false">SUM($F16:$I16)+$Q$3</f>
        <v>-0.852750033708443</v>
      </c>
      <c r="T16" s="27" t="n">
        <f aca="false">SUM($F16:$J16)</f>
        <v>-1.09761906647481</v>
      </c>
      <c r="U16" s="27" t="n">
        <f aca="false">SUM($F16:$K16)+$Q$3</f>
        <v>-1.09761906647481</v>
      </c>
      <c r="V16" s="27" t="n">
        <f aca="false">SUM($F16:$L16)</f>
        <v>-0.929333568596654</v>
      </c>
      <c r="W16" s="27" t="n">
        <f aca="false">SUM($F16:$M16)+$Q$3</f>
        <v>-0.929333568596654</v>
      </c>
      <c r="X16" s="27" t="n">
        <f aca="false">SUM($F16:$N16)</f>
        <v>-1.0534554990909</v>
      </c>
      <c r="Y16" s="27" t="n">
        <f aca="false">SUM($F16:$O16)+$Q$3</f>
        <v>-1.0534554990909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 s="0"/>
      <c r="AME16" s="0"/>
      <c r="AMF16" s="0"/>
      <c r="AMG16" s="0"/>
      <c r="AMH16" s="0"/>
      <c r="AMI16" s="0"/>
      <c r="AMJ16" s="0"/>
    </row>
    <row r="17" s="23" customFormat="true" ht="13.8" hidden="false" customHeight="false" outlineLevel="0" collapsed="false">
      <c r="A17" s="24" t="n">
        <v>-52</v>
      </c>
      <c r="B17" s="27" t="n">
        <f aca="false">(A17-1)*PI()/20</f>
        <v>-8.32522053201295</v>
      </c>
      <c r="C17" s="27" t="n">
        <v>0</v>
      </c>
      <c r="D17" s="27"/>
      <c r="E17" s="28"/>
      <c r="F17" s="28" t="n">
        <f aca="false">(-2*$B$2/PI())*((COS(F$5*PI())-1)/F$5)*SIN(F$5*PI()*$B17/$B$3)</f>
        <v>-1.0860758247405</v>
      </c>
      <c r="G17" s="28" t="n">
        <f aca="false">(-2*$B$2/PI())*((COS(G$5*PI())-1)/G$5)*SIN(G$5*PI()*$B17/$B$3)</f>
        <v>0</v>
      </c>
      <c r="H17" s="28" t="n">
        <f aca="false">(-2*$B$2/PI())*((COS(H$5*PI())-1)/H$5)*SIN(H$5*PI()*$B17/$B$3)</f>
        <v>-0.0324195944031042</v>
      </c>
      <c r="I17" s="28" t="n">
        <f aca="false">(-2*$B$2/PI())*((COS(I$5*PI())-1)/I$5)*SIN(I$5*PI()*$B17/$B$3)</f>
        <v>-0</v>
      </c>
      <c r="J17" s="28" t="n">
        <f aca="false">(-2*$B$2/PI())*((COS(J$5*PI())-1)/J$5)*SIN(J$5*PI()*$B17/$B$3)</f>
        <v>0.234925004369107</v>
      </c>
      <c r="K17" s="28" t="n">
        <f aca="false">(-2*$B$2/PI())*((COS(K$5*PI())-1)/K$5)*SIN(K$5*PI()*$B17/$B$3)</f>
        <v>-0</v>
      </c>
      <c r="L17" s="28" t="n">
        <f aca="false">(-2*$B$2/PI())*((COS(L$5*PI())-1)/L$5)*SIN(L$5*PI()*$B17/$B$3)</f>
        <v>-0.138882545473784</v>
      </c>
      <c r="M17" s="28" t="n">
        <f aca="false">(-2*$B$2/PI())*((COS(M$5*PI())-1)/M$5)*SIN(M$5*PI()*$B17/$B$3)</f>
        <v>0</v>
      </c>
      <c r="N17" s="28" t="n">
        <f aca="false">(-2*$B$2/PI())*((COS(N$5*PI())-1)/N$5)*SIN(N$5*PI()*$B17/$B$3)</f>
        <v>-0.0321673719529453</v>
      </c>
      <c r="O17" s="28" t="n">
        <f aca="false">(-2*$B$2/PI())*((COS(O$5*PI())-1)/O$5)*SIN(O$5*PI()*$B17/$B$3)</f>
        <v>-0</v>
      </c>
      <c r="P17" s="27" t="n">
        <f aca="false">SUM($F17:$F17)</f>
        <v>-1.0860758247405</v>
      </c>
      <c r="Q17" s="27" t="n">
        <f aca="false">SUM($F17:$G17)+$Q$3</f>
        <v>-1.0860758247405</v>
      </c>
      <c r="R17" s="27" t="n">
        <f aca="false">SUM($F17:$H17)</f>
        <v>-1.11849541914361</v>
      </c>
      <c r="S17" s="27" t="n">
        <f aca="false">SUM($F17:$I17)+$Q$3</f>
        <v>-1.11849541914361</v>
      </c>
      <c r="T17" s="27" t="n">
        <f aca="false">SUM($F17:$J17)</f>
        <v>-0.883570414774502</v>
      </c>
      <c r="U17" s="27" t="n">
        <f aca="false">SUM($F17:$K17)+$Q$3</f>
        <v>-0.883570414774502</v>
      </c>
      <c r="V17" s="27" t="n">
        <f aca="false">SUM($F17:$L17)</f>
        <v>-1.02245296024829</v>
      </c>
      <c r="W17" s="27" t="n">
        <f aca="false">SUM($F17:$M17)+$Q$3</f>
        <v>-1.02245296024829</v>
      </c>
      <c r="X17" s="27" t="n">
        <f aca="false">SUM($F17:$N17)</f>
        <v>-1.05462033220123</v>
      </c>
      <c r="Y17" s="27" t="n">
        <f aca="false">SUM($F17:$O17)+$Q$3</f>
        <v>-1.05462033220123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 s="0"/>
      <c r="AME17" s="0"/>
      <c r="AMF17" s="0"/>
      <c r="AMG17" s="0"/>
      <c r="AMH17" s="0"/>
      <c r="AMI17" s="0"/>
      <c r="AMJ17" s="0"/>
    </row>
    <row r="18" s="23" customFormat="true" ht="13.8" hidden="false" customHeight="false" outlineLevel="0" collapsed="false">
      <c r="A18" s="24" t="n">
        <v>-51</v>
      </c>
      <c r="B18" s="27" t="n">
        <f aca="false">(A18-1)*PI()/20</f>
        <v>-8.16814089933346</v>
      </c>
      <c r="C18" s="27" t="n">
        <v>0</v>
      </c>
      <c r="D18" s="27"/>
      <c r="E18" s="28"/>
      <c r="F18" s="28" t="n">
        <f aca="false">(-2*$B$2/PI())*((COS(F$5*PI())-1)/F$5)*SIN(F$5*PI()*$B18/$B$3)</f>
        <v>-0.641719818066658</v>
      </c>
      <c r="G18" s="28" t="n">
        <f aca="false">(-2*$B$2/PI())*((COS(G$5*PI())-1)/G$5)*SIN(G$5*PI()*$B18/$B$3)</f>
        <v>0</v>
      </c>
      <c r="H18" s="28" t="n">
        <f aca="false">(-2*$B$2/PI())*((COS(H$5*PI())-1)/H$5)*SIN(H$5*PI()*$B18/$B$3)</f>
        <v>-0.424372215329721</v>
      </c>
      <c r="I18" s="28" t="n">
        <f aca="false">(-2*$B$2/PI())*((COS(I$5*PI())-1)/I$5)*SIN(I$5*PI()*$B18/$B$3)</f>
        <v>0</v>
      </c>
      <c r="J18" s="28" t="n">
        <f aca="false">(-2*$B$2/PI())*((COS(J$5*PI())-1)/J$5)*SIN(J$5*PI()*$B18/$B$3)</f>
        <v>-0.122183381568146</v>
      </c>
      <c r="K18" s="28" t="n">
        <f aca="false">(-2*$B$2/PI())*((COS(K$5*PI())-1)/K$5)*SIN(K$5*PI()*$B18/$B$3)</f>
        <v>-0</v>
      </c>
      <c r="L18" s="28" t="n">
        <f aca="false">(-2*$B$2/PI())*((COS(L$5*PI())-1)/L$5)*SIN(L$5*PI()*$B18/$B$3)</f>
        <v>0.0960038884273296</v>
      </c>
      <c r="M18" s="28" t="n">
        <f aca="false">(-2*$B$2/PI())*((COS(M$5*PI())-1)/M$5)*SIN(M$5*PI()*$B18/$B$3)</f>
        <v>-0</v>
      </c>
      <c r="N18" s="28" t="n">
        <f aca="false">(-2*$B$2/PI())*((COS(N$5*PI())-1)/N$5)*SIN(N$5*PI()*$B18/$B$3)</f>
        <v>0.141348177596598</v>
      </c>
      <c r="O18" s="28" t="n">
        <f aca="false">(-2*$B$2/PI())*((COS(O$5*PI())-1)/O$5)*SIN(O$5*PI()*$B18/$B$3)</f>
        <v>-0</v>
      </c>
      <c r="P18" s="27" t="n">
        <f aca="false">SUM($F18:$F18)</f>
        <v>-0.641719818066658</v>
      </c>
      <c r="Q18" s="27" t="n">
        <f aca="false">SUM($F18:$G18)+$Q$3</f>
        <v>-0.641719818066658</v>
      </c>
      <c r="R18" s="27" t="n">
        <f aca="false">SUM($F18:$H18)</f>
        <v>-1.06609203339638</v>
      </c>
      <c r="S18" s="27" t="n">
        <f aca="false">SUM($F18:$I18)+$Q$3</f>
        <v>-1.06609203339638</v>
      </c>
      <c r="T18" s="27" t="n">
        <f aca="false">SUM($F18:$J18)</f>
        <v>-1.18827541496452</v>
      </c>
      <c r="U18" s="27" t="n">
        <f aca="false">SUM($F18:$K18)+$Q$3</f>
        <v>-1.18827541496452</v>
      </c>
      <c r="V18" s="27" t="n">
        <f aca="false">SUM($F18:$L18)</f>
        <v>-1.0922715265372</v>
      </c>
      <c r="W18" s="27" t="n">
        <f aca="false">SUM($F18:$M18)+$Q$3</f>
        <v>-1.0922715265372</v>
      </c>
      <c r="X18" s="27" t="n">
        <f aca="false">SUM($F18:$N18)</f>
        <v>-0.950923348940597</v>
      </c>
      <c r="Y18" s="27" t="n">
        <f aca="false">SUM($F18:$O18)+$Q$3</f>
        <v>-0.950923348940597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 s="0"/>
      <c r="AME18" s="0"/>
      <c r="AMF18" s="0"/>
      <c r="AMG18" s="0"/>
      <c r="AMH18" s="0"/>
      <c r="AMI18" s="0"/>
      <c r="AMJ18" s="0"/>
    </row>
    <row r="19" s="23" customFormat="true" ht="13.8" hidden="false" customHeight="false" outlineLevel="0" collapsed="false">
      <c r="A19" s="24" t="n">
        <v>-50</v>
      </c>
      <c r="B19" s="27" t="n">
        <f aca="false">(A19-1)*PI()/20</f>
        <v>-8.01106126665397</v>
      </c>
      <c r="C19" s="27" t="n">
        <v>0</v>
      </c>
      <c r="D19" s="27"/>
      <c r="E19" s="28"/>
      <c r="F19" s="28" t="n">
        <f aca="false">(-2*$B$2/PI())*((COS(F$5*PI())-1)/F$5)*SIN(F$5*PI()*$B19/$B$3)</f>
        <v>-0.0442361623760235</v>
      </c>
      <c r="G19" s="28" t="n">
        <f aca="false">(-2*$B$2/PI())*((COS(G$5*PI())-1)/G$5)*SIN(G$5*PI()*$B19/$B$3)</f>
        <v>0</v>
      </c>
      <c r="H19" s="28" t="n">
        <f aca="false">(-2*$B$2/PI())*((COS(H$5*PI())-1)/H$5)*SIN(H$5*PI()*$B19/$B$3)</f>
        <v>-0.0441649671570756</v>
      </c>
      <c r="I19" s="28" t="n">
        <f aca="false">(-2*$B$2/PI())*((COS(I$5*PI())-1)/I$5)*SIN(I$5*PI()*$B19/$B$3)</f>
        <v>0</v>
      </c>
      <c r="J19" s="28" t="n">
        <f aca="false">(-2*$B$2/PI())*((COS(J$5*PI())-1)/J$5)*SIN(J$5*PI()*$B19/$B$3)</f>
        <v>-0.0440227829704908</v>
      </c>
      <c r="K19" s="28" t="n">
        <f aca="false">(-2*$B$2/PI())*((COS(K$5*PI())-1)/K$5)*SIN(K$5*PI()*$B19/$B$3)</f>
        <v>0</v>
      </c>
      <c r="L19" s="28" t="n">
        <f aca="false">(-2*$B$2/PI())*((COS(L$5*PI())-1)/L$5)*SIN(L$5*PI()*$B19/$B$3)</f>
        <v>-0.043810021607577</v>
      </c>
      <c r="M19" s="28" t="n">
        <f aca="false">(-2*$B$2/PI())*((COS(M$5*PI())-1)/M$5)*SIN(M$5*PI()*$B19/$B$3)</f>
        <v>0</v>
      </c>
      <c r="N19" s="28" t="n">
        <f aca="false">(-2*$B$2/PI())*((COS(N$5*PI())-1)/N$5)*SIN(N$5*PI()*$B19/$B$3)</f>
        <v>-0.0435272989796735</v>
      </c>
      <c r="O19" s="28" t="n">
        <f aca="false">(-2*$B$2/PI())*((COS(O$5*PI())-1)/O$5)*SIN(O$5*PI()*$B19/$B$3)</f>
        <v>0</v>
      </c>
      <c r="P19" s="27" t="n">
        <f aca="false">SUM($F19:$F19)</f>
        <v>-0.0442361623760235</v>
      </c>
      <c r="Q19" s="27" t="n">
        <f aca="false">SUM($F19:$G19)+$Q$3</f>
        <v>-0.0442361623760235</v>
      </c>
      <c r="R19" s="27" t="n">
        <f aca="false">SUM($F19:$H19)</f>
        <v>-0.088401129533099</v>
      </c>
      <c r="S19" s="27" t="n">
        <f aca="false">SUM($F19:$I19)+$Q$3</f>
        <v>-0.088401129533099</v>
      </c>
      <c r="T19" s="27" t="n">
        <f aca="false">SUM($F19:$J19)</f>
        <v>-0.13242391250359</v>
      </c>
      <c r="U19" s="27" t="n">
        <f aca="false">SUM($F19:$K19)+$Q$3</f>
        <v>-0.13242391250359</v>
      </c>
      <c r="V19" s="27" t="n">
        <f aca="false">SUM($F19:$L19)</f>
        <v>-0.176233934111167</v>
      </c>
      <c r="W19" s="27" t="n">
        <f aca="false">SUM($F19:$M19)+$Q$3</f>
        <v>-0.176233934111167</v>
      </c>
      <c r="X19" s="27" t="n">
        <f aca="false">SUM($F19:$N19)</f>
        <v>-0.21976123309084</v>
      </c>
      <c r="Y19" s="27" t="n">
        <f aca="false">SUM($F19:$O19)+$Q$3</f>
        <v>-0.21976123309084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 s="0"/>
      <c r="AME19" s="0"/>
      <c r="AMF19" s="0"/>
      <c r="AMG19" s="0"/>
      <c r="AMH19" s="0"/>
      <c r="AMI19" s="0"/>
      <c r="AMJ19" s="0"/>
    </row>
    <row r="20" s="23" customFormat="true" ht="13.8" hidden="false" customHeight="false" outlineLevel="0" collapsed="false">
      <c r="A20" s="24" t="n">
        <v>-49</v>
      </c>
      <c r="B20" s="27" t="n">
        <f aca="false">(A20-1)*PI()/20</f>
        <v>-7.85398163397448</v>
      </c>
      <c r="C20" s="27" t="n">
        <v>0</v>
      </c>
      <c r="D20" s="27"/>
      <c r="E20" s="28"/>
      <c r="F20" s="28" t="n">
        <f aca="false">(-2*$B$2/PI())*((COS(F$5*PI())-1)/F$5)*SIN(F$5*PI()*$B20/$B$3)</f>
        <v>0.563803158505953</v>
      </c>
      <c r="G20" s="28" t="n">
        <f aca="false">(-2*$B$2/PI())*((COS(G$5*PI())-1)/G$5)*SIN(G$5*PI()*$B20/$B$3)</f>
        <v>-0</v>
      </c>
      <c r="H20" s="28" t="n">
        <f aca="false">(-2*$B$2/PI())*((COS(H$5*PI())-1)/H$5)*SIN(H$5*PI()*$B20/$B$3)</f>
        <v>0.416401960624386</v>
      </c>
      <c r="I20" s="28" t="n">
        <f aca="false">(-2*$B$2/PI())*((COS(I$5*PI())-1)/I$5)*SIN(I$5*PI()*$B20/$B$3)</f>
        <v>-0</v>
      </c>
      <c r="J20" s="28" t="n">
        <f aca="false">(-2*$B$2/PI())*((COS(J$5*PI())-1)/J$5)*SIN(J$5*PI()*$B20/$B$3)</f>
        <v>0.190965624728841</v>
      </c>
      <c r="K20" s="28" t="n">
        <f aca="false">(-2*$B$2/PI())*((COS(K$5*PI())-1)/K$5)*SIN(K$5*PI()*$B20/$B$3)</f>
        <v>-0</v>
      </c>
      <c r="L20" s="28" t="n">
        <f aca="false">(-2*$B$2/PI())*((COS(L$5*PI())-1)/L$5)*SIN(L$5*PI()*$B20/$B$3)</f>
        <v>-0.0126347099233037</v>
      </c>
      <c r="M20" s="28" t="n">
        <f aca="false">(-2*$B$2/PI())*((COS(M$5*PI())-1)/M$5)*SIN(M$5*PI()*$B20/$B$3)</f>
        <v>0</v>
      </c>
      <c r="N20" s="28" t="n">
        <f aca="false">(-2*$B$2/PI())*((COS(N$5*PI())-1)/N$5)*SIN(N$5*PI()*$B20/$B$3)</f>
        <v>-0.11803847082234</v>
      </c>
      <c r="O20" s="28" t="n">
        <f aca="false">(-2*$B$2/PI())*((COS(O$5*PI())-1)/O$5)*SIN(O$5*PI()*$B20/$B$3)</f>
        <v>0</v>
      </c>
      <c r="P20" s="27" t="n">
        <f aca="false">SUM($F20:$F20)</f>
        <v>0.563803158505953</v>
      </c>
      <c r="Q20" s="27" t="n">
        <f aca="false">SUM($F20:$G20)+$Q$3</f>
        <v>0.563803158505953</v>
      </c>
      <c r="R20" s="27" t="n">
        <f aca="false">SUM($F20:$H20)</f>
        <v>0.980205119130339</v>
      </c>
      <c r="S20" s="27" t="n">
        <f aca="false">SUM($F20:$I20)+$Q$3</f>
        <v>0.980205119130339</v>
      </c>
      <c r="T20" s="27" t="n">
        <f aca="false">SUM($F20:$J20)</f>
        <v>1.17117074385918</v>
      </c>
      <c r="U20" s="27" t="n">
        <f aca="false">SUM($F20:$K20)+$Q$3</f>
        <v>1.17117074385918</v>
      </c>
      <c r="V20" s="27" t="n">
        <f aca="false">SUM($F20:$L20)</f>
        <v>1.15853603393588</v>
      </c>
      <c r="W20" s="27" t="n">
        <f aca="false">SUM($F20:$M20)+$Q$3</f>
        <v>1.15853603393588</v>
      </c>
      <c r="X20" s="27" t="n">
        <f aca="false">SUM($F20:$N20)</f>
        <v>1.04049756311354</v>
      </c>
      <c r="Y20" s="27" t="n">
        <f aca="false">SUM($F20:$O20)+$Q$3</f>
        <v>1.04049756311354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 s="0"/>
      <c r="AME20" s="0"/>
      <c r="AMF20" s="0"/>
      <c r="AMG20" s="0"/>
      <c r="AMH20" s="0"/>
      <c r="AMI20" s="0"/>
      <c r="AMJ20" s="0"/>
    </row>
    <row r="21" s="23" customFormat="true" ht="13.8" hidden="false" customHeight="false" outlineLevel="0" collapsed="false">
      <c r="A21" s="24" t="n">
        <v>-48</v>
      </c>
      <c r="B21" s="27" t="n">
        <f aca="false">(A21-1)*PI()/20</f>
        <v>-7.69690200129499</v>
      </c>
      <c r="C21" s="27" t="n">
        <v>0</v>
      </c>
      <c r="D21" s="27"/>
      <c r="E21" s="28"/>
      <c r="F21" s="28" t="n">
        <f aca="false">(-2*$B$2/PI())*((COS(F$5*PI())-1)/F$5)*SIN(F$5*PI()*$B21/$B$3)</f>
        <v>1.03730736026016</v>
      </c>
      <c r="G21" s="28" t="n">
        <f aca="false">(-2*$B$2/PI())*((COS(G$5*PI())-1)/G$5)*SIN(G$5*PI()*$B21/$B$3)</f>
        <v>-0</v>
      </c>
      <c r="H21" s="28" t="n">
        <f aca="false">(-2*$B$2/PI())*((COS(H$5*PI())-1)/H$5)*SIN(H$5*PI()*$B21/$B$3)</f>
        <v>0.119311172387414</v>
      </c>
      <c r="I21" s="28" t="n">
        <f aca="false">(-2*$B$2/PI())*((COS(I$5*PI())-1)/I$5)*SIN(I$5*PI()*$B21/$B$3)</f>
        <v>0</v>
      </c>
      <c r="J21" s="28" t="n">
        <f aca="false">(-2*$B$2/PI())*((COS(J$5*PI())-1)/J$5)*SIN(J$5*PI()*$B21/$B$3)</f>
        <v>-0.254346451074464</v>
      </c>
      <c r="K21" s="28" t="n">
        <f aca="false">(-2*$B$2/PI())*((COS(K$5*PI())-1)/K$5)*SIN(K$5*PI()*$B21/$B$3)</f>
        <v>0</v>
      </c>
      <c r="L21" s="28" t="n">
        <f aca="false">(-2*$B$2/PI())*((COS(L$5*PI())-1)/L$5)*SIN(L$5*PI()*$B21/$B$3)</f>
        <v>0.0678535018043702</v>
      </c>
      <c r="M21" s="28" t="n">
        <f aca="false">(-2*$B$2/PI())*((COS(M$5*PI())-1)/M$5)*SIN(M$5*PI()*$B21/$B$3)</f>
        <v>-0</v>
      </c>
      <c r="N21" s="28" t="n">
        <f aca="false">(-2*$B$2/PI())*((COS(N$5*PI())-1)/N$5)*SIN(N$5*PI()*$B21/$B$3)</f>
        <v>0.106739173078163</v>
      </c>
      <c r="O21" s="28" t="n">
        <f aca="false">(-2*$B$2/PI())*((COS(O$5*PI())-1)/O$5)*SIN(O$5*PI()*$B21/$B$3)</f>
        <v>0</v>
      </c>
      <c r="P21" s="27" t="n">
        <f aca="false">SUM($F21:$F21)</f>
        <v>1.03730736026016</v>
      </c>
      <c r="Q21" s="27" t="n">
        <f aca="false">SUM($F21:$G21)+$Q$3</f>
        <v>1.03730736026016</v>
      </c>
      <c r="R21" s="27" t="n">
        <f aca="false">SUM($F21:$H21)</f>
        <v>1.15661853264757</v>
      </c>
      <c r="S21" s="27" t="n">
        <f aca="false">SUM($F21:$I21)+$Q$3</f>
        <v>1.15661853264757</v>
      </c>
      <c r="T21" s="27" t="n">
        <f aca="false">SUM($F21:$J21)</f>
        <v>0.902272081573105</v>
      </c>
      <c r="U21" s="27" t="n">
        <f aca="false">SUM($F21:$K21)+$Q$3</f>
        <v>0.902272081573105</v>
      </c>
      <c r="V21" s="27" t="n">
        <f aca="false">SUM($F21:$L21)</f>
        <v>0.970125583377475</v>
      </c>
      <c r="W21" s="27" t="n">
        <f aca="false">SUM($F21:$M21)+$Q$3</f>
        <v>0.970125583377475</v>
      </c>
      <c r="X21" s="27" t="n">
        <f aca="false">SUM($F21:$N21)</f>
        <v>1.07686475645564</v>
      </c>
      <c r="Y21" s="27" t="n">
        <f aca="false">SUM($F21:$O21)+$Q$3</f>
        <v>1.07686475645564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 s="0"/>
      <c r="AME21" s="0"/>
      <c r="AMF21" s="0"/>
      <c r="AMG21" s="0"/>
      <c r="AMH21" s="0"/>
      <c r="AMI21" s="0"/>
      <c r="AMJ21" s="0"/>
    </row>
    <row r="22" s="23" customFormat="true" ht="13.8" hidden="false" customHeight="false" outlineLevel="0" collapsed="false">
      <c r="A22" s="24" t="n">
        <v>-47</v>
      </c>
      <c r="B22" s="27" t="n">
        <f aca="false">(A22-1)*PI()/20</f>
        <v>-7.5398223686155</v>
      </c>
      <c r="C22" s="27" t="n">
        <v>0</v>
      </c>
      <c r="D22" s="27"/>
      <c r="E22" s="28"/>
      <c r="F22" s="28" t="n">
        <f aca="false">(-2*$B$2/PI())*((COS(F$5*PI())-1)/F$5)*SIN(F$5*PI()*$B22/$B$3)</f>
        <v>1.26328852639581</v>
      </c>
      <c r="G22" s="28" t="n">
        <f aca="false">(-2*$B$2/PI())*((COS(G$5*PI())-1)/G$5)*SIN(G$5*PI()*$B22/$B$3)</f>
        <v>-0</v>
      </c>
      <c r="H22" s="28" t="n">
        <f aca="false">(-2*$B$2/PI())*((COS(H$5*PI())-1)/H$5)*SIN(H$5*PI()*$B22/$B$3)</f>
        <v>-0.394870405314097</v>
      </c>
      <c r="I22" s="28" t="n">
        <f aca="false">(-2*$B$2/PI())*((COS(I$5*PI())-1)/I$5)*SIN(I$5*PI()*$B22/$B$3)</f>
        <v>0</v>
      </c>
      <c r="J22" s="28" t="n">
        <f aca="false">(-2*$B$2/PI())*((COS(J$5*PI())-1)/J$5)*SIN(J$5*PI()*$B22/$B$3)</f>
        <v>0.206431319862099</v>
      </c>
      <c r="K22" s="28" t="n">
        <f aca="false">(-2*$B$2/PI())*((COS(K$5*PI())-1)/K$5)*SIN(K$5*PI()*$B22/$B$3)</f>
        <v>-0</v>
      </c>
      <c r="L22" s="28" t="n">
        <f aca="false">(-2*$B$2/PI())*((COS(L$5*PI())-1)/L$5)*SIN(L$5*PI()*$B22/$B$3)</f>
        <v>-0.116488501992042</v>
      </c>
      <c r="M22" s="28" t="n">
        <f aca="false">(-2*$B$2/PI())*((COS(M$5*PI())-1)/M$5)*SIN(M$5*PI()*$B22/$B$3)</f>
        <v>0</v>
      </c>
      <c r="N22" s="28" t="n">
        <f aca="false">(-2*$B$2/PI())*((COS(N$5*PI())-1)/N$5)*SIN(N$5*PI()*$B22/$B$3)</f>
        <v>0.0608775882474628</v>
      </c>
      <c r="O22" s="28" t="n">
        <f aca="false">(-2*$B$2/PI())*((COS(O$5*PI())-1)/O$5)*SIN(O$5*PI()*$B22/$B$3)</f>
        <v>-0</v>
      </c>
      <c r="P22" s="27" t="n">
        <f aca="false">SUM($F22:$F22)</f>
        <v>1.26328852639581</v>
      </c>
      <c r="Q22" s="27" t="n">
        <f aca="false">SUM($F22:$G22)+$Q$3</f>
        <v>1.26328852639581</v>
      </c>
      <c r="R22" s="27" t="n">
        <f aca="false">SUM($F22:$H22)</f>
        <v>0.868418121081709</v>
      </c>
      <c r="S22" s="27" t="n">
        <f aca="false">SUM($F22:$I22)+$Q$3</f>
        <v>0.868418121081709</v>
      </c>
      <c r="T22" s="27" t="n">
        <f aca="false">SUM($F22:$J22)</f>
        <v>1.07484944094381</v>
      </c>
      <c r="U22" s="27" t="n">
        <f aca="false">SUM($F22:$K22)+$Q$3</f>
        <v>1.07484944094381</v>
      </c>
      <c r="V22" s="27" t="n">
        <f aca="false">SUM($F22:$L22)</f>
        <v>0.958360938951767</v>
      </c>
      <c r="W22" s="27" t="n">
        <f aca="false">SUM($F22:$M22)+$Q$3</f>
        <v>0.958360938951767</v>
      </c>
      <c r="X22" s="27" t="n">
        <f aca="false">SUM($F22:$N22)</f>
        <v>1.01923852719923</v>
      </c>
      <c r="Y22" s="27" t="n">
        <f aca="false">SUM($F22:$O22)+$Q$3</f>
        <v>1.01923852719923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 s="0"/>
      <c r="AME22" s="0"/>
      <c r="AMF22" s="0"/>
      <c r="AMG22" s="0"/>
      <c r="AMH22" s="0"/>
      <c r="AMI22" s="0"/>
      <c r="AMJ22" s="0"/>
    </row>
    <row r="23" s="23" customFormat="true" ht="13.8" hidden="false" customHeight="false" outlineLevel="0" collapsed="false">
      <c r="A23" s="24" t="n">
        <v>-46</v>
      </c>
      <c r="B23" s="27" t="n">
        <f aca="false">(A23-1)*PI()/20</f>
        <v>-7.38274273593602</v>
      </c>
      <c r="C23" s="27" t="n">
        <v>0</v>
      </c>
      <c r="D23" s="27"/>
      <c r="E23" s="28"/>
      <c r="F23" s="28" t="n">
        <f aca="false">(-2*$B$2/PI())*((COS(F$5*PI())-1)/F$5)*SIN(F$5*PI()*$B23/$B$3)</f>
        <v>1.1878228669376</v>
      </c>
      <c r="G23" s="28" t="n">
        <f aca="false">(-2*$B$2/PI())*((COS(G$5*PI())-1)/G$5)*SIN(G$5*PI()*$B23/$B$3)</f>
        <v>0</v>
      </c>
      <c r="H23" s="28" t="n">
        <f aca="false">(-2*$B$2/PI())*((COS(H$5*PI())-1)/H$5)*SIN(H$5*PI()*$B23/$B$3)</f>
        <v>-0.190571673833248</v>
      </c>
      <c r="I23" s="28" t="n">
        <f aca="false">(-2*$B$2/PI())*((COS(I$5*PI())-1)/I$5)*SIN(I$5*PI()*$B23/$B$3)</f>
        <v>-0</v>
      </c>
      <c r="J23" s="28" t="n">
        <f aca="false">(-2*$B$2/PI())*((COS(J$5*PI())-1)/J$5)*SIN(J$5*PI()*$B23/$B$3)</f>
        <v>-0.0681867528862044</v>
      </c>
      <c r="K23" s="28" t="n">
        <f aca="false">(-2*$B$2/PI())*((COS(K$5*PI())-1)/K$5)*SIN(K$5*PI()*$B23/$B$3)</f>
        <v>0</v>
      </c>
      <c r="L23" s="28" t="n">
        <f aca="false">(-2*$B$2/PI())*((COS(L$5*PI())-1)/L$5)*SIN(L$5*PI()*$B23/$B$3)</f>
        <v>0.153820680491878</v>
      </c>
      <c r="M23" s="28" t="n">
        <f aca="false">(-2*$B$2/PI())*((COS(M$5*PI())-1)/M$5)*SIN(M$5*PI()*$B23/$B$3)</f>
        <v>-0</v>
      </c>
      <c r="N23" s="28" t="n">
        <f aca="false">(-2*$B$2/PI())*((COS(N$5*PI())-1)/N$5)*SIN(N$5*PI()*$B23/$B$3)</f>
        <v>-0.139340293856071</v>
      </c>
      <c r="O23" s="28" t="n">
        <f aca="false">(-2*$B$2/PI())*((COS(O$5*PI())-1)/O$5)*SIN(O$5*PI()*$B23/$B$3)</f>
        <v>-0</v>
      </c>
      <c r="P23" s="27" t="n">
        <f aca="false">SUM($F23:$F23)</f>
        <v>1.1878228669376</v>
      </c>
      <c r="Q23" s="27" t="n">
        <f aca="false">SUM($F23:$G23)+$Q$3</f>
        <v>1.1878228669376</v>
      </c>
      <c r="R23" s="27" t="n">
        <f aca="false">SUM($F23:$H23)</f>
        <v>0.997251193104348</v>
      </c>
      <c r="S23" s="27" t="n">
        <f aca="false">SUM($F23:$I23)+$Q$3</f>
        <v>0.997251193104348</v>
      </c>
      <c r="T23" s="27" t="n">
        <f aca="false">SUM($F23:$J23)</f>
        <v>0.929064440218143</v>
      </c>
      <c r="U23" s="27" t="n">
        <f aca="false">SUM($F23:$K23)+$Q$3</f>
        <v>0.929064440218143</v>
      </c>
      <c r="V23" s="27" t="n">
        <f aca="false">SUM($F23:$L23)</f>
        <v>1.08288512071002</v>
      </c>
      <c r="W23" s="27" t="n">
        <f aca="false">SUM($F23:$M23)+$Q$3</f>
        <v>1.08288512071002</v>
      </c>
      <c r="X23" s="27" t="n">
        <f aca="false">SUM($F23:$N23)</f>
        <v>0.94354482685395</v>
      </c>
      <c r="Y23" s="27" t="n">
        <f aca="false">SUM($F23:$O23)+$Q$3</f>
        <v>0.94354482685395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 s="0"/>
      <c r="AME23" s="0"/>
      <c r="AMF23" s="0"/>
      <c r="AMG23" s="0"/>
      <c r="AMH23" s="0"/>
      <c r="AMI23" s="0"/>
      <c r="AMJ23" s="0"/>
    </row>
    <row r="24" s="23" customFormat="true" ht="13.8" hidden="false" customHeight="false" outlineLevel="0" collapsed="false">
      <c r="A24" s="24" t="n">
        <v>-45</v>
      </c>
      <c r="B24" s="27" t="n">
        <f aca="false">(A24-1)*PI()/20</f>
        <v>-7.22566310325652</v>
      </c>
      <c r="C24" s="27" t="n">
        <v>0</v>
      </c>
      <c r="D24" s="27"/>
      <c r="E24" s="28"/>
      <c r="F24" s="28" t="n">
        <f aca="false">(-2*$B$2/PI())*((COS(F$5*PI())-1)/F$5)*SIN(F$5*PI()*$B24/$B$3)</f>
        <v>0.828918052350099</v>
      </c>
      <c r="G24" s="28" t="n">
        <f aca="false">(-2*$B$2/PI())*((COS(G$5*PI())-1)/G$5)*SIN(G$5*PI()*$B24/$B$3)</f>
        <v>0</v>
      </c>
      <c r="H24" s="28" t="n">
        <f aca="false">(-2*$B$2/PI())*((COS(H$5*PI())-1)/H$5)*SIN(H$5*PI()*$B24/$B$3)</f>
        <v>0.360478785035728</v>
      </c>
      <c r="I24" s="28" t="n">
        <f aca="false">(-2*$B$2/PI())*((COS(I$5*PI())-1)/I$5)*SIN(I$5*PI()*$B24/$B$3)</f>
        <v>0</v>
      </c>
      <c r="J24" s="28" t="n">
        <f aca="false">(-2*$B$2/PI())*((COS(J$5*PI())-1)/J$5)*SIN(J$5*PI()*$B24/$B$3)</f>
        <v>-0.0998947153838899</v>
      </c>
      <c r="K24" s="28" t="n">
        <f aca="false">(-2*$B$2/PI())*((COS(K$5*PI())-1)/K$5)*SIN(K$5*PI()*$B24/$B$3)</f>
        <v>-0</v>
      </c>
      <c r="L24" s="28" t="n">
        <f aca="false">(-2*$B$2/PI())*((COS(L$5*PI())-1)/L$5)*SIN(L$5*PI()*$B24/$B$3)</f>
        <v>-0.176227714503034</v>
      </c>
      <c r="M24" s="28" t="n">
        <f aca="false">(-2*$B$2/PI())*((COS(M$5*PI())-1)/M$5)*SIN(M$5*PI()*$B24/$B$3)</f>
        <v>-0</v>
      </c>
      <c r="N24" s="28" t="n">
        <f aca="false">(-2*$B$2/PI())*((COS(N$5*PI())-1)/N$5)*SIN(N$5*PI()*$B24/$B$3)</f>
        <v>0.0137418222778878</v>
      </c>
      <c r="O24" s="28" t="n">
        <f aca="false">(-2*$B$2/PI())*((COS(O$5*PI())-1)/O$5)*SIN(O$5*PI()*$B24/$B$3)</f>
        <v>0</v>
      </c>
      <c r="P24" s="27" t="n">
        <f aca="false">SUM($F24:$F24)</f>
        <v>0.828918052350099</v>
      </c>
      <c r="Q24" s="27" t="n">
        <f aca="false">SUM($F24:$G24)+$Q$3</f>
        <v>0.828918052350099</v>
      </c>
      <c r="R24" s="27" t="n">
        <f aca="false">SUM($F24:$H24)</f>
        <v>1.18939683738583</v>
      </c>
      <c r="S24" s="27" t="n">
        <f aca="false">SUM($F24:$I24)+$Q$3</f>
        <v>1.18939683738583</v>
      </c>
      <c r="T24" s="27" t="n">
        <f aca="false">SUM($F24:$J24)</f>
        <v>1.08950212200194</v>
      </c>
      <c r="U24" s="27" t="n">
        <f aca="false">SUM($F24:$K24)+$Q$3</f>
        <v>1.08950212200194</v>
      </c>
      <c r="V24" s="27" t="n">
        <f aca="false">SUM($F24:$L24)</f>
        <v>0.913274407498904</v>
      </c>
      <c r="W24" s="27" t="n">
        <f aca="false">SUM($F24:$M24)+$Q$3</f>
        <v>0.913274407498904</v>
      </c>
      <c r="X24" s="27" t="n">
        <f aca="false">SUM($F24:$N24)</f>
        <v>0.927016229776791</v>
      </c>
      <c r="Y24" s="27" t="n">
        <f aca="false">SUM($F24:$O24)+$Q$3</f>
        <v>0.927016229776791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 s="0"/>
      <c r="AME24" s="0"/>
      <c r="AMF24" s="0"/>
      <c r="AMG24" s="0"/>
      <c r="AMH24" s="0"/>
      <c r="AMI24" s="0"/>
      <c r="AMJ24" s="0"/>
    </row>
    <row r="25" s="23" customFormat="true" ht="13.8" hidden="false" customHeight="false" outlineLevel="0" collapsed="false">
      <c r="A25" s="24" t="n">
        <v>-44</v>
      </c>
      <c r="B25" s="27" t="n">
        <f aca="false">(A25-1)*PI()/20</f>
        <v>-7.06858347057703</v>
      </c>
      <c r="C25" s="27" t="n">
        <v>0</v>
      </c>
      <c r="D25" s="27"/>
      <c r="E25" s="28"/>
      <c r="F25" s="28" t="n">
        <f aca="false">(-2*$B$2/PI())*((COS(F$5*PI())-1)/F$5)*SIN(F$5*PI()*$B25/$B$3)</f>
        <v>0.272216210134023</v>
      </c>
      <c r="G25" s="28" t="n">
        <f aca="false">(-2*$B$2/PI())*((COS(G$5*PI())-1)/G$5)*SIN(G$5*PI()*$B25/$B$3)</f>
        <v>0</v>
      </c>
      <c r="H25" s="28" t="n">
        <f aca="false">(-2*$B$2/PI())*((COS(H$5*PI())-1)/H$5)*SIN(H$5*PI()*$B25/$B$3)</f>
        <v>0.2556256729087</v>
      </c>
      <c r="I25" s="28" t="n">
        <f aca="false">(-2*$B$2/PI())*((COS(I$5*PI())-1)/I$5)*SIN(I$5*PI()*$B25/$B$3)</f>
        <v>0</v>
      </c>
      <c r="J25" s="28" t="n">
        <f aca="false">(-2*$B$2/PI())*((COS(J$5*PI())-1)/J$5)*SIN(J$5*PI()*$B25/$B$3)</f>
        <v>0.224264632119983</v>
      </c>
      <c r="K25" s="28" t="n">
        <f aca="false">(-2*$B$2/PI())*((COS(K$5*PI())-1)/K$5)*SIN(K$5*PI()*$B25/$B$3)</f>
        <v>0</v>
      </c>
      <c r="L25" s="28" t="n">
        <f aca="false">(-2*$B$2/PI())*((COS(L$5*PI())-1)/L$5)*SIN(L$5*PI()*$B25/$B$3)</f>
        <v>0.181535460606625</v>
      </c>
      <c r="M25" s="28" t="n">
        <f aca="false">(-2*$B$2/PI())*((COS(M$5*PI())-1)/M$5)*SIN(M$5*PI()*$B25/$B$3)</f>
        <v>0</v>
      </c>
      <c r="N25" s="28" t="n">
        <f aca="false">(-2*$B$2/PI())*((COS(N$5*PI())-1)/N$5)*SIN(N$5*PI()*$B25/$B$3)</f>
        <v>0.1319812834109</v>
      </c>
      <c r="O25" s="28" t="n">
        <f aca="false">(-2*$B$2/PI())*((COS(O$5*PI())-1)/O$5)*SIN(O$5*PI()*$B25/$B$3)</f>
        <v>0</v>
      </c>
      <c r="P25" s="27" t="n">
        <f aca="false">SUM($F25:$F25)</f>
        <v>0.272216210134023</v>
      </c>
      <c r="Q25" s="27" t="n">
        <f aca="false">SUM($F25:$G25)+$Q$3</f>
        <v>0.272216210134023</v>
      </c>
      <c r="R25" s="27" t="n">
        <f aca="false">SUM($F25:$H25)</f>
        <v>0.527841883042724</v>
      </c>
      <c r="S25" s="27" t="n">
        <f aca="false">SUM($F25:$I25)+$Q$3</f>
        <v>0.527841883042724</v>
      </c>
      <c r="T25" s="27" t="n">
        <f aca="false">SUM($F25:$J25)</f>
        <v>0.752106515162706</v>
      </c>
      <c r="U25" s="27" t="n">
        <f aca="false">SUM($F25:$K25)+$Q$3</f>
        <v>0.752106515162706</v>
      </c>
      <c r="V25" s="27" t="n">
        <f aca="false">SUM($F25:$L25)</f>
        <v>0.933641975769331</v>
      </c>
      <c r="W25" s="27" t="n">
        <f aca="false">SUM($F25:$M25)+$Q$3</f>
        <v>0.933641975769331</v>
      </c>
      <c r="X25" s="27" t="n">
        <f aca="false">SUM($F25:$N25)</f>
        <v>1.06562325918023</v>
      </c>
      <c r="Y25" s="27" t="n">
        <f aca="false">SUM($F25:$O25)+$Q$3</f>
        <v>1.06562325918023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 s="0"/>
      <c r="AME25" s="0"/>
      <c r="AMF25" s="0"/>
      <c r="AMG25" s="0"/>
      <c r="AMH25" s="0"/>
      <c r="AMI25" s="0"/>
      <c r="AMJ25" s="0"/>
    </row>
    <row r="26" s="23" customFormat="true" ht="13.8" hidden="false" customHeight="false" outlineLevel="0" collapsed="false">
      <c r="A26" s="24" t="n">
        <v>-43</v>
      </c>
      <c r="B26" s="27" t="n">
        <f aca="false">(A26-1)*PI()/20</f>
        <v>-6.91150383789754</v>
      </c>
      <c r="C26" s="27" t="n">
        <v>0</v>
      </c>
      <c r="D26" s="27"/>
      <c r="E26" s="28"/>
      <c r="F26" s="28" t="n">
        <f aca="false">(-2*$B$2/PI())*((COS(F$5*PI())-1)/F$5)*SIN(F$5*PI()*$B26/$B$3)</f>
        <v>-0.349442061833077</v>
      </c>
      <c r="G26" s="28" t="n">
        <f aca="false">(-2*$B$2/PI())*((COS(G$5*PI())-1)/G$5)*SIN(G$5*PI()*$B26/$B$3)</f>
        <v>-0</v>
      </c>
      <c r="H26" s="28" t="n">
        <f aca="false">(-2*$B$2/PI())*((COS(H$5*PI())-1)/H$5)*SIN(H$5*PI()*$B26/$B$3)</f>
        <v>-0.314347159599251</v>
      </c>
      <c r="I26" s="28" t="n">
        <f aca="false">(-2*$B$2/PI())*((COS(I$5*PI())-1)/I$5)*SIN(I$5*PI()*$B26/$B$3)</f>
        <v>-0</v>
      </c>
      <c r="J26" s="28" t="n">
        <f aca="false">(-2*$B$2/PI())*((COS(J$5*PI())-1)/J$5)*SIN(J$5*PI()*$B26/$B$3)</f>
        <v>-0.250501679799939</v>
      </c>
      <c r="K26" s="28" t="n">
        <f aca="false">(-2*$B$2/PI())*((COS(K$5*PI())-1)/K$5)*SIN(K$5*PI()*$B26/$B$3)</f>
        <v>-0</v>
      </c>
      <c r="L26" s="28" t="n">
        <f aca="false">(-2*$B$2/PI())*((COS(L$5*PI())-1)/L$5)*SIN(L$5*PI()*$B26/$B$3)</f>
        <v>-0.169228910825491</v>
      </c>
      <c r="M26" s="28" t="n">
        <f aca="false">(-2*$B$2/PI())*((COS(M$5*PI())-1)/M$5)*SIN(M$5*PI()*$B26/$B$3)</f>
        <v>-0</v>
      </c>
      <c r="N26" s="28" t="n">
        <f aca="false">(-2*$B$2/PI())*((COS(N$5*PI())-1)/N$5)*SIN(N$5*PI()*$B26/$B$3)</f>
        <v>-0.0844203410032202</v>
      </c>
      <c r="O26" s="28" t="n">
        <f aca="false">(-2*$B$2/PI())*((COS(O$5*PI())-1)/O$5)*SIN(O$5*PI()*$B26/$B$3)</f>
        <v>-0</v>
      </c>
      <c r="P26" s="27" t="n">
        <f aca="false">SUM($F26:$F26)</f>
        <v>-0.349442061833077</v>
      </c>
      <c r="Q26" s="27" t="n">
        <f aca="false">SUM($F26:$G26)+$Q$3</f>
        <v>-0.349442061833077</v>
      </c>
      <c r="R26" s="27" t="n">
        <f aca="false">SUM($F26:$H26)</f>
        <v>-0.663789221432328</v>
      </c>
      <c r="S26" s="27" t="n">
        <f aca="false">SUM($F26:$I26)+$Q$3</f>
        <v>-0.663789221432328</v>
      </c>
      <c r="T26" s="27" t="n">
        <f aca="false">SUM($F26:$J26)</f>
        <v>-0.914290901232267</v>
      </c>
      <c r="U26" s="27" t="n">
        <f aca="false">SUM($F26:$K26)+$Q$3</f>
        <v>-0.914290901232267</v>
      </c>
      <c r="V26" s="27" t="n">
        <f aca="false">SUM($F26:$L26)</f>
        <v>-1.08351981205776</v>
      </c>
      <c r="W26" s="27" t="n">
        <f aca="false">SUM($F26:$M26)+$Q$3</f>
        <v>-1.08351981205776</v>
      </c>
      <c r="X26" s="27" t="n">
        <f aca="false">SUM($F26:$N26)</f>
        <v>-1.16794015306098</v>
      </c>
      <c r="Y26" s="27" t="n">
        <f aca="false">SUM($F26:$O26)+$Q$3</f>
        <v>-1.16794015306098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 s="0"/>
      <c r="AME26" s="0"/>
      <c r="AMF26" s="0"/>
      <c r="AMG26" s="0"/>
      <c r="AMH26" s="0"/>
      <c r="AMI26" s="0"/>
      <c r="AMJ26" s="0"/>
    </row>
    <row r="27" s="23" customFormat="true" ht="13.8" hidden="false" customHeight="false" outlineLevel="0" collapsed="false">
      <c r="A27" s="24" t="n">
        <v>-42</v>
      </c>
      <c r="B27" s="27" t="n">
        <f aca="false">(A27-1)*PI()/20</f>
        <v>-6.75442420521806</v>
      </c>
      <c r="C27" s="27" t="n">
        <v>0</v>
      </c>
      <c r="D27" s="27"/>
      <c r="E27" s="28"/>
      <c r="F27" s="28" t="n">
        <f aca="false">(-2*$B$2/PI())*((COS(F$5*PI())-1)/F$5)*SIN(F$5*PI()*$B27/$B$3)</f>
        <v>-0.887716215233773</v>
      </c>
      <c r="G27" s="28" t="n">
        <f aca="false">(-2*$B$2/PI())*((COS(G$5*PI())-1)/G$5)*SIN(G$5*PI()*$B27/$B$3)</f>
        <v>-0</v>
      </c>
      <c r="H27" s="28" t="n">
        <f aca="false">(-2*$B$2/PI())*((COS(H$5*PI())-1)/H$5)*SIN(H$5*PI()*$B27/$B$3)</f>
        <v>-0.312354503227843</v>
      </c>
      <c r="I27" s="28" t="n">
        <f aca="false">(-2*$B$2/PI())*((COS(I$5*PI())-1)/I$5)*SIN(I$5*PI()*$B27/$B$3)</f>
        <v>-0</v>
      </c>
      <c r="J27" s="28" t="n">
        <f aca="false">(-2*$B$2/PI())*((COS(J$5*PI())-1)/J$5)*SIN(J$5*PI()*$B27/$B$3)</f>
        <v>0.167125150386749</v>
      </c>
      <c r="K27" s="28" t="n">
        <f aca="false">(-2*$B$2/PI())*((COS(K$5*PI())-1)/K$5)*SIN(K$5*PI()*$B27/$B$3)</f>
        <v>0</v>
      </c>
      <c r="L27" s="28" t="n">
        <f aca="false">(-2*$B$2/PI())*((COS(L$5*PI())-1)/L$5)*SIN(L$5*PI()*$B27/$B$3)</f>
        <v>0.140502163593301</v>
      </c>
      <c r="M27" s="28" t="n">
        <f aca="false">(-2*$B$2/PI())*((COS(M$5*PI())-1)/M$5)*SIN(M$5*PI()*$B27/$B$3)</f>
        <v>0</v>
      </c>
      <c r="N27" s="28" t="n">
        <f aca="false">(-2*$B$2/PI())*((COS(N$5*PI())-1)/N$5)*SIN(N$5*PI()*$B27/$B$3)</f>
        <v>-0.0867725651881854</v>
      </c>
      <c r="O27" s="28" t="n">
        <f aca="false">(-2*$B$2/PI())*((COS(O$5*PI())-1)/O$5)*SIN(O$5*PI()*$B27/$B$3)</f>
        <v>-0</v>
      </c>
      <c r="P27" s="27" t="n">
        <f aca="false">SUM($F27:$F27)</f>
        <v>-0.887716215233773</v>
      </c>
      <c r="Q27" s="27" t="n">
        <f aca="false">SUM($F27:$G27)+$Q$3</f>
        <v>-0.887716215233773</v>
      </c>
      <c r="R27" s="27" t="n">
        <f aca="false">SUM($F27:$H27)</f>
        <v>-1.20007071846162</v>
      </c>
      <c r="S27" s="27" t="n">
        <f aca="false">SUM($F27:$I27)+$Q$3</f>
        <v>-1.20007071846162</v>
      </c>
      <c r="T27" s="27" t="n">
        <f aca="false">SUM($F27:$J27)</f>
        <v>-1.03294556807487</v>
      </c>
      <c r="U27" s="27" t="n">
        <f aca="false">SUM($F27:$K27)+$Q$3</f>
        <v>-1.03294556807487</v>
      </c>
      <c r="V27" s="27" t="n">
        <f aca="false">SUM($F27:$L27)</f>
        <v>-0.892443404481566</v>
      </c>
      <c r="W27" s="27" t="n">
        <f aca="false">SUM($F27:$M27)+$Q$3</f>
        <v>-0.892443404481566</v>
      </c>
      <c r="X27" s="27" t="n">
        <f aca="false">SUM($F27:$N27)</f>
        <v>-0.979215969669751</v>
      </c>
      <c r="Y27" s="27" t="n">
        <f aca="false">SUM($F27:$O27)+$Q$3</f>
        <v>-0.979215969669751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 s="0"/>
      <c r="AME27" s="0"/>
      <c r="AMF27" s="0"/>
      <c r="AMG27" s="0"/>
      <c r="AMH27" s="0"/>
      <c r="AMI27" s="0"/>
      <c r="AMJ27" s="0"/>
    </row>
    <row r="28" s="23" customFormat="true" ht="13.8" hidden="false" customHeight="false" outlineLevel="0" collapsed="false">
      <c r="A28" s="24" t="n">
        <v>-41</v>
      </c>
      <c r="B28" s="27" t="n">
        <f aca="false">(A28-1)*PI()/20</f>
        <v>-6.59734457253857</v>
      </c>
      <c r="C28" s="27" t="n">
        <v>0</v>
      </c>
      <c r="D28" s="27"/>
      <c r="E28" s="28"/>
      <c r="F28" s="28" t="n">
        <f aca="false">(-2*$B$2/PI())*((COS(F$5*PI())-1)/F$5)*SIN(F$5*PI()*$B28/$B$3)</f>
        <v>-1.21416288067819</v>
      </c>
      <c r="G28" s="28" t="n">
        <f aca="false">(-2*$B$2/PI())*((COS(G$5*PI())-1)/G$5)*SIN(G$5*PI()*$B28/$B$3)</f>
        <v>-0</v>
      </c>
      <c r="H28" s="28" t="n">
        <f aca="false">(-2*$B$2/PI())*((COS(H$5*PI())-1)/H$5)*SIN(H$5*PI()*$B28/$B$3)</f>
        <v>0.257977935090835</v>
      </c>
      <c r="I28" s="28" t="n">
        <f aca="false">(-2*$B$2/PI())*((COS(I$5*PI())-1)/I$5)*SIN(I$5*PI()*$B28/$B$3)</f>
        <v>0</v>
      </c>
      <c r="J28" s="28" t="n">
        <f aca="false">(-2*$B$2/PI())*((COS(J$5*PI())-1)/J$5)*SIN(J$5*PI()*$B28/$B$3)</f>
        <v>-0.0106186301058259</v>
      </c>
      <c r="K28" s="28" t="n">
        <f aca="false">(-2*$B$2/PI())*((COS(K$5*PI())-1)/K$5)*SIN(K$5*PI()*$B28/$B$3)</f>
        <v>-0</v>
      </c>
      <c r="L28" s="28" t="n">
        <f aca="false">(-2*$B$2/PI())*((COS(L$5*PI())-1)/L$5)*SIN(L$5*PI()*$B28/$B$3)</f>
        <v>-0.0981425609745835</v>
      </c>
      <c r="M28" s="28" t="n">
        <f aca="false">(-2*$B$2/PI())*((COS(M$5*PI())-1)/M$5)*SIN(M$5*PI()*$B28/$B$3)</f>
        <v>0</v>
      </c>
      <c r="N28" s="28" t="n">
        <f aca="false">(-2*$B$2/PI())*((COS(N$5*PI())-1)/N$5)*SIN(N$5*PI()*$B28/$B$3)</f>
        <v>0.130888720571899</v>
      </c>
      <c r="O28" s="28" t="n">
        <f aca="false">(-2*$B$2/PI())*((COS(O$5*PI())-1)/O$5)*SIN(O$5*PI()*$B28/$B$3)</f>
        <v>-0</v>
      </c>
      <c r="P28" s="27" t="n">
        <f aca="false">SUM($F28:$F28)</f>
        <v>-1.21416288067819</v>
      </c>
      <c r="Q28" s="27" t="n">
        <f aca="false">SUM($F28:$G28)+$Q$3</f>
        <v>-1.21416288067819</v>
      </c>
      <c r="R28" s="27" t="n">
        <f aca="false">SUM($F28:$H28)</f>
        <v>-0.956184945587352</v>
      </c>
      <c r="S28" s="27" t="n">
        <f aca="false">SUM($F28:$I28)+$Q$3</f>
        <v>-0.956184945587352</v>
      </c>
      <c r="T28" s="27" t="n">
        <f aca="false">SUM($F28:$J28)</f>
        <v>-0.966803575693178</v>
      </c>
      <c r="U28" s="27" t="n">
        <f aca="false">SUM($F28:$K28)+$Q$3</f>
        <v>-0.966803575693178</v>
      </c>
      <c r="V28" s="27" t="n">
        <f aca="false">SUM($F28:$L28)</f>
        <v>-1.06494613666776</v>
      </c>
      <c r="W28" s="27" t="n">
        <f aca="false">SUM($F28:$M28)+$Q$3</f>
        <v>-1.06494613666776</v>
      </c>
      <c r="X28" s="27" t="n">
        <f aca="false">SUM($F28:$N28)</f>
        <v>-0.934057416095863</v>
      </c>
      <c r="Y28" s="27" t="n">
        <f aca="false">SUM($F28:$O28)+$Q$3</f>
        <v>-0.934057416095863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 s="0"/>
      <c r="AME28" s="0"/>
      <c r="AMF28" s="0"/>
      <c r="AMG28" s="0"/>
      <c r="AMH28" s="0"/>
      <c r="AMI28" s="0"/>
      <c r="AMJ28" s="0"/>
    </row>
    <row r="29" s="23" customFormat="true" ht="13.8" hidden="false" customHeight="false" outlineLevel="0" collapsed="false">
      <c r="A29" s="24" t="n">
        <v>-40</v>
      </c>
      <c r="B29" s="27" t="n">
        <f aca="false">(A29-1)*PI()/20</f>
        <v>-6.44026493985908</v>
      </c>
      <c r="C29" s="27" t="n">
        <v>0</v>
      </c>
      <c r="D29" s="27"/>
      <c r="E29" s="28"/>
      <c r="F29" s="28" t="n">
        <f aca="false">(-2*$B$2/PI())*((COS(F$5*PI())-1)/F$5)*SIN(F$5*PI()*$B29/$B$3)</f>
        <v>-1.2508851177859</v>
      </c>
      <c r="G29" s="28" t="n">
        <f aca="false">(-2*$B$2/PI())*((COS(G$5*PI())-1)/G$5)*SIN(G$5*PI()*$B29/$B$3)</f>
        <v>0</v>
      </c>
      <c r="H29" s="28" t="n">
        <f aca="false">(-2*$B$2/PI())*((COS(H$5*PI())-1)/H$5)*SIN(H$5*PI()*$B29/$B$3)</f>
        <v>0.358910630932345</v>
      </c>
      <c r="I29" s="28" t="n">
        <f aca="false">(-2*$B$2/PI())*((COS(I$5*PI())-1)/I$5)*SIN(I$5*PI()*$B29/$B$3)</f>
        <v>-0</v>
      </c>
      <c r="J29" s="28" t="n">
        <f aca="false">(-2*$B$2/PI())*((COS(J$5*PI())-1)/J$5)*SIN(J$5*PI()*$B29/$B$3)</f>
        <v>-0.150534350153559</v>
      </c>
      <c r="K29" s="28" t="n">
        <f aca="false">(-2*$B$2/PI())*((COS(K$5*PI())-1)/K$5)*SIN(K$5*PI()*$B29/$B$3)</f>
        <v>0</v>
      </c>
      <c r="L29" s="28" t="n">
        <f aca="false">(-2*$B$2/PI())*((COS(L$5*PI())-1)/L$5)*SIN(L$5*PI()*$B29/$B$3)</f>
        <v>0.0462602342439255</v>
      </c>
      <c r="M29" s="28" t="n">
        <f aca="false">(-2*$B$2/PI())*((COS(M$5*PI())-1)/M$5)*SIN(M$5*PI()*$B29/$B$3)</f>
        <v>-0</v>
      </c>
      <c r="N29" s="28" t="n">
        <f aca="false">(-2*$B$2/PI())*((COS(N$5*PI())-1)/N$5)*SIN(N$5*PI()*$B29/$B$3)</f>
        <v>0.0166791349017501</v>
      </c>
      <c r="O29" s="28" t="n">
        <f aca="false">(-2*$B$2/PI())*((COS(O$5*PI())-1)/O$5)*SIN(O$5*PI()*$B29/$B$3)</f>
        <v>0</v>
      </c>
      <c r="P29" s="27" t="n">
        <f aca="false">SUM($F29:$F29)</f>
        <v>-1.2508851177859</v>
      </c>
      <c r="Q29" s="27" t="n">
        <f aca="false">SUM($F29:$G29)+$Q$3</f>
        <v>-1.2508851177859</v>
      </c>
      <c r="R29" s="27" t="n">
        <f aca="false">SUM($F29:$H29)</f>
        <v>-0.891974486853552</v>
      </c>
      <c r="S29" s="27" t="n">
        <f aca="false">SUM($F29:$I29)+$Q$3</f>
        <v>-0.891974486853552</v>
      </c>
      <c r="T29" s="27" t="n">
        <f aca="false">SUM($F29:$J29)</f>
        <v>-1.04250883700711</v>
      </c>
      <c r="U29" s="27" t="n">
        <f aca="false">SUM($F29:$K29)+$Q$3</f>
        <v>-1.04250883700711</v>
      </c>
      <c r="V29" s="27" t="n">
        <f aca="false">SUM($F29:$L29)</f>
        <v>-0.996248602763185</v>
      </c>
      <c r="W29" s="27" t="n">
        <f aca="false">SUM($F29:$M29)+$Q$3</f>
        <v>-0.996248602763185</v>
      </c>
      <c r="X29" s="27" t="n">
        <f aca="false">SUM($F29:$N29)</f>
        <v>-0.979569467861435</v>
      </c>
      <c r="Y29" s="27" t="n">
        <f aca="false">SUM($F29:$O29)+$Q$3</f>
        <v>-0.979569467861435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 s="0"/>
      <c r="AME29" s="0"/>
      <c r="AMF29" s="0"/>
      <c r="AMG29" s="0"/>
      <c r="AMH29" s="0"/>
      <c r="AMI29" s="0"/>
      <c r="AMJ29" s="0"/>
    </row>
    <row r="30" s="23" customFormat="true" ht="13.8" hidden="false" customHeight="false" outlineLevel="0" collapsed="false">
      <c r="A30" s="24" t="n">
        <v>-39</v>
      </c>
      <c r="B30" s="27" t="n">
        <f aca="false">(A30-1)*PI()/20</f>
        <v>-6.28318530717959</v>
      </c>
      <c r="C30" s="27" t="n">
        <v>0</v>
      </c>
      <c r="D30" s="27"/>
      <c r="E30" s="28"/>
      <c r="F30" s="28" t="n">
        <f aca="false">(-2*$B$2/PI())*((COS(F$5*PI())-1)/F$5)*SIN(F$5*PI()*$B30/$B$3)</f>
        <v>-0.989120239669842</v>
      </c>
      <c r="G30" s="28" t="n">
        <f aca="false">(-2*$B$2/PI())*((COS(G$5*PI())-1)/G$5)*SIN(G$5*PI()*$B30/$B$3)</f>
        <v>0</v>
      </c>
      <c r="H30" s="28" t="n">
        <f aca="false">(-2*$B$2/PI())*((COS(H$5*PI())-1)/H$5)*SIN(H$5*PI()*$B30/$B$3)</f>
        <v>-0.193206933794516</v>
      </c>
      <c r="I30" s="28" t="n">
        <f aca="false">(-2*$B$2/PI())*((COS(I$5*PI())-1)/I$5)*SIN(I$5*PI()*$B30/$B$3)</f>
        <v>-0</v>
      </c>
      <c r="J30" s="28" t="n">
        <f aca="false">(-2*$B$2/PI())*((COS(J$5*PI())-1)/J$5)*SIN(J$5*PI()*$B30/$B$3)</f>
        <v>0.245817079128</v>
      </c>
      <c r="K30" s="28" t="n">
        <f aca="false">(-2*$B$2/PI())*((COS(K$5*PI())-1)/K$5)*SIN(K$5*PI()*$B30/$B$3)</f>
        <v>-0</v>
      </c>
      <c r="L30" s="28" t="n">
        <f aca="false">(-2*$B$2/PI())*((COS(L$5*PI())-1)/L$5)*SIN(L$5*PI()*$B30/$B$3)</f>
        <v>0.0101107001171388</v>
      </c>
      <c r="M30" s="28" t="n">
        <f aca="false">(-2*$B$2/PI())*((COS(M$5*PI())-1)/M$5)*SIN(M$5*PI()*$B30/$B$3)</f>
        <v>0</v>
      </c>
      <c r="N30" s="28" t="n">
        <f aca="false">(-2*$B$2/PI())*((COS(N$5*PI())-1)/N$5)*SIN(N$5*PI()*$B30/$B$3)</f>
        <v>-0.139820718488645</v>
      </c>
      <c r="O30" s="28" t="n">
        <f aca="false">(-2*$B$2/PI())*((COS(O$5*PI())-1)/O$5)*SIN(O$5*PI()*$B30/$B$3)</f>
        <v>0</v>
      </c>
      <c r="P30" s="27" t="n">
        <f aca="false">SUM($F30:$F30)</f>
        <v>-0.989120239669842</v>
      </c>
      <c r="Q30" s="27" t="n">
        <f aca="false">SUM($F30:$G30)+$Q$3</f>
        <v>-0.989120239669842</v>
      </c>
      <c r="R30" s="27" t="n">
        <f aca="false">SUM($F30:$H30)</f>
        <v>-1.18232717346436</v>
      </c>
      <c r="S30" s="27" t="n">
        <f aca="false">SUM($F30:$I30)+$Q$3</f>
        <v>-1.18232717346436</v>
      </c>
      <c r="T30" s="27" t="n">
        <f aca="false">SUM($F30:$J30)</f>
        <v>-0.936510094336358</v>
      </c>
      <c r="U30" s="27" t="n">
        <f aca="false">SUM($F30:$K30)+$Q$3</f>
        <v>-0.936510094336358</v>
      </c>
      <c r="V30" s="27" t="n">
        <f aca="false">SUM($F30:$L30)</f>
        <v>-0.926399394219219</v>
      </c>
      <c r="W30" s="27" t="n">
        <f aca="false">SUM($F30:$M30)+$Q$3</f>
        <v>-0.926399394219219</v>
      </c>
      <c r="X30" s="27" t="n">
        <f aca="false">SUM($F30:$N30)</f>
        <v>-1.06622011270786</v>
      </c>
      <c r="Y30" s="27" t="n">
        <f aca="false">SUM($F30:$O30)+$Q$3</f>
        <v>-1.06622011270786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 s="0"/>
      <c r="AME30" s="0"/>
      <c r="AMF30" s="0"/>
      <c r="AMG30" s="0"/>
      <c r="AMH30" s="0"/>
      <c r="AMI30" s="0"/>
      <c r="AMJ30" s="0"/>
    </row>
    <row r="31" s="23" customFormat="true" ht="13.8" hidden="false" customHeight="false" outlineLevel="0" collapsed="false">
      <c r="A31" s="24" t="n">
        <v>-38</v>
      </c>
      <c r="B31" s="27" t="n">
        <f aca="false">(A31-1)*PI()/20</f>
        <v>-6.1261056745001</v>
      </c>
      <c r="C31" s="27" t="n">
        <v>0</v>
      </c>
      <c r="D31" s="27"/>
      <c r="E31" s="28"/>
      <c r="F31" s="28" t="n">
        <f aca="false">(-2*$B$2/PI())*((COS(F$5*PI())-1)/F$5)*SIN(F$5*PI()*$B31/$B$3)</f>
        <v>-0.491330771644943</v>
      </c>
      <c r="G31" s="28" t="n">
        <f aca="false">(-2*$B$2/PI())*((COS(G$5*PI())-1)/G$5)*SIN(G$5*PI()*$B31/$B$3)</f>
        <v>0</v>
      </c>
      <c r="H31" s="28" t="n">
        <f aca="false">(-2*$B$2/PI())*((COS(H$5*PI())-1)/H$5)*SIN(H$5*PI()*$B31/$B$3)</f>
        <v>-0.393777824826142</v>
      </c>
      <c r="I31" s="28" t="n">
        <f aca="false">(-2*$B$2/PI())*((COS(I$5*PI())-1)/I$5)*SIN(I$5*PI()*$B31/$B$3)</f>
        <v>0</v>
      </c>
      <c r="J31" s="28" t="n">
        <f aca="false">(-2*$B$2/PI())*((COS(J$5*PI())-1)/J$5)*SIN(J$5*PI()*$B31/$B$3)</f>
        <v>-0.233536100843755</v>
      </c>
      <c r="K31" s="28" t="n">
        <f aca="false">(-2*$B$2/PI())*((COS(K$5*PI())-1)/K$5)*SIN(K$5*PI()*$B31/$B$3)</f>
        <v>0</v>
      </c>
      <c r="L31" s="28" t="n">
        <f aca="false">(-2*$B$2/PI())*((COS(L$5*PI())-1)/L$5)*SIN(L$5*PI()*$B31/$B$3)</f>
        <v>-0.0655005982505159</v>
      </c>
      <c r="M31" s="28" t="n">
        <f aca="false">(-2*$B$2/PI())*((COS(M$5*PI())-1)/M$5)*SIN(M$5*PI()*$B31/$B$3)</f>
        <v>-0</v>
      </c>
      <c r="N31" s="28" t="n">
        <f aca="false">(-2*$B$2/PI())*((COS(N$5*PI())-1)/N$5)*SIN(N$5*PI()*$B31/$B$3)</f>
        <v>0.0581975522654999</v>
      </c>
      <c r="O31" s="28" t="n">
        <f aca="false">(-2*$B$2/PI())*((COS(O$5*PI())-1)/O$5)*SIN(O$5*PI()*$B31/$B$3)</f>
        <v>-0</v>
      </c>
      <c r="P31" s="27" t="n">
        <f aca="false">SUM($F31:$F31)</f>
        <v>-0.491330771644943</v>
      </c>
      <c r="Q31" s="27" t="n">
        <f aca="false">SUM($F31:$G31)+$Q$3</f>
        <v>-0.491330771644943</v>
      </c>
      <c r="R31" s="27" t="n">
        <f aca="false">SUM($F31:$H31)</f>
        <v>-0.885108596471084</v>
      </c>
      <c r="S31" s="27" t="n">
        <f aca="false">SUM($F31:$I31)+$Q$3</f>
        <v>-0.885108596471084</v>
      </c>
      <c r="T31" s="27" t="n">
        <f aca="false">SUM($F31:$J31)</f>
        <v>-1.11864469731484</v>
      </c>
      <c r="U31" s="27" t="n">
        <f aca="false">SUM($F31:$K31)+$Q$3</f>
        <v>-1.11864469731484</v>
      </c>
      <c r="V31" s="27" t="n">
        <f aca="false">SUM($F31:$L31)</f>
        <v>-1.18414529556536</v>
      </c>
      <c r="W31" s="27" t="n">
        <f aca="false">SUM($F31:$M31)+$Q$3</f>
        <v>-1.18414529556536</v>
      </c>
      <c r="X31" s="27" t="n">
        <f aca="false">SUM($F31:$N31)</f>
        <v>-1.12594774329986</v>
      </c>
      <c r="Y31" s="27" t="n">
        <f aca="false">SUM($F31:$O31)+$Q$3</f>
        <v>-1.12594774329986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 s="0"/>
      <c r="AME31" s="0"/>
      <c r="AMF31" s="0"/>
      <c r="AMG31" s="0"/>
      <c r="AMH31" s="0"/>
      <c r="AMI31" s="0"/>
      <c r="AMJ31" s="0"/>
    </row>
    <row r="32" s="23" customFormat="true" ht="13.8" hidden="false" customHeight="false" outlineLevel="0" collapsed="false">
      <c r="A32" s="24" t="n">
        <v>-37</v>
      </c>
      <c r="B32" s="27" t="n">
        <f aca="false">(A32-1)*PI()/20</f>
        <v>-5.96902604182061</v>
      </c>
      <c r="C32" s="27" t="n">
        <v>0</v>
      </c>
      <c r="D32" s="27"/>
      <c r="E32" s="28"/>
      <c r="F32" s="28" t="n">
        <f aca="false">(-2*$B$2/PI())*((COS(F$5*PI())-1)/F$5)*SIN(F$5*PI()*$B32/$B$3)</f>
        <v>0.123700401924069</v>
      </c>
      <c r="G32" s="28" t="n">
        <f aca="false">(-2*$B$2/PI())*((COS(G$5*PI())-1)/G$5)*SIN(G$5*PI()*$B32/$B$3)</f>
        <v>-0</v>
      </c>
      <c r="H32" s="28" t="n">
        <f aca="false">(-2*$B$2/PI())*((COS(H$5*PI())-1)/H$5)*SIN(H$5*PI()*$B32/$B$3)</f>
        <v>0.122143605477881</v>
      </c>
      <c r="I32" s="28" t="n">
        <f aca="false">(-2*$B$2/PI())*((COS(I$5*PI())-1)/I$5)*SIN(I$5*PI()*$B32/$B$3)</f>
        <v>-0</v>
      </c>
      <c r="J32" s="28" t="n">
        <f aca="false">(-2*$B$2/PI())*((COS(J$5*PI())-1)/J$5)*SIN(J$5*PI()*$B32/$B$3)</f>
        <v>0.119065279304508</v>
      </c>
      <c r="K32" s="28" t="n">
        <f aca="false">(-2*$B$2/PI())*((COS(K$5*PI())-1)/K$5)*SIN(K$5*PI()*$B32/$B$3)</f>
        <v>-0</v>
      </c>
      <c r="L32" s="28" t="n">
        <f aca="false">(-2*$B$2/PI())*((COS(L$5*PI())-1)/L$5)*SIN(L$5*PI()*$B32/$B$3)</f>
        <v>0.114535005757683</v>
      </c>
      <c r="M32" s="28" t="n">
        <f aca="false">(-2*$B$2/PI())*((COS(M$5*PI())-1)/M$5)*SIN(M$5*PI()*$B32/$B$3)</f>
        <v>-0</v>
      </c>
      <c r="N32" s="28" t="n">
        <f aca="false">(-2*$B$2/PI())*((COS(N$5*PI())-1)/N$5)*SIN(N$5*PI()*$B32/$B$3)</f>
        <v>0.108654808586407</v>
      </c>
      <c r="O32" s="28" t="n">
        <f aca="false">(-2*$B$2/PI())*((COS(O$5*PI())-1)/O$5)*SIN(O$5*PI()*$B32/$B$3)</f>
        <v>-0</v>
      </c>
      <c r="P32" s="27" t="n">
        <f aca="false">SUM($F32:$F32)</f>
        <v>0.123700401924069</v>
      </c>
      <c r="Q32" s="27" t="n">
        <f aca="false">SUM($F32:$G32)+$Q$3</f>
        <v>0.123700401924069</v>
      </c>
      <c r="R32" s="27" t="n">
        <f aca="false">SUM($F32:$H32)</f>
        <v>0.245844007401949</v>
      </c>
      <c r="S32" s="27" t="n">
        <f aca="false">SUM($F32:$I32)+$Q$3</f>
        <v>0.245844007401949</v>
      </c>
      <c r="T32" s="27" t="n">
        <f aca="false">SUM($F32:$J32)</f>
        <v>0.364909286706458</v>
      </c>
      <c r="U32" s="27" t="n">
        <f aca="false">SUM($F32:$K32)+$Q$3</f>
        <v>0.364909286706458</v>
      </c>
      <c r="V32" s="27" t="n">
        <f aca="false">SUM($F32:$L32)</f>
        <v>0.479444292464141</v>
      </c>
      <c r="W32" s="27" t="n">
        <f aca="false">SUM($F32:$M32)+$Q$3</f>
        <v>0.479444292464141</v>
      </c>
      <c r="X32" s="27" t="n">
        <f aca="false">SUM($F32:$N32)</f>
        <v>0.588099101050548</v>
      </c>
      <c r="Y32" s="27" t="n">
        <f aca="false">SUM($F32:$O32)+$Q$3</f>
        <v>0.588099101050548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 s="0"/>
      <c r="AME32" s="0"/>
      <c r="AMF32" s="0"/>
      <c r="AMG32" s="0"/>
      <c r="AMH32" s="0"/>
      <c r="AMI32" s="0"/>
      <c r="AMJ32" s="0"/>
    </row>
    <row r="33" s="23" customFormat="true" ht="13.8" hidden="false" customHeight="false" outlineLevel="0" collapsed="false">
      <c r="A33" s="24" t="n">
        <v>-36</v>
      </c>
      <c r="B33" s="27" t="n">
        <f aca="false">(A33-1)*PI()/20</f>
        <v>-5.81194640914112</v>
      </c>
      <c r="C33" s="27" t="n">
        <v>0</v>
      </c>
      <c r="D33" s="27"/>
      <c r="E33" s="28"/>
      <c r="F33" s="28" t="n">
        <f aca="false">(-2*$B$2/PI())*((COS(F$5*PI())-1)/F$5)*SIN(F$5*PI()*$B33/$B$3)</f>
        <v>0.709214095752259</v>
      </c>
      <c r="G33" s="28" t="n">
        <f aca="false">(-2*$B$2/PI())*((COS(G$5*PI())-1)/G$5)*SIN(G$5*PI()*$B33/$B$3)</f>
        <v>-0</v>
      </c>
      <c r="H33" s="28" t="n">
        <f aca="false">(-2*$B$2/PI())*((COS(H$5*PI())-1)/H$5)*SIN(H$5*PI()*$B33/$B$3)</f>
        <v>0.415820536707352</v>
      </c>
      <c r="I33" s="28" t="n">
        <f aca="false">(-2*$B$2/PI())*((COS(I$5*PI())-1)/I$5)*SIN(I$5*PI()*$B33/$B$3)</f>
        <v>-0</v>
      </c>
      <c r="J33" s="28" t="n">
        <f aca="false">(-2*$B$2/PI())*((COS(J$5*PI())-1)/J$5)*SIN(J$5*PI()*$B33/$B$3)</f>
        <v>0.047505676583476</v>
      </c>
      <c r="K33" s="28" t="n">
        <f aca="false">(-2*$B$2/PI())*((COS(K$5*PI())-1)/K$5)*SIN(K$5*PI()*$B33/$B$3)</f>
        <v>0</v>
      </c>
      <c r="L33" s="28" t="n">
        <f aca="false">(-2*$B$2/PI())*((COS(L$5*PI())-1)/L$5)*SIN(L$5*PI()*$B33/$B$3)</f>
        <v>-0.152456138349675</v>
      </c>
      <c r="M33" s="28" t="n">
        <f aca="false">(-2*$B$2/PI())*((COS(M$5*PI())-1)/M$5)*SIN(M$5*PI()*$B33/$B$3)</f>
        <v>0</v>
      </c>
      <c r="N33" s="28" t="n">
        <f aca="false">(-2*$B$2/PI())*((COS(N$5*PI())-1)/N$5)*SIN(N$5*PI()*$B33/$B$3)</f>
        <v>-0.116384294542912</v>
      </c>
      <c r="O33" s="28" t="n">
        <f aca="false">(-2*$B$2/PI())*((COS(O$5*PI())-1)/O$5)*SIN(O$5*PI()*$B33/$B$3)</f>
        <v>0</v>
      </c>
      <c r="P33" s="27" t="n">
        <f aca="false">SUM($F33:$F33)</f>
        <v>0.709214095752259</v>
      </c>
      <c r="Q33" s="27" t="n">
        <f aca="false">SUM($F33:$G33)+$Q$3</f>
        <v>0.709214095752259</v>
      </c>
      <c r="R33" s="27" t="n">
        <f aca="false">SUM($F33:$H33)</f>
        <v>1.12503463245961</v>
      </c>
      <c r="S33" s="27" t="n">
        <f aca="false">SUM($F33:$I33)+$Q$3</f>
        <v>1.12503463245961</v>
      </c>
      <c r="T33" s="27" t="n">
        <f aca="false">SUM($F33:$J33)</f>
        <v>1.17254030904309</v>
      </c>
      <c r="U33" s="27" t="n">
        <f aca="false">SUM($F33:$K33)+$Q$3</f>
        <v>1.17254030904309</v>
      </c>
      <c r="V33" s="27" t="n">
        <f aca="false">SUM($F33:$L33)</f>
        <v>1.02008417069341</v>
      </c>
      <c r="W33" s="27" t="n">
        <f aca="false">SUM($F33:$M33)+$Q$3</f>
        <v>1.02008417069341</v>
      </c>
      <c r="X33" s="27" t="n">
        <f aca="false">SUM($F33:$N33)</f>
        <v>0.9036998761505</v>
      </c>
      <c r="Y33" s="27" t="n">
        <f aca="false">SUM($F33:$O33)+$Q$3</f>
        <v>0.9036998761505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 s="0"/>
      <c r="AME33" s="0"/>
      <c r="AMF33" s="0"/>
      <c r="AMG33" s="0"/>
      <c r="AMH33" s="0"/>
      <c r="AMI33" s="0"/>
      <c r="AMJ33" s="0"/>
    </row>
    <row r="34" s="23" customFormat="true" ht="13.8" hidden="false" customHeight="false" outlineLevel="0" collapsed="false">
      <c r="A34" s="24" t="n">
        <v>-35</v>
      </c>
      <c r="B34" s="27" t="n">
        <f aca="false">(A34-1)*PI()/20</f>
        <v>-5.65486677646163</v>
      </c>
      <c r="C34" s="27" t="n">
        <v>0</v>
      </c>
      <c r="D34" s="27"/>
      <c r="E34" s="28"/>
      <c r="F34" s="28" t="n">
        <f aca="false">(-2*$B$2/PI())*((COS(F$5*PI())-1)/F$5)*SIN(F$5*PI()*$B34/$B$3)</f>
        <v>1.12549460700664</v>
      </c>
      <c r="G34" s="28" t="n">
        <f aca="false">(-2*$B$2/PI())*((COS(G$5*PI())-1)/G$5)*SIN(G$5*PI()*$B34/$B$3)</f>
        <v>-0</v>
      </c>
      <c r="H34" s="28" t="n">
        <f aca="false">(-2*$B$2/PI())*((COS(H$5*PI())-1)/H$5)*SIN(H$5*PI()*$B34/$B$3)</f>
        <v>-0.047102327229469</v>
      </c>
      <c r="I34" s="28" t="n">
        <f aca="false">(-2*$B$2/PI())*((COS(I$5*PI())-1)/I$5)*SIN(I$5*PI()*$B34/$B$3)</f>
        <v>0</v>
      </c>
      <c r="J34" s="28" t="n">
        <f aca="false">(-2*$B$2/PI())*((COS(J$5*PI())-1)/J$5)*SIN(J$5*PI()*$B34/$B$3)</f>
        <v>-0.193289278284041</v>
      </c>
      <c r="K34" s="28" t="n">
        <f aca="false">(-2*$B$2/PI())*((COS(K$5*PI())-1)/K$5)*SIN(K$5*PI()*$B34/$B$3)</f>
        <v>-0</v>
      </c>
      <c r="L34" s="28" t="n">
        <f aca="false">(-2*$B$2/PI())*((COS(L$5*PI())-1)/L$5)*SIN(L$5*PI()*$B34/$B$3)</f>
        <v>0.175584527301607</v>
      </c>
      <c r="M34" s="28" t="n">
        <f aca="false">(-2*$B$2/PI())*((COS(M$5*PI())-1)/M$5)*SIN(M$5*PI()*$B34/$B$3)</f>
        <v>-0</v>
      </c>
      <c r="N34" s="28" t="n">
        <f aca="false">(-2*$B$2/PI())*((COS(N$5*PI())-1)/N$5)*SIN(N$5*PI()*$B34/$B$3)</f>
        <v>-0.0463287777387112</v>
      </c>
      <c r="O34" s="28" t="n">
        <f aca="false">(-2*$B$2/PI())*((COS(O$5*PI())-1)/O$5)*SIN(O$5*PI()*$B34/$B$3)</f>
        <v>0</v>
      </c>
      <c r="P34" s="27" t="n">
        <f aca="false">SUM($F34:$F34)</f>
        <v>1.12549460700664</v>
      </c>
      <c r="Q34" s="27" t="n">
        <f aca="false">SUM($F34:$G34)+$Q$3</f>
        <v>1.12549460700664</v>
      </c>
      <c r="R34" s="27" t="n">
        <f aca="false">SUM($F34:$H34)</f>
        <v>1.07839227977717</v>
      </c>
      <c r="S34" s="27" t="n">
        <f aca="false">SUM($F34:$I34)+$Q$3</f>
        <v>1.07839227977717</v>
      </c>
      <c r="T34" s="27" t="n">
        <f aca="false">SUM($F34:$J34)</f>
        <v>0.885103001493132</v>
      </c>
      <c r="U34" s="27" t="n">
        <f aca="false">SUM($F34:$K34)+$Q$3</f>
        <v>0.885103001493132</v>
      </c>
      <c r="V34" s="27" t="n">
        <f aca="false">SUM($F34:$L34)</f>
        <v>1.06068752879474</v>
      </c>
      <c r="W34" s="27" t="n">
        <f aca="false">SUM($F34:$M34)+$Q$3</f>
        <v>1.06068752879474</v>
      </c>
      <c r="X34" s="27" t="n">
        <f aca="false">SUM($F34:$N34)</f>
        <v>1.01435875105603</v>
      </c>
      <c r="Y34" s="27" t="n">
        <f aca="false">SUM($F34:$O34)+$Q$3</f>
        <v>1.01435875105603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 s="0"/>
      <c r="AME34" s="0"/>
      <c r="AMF34" s="0"/>
      <c r="AMG34" s="0"/>
      <c r="AMH34" s="0"/>
      <c r="AMI34" s="0"/>
      <c r="AMJ34" s="0"/>
    </row>
    <row r="35" s="23" customFormat="true" ht="13.8" hidden="false" customHeight="false" outlineLevel="0" collapsed="false">
      <c r="A35" s="24" t="n">
        <v>-34</v>
      </c>
      <c r="B35" s="27" t="n">
        <f aca="false">(A35-1)*PI()/20</f>
        <v>-5.49778714378214</v>
      </c>
      <c r="C35" s="27" t="n">
        <v>0</v>
      </c>
      <c r="D35" s="27"/>
      <c r="E35" s="28"/>
      <c r="F35" s="28" t="n">
        <f aca="false">(-2*$B$2/PI())*((COS(F$5*PI())-1)/F$5)*SIN(F$5*PI()*$B35/$B$3)</f>
        <v>1.27320877778049</v>
      </c>
      <c r="G35" s="28" t="n">
        <f aca="false">(-2*$B$2/PI())*((COS(G$5*PI())-1)/G$5)*SIN(G$5*PI()*$B35/$B$3)</f>
        <v>0</v>
      </c>
      <c r="H35" s="28" t="n">
        <f aca="false">(-2*$B$2/PI())*((COS(H$5*PI())-1)/H$5)*SIN(H$5*PI()*$B35/$B$3)</f>
        <v>-0.424320883688198</v>
      </c>
      <c r="I35" s="28" t="n">
        <f aca="false">(-2*$B$2/PI())*((COS(I$5*PI())-1)/I$5)*SIN(I$5*PI()*$B35/$B$3)</f>
        <v>-0</v>
      </c>
      <c r="J35" s="28" t="n">
        <f aca="false">(-2*$B$2/PI())*((COS(J$5*PI())-1)/J$5)*SIN(J$5*PI()*$B35/$B$3)</f>
        <v>0.254494089042416</v>
      </c>
      <c r="K35" s="28" t="n">
        <f aca="false">(-2*$B$2/PI())*((COS(K$5*PI())-1)/K$5)*SIN(K$5*PI()*$B35/$B$3)</f>
        <v>0</v>
      </c>
      <c r="L35" s="28" t="n">
        <f aca="false">(-2*$B$2/PI())*((COS(L$5*PI())-1)/L$5)*SIN(L$5*PI()*$B35/$B$3)</f>
        <v>-0.18167603648176</v>
      </c>
      <c r="M35" s="28" t="n">
        <f aca="false">(-2*$B$2/PI())*((COS(M$5*PI())-1)/M$5)*SIN(M$5*PI()*$B35/$B$3)</f>
        <v>-0</v>
      </c>
      <c r="N35" s="28" t="n">
        <f aca="false">(-2*$B$2/PI())*((COS(N$5*PI())-1)/N$5)*SIN(N$5*PI()*$B35/$B$3)</f>
        <v>0.141194247138486</v>
      </c>
      <c r="O35" s="28" t="n">
        <f aca="false">(-2*$B$2/PI())*((COS(O$5*PI())-1)/O$5)*SIN(O$5*PI()*$B35/$B$3)</f>
        <v>0</v>
      </c>
      <c r="P35" s="27" t="n">
        <f aca="false">SUM($F35:$F35)</f>
        <v>1.27320877778049</v>
      </c>
      <c r="Q35" s="27" t="n">
        <f aca="false">SUM($F35:$G35)+$Q$3</f>
        <v>1.27320877778049</v>
      </c>
      <c r="R35" s="27" t="n">
        <f aca="false">SUM($F35:$H35)</f>
        <v>0.848887894092293</v>
      </c>
      <c r="S35" s="27" t="n">
        <f aca="false">SUM($F35:$I35)+$Q$3</f>
        <v>0.848887894092293</v>
      </c>
      <c r="T35" s="27" t="n">
        <f aca="false">SUM($F35:$J35)</f>
        <v>1.10338198313471</v>
      </c>
      <c r="U35" s="27" t="n">
        <f aca="false">SUM($F35:$K35)+$Q$3</f>
        <v>1.10338198313471</v>
      </c>
      <c r="V35" s="27" t="n">
        <f aca="false">SUM($F35:$L35)</f>
        <v>0.921705946652949</v>
      </c>
      <c r="W35" s="27" t="n">
        <f aca="false">SUM($F35:$M35)+$Q$3</f>
        <v>0.921705946652949</v>
      </c>
      <c r="X35" s="27" t="n">
        <f aca="false">SUM($F35:$N35)</f>
        <v>1.06290019379144</v>
      </c>
      <c r="Y35" s="27" t="n">
        <f aca="false">SUM($F35:$O35)+$Q$3</f>
        <v>1.06290019379144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 s="0"/>
      <c r="AME35" s="0"/>
      <c r="AMF35" s="0"/>
      <c r="AMG35" s="0"/>
      <c r="AMH35" s="0"/>
      <c r="AMI35" s="0"/>
      <c r="AMJ35" s="0"/>
    </row>
    <row r="36" s="23" customFormat="true" ht="13.8" hidden="false" customHeight="false" outlineLevel="0" collapsed="false">
      <c r="A36" s="24" t="n">
        <v>-33</v>
      </c>
      <c r="B36" s="27" t="n">
        <f aca="false">(A36-1)*PI()/20</f>
        <v>-5.34070751110265</v>
      </c>
      <c r="C36" s="27" t="n">
        <v>0</v>
      </c>
      <c r="D36" s="27"/>
      <c r="E36" s="28"/>
      <c r="F36" s="28" t="n">
        <f aca="false">(-2*$B$2/PI())*((COS(F$5*PI())-1)/F$5)*SIN(F$5*PI()*$B36/$B$3)</f>
        <v>1.11710894537078</v>
      </c>
      <c r="G36" s="28" t="n">
        <f aca="false">(-2*$B$2/PI())*((COS(G$5*PI())-1)/G$5)*SIN(G$5*PI()*$B36/$B$3)</f>
        <v>0</v>
      </c>
      <c r="H36" s="28" t="n">
        <f aca="false">(-2*$B$2/PI())*((COS(H$5*PI())-1)/H$5)*SIN(H$5*PI()*$B36/$B$3)</f>
        <v>-0.0294729707382426</v>
      </c>
      <c r="I36" s="28" t="n">
        <f aca="false">(-2*$B$2/PI())*((COS(I$5*PI())-1)/I$5)*SIN(I$5*PI()*$B36/$B$3)</f>
        <v>-0</v>
      </c>
      <c r="J36" s="28" t="n">
        <f aca="false">(-2*$B$2/PI())*((COS(J$5*PI())-1)/J$5)*SIN(J$5*PI()*$B36/$B$3)</f>
        <v>-0.204338339379482</v>
      </c>
      <c r="K36" s="28" t="n">
        <f aca="false">(-2*$B$2/PI())*((COS(K$5*PI())-1)/K$5)*SIN(K$5*PI()*$B36/$B$3)</f>
        <v>0</v>
      </c>
      <c r="L36" s="28" t="n">
        <f aca="false">(-2*$B$2/PI())*((COS(L$5*PI())-1)/L$5)*SIN(L$5*PI()*$B36/$B$3)</f>
        <v>0.170139609769609</v>
      </c>
      <c r="M36" s="28" t="n">
        <f aca="false">(-2*$B$2/PI())*((COS(M$5*PI())-1)/M$5)*SIN(M$5*PI()*$B36/$B$3)</f>
        <v>0</v>
      </c>
      <c r="N36" s="28" t="n">
        <f aca="false">(-2*$B$2/PI())*((COS(N$5*PI())-1)/N$5)*SIN(N$5*PI()*$B36/$B$3)</f>
        <v>-0.0292834604694795</v>
      </c>
      <c r="O36" s="28" t="n">
        <f aca="false">(-2*$B$2/PI())*((COS(O$5*PI())-1)/O$5)*SIN(O$5*PI()*$B36/$B$3)</f>
        <v>-0</v>
      </c>
      <c r="P36" s="27" t="n">
        <f aca="false">SUM($F36:$F36)</f>
        <v>1.11710894537078</v>
      </c>
      <c r="Q36" s="27" t="n">
        <f aca="false">SUM($F36:$G36)+$Q$3</f>
        <v>1.11710894537078</v>
      </c>
      <c r="R36" s="27" t="n">
        <f aca="false">SUM($F36:$H36)</f>
        <v>1.08763597463253</v>
      </c>
      <c r="S36" s="27" t="n">
        <f aca="false">SUM($F36:$I36)+$Q$3</f>
        <v>1.08763597463253</v>
      </c>
      <c r="T36" s="27" t="n">
        <f aca="false">SUM($F36:$J36)</f>
        <v>0.883297635253052</v>
      </c>
      <c r="U36" s="27" t="n">
        <f aca="false">SUM($F36:$K36)+$Q$3</f>
        <v>0.883297635253052</v>
      </c>
      <c r="V36" s="27" t="n">
        <f aca="false">SUM($F36:$L36)</f>
        <v>1.05343724502266</v>
      </c>
      <c r="W36" s="27" t="n">
        <f aca="false">SUM($F36:$M36)+$Q$3</f>
        <v>1.05343724502266</v>
      </c>
      <c r="X36" s="27" t="n">
        <f aca="false">SUM($F36:$N36)</f>
        <v>1.02415378455318</v>
      </c>
      <c r="Y36" s="27" t="n">
        <f aca="false">SUM($F36:$O36)+$Q$3</f>
        <v>1.02415378455318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 s="0"/>
      <c r="AME36" s="0"/>
      <c r="AMF36" s="0"/>
      <c r="AMG36" s="0"/>
      <c r="AMH36" s="0"/>
      <c r="AMI36" s="0"/>
      <c r="AMJ36" s="0"/>
    </row>
    <row r="37" s="23" customFormat="true" ht="13.8" hidden="false" customHeight="false" outlineLevel="0" collapsed="false">
      <c r="A37" s="24" t="n">
        <v>-32</v>
      </c>
      <c r="B37" s="27" t="n">
        <f aca="false">(A37-1)*PI()/20</f>
        <v>-5.18362787842316</v>
      </c>
      <c r="C37" s="27" t="n">
        <v>0</v>
      </c>
      <c r="D37" s="27"/>
      <c r="E37" s="28"/>
      <c r="F37" s="28" t="n">
        <f aca="false">(-2*$B$2/PI())*((COS(F$5*PI())-1)/F$5)*SIN(F$5*PI()*$B37/$B$3)</f>
        <v>0.694443765149917</v>
      </c>
      <c r="G37" s="28" t="n">
        <f aca="false">(-2*$B$2/PI())*((COS(G$5*PI())-1)/G$5)*SIN(G$5*PI()*$B37/$B$3)</f>
        <v>0</v>
      </c>
      <c r="H37" s="28" t="n">
        <f aca="false">(-2*$B$2/PI())*((COS(H$5*PI())-1)/H$5)*SIN(H$5*PI()*$B37/$B$3)</f>
        <v>0.419002028069644</v>
      </c>
      <c r="I37" s="28" t="n">
        <f aca="false">(-2*$B$2/PI())*((COS(I$5*PI())-1)/I$5)*SIN(I$5*PI()*$B37/$B$3)</f>
        <v>0</v>
      </c>
      <c r="J37" s="28" t="n">
        <f aca="false">(-2*$B$2/PI())*((COS(J$5*PI())-1)/J$5)*SIN(J$5*PI()*$B37/$B$3)</f>
        <v>0.0647689924323041</v>
      </c>
      <c r="K37" s="28" t="n">
        <f aca="false">(-2*$B$2/PI())*((COS(K$5*PI())-1)/K$5)*SIN(K$5*PI()*$B37/$B$3)</f>
        <v>-0</v>
      </c>
      <c r="L37" s="28" t="n">
        <f aca="false">(-2*$B$2/PI())*((COS(L$5*PI())-1)/L$5)*SIN(L$5*PI()*$B37/$B$3)</f>
        <v>-0.142094620938636</v>
      </c>
      <c r="M37" s="28" t="n">
        <f aca="false">(-2*$B$2/PI())*((COS(M$5*PI())-1)/M$5)*SIN(M$5*PI()*$B37/$B$3)</f>
        <v>-0</v>
      </c>
      <c r="N37" s="28" t="n">
        <f aca="false">(-2*$B$2/PI())*((COS(N$5*PI())-1)/N$5)*SIN(N$5*PI()*$B37/$B$3)</f>
        <v>-0.125512390168729</v>
      </c>
      <c r="O37" s="28" t="n">
        <f aca="false">(-2*$B$2/PI())*((COS(O$5*PI())-1)/O$5)*SIN(O$5*PI()*$B37/$B$3)</f>
        <v>-0</v>
      </c>
      <c r="P37" s="27" t="n">
        <f aca="false">SUM($F37:$F37)</f>
        <v>0.694443765149917</v>
      </c>
      <c r="Q37" s="27" t="n">
        <f aca="false">SUM($F37:$G37)+$Q$3</f>
        <v>0.694443765149917</v>
      </c>
      <c r="R37" s="27" t="n">
        <f aca="false">SUM($F37:$H37)</f>
        <v>1.11344579321956</v>
      </c>
      <c r="S37" s="27" t="n">
        <f aca="false">SUM($F37:$I37)+$Q$3</f>
        <v>1.11344579321956</v>
      </c>
      <c r="T37" s="27" t="n">
        <f aca="false">SUM($F37:$J37)</f>
        <v>1.17821478565187</v>
      </c>
      <c r="U37" s="27" t="n">
        <f aca="false">SUM($F37:$K37)+$Q$3</f>
        <v>1.17821478565187</v>
      </c>
      <c r="V37" s="27" t="n">
        <f aca="false">SUM($F37:$L37)</f>
        <v>1.03612016471323</v>
      </c>
      <c r="W37" s="27" t="n">
        <f aca="false">SUM($F37:$M37)+$Q$3</f>
        <v>1.03612016471323</v>
      </c>
      <c r="X37" s="27" t="n">
        <f aca="false">SUM($F37:$N37)</f>
        <v>0.9106077745445</v>
      </c>
      <c r="Y37" s="27" t="n">
        <f aca="false">SUM($F37:$O37)+$Q$3</f>
        <v>0.9106077745445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 s="0"/>
      <c r="AME37" s="0"/>
      <c r="AMF37" s="0"/>
      <c r="AMG37" s="0"/>
      <c r="AMH37" s="0"/>
      <c r="AMI37" s="0"/>
      <c r="AMJ37" s="0"/>
    </row>
    <row r="38" s="23" customFormat="true" ht="13.8" hidden="false" customHeight="false" outlineLevel="0" collapsed="false">
      <c r="A38" s="24" t="n">
        <v>-31</v>
      </c>
      <c r="B38" s="27" t="n">
        <f aca="false">(A38-1)*PI()/20</f>
        <v>-5.02654824574367</v>
      </c>
      <c r="C38" s="27" t="n">
        <v>0</v>
      </c>
      <c r="D38" s="27"/>
      <c r="E38" s="28"/>
      <c r="F38" s="28" t="n">
        <f aca="false">(-2*$B$2/PI())*((COS(F$5*PI())-1)/F$5)*SIN(F$5*PI()*$B38/$B$3)</f>
        <v>0.106069909370083</v>
      </c>
      <c r="G38" s="28" t="n">
        <f aca="false">(-2*$B$2/PI())*((COS(G$5*PI())-1)/G$5)*SIN(G$5*PI()*$B38/$B$3)</f>
        <v>0</v>
      </c>
      <c r="H38" s="28" t="n">
        <f aca="false">(-2*$B$2/PI())*((COS(H$5*PI())-1)/H$5)*SIN(H$5*PI()*$B38/$B$3)</f>
        <v>0.105088398547555</v>
      </c>
      <c r="I38" s="28" t="n">
        <f aca="false">(-2*$B$2/PI())*((COS(I$5*PI())-1)/I$5)*SIN(I$5*PI()*$B38/$B$3)</f>
        <v>0</v>
      </c>
      <c r="J38" s="28" t="n">
        <f aca="false">(-2*$B$2/PI())*((COS(J$5*PI())-1)/J$5)*SIN(J$5*PI()*$B38/$B$3)</f>
        <v>0.103141725123222</v>
      </c>
      <c r="K38" s="28" t="n">
        <f aca="false">(-2*$B$2/PI())*((COS(K$5*PI())-1)/K$5)*SIN(K$5*PI()*$B38/$B$3)</f>
        <v>0</v>
      </c>
      <c r="L38" s="28" t="n">
        <f aca="false">(-2*$B$2/PI())*((COS(L$5*PI())-1)/L$5)*SIN(L$5*PI()*$B38/$B$3)</f>
        <v>0.10026226137317</v>
      </c>
      <c r="M38" s="28" t="n">
        <f aca="false">(-2*$B$2/PI())*((COS(M$5*PI())-1)/M$5)*SIN(M$5*PI()*$B38/$B$3)</f>
        <v>0</v>
      </c>
      <c r="N38" s="28" t="n">
        <f aca="false">(-2*$B$2/PI())*((COS(N$5*PI())-1)/N$5)*SIN(N$5*PI()*$B38/$B$3)</f>
        <v>0.096497762297291</v>
      </c>
      <c r="O38" s="28" t="n">
        <f aca="false">(-2*$B$2/PI())*((COS(O$5*PI())-1)/O$5)*SIN(O$5*PI()*$B38/$B$3)</f>
        <v>0</v>
      </c>
      <c r="P38" s="27" t="n">
        <f aca="false">SUM($F38:$F38)</f>
        <v>0.106069909370083</v>
      </c>
      <c r="Q38" s="27" t="n">
        <f aca="false">SUM($F38:$G38)+$Q$3</f>
        <v>0.106069909370083</v>
      </c>
      <c r="R38" s="27" t="n">
        <f aca="false">SUM($F38:$H38)</f>
        <v>0.211158307917638</v>
      </c>
      <c r="S38" s="27" t="n">
        <f aca="false">SUM($F38:$I38)+$Q$3</f>
        <v>0.211158307917638</v>
      </c>
      <c r="T38" s="27" t="n">
        <f aca="false">SUM($F38:$J38)</f>
        <v>0.314300033040859</v>
      </c>
      <c r="U38" s="27" t="n">
        <f aca="false">SUM($F38:$K38)+$Q$3</f>
        <v>0.314300033040859</v>
      </c>
      <c r="V38" s="27" t="n">
        <f aca="false">SUM($F38:$L38)</f>
        <v>0.414562294414029</v>
      </c>
      <c r="W38" s="27" t="n">
        <f aca="false">SUM($F38:$M38)+$Q$3</f>
        <v>0.414562294414029</v>
      </c>
      <c r="X38" s="27" t="n">
        <f aca="false">SUM($F38:$N38)</f>
        <v>0.51106005671132</v>
      </c>
      <c r="Y38" s="27" t="n">
        <f aca="false">SUM($F38:$O38)+$Q$3</f>
        <v>0.51106005671132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 s="0"/>
      <c r="AME38" s="0"/>
      <c r="AMF38" s="0"/>
      <c r="AMG38" s="0"/>
      <c r="AMH38" s="0"/>
      <c r="AMI38" s="0"/>
      <c r="AMJ38" s="0"/>
    </row>
    <row r="39" s="23" customFormat="true" ht="13.8" hidden="false" customHeight="false" outlineLevel="0" collapsed="false">
      <c r="A39" s="24" t="n">
        <v>-30</v>
      </c>
      <c r="B39" s="27" t="n">
        <f aca="false">(A39-1)*PI()/20</f>
        <v>-4.86946861306418</v>
      </c>
      <c r="C39" s="27" t="n">
        <v>0</v>
      </c>
      <c r="D39" s="27"/>
      <c r="E39" s="28"/>
      <c r="F39" s="28" t="n">
        <f aca="false">(-2*$B$2/PI())*((COS(F$5*PI())-1)/F$5)*SIN(F$5*PI()*$B39/$B$3)</f>
        <v>-0.507614425213722</v>
      </c>
      <c r="G39" s="28" t="n">
        <f aca="false">(-2*$B$2/PI())*((COS(G$5*PI())-1)/G$5)*SIN(G$5*PI()*$B39/$B$3)</f>
        <v>-0</v>
      </c>
      <c r="H39" s="28" t="n">
        <f aca="false">(-2*$B$2/PI())*((COS(H$5*PI())-1)/H$5)*SIN(H$5*PI()*$B39/$B$3)</f>
        <v>-0.400037193339422</v>
      </c>
      <c r="I39" s="28" t="n">
        <f aca="false">(-2*$B$2/PI())*((COS(I$5*PI())-1)/I$5)*SIN(I$5*PI()*$B39/$B$3)</f>
        <v>-0</v>
      </c>
      <c r="J39" s="28" t="n">
        <f aca="false">(-2*$B$2/PI())*((COS(J$5*PI())-1)/J$5)*SIN(J$5*PI()*$B39/$B$3)</f>
        <v>-0.225920076910408</v>
      </c>
      <c r="K39" s="28" t="n">
        <f aca="false">(-2*$B$2/PI())*((COS(K$5*PI())-1)/K$5)*SIN(K$5*PI()*$B39/$B$3)</f>
        <v>-0</v>
      </c>
      <c r="L39" s="28" t="n">
        <f aca="false">(-2*$B$2/PI())*((COS(L$5*PI())-1)/L$5)*SIN(L$5*PI()*$B39/$B$3)</f>
        <v>-0.0487015042153158</v>
      </c>
      <c r="M39" s="28" t="n">
        <f aca="false">(-2*$B$2/PI())*((COS(M$5*PI())-1)/M$5)*SIN(M$5*PI()*$B39/$B$3)</f>
        <v>0</v>
      </c>
      <c r="N39" s="28" t="n">
        <f aca="false">(-2*$B$2/PI())*((COS(N$5*PI())-1)/N$5)*SIN(N$5*PI()*$B39/$B$3)</f>
        <v>0.0738359802777276</v>
      </c>
      <c r="O39" s="28" t="n">
        <f aca="false">(-2*$B$2/PI())*((COS(O$5*PI())-1)/O$5)*SIN(O$5*PI()*$B39/$B$3)</f>
        <v>0</v>
      </c>
      <c r="P39" s="27" t="n">
        <f aca="false">SUM($F39:$F39)</f>
        <v>-0.507614425213722</v>
      </c>
      <c r="Q39" s="27" t="n">
        <f aca="false">SUM($F39:$G39)+$Q$3</f>
        <v>-0.507614425213722</v>
      </c>
      <c r="R39" s="27" t="n">
        <f aca="false">SUM($F39:$H39)</f>
        <v>-0.907651618553144</v>
      </c>
      <c r="S39" s="27" t="n">
        <f aca="false">SUM($F39:$I39)+$Q$3</f>
        <v>-0.907651618553144</v>
      </c>
      <c r="T39" s="27" t="n">
        <f aca="false">SUM($F39:$J39)</f>
        <v>-1.13357169546355</v>
      </c>
      <c r="U39" s="27" t="n">
        <f aca="false">SUM($F39:$K39)+$Q$3</f>
        <v>-1.13357169546355</v>
      </c>
      <c r="V39" s="27" t="n">
        <f aca="false">SUM($F39:$L39)</f>
        <v>-1.18227319967887</v>
      </c>
      <c r="W39" s="27" t="n">
        <f aca="false">SUM($F39:$M39)+$Q$3</f>
        <v>-1.18227319967887</v>
      </c>
      <c r="X39" s="27" t="n">
        <f aca="false">SUM($F39:$N39)</f>
        <v>-1.10843721940114</v>
      </c>
      <c r="Y39" s="27" t="n">
        <f aca="false">SUM($F39:$O39)+$Q$3</f>
        <v>-1.10843721940114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 s="0"/>
      <c r="AME39" s="0"/>
      <c r="AMF39" s="0"/>
      <c r="AMG39" s="0"/>
      <c r="AMH39" s="0"/>
      <c r="AMI39" s="0"/>
      <c r="AMJ39" s="0"/>
    </row>
    <row r="40" s="23" customFormat="true" ht="13.8" hidden="false" customHeight="false" outlineLevel="0" collapsed="false">
      <c r="A40" s="24" t="n">
        <v>-29</v>
      </c>
      <c r="B40" s="27" t="n">
        <f aca="false">(A40-1)*PI()/20</f>
        <v>-4.71238898038469</v>
      </c>
      <c r="C40" s="27" t="n">
        <v>0</v>
      </c>
      <c r="D40" s="27"/>
      <c r="E40" s="28"/>
      <c r="F40" s="28" t="n">
        <f aca="false">(-2*$B$2/PI())*((COS(F$5*PI())-1)/F$5)*SIN(F$5*PI()*$B40/$B$3)</f>
        <v>-1.00017143701332</v>
      </c>
      <c r="G40" s="28" t="n">
        <f aca="false">(-2*$B$2/PI())*((COS(G$5*PI())-1)/G$5)*SIN(G$5*PI()*$B40/$B$3)</f>
        <v>-0</v>
      </c>
      <c r="H40" s="28" t="n">
        <f aca="false">(-2*$B$2/PI())*((COS(H$5*PI())-1)/H$5)*SIN(H$5*PI()*$B40/$B$3)</f>
        <v>-0.177281327191253</v>
      </c>
      <c r="I40" s="28" t="n">
        <f aca="false">(-2*$B$2/PI())*((COS(I$5*PI())-1)/I$5)*SIN(I$5*PI()*$B40/$B$3)</f>
        <v>0</v>
      </c>
      <c r="J40" s="28" t="n">
        <f aca="false">(-2*$B$2/PI())*((COS(J$5*PI())-1)/J$5)*SIN(J$5*PI()*$B40/$B$3)</f>
        <v>0.249841176374632</v>
      </c>
      <c r="K40" s="28" t="n">
        <f aca="false">(-2*$B$2/PI())*((COS(K$5*PI())-1)/K$5)*SIN(K$5*PI()*$B40/$B$3)</f>
        <v>0</v>
      </c>
      <c r="L40" s="28" t="n">
        <f aca="false">(-2*$B$2/PI())*((COS(L$5*PI())-1)/L$5)*SIN(L$5*PI()*$B40/$B$3)</f>
        <v>-0.00758473578987561</v>
      </c>
      <c r="M40" s="28" t="n">
        <f aca="false">(-2*$B$2/PI())*((COS(M$5*PI())-1)/M$5)*SIN(M$5*PI()*$B40/$B$3)</f>
        <v>-0</v>
      </c>
      <c r="N40" s="28" t="n">
        <f aca="false">(-2*$B$2/PI())*((COS(N$5*PI())-1)/N$5)*SIN(N$5*PI()*$B40/$B$3)</f>
        <v>-0.13603835153687</v>
      </c>
      <c r="O40" s="28" t="n">
        <f aca="false">(-2*$B$2/PI())*((COS(O$5*PI())-1)/O$5)*SIN(O$5*PI()*$B40/$B$3)</f>
        <v>-0</v>
      </c>
      <c r="P40" s="27" t="n">
        <f aca="false">SUM($F40:$F40)</f>
        <v>-1.00017143701332</v>
      </c>
      <c r="Q40" s="27" t="n">
        <f aca="false">SUM($F40:$G40)+$Q$3</f>
        <v>-1.00017143701332</v>
      </c>
      <c r="R40" s="27" t="n">
        <f aca="false">SUM($F40:$H40)</f>
        <v>-1.17745276420457</v>
      </c>
      <c r="S40" s="27" t="n">
        <f aca="false">SUM($F40:$I40)+$Q$3</f>
        <v>-1.17745276420457</v>
      </c>
      <c r="T40" s="27" t="n">
        <f aca="false">SUM($F40:$J40)</f>
        <v>-0.927611587829939</v>
      </c>
      <c r="U40" s="27" t="n">
        <f aca="false">SUM($F40:$K40)+$Q$3</f>
        <v>-0.927611587829939</v>
      </c>
      <c r="V40" s="27" t="n">
        <f aca="false">SUM($F40:$L40)</f>
        <v>-0.935196323619814</v>
      </c>
      <c r="W40" s="27" t="n">
        <f aca="false">SUM($F40:$M40)+$Q$3</f>
        <v>-0.935196323619814</v>
      </c>
      <c r="X40" s="27" t="n">
        <f aca="false">SUM($F40:$N40)</f>
        <v>-1.07123467515668</v>
      </c>
      <c r="Y40" s="27" t="n">
        <f aca="false">SUM($F40:$O40)+$Q$3</f>
        <v>-1.07123467515668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 s="0"/>
      <c r="AME40" s="0"/>
      <c r="AMF40" s="0"/>
      <c r="AMG40" s="0"/>
      <c r="AMH40" s="0"/>
      <c r="AMI40" s="0"/>
      <c r="AMJ40" s="0"/>
    </row>
    <row r="41" s="23" customFormat="true" ht="13.8" hidden="false" customHeight="false" outlineLevel="0" collapsed="false">
      <c r="A41" s="24" t="n">
        <v>-28</v>
      </c>
      <c r="B41" s="27" t="n">
        <f aca="false">(A41-1)*PI()/20</f>
        <v>-4.5553093477052</v>
      </c>
      <c r="C41" s="27" t="n">
        <v>0</v>
      </c>
      <c r="D41" s="27"/>
      <c r="E41" s="28"/>
      <c r="F41" s="28" t="n">
        <f aca="false">(-2*$B$2/PI())*((COS(F$5*PI())-1)/F$5)*SIN(F$5*PI()*$B41/$B$3)</f>
        <v>-1.25406681416837</v>
      </c>
      <c r="G41" s="28" t="n">
        <f aca="false">(-2*$B$2/PI())*((COS(G$5*PI())-1)/G$5)*SIN(G$5*PI()*$B41/$B$3)</f>
        <v>-0</v>
      </c>
      <c r="H41" s="28" t="n">
        <f aca="false">(-2*$B$2/PI())*((COS(H$5*PI())-1)/H$5)*SIN(H$5*PI()*$B41/$B$3)</f>
        <v>0.368044022662116</v>
      </c>
      <c r="I41" s="28" t="n">
        <f aca="false">(-2*$B$2/PI())*((COS(I$5*PI())-1)/I$5)*SIN(I$5*PI()*$B41/$B$3)</f>
        <v>0</v>
      </c>
      <c r="J41" s="28" t="n">
        <f aca="false">(-2*$B$2/PI())*((COS(J$5*PI())-1)/J$5)*SIN(J$5*PI()*$B41/$B$3)</f>
        <v>-0.164437719335065</v>
      </c>
      <c r="K41" s="28" t="n">
        <f aca="false">(-2*$B$2/PI())*((COS(K$5*PI())-1)/K$5)*SIN(K$5*PI()*$B41/$B$3)</f>
        <v>-0</v>
      </c>
      <c r="L41" s="28" t="n">
        <f aca="false">(-2*$B$2/PI())*((COS(L$5*PI())-1)/L$5)*SIN(L$5*PI()*$B41/$B$3)</f>
        <v>0.0631350326357288</v>
      </c>
      <c r="M41" s="28" t="n">
        <f aca="false">(-2*$B$2/PI())*((COS(M$5*PI())-1)/M$5)*SIN(M$5*PI()*$B41/$B$3)</f>
        <v>0</v>
      </c>
      <c r="N41" s="28" t="n">
        <f aca="false">(-2*$B$2/PI())*((COS(N$5*PI())-1)/N$5)*SIN(N$5*PI()*$B41/$B$3)</f>
        <v>-0.000984823447194531</v>
      </c>
      <c r="O41" s="28" t="n">
        <f aca="false">(-2*$B$2/PI())*((COS(O$5*PI())-1)/O$5)*SIN(O$5*PI()*$B41/$B$3)</f>
        <v>-0</v>
      </c>
      <c r="P41" s="27" t="n">
        <f aca="false">SUM($F41:$F41)</f>
        <v>-1.25406681416837</v>
      </c>
      <c r="Q41" s="27" t="n">
        <f aca="false">SUM($F41:$G41)+$Q$3</f>
        <v>-1.25406681416837</v>
      </c>
      <c r="R41" s="27" t="n">
        <f aca="false">SUM($F41:$H41)</f>
        <v>-0.886022791506255</v>
      </c>
      <c r="S41" s="27" t="n">
        <f aca="false">SUM($F41:$I41)+$Q$3</f>
        <v>-0.886022791506255</v>
      </c>
      <c r="T41" s="27" t="n">
        <f aca="false">SUM($F41:$J41)</f>
        <v>-1.05046051084132</v>
      </c>
      <c r="U41" s="27" t="n">
        <f aca="false">SUM($F41:$K41)+$Q$3</f>
        <v>-1.05046051084132</v>
      </c>
      <c r="V41" s="27" t="n">
        <f aca="false">SUM($F41:$L41)</f>
        <v>-0.987325478205591</v>
      </c>
      <c r="W41" s="27" t="n">
        <f aca="false">SUM($F41:$M41)+$Q$3</f>
        <v>-0.987325478205591</v>
      </c>
      <c r="X41" s="27" t="n">
        <f aca="false">SUM($F41:$N41)</f>
        <v>-0.988310301652786</v>
      </c>
      <c r="Y41" s="27" t="n">
        <f aca="false">SUM($F41:$O41)+$Q$3</f>
        <v>-0.988310301652786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 s="0"/>
      <c r="AME41" s="0"/>
      <c r="AMF41" s="0"/>
      <c r="AMG41" s="0"/>
      <c r="AMH41" s="0"/>
      <c r="AMI41" s="0"/>
      <c r="AMJ41" s="0"/>
    </row>
    <row r="42" s="23" customFormat="true" ht="13.8" hidden="false" customHeight="false" outlineLevel="0" collapsed="false">
      <c r="A42" s="24" t="n">
        <v>-27</v>
      </c>
      <c r="B42" s="27" t="n">
        <f aca="false">(A42-1)*PI()/20</f>
        <v>-4.39822971502571</v>
      </c>
      <c r="C42" s="27" t="n">
        <v>0</v>
      </c>
      <c r="D42" s="27"/>
      <c r="E42" s="28"/>
      <c r="F42" s="28" t="n">
        <f aca="false">(-2*$B$2/PI())*((COS(F$5*PI())-1)/F$5)*SIN(F$5*PI()*$B42/$B$3)</f>
        <v>-1.20871585739826</v>
      </c>
      <c r="G42" s="28" t="n">
        <f aca="false">(-2*$B$2/PI())*((COS(G$5*PI())-1)/G$5)*SIN(G$5*PI()*$B42/$B$3)</f>
        <v>0</v>
      </c>
      <c r="H42" s="28" t="n">
        <f aca="false">(-2*$B$2/PI())*((COS(H$5*PI())-1)/H$5)*SIN(H$5*PI()*$B42/$B$3)</f>
        <v>0.243700590970161</v>
      </c>
      <c r="I42" s="28" t="n">
        <f aca="false">(-2*$B$2/PI())*((COS(I$5*PI())-1)/I$5)*SIN(I$5*PI()*$B42/$B$3)</f>
        <v>-0</v>
      </c>
      <c r="J42" s="28" t="n">
        <f aca="false">(-2*$B$2/PI())*((COS(J$5*PI())-1)/J$5)*SIN(J$5*PI()*$B42/$B$3)</f>
        <v>0.00708022733752783</v>
      </c>
      <c r="K42" s="28" t="n">
        <f aca="false">(-2*$B$2/PI())*((COS(K$5*PI())-1)/K$5)*SIN(K$5*PI()*$B42/$B$3)</f>
        <v>0</v>
      </c>
      <c r="L42" s="28" t="n">
        <f aca="false">(-2*$B$2/PI())*((COS(L$5*PI())-1)/L$5)*SIN(L$5*PI()*$B42/$B$3)</f>
        <v>-0.112559368516043</v>
      </c>
      <c r="M42" s="28" t="n">
        <f aca="false">(-2*$B$2/PI())*((COS(M$5*PI())-1)/M$5)*SIN(M$5*PI()*$B42/$B$3)</f>
        <v>-0</v>
      </c>
      <c r="N42" s="28" t="n">
        <f aca="false">(-2*$B$2/PI())*((COS(N$5*PI())-1)/N$5)*SIN(N$5*PI()*$B42/$B$3)</f>
        <v>0.136565743456806</v>
      </c>
      <c r="O42" s="28" t="n">
        <f aca="false">(-2*$B$2/PI())*((COS(O$5*PI())-1)/O$5)*SIN(O$5*PI()*$B42/$B$3)</f>
        <v>-0</v>
      </c>
      <c r="P42" s="27" t="n">
        <f aca="false">SUM($F42:$F42)</f>
        <v>-1.20871585739826</v>
      </c>
      <c r="Q42" s="27" t="n">
        <f aca="false">SUM($F42:$G42)+$Q$3</f>
        <v>-1.20871585739826</v>
      </c>
      <c r="R42" s="27" t="n">
        <f aca="false">SUM($F42:$H42)</f>
        <v>-0.9650152664281</v>
      </c>
      <c r="S42" s="27" t="n">
        <f aca="false">SUM($F42:$I42)+$Q$3</f>
        <v>-0.9650152664281</v>
      </c>
      <c r="T42" s="27" t="n">
        <f aca="false">SUM($F42:$J42)</f>
        <v>-0.957935039090573</v>
      </c>
      <c r="U42" s="27" t="n">
        <f aca="false">SUM($F42:$K42)+$Q$3</f>
        <v>-0.957935039090573</v>
      </c>
      <c r="V42" s="27" t="n">
        <f aca="false">SUM($F42:$L42)</f>
        <v>-1.07049440760662</v>
      </c>
      <c r="W42" s="27" t="n">
        <f aca="false">SUM($F42:$M42)+$Q$3</f>
        <v>-1.07049440760662</v>
      </c>
      <c r="X42" s="27" t="n">
        <f aca="false">SUM($F42:$N42)</f>
        <v>-0.93392866414981</v>
      </c>
      <c r="Y42" s="27" t="n">
        <f aca="false">SUM($F42:$O42)+$Q$3</f>
        <v>-0.93392866414981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 s="0"/>
      <c r="AME42" s="0"/>
      <c r="AMF42" s="0"/>
      <c r="AMG42" s="0"/>
      <c r="AMH42" s="0"/>
      <c r="AMI42" s="0"/>
      <c r="AMJ42" s="0"/>
    </row>
    <row r="43" s="23" customFormat="true" ht="13.8" hidden="false" customHeight="false" outlineLevel="0" collapsed="false">
      <c r="A43" s="24" t="n">
        <v>-26</v>
      </c>
      <c r="B43" s="27" t="n">
        <f aca="false">(A43-1)*PI()/20</f>
        <v>-4.24115008234622</v>
      </c>
      <c r="C43" s="27" t="n">
        <v>0</v>
      </c>
      <c r="D43" s="27"/>
      <c r="E43" s="28"/>
      <c r="F43" s="28" t="n">
        <f aca="false">(-2*$B$2/PI())*((COS(F$5*PI())-1)/F$5)*SIN(F$5*PI()*$B43/$B$3)</f>
        <v>-0.87494024494224</v>
      </c>
      <c r="G43" s="28" t="n">
        <f aca="false">(-2*$B$2/PI())*((COS(G$5*PI())-1)/G$5)*SIN(G$5*PI()*$B43/$B$3)</f>
        <v>0</v>
      </c>
      <c r="H43" s="28" t="n">
        <f aca="false">(-2*$B$2/PI())*((COS(H$5*PI())-1)/H$5)*SIN(H$5*PI()*$B43/$B$3)</f>
        <v>-0.324064463592948</v>
      </c>
      <c r="I43" s="28" t="n">
        <f aca="false">(-2*$B$2/PI())*((COS(I$5*PI())-1)/I$5)*SIN(I$5*PI()*$B43/$B$3)</f>
        <v>0</v>
      </c>
      <c r="J43" s="28" t="n">
        <f aca="false">(-2*$B$2/PI())*((COS(J$5*PI())-1)/J$5)*SIN(J$5*PI()*$B43/$B$3)</f>
        <v>0.15337540374522</v>
      </c>
      <c r="K43" s="28" t="n">
        <f aca="false">(-2*$B$2/PI())*((COS(K$5*PI())-1)/K$5)*SIN(K$5*PI()*$B43/$B$3)</f>
        <v>-0</v>
      </c>
      <c r="L43" s="28" t="n">
        <f aca="false">(-2*$B$2/PI())*((COS(L$5*PI())-1)/L$5)*SIN(L$5*PI()*$B43/$B$3)</f>
        <v>0.151062124584822</v>
      </c>
      <c r="M43" s="28" t="n">
        <f aca="false">(-2*$B$2/PI())*((COS(M$5*PI())-1)/M$5)*SIN(M$5*PI()*$B43/$B$3)</f>
        <v>-0</v>
      </c>
      <c r="N43" s="28" t="n">
        <f aca="false">(-2*$B$2/PI())*((COS(N$5*PI())-1)/N$5)*SIN(N$5*PI()*$B43/$B$3)</f>
        <v>-0.0721487619120335</v>
      </c>
      <c r="O43" s="28" t="n">
        <f aca="false">(-2*$B$2/PI())*((COS(O$5*PI())-1)/O$5)*SIN(O$5*PI()*$B43/$B$3)</f>
        <v>0</v>
      </c>
      <c r="P43" s="27" t="n">
        <f aca="false">SUM($F43:$F43)</f>
        <v>-0.87494024494224</v>
      </c>
      <c r="Q43" s="27" t="n">
        <f aca="false">SUM($F43:$G43)+$Q$3</f>
        <v>-0.87494024494224</v>
      </c>
      <c r="R43" s="27" t="n">
        <f aca="false">SUM($F43:$H43)</f>
        <v>-1.19900470853519</v>
      </c>
      <c r="S43" s="27" t="n">
        <f aca="false">SUM($F43:$I43)+$Q$3</f>
        <v>-1.19900470853519</v>
      </c>
      <c r="T43" s="27" t="n">
        <f aca="false">SUM($F43:$J43)</f>
        <v>-1.04562930478997</v>
      </c>
      <c r="U43" s="27" t="n">
        <f aca="false">SUM($F43:$K43)+$Q$3</f>
        <v>-1.04562930478997</v>
      </c>
      <c r="V43" s="27" t="n">
        <f aca="false">SUM($F43:$L43)</f>
        <v>-0.894567180205145</v>
      </c>
      <c r="W43" s="27" t="n">
        <f aca="false">SUM($F43:$M43)+$Q$3</f>
        <v>-0.894567180205145</v>
      </c>
      <c r="X43" s="27" t="n">
        <f aca="false">SUM($F43:$N43)</f>
        <v>-0.966715942117179</v>
      </c>
      <c r="Y43" s="27" t="n">
        <f aca="false">SUM($F43:$O43)+$Q$3</f>
        <v>-0.966715942117179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 s="0"/>
      <c r="AME43" s="0"/>
      <c r="AMF43" s="0"/>
      <c r="AMG43" s="0"/>
      <c r="AMH43" s="0"/>
      <c r="AMI43" s="0"/>
      <c r="AMJ43" s="0"/>
    </row>
    <row r="44" s="23" customFormat="true" ht="13.8" hidden="false" customHeight="false" outlineLevel="0" collapsed="false">
      <c r="A44" s="24" t="n">
        <v>-25</v>
      </c>
      <c r="B44" s="27" t="n">
        <f aca="false">(A44-1)*PI()/20</f>
        <v>-4.08407044966673</v>
      </c>
      <c r="C44" s="27" t="n">
        <v>0</v>
      </c>
      <c r="D44" s="27"/>
      <c r="E44" s="28"/>
      <c r="F44" s="28" t="n">
        <f aca="false">(-2*$B$2/PI())*((COS(F$5*PI())-1)/F$5)*SIN(F$5*PI()*$B44/$B$3)</f>
        <v>-0.332385755839065</v>
      </c>
      <c r="G44" s="28" t="n">
        <f aca="false">(-2*$B$2/PI())*((COS(G$5*PI())-1)/G$5)*SIN(G$5*PI()*$B44/$B$3)</f>
        <v>0</v>
      </c>
      <c r="H44" s="28" t="n">
        <f aca="false">(-2*$B$2/PI())*((COS(H$5*PI())-1)/H$5)*SIN(H$5*PI()*$B44/$B$3)</f>
        <v>-0.302183059814687</v>
      </c>
      <c r="I44" s="28" t="n">
        <f aca="false">(-2*$B$2/PI())*((COS(I$5*PI())-1)/I$5)*SIN(I$5*PI()*$B44/$B$3)</f>
        <v>0</v>
      </c>
      <c r="J44" s="28" t="n">
        <f aca="false">(-2*$B$2/PI())*((COS(J$5*PI())-1)/J$5)*SIN(J$5*PI()*$B44/$B$3)</f>
        <v>-0.246717606063555</v>
      </c>
      <c r="K44" s="28" t="n">
        <f aca="false">(-2*$B$2/PI())*((COS(K$5*PI())-1)/K$5)*SIN(K$5*PI()*$B44/$B$3)</f>
        <v>0</v>
      </c>
      <c r="L44" s="28" t="n">
        <f aca="false">(-2*$B$2/PI())*((COS(L$5*PI())-1)/L$5)*SIN(L$5*PI()*$B44/$B$3)</f>
        <v>-0.174907397479126</v>
      </c>
      <c r="M44" s="28" t="n">
        <f aca="false">(-2*$B$2/PI())*((COS(M$5*PI())-1)/M$5)*SIN(M$5*PI()*$B44/$B$3)</f>
        <v>0</v>
      </c>
      <c r="N44" s="28" t="n">
        <f aca="false">(-2*$B$2/PI())*((COS(N$5*PI())-1)/N$5)*SIN(N$5*PI()*$B44/$B$3)</f>
        <v>-0.0979286921414788</v>
      </c>
      <c r="O44" s="28" t="n">
        <f aca="false">(-2*$B$2/PI())*((COS(O$5*PI())-1)/O$5)*SIN(O$5*PI()*$B44/$B$3)</f>
        <v>0</v>
      </c>
      <c r="P44" s="27" t="n">
        <f aca="false">SUM($F44:$F44)</f>
        <v>-0.332385755839065</v>
      </c>
      <c r="Q44" s="27" t="n">
        <f aca="false">SUM($F44:$G44)+$Q$3</f>
        <v>-0.332385755839065</v>
      </c>
      <c r="R44" s="27" t="n">
        <f aca="false">SUM($F44:$H44)</f>
        <v>-0.634568815653752</v>
      </c>
      <c r="S44" s="27" t="n">
        <f aca="false">SUM($F44:$I44)+$Q$3</f>
        <v>-0.634568815653752</v>
      </c>
      <c r="T44" s="27" t="n">
        <f aca="false">SUM($F44:$J44)</f>
        <v>-0.881286421717307</v>
      </c>
      <c r="U44" s="27" t="n">
        <f aca="false">SUM($F44:$K44)+$Q$3</f>
        <v>-0.881286421717307</v>
      </c>
      <c r="V44" s="27" t="n">
        <f aca="false">SUM($F44:$L44)</f>
        <v>-1.05619381919643</v>
      </c>
      <c r="W44" s="27" t="n">
        <f aca="false">SUM($F44:$M44)+$Q$3</f>
        <v>-1.05619381919643</v>
      </c>
      <c r="X44" s="27" t="n">
        <f aca="false">SUM($F44:$N44)</f>
        <v>-1.15412251133791</v>
      </c>
      <c r="Y44" s="27" t="n">
        <f aca="false">SUM($F44:$O44)+$Q$3</f>
        <v>-1.15412251133791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 s="0"/>
      <c r="AME44" s="0"/>
      <c r="AMF44" s="0"/>
      <c r="AMG44" s="0"/>
      <c r="AMH44" s="0"/>
      <c r="AMI44" s="0"/>
      <c r="AMJ44" s="0"/>
    </row>
    <row r="45" s="23" customFormat="true" ht="13.8" hidden="false" customHeight="false" outlineLevel="0" collapsed="false">
      <c r="A45" s="24" t="n">
        <v>-24</v>
      </c>
      <c r="B45" s="27" t="n">
        <f aca="false">(A45-1)*PI()/20</f>
        <v>-3.92699081698724</v>
      </c>
      <c r="C45" s="27" t="n">
        <v>0</v>
      </c>
      <c r="D45" s="27"/>
      <c r="E45" s="28"/>
      <c r="F45" s="28" t="n">
        <f aca="false">(-2*$B$2/PI())*((COS(F$5*PI())-1)/F$5)*SIN(F$5*PI()*$B45/$B$3)</f>
        <v>0.289482863707589</v>
      </c>
      <c r="G45" s="28" t="n">
        <f aca="false">(-2*$B$2/PI())*((COS(G$5*PI())-1)/G$5)*SIN(G$5*PI()*$B45/$B$3)</f>
        <v>-0</v>
      </c>
      <c r="H45" s="28" t="n">
        <f aca="false">(-2*$B$2/PI())*((COS(H$5*PI())-1)/H$5)*SIN(H$5*PI()*$B45/$B$3)</f>
        <v>0.269530834126084</v>
      </c>
      <c r="I45" s="28" t="n">
        <f aca="false">(-2*$B$2/PI())*((COS(I$5*PI())-1)/I$5)*SIN(I$5*PI()*$B45/$B$3)</f>
        <v>-0</v>
      </c>
      <c r="J45" s="28" t="n">
        <f aca="false">(-2*$B$2/PI())*((COS(J$5*PI())-1)/J$5)*SIN(J$5*PI()*$B45/$B$3)</f>
        <v>0.232102051954539</v>
      </c>
      <c r="K45" s="28" t="n">
        <f aca="false">(-2*$B$2/PI())*((COS(K$5*PI())-1)/K$5)*SIN(K$5*PI()*$B45/$B$3)</f>
        <v>-0</v>
      </c>
      <c r="L45" s="28" t="n">
        <f aca="false">(-2*$B$2/PI())*((COS(L$5*PI())-1)/L$5)*SIN(L$5*PI()*$B45/$B$3)</f>
        <v>0.181781492173155</v>
      </c>
      <c r="M45" s="28" t="n">
        <f aca="false">(-2*$B$2/PI())*((COS(M$5*PI())-1)/M$5)*SIN(M$5*PI()*$B45/$B$3)</f>
        <v>-0</v>
      </c>
      <c r="N45" s="28" t="n">
        <f aca="false">(-2*$B$2/PI())*((COS(N$5*PI())-1)/N$5)*SIN(N$5*PI()*$B45/$B$3)</f>
        <v>0.124591462288879</v>
      </c>
      <c r="O45" s="28" t="n">
        <f aca="false">(-2*$B$2/PI())*((COS(O$5*PI())-1)/O$5)*SIN(O$5*PI()*$B45/$B$3)</f>
        <v>-0</v>
      </c>
      <c r="P45" s="27" t="n">
        <f aca="false">SUM($F45:$F45)</f>
        <v>0.289482863707589</v>
      </c>
      <c r="Q45" s="27" t="n">
        <f aca="false">SUM($F45:$G45)+$Q$3</f>
        <v>0.289482863707589</v>
      </c>
      <c r="R45" s="27" t="n">
        <f aca="false">SUM($F45:$H45)</f>
        <v>0.559013697833673</v>
      </c>
      <c r="S45" s="27" t="n">
        <f aca="false">SUM($F45:$I45)+$Q$3</f>
        <v>0.559013697833673</v>
      </c>
      <c r="T45" s="27" t="n">
        <f aca="false">SUM($F45:$J45)</f>
        <v>0.791115749788212</v>
      </c>
      <c r="U45" s="27" t="n">
        <f aca="false">SUM($F45:$K45)+$Q$3</f>
        <v>0.791115749788212</v>
      </c>
      <c r="V45" s="27" t="n">
        <f aca="false">SUM($F45:$L45)</f>
        <v>0.972897241961366</v>
      </c>
      <c r="W45" s="27" t="n">
        <f aca="false">SUM($F45:$M45)+$Q$3</f>
        <v>0.972897241961366</v>
      </c>
      <c r="X45" s="27" t="n">
        <f aca="false">SUM($F45:$N45)</f>
        <v>1.09748870425025</v>
      </c>
      <c r="Y45" s="27" t="n">
        <f aca="false">SUM($F45:$O45)+$Q$3</f>
        <v>1.09748870425025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 s="0"/>
      <c r="AME45" s="0"/>
      <c r="AMF45" s="0"/>
      <c r="AMG45" s="0"/>
      <c r="AMH45" s="0"/>
      <c r="AMI45" s="0"/>
      <c r="AMJ45" s="0"/>
    </row>
    <row r="46" s="23" customFormat="true" ht="13.8" hidden="false" customHeight="false" outlineLevel="0" collapsed="false">
      <c r="A46" s="24" t="n">
        <v>-23</v>
      </c>
      <c r="B46" s="27" t="n">
        <f aca="false">(A46-1)*PI()/20</f>
        <v>-3.76991118430775</v>
      </c>
      <c r="C46" s="27" t="n">
        <v>0</v>
      </c>
      <c r="D46" s="27"/>
      <c r="E46" s="28"/>
      <c r="F46" s="28" t="n">
        <f aca="false">(-2*$B$2/PI())*((COS(F$5*PI())-1)/F$5)*SIN(F$5*PI()*$B46/$B$3)</f>
        <v>0.842274872088112</v>
      </c>
      <c r="G46" s="28" t="n">
        <f aca="false">(-2*$B$2/PI())*((COS(G$5*PI())-1)/G$5)*SIN(G$5*PI()*$B46/$B$3)</f>
        <v>-0</v>
      </c>
      <c r="H46" s="28" t="n">
        <f aca="false">(-2*$B$2/PI())*((COS(H$5*PI())-1)/H$5)*SIN(H$5*PI()*$B46/$B$3)</f>
        <v>0.35082408769739</v>
      </c>
      <c r="I46" s="28" t="n">
        <f aca="false">(-2*$B$2/PI())*((COS(I$5*PI())-1)/I$5)*SIN(I$5*PI()*$B46/$B$3)</f>
        <v>-0</v>
      </c>
      <c r="J46" s="28" t="n">
        <f aca="false">(-2*$B$2/PI())*((COS(J$5*PI())-1)/J$5)*SIN(J$5*PI()*$B46/$B$3)</f>
        <v>-0.115924160276709</v>
      </c>
      <c r="K46" s="28" t="n">
        <f aca="false">(-2*$B$2/PI())*((COS(K$5*PI())-1)/K$5)*SIN(K$5*PI()*$B46/$B$3)</f>
        <v>0</v>
      </c>
      <c r="L46" s="28" t="n">
        <f aca="false">(-2*$B$2/PI())*((COS(L$5*PI())-1)/L$5)*SIN(L$5*PI()*$B46/$B$3)</f>
        <v>-0.171017418661341</v>
      </c>
      <c r="M46" s="28" t="n">
        <f aca="false">(-2*$B$2/PI())*((COS(M$5*PI())-1)/M$5)*SIN(M$5*PI()*$B46/$B$3)</f>
        <v>0</v>
      </c>
      <c r="N46" s="28" t="n">
        <f aca="false">(-2*$B$2/PI())*((COS(N$5*PI())-1)/N$5)*SIN(N$5*PI()*$B46/$B$3)</f>
        <v>0.0312075649269039</v>
      </c>
      <c r="O46" s="28" t="n">
        <f aca="false">(-2*$B$2/PI())*((COS(O$5*PI())-1)/O$5)*SIN(O$5*PI()*$B46/$B$3)</f>
        <v>-0</v>
      </c>
      <c r="P46" s="27" t="n">
        <f aca="false">SUM($F46:$F46)</f>
        <v>0.842274872088112</v>
      </c>
      <c r="Q46" s="27" t="n">
        <f aca="false">SUM($F46:$G46)+$Q$3</f>
        <v>0.842274872088112</v>
      </c>
      <c r="R46" s="27" t="n">
        <f aca="false">SUM($F46:$H46)</f>
        <v>1.1930989597855</v>
      </c>
      <c r="S46" s="27" t="n">
        <f aca="false">SUM($F46:$I46)+$Q$3</f>
        <v>1.1930989597855</v>
      </c>
      <c r="T46" s="27" t="n">
        <f aca="false">SUM($F46:$J46)</f>
        <v>1.07717479950879</v>
      </c>
      <c r="U46" s="27" t="n">
        <f aca="false">SUM($F46:$K46)+$Q$3</f>
        <v>1.07717479950879</v>
      </c>
      <c r="V46" s="27" t="n">
        <f aca="false">SUM($F46:$L46)</f>
        <v>0.906157380847451</v>
      </c>
      <c r="W46" s="27" t="n">
        <f aca="false">SUM($F46:$M46)+$Q$3</f>
        <v>0.906157380847451</v>
      </c>
      <c r="X46" s="27" t="n">
        <f aca="false">SUM($F46:$N46)</f>
        <v>0.937364945774355</v>
      </c>
      <c r="Y46" s="27" t="n">
        <f aca="false">SUM($F46:$O46)+$Q$3</f>
        <v>0.937364945774355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 s="0"/>
      <c r="AME46" s="0"/>
      <c r="AMF46" s="0"/>
      <c r="AMG46" s="0"/>
      <c r="AMH46" s="0"/>
      <c r="AMI46" s="0"/>
      <c r="AMJ46" s="0"/>
    </row>
    <row r="47" s="23" customFormat="true" ht="13.8" hidden="false" customHeight="false" outlineLevel="0" collapsed="false">
      <c r="A47" s="24" t="n">
        <v>-22</v>
      </c>
      <c r="B47" s="27" t="n">
        <f aca="false">(A47-1)*PI()/20</f>
        <v>-3.61283155162826</v>
      </c>
      <c r="C47" s="27" t="n">
        <v>0</v>
      </c>
      <c r="D47" s="27"/>
      <c r="E47" s="28"/>
      <c r="F47" s="28" t="n">
        <f aca="false">(-2*$B$2/PI())*((COS(F$5*PI())-1)/F$5)*SIN(F$5*PI()*$B47/$B$3)</f>
        <v>1.19408263881418</v>
      </c>
      <c r="G47" s="28" t="n">
        <f aca="false">(-2*$B$2/PI())*((COS(G$5*PI())-1)/G$5)*SIN(G$5*PI()*$B47/$B$3)</f>
        <v>-0</v>
      </c>
      <c r="H47" s="28" t="n">
        <f aca="false">(-2*$B$2/PI())*((COS(H$5*PI())-1)/H$5)*SIN(H$5*PI()*$B47/$B$3)</f>
        <v>-0.20621917523206</v>
      </c>
      <c r="I47" s="28" t="n">
        <f aca="false">(-2*$B$2/PI())*((COS(I$5*PI())-1)/I$5)*SIN(I$5*PI()*$B47/$B$3)</f>
        <v>0</v>
      </c>
      <c r="J47" s="28" t="n">
        <f aca="false">(-2*$B$2/PI())*((COS(J$5*PI())-1)/J$5)*SIN(J$5*PI()*$B47/$B$3)</f>
        <v>-0.0509793867723639</v>
      </c>
      <c r="K47" s="28" t="n">
        <f aca="false">(-2*$B$2/PI())*((COS(K$5*PI())-1)/K$5)*SIN(K$5*PI()*$B47/$B$3)</f>
        <v>-0</v>
      </c>
      <c r="L47" s="28" t="n">
        <f aca="false">(-2*$B$2/PI())*((COS(L$5*PI())-1)/L$5)*SIN(L$5*PI()*$B47/$B$3)</f>
        <v>0.143659609668448</v>
      </c>
      <c r="M47" s="28" t="n">
        <f aca="false">(-2*$B$2/PI())*((COS(M$5*PI())-1)/M$5)*SIN(M$5*PI()*$B47/$B$3)</f>
        <v>0</v>
      </c>
      <c r="N47" s="28" t="n">
        <f aca="false">(-2*$B$2/PI())*((COS(N$5*PI())-1)/N$5)*SIN(N$5*PI()*$B47/$B$3)</f>
        <v>-0.141303714246539</v>
      </c>
      <c r="O47" s="28" t="n">
        <f aca="false">(-2*$B$2/PI())*((COS(O$5*PI())-1)/O$5)*SIN(O$5*PI()*$B47/$B$3)</f>
        <v>0</v>
      </c>
      <c r="P47" s="27" t="n">
        <f aca="false">SUM($F47:$F47)</f>
        <v>1.19408263881418</v>
      </c>
      <c r="Q47" s="27" t="n">
        <f aca="false">SUM($F47:$G47)+$Q$3</f>
        <v>1.19408263881418</v>
      </c>
      <c r="R47" s="27" t="n">
        <f aca="false">SUM($F47:$H47)</f>
        <v>0.987863463582118</v>
      </c>
      <c r="S47" s="27" t="n">
        <f aca="false">SUM($F47:$I47)+$Q$3</f>
        <v>0.987863463582118</v>
      </c>
      <c r="T47" s="27" t="n">
        <f aca="false">SUM($F47:$J47)</f>
        <v>0.936884076809755</v>
      </c>
      <c r="U47" s="27" t="n">
        <f aca="false">SUM($F47:$K47)+$Q$3</f>
        <v>0.936884076809755</v>
      </c>
      <c r="V47" s="27" t="n">
        <f aca="false">SUM($F47:$L47)</f>
        <v>1.0805436864782</v>
      </c>
      <c r="W47" s="27" t="n">
        <f aca="false">SUM($F47:$M47)+$Q$3</f>
        <v>1.0805436864782</v>
      </c>
      <c r="X47" s="27" t="n">
        <f aca="false">SUM($F47:$N47)</f>
        <v>0.939239972231663</v>
      </c>
      <c r="Y47" s="27" t="n">
        <f aca="false">SUM($F47:$O47)+$Q$3</f>
        <v>0.939239972231663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 s="0"/>
      <c r="AME47" s="0"/>
      <c r="AMF47" s="0"/>
      <c r="AMG47" s="0"/>
      <c r="AMH47" s="0"/>
      <c r="AMI47" s="0"/>
      <c r="AMJ47" s="0"/>
    </row>
    <row r="48" s="23" customFormat="true" ht="13.8" hidden="false" customHeight="false" outlineLevel="0" collapsed="false">
      <c r="A48" s="24" t="n">
        <v>-21</v>
      </c>
      <c r="B48" s="27" t="n">
        <f aca="false">(A48-1)*PI()/20</f>
        <v>-3.45575191894877</v>
      </c>
      <c r="C48" s="27" t="n">
        <v>0</v>
      </c>
      <c r="D48" s="27"/>
      <c r="E48" s="28"/>
      <c r="F48" s="28" t="n">
        <f aca="false">(-2*$B$2/PI())*((COS(F$5*PI())-1)/F$5)*SIN(F$5*PI()*$B48/$B$3)</f>
        <v>1.2609575390998</v>
      </c>
      <c r="G48" s="28" t="n">
        <f aca="false">(-2*$B$2/PI())*((COS(G$5*PI())-1)/G$5)*SIN(G$5*PI()*$B48/$B$3)</f>
        <v>0</v>
      </c>
      <c r="H48" s="28" t="n">
        <f aca="false">(-2*$B$2/PI())*((COS(H$5*PI())-1)/H$5)*SIN(H$5*PI()*$B48/$B$3)</f>
        <v>-0.388039542785983</v>
      </c>
      <c r="I48" s="28" t="n">
        <f aca="false">(-2*$B$2/PI())*((COS(I$5*PI())-1)/I$5)*SIN(I$5*PI()*$B48/$B$3)</f>
        <v>-0</v>
      </c>
      <c r="J48" s="28" t="n">
        <f aca="false">(-2*$B$2/PI())*((COS(J$5*PI())-1)/J$5)*SIN(J$5*PI()*$B48/$B$3)</f>
        <v>0.19557556667485</v>
      </c>
      <c r="K48" s="28" t="n">
        <f aca="false">(-2*$B$2/PI())*((COS(K$5*PI())-1)/K$5)*SIN(K$5*PI()*$B48/$B$3)</f>
        <v>0</v>
      </c>
      <c r="L48" s="28" t="n">
        <f aca="false">(-2*$B$2/PI())*((COS(L$5*PI())-1)/L$5)*SIN(L$5*PI()*$B48/$B$3)</f>
        <v>-0.102362579859256</v>
      </c>
      <c r="M48" s="28" t="n">
        <f aca="false">(-2*$B$2/PI())*((COS(M$5*PI())-1)/M$5)*SIN(M$5*PI()*$B48/$B$3)</f>
        <v>-0</v>
      </c>
      <c r="N48" s="28" t="n">
        <f aca="false">(-2*$B$2/PI())*((COS(N$5*PI())-1)/N$5)*SIN(N$5*PI()*$B48/$B$3)</f>
        <v>0.0444632950255666</v>
      </c>
      <c r="O48" s="28" t="n">
        <f aca="false">(-2*$B$2/PI())*((COS(O$5*PI())-1)/O$5)*SIN(O$5*PI()*$B48/$B$3)</f>
        <v>0</v>
      </c>
      <c r="P48" s="27" t="n">
        <f aca="false">SUM($F48:$F48)</f>
        <v>1.2609575390998</v>
      </c>
      <c r="Q48" s="27" t="n">
        <f aca="false">SUM($F48:$G48)+$Q$3</f>
        <v>1.2609575390998</v>
      </c>
      <c r="R48" s="27" t="n">
        <f aca="false">SUM($F48:$H48)</f>
        <v>0.872917996313818</v>
      </c>
      <c r="S48" s="27" t="n">
        <f aca="false">SUM($F48:$I48)+$Q$3</f>
        <v>0.872917996313818</v>
      </c>
      <c r="T48" s="27" t="n">
        <f aca="false">SUM($F48:$J48)</f>
        <v>1.06849356298867</v>
      </c>
      <c r="U48" s="27" t="n">
        <f aca="false">SUM($F48:$K48)+$Q$3</f>
        <v>1.06849356298867</v>
      </c>
      <c r="V48" s="27" t="n">
        <f aca="false">SUM($F48:$L48)</f>
        <v>0.966130983129412</v>
      </c>
      <c r="W48" s="27" t="n">
        <f aca="false">SUM($F48:$M48)+$Q$3</f>
        <v>0.966130983129412</v>
      </c>
      <c r="X48" s="27" t="n">
        <f aca="false">SUM($F48:$N48)</f>
        <v>1.01059427815498</v>
      </c>
      <c r="Y48" s="27" t="n">
        <f aca="false">SUM($F48:$O48)+$Q$3</f>
        <v>1.01059427815498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 s="0"/>
      <c r="AME48" s="0"/>
      <c r="AMF48" s="0"/>
      <c r="AMG48" s="0"/>
      <c r="AMH48" s="0"/>
      <c r="AMI48" s="0"/>
      <c r="AMJ48" s="0"/>
    </row>
    <row r="49" s="23" customFormat="true" ht="13.8" hidden="false" customHeight="false" outlineLevel="0" collapsed="false">
      <c r="A49" s="24" t="n">
        <v>-20</v>
      </c>
      <c r="B49" s="27" t="n">
        <f aca="false">(A49-1)*PI()/20</f>
        <v>-3.29867228626928</v>
      </c>
      <c r="C49" s="27" t="n">
        <v>0</v>
      </c>
      <c r="D49" s="27"/>
      <c r="E49" s="28"/>
      <c r="F49" s="28" t="n">
        <f aca="false">(-2*$B$2/PI())*((COS(F$5*PI())-1)/F$5)*SIN(F$5*PI()*$B49/$B$3)</f>
        <v>1.02694183567294</v>
      </c>
      <c r="G49" s="28" t="n">
        <f aca="false">(-2*$B$2/PI())*((COS(G$5*PI())-1)/G$5)*SIN(G$5*PI()*$B49/$B$3)</f>
        <v>0</v>
      </c>
      <c r="H49" s="28" t="n">
        <f aca="false">(-2*$B$2/PI())*((COS(H$5*PI())-1)/H$5)*SIN(H$5*PI()*$B49/$B$3)</f>
        <v>0.136191409090044</v>
      </c>
      <c r="I49" s="28" t="n">
        <f aca="false">(-2*$B$2/PI())*((COS(I$5*PI())-1)/I$5)*SIN(I$5*PI()*$B49/$B$3)</f>
        <v>-0</v>
      </c>
      <c r="J49" s="28" t="n">
        <f aca="false">(-2*$B$2/PI())*((COS(J$5*PI())-1)/J$5)*SIN(J$5*PI()*$B49/$B$3)</f>
        <v>-0.254592530212919</v>
      </c>
      <c r="K49" s="28" t="n">
        <f aca="false">(-2*$B$2/PI())*((COS(K$5*PI())-1)/K$5)*SIN(K$5*PI()*$B49/$B$3)</f>
        <v>-0</v>
      </c>
      <c r="L49" s="28" t="n">
        <f aca="false">(-2*$B$2/PI())*((COS(L$5*PI())-1)/L$5)*SIN(L$5*PI()*$B49/$B$3)</f>
        <v>0.0511333595946059</v>
      </c>
      <c r="M49" s="28" t="n">
        <f aca="false">(-2*$B$2/PI())*((COS(M$5*PI())-1)/M$5)*SIN(M$5*PI()*$B49/$B$3)</f>
        <v>0</v>
      </c>
      <c r="N49" s="28" t="n">
        <f aca="false">(-2*$B$2/PI())*((COS(N$5*PI())-1)/N$5)*SIN(N$5*PI()*$B49/$B$3)</f>
        <v>0.117492763565973</v>
      </c>
      <c r="O49" s="28" t="n">
        <f aca="false">(-2*$B$2/PI())*((COS(O$5*PI())-1)/O$5)*SIN(O$5*PI()*$B49/$B$3)</f>
        <v>0</v>
      </c>
      <c r="P49" s="27" t="n">
        <f aca="false">SUM($F49:$F49)</f>
        <v>1.02694183567294</v>
      </c>
      <c r="Q49" s="27" t="n">
        <f aca="false">SUM($F49:$G49)+$Q$3</f>
        <v>1.02694183567294</v>
      </c>
      <c r="R49" s="27" t="n">
        <f aca="false">SUM($F49:$H49)</f>
        <v>1.16313324476298</v>
      </c>
      <c r="S49" s="27" t="n">
        <f aca="false">SUM($F49:$I49)+$Q$3</f>
        <v>1.16313324476298</v>
      </c>
      <c r="T49" s="27" t="n">
        <f aca="false">SUM($F49:$J49)</f>
        <v>0.908540714550066</v>
      </c>
      <c r="U49" s="27" t="n">
        <f aca="false">SUM($F49:$K49)+$Q$3</f>
        <v>0.908540714550066</v>
      </c>
      <c r="V49" s="27" t="n">
        <f aca="false">SUM($F49:$L49)</f>
        <v>0.959674074144672</v>
      </c>
      <c r="W49" s="27" t="n">
        <f aca="false">SUM($F49:$M49)+$Q$3</f>
        <v>0.959674074144672</v>
      </c>
      <c r="X49" s="27" t="n">
        <f aca="false">SUM($F49:$N49)</f>
        <v>1.07716683771065</v>
      </c>
      <c r="Y49" s="27" t="n">
        <f aca="false">SUM($F49:$O49)+$Q$3</f>
        <v>1.07716683771065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 s="0"/>
      <c r="AME49" s="0"/>
      <c r="AMF49" s="0"/>
      <c r="AMG49" s="0"/>
      <c r="AMH49" s="0"/>
      <c r="AMI49" s="0"/>
      <c r="AMJ49" s="0"/>
    </row>
    <row r="50" s="23" customFormat="true" ht="13.8" hidden="false" customHeight="false" outlineLevel="0" collapsed="false">
      <c r="A50" s="24" t="n">
        <v>-19</v>
      </c>
      <c r="B50" s="27" t="n">
        <f aca="false">(A50-1)*PI()/20</f>
        <v>-3.14159265358979</v>
      </c>
      <c r="C50" s="27" t="n">
        <v>0</v>
      </c>
      <c r="D50" s="27"/>
      <c r="E50" s="28"/>
      <c r="F50" s="28" t="n">
        <f aca="false">(-2*$B$2/PI())*((COS(F$5*PI())-1)/F$5)*SIN(F$5*PI()*$B50/$B$3)</f>
        <v>0.547876525632183</v>
      </c>
      <c r="G50" s="28" t="n">
        <f aca="false">(-2*$B$2/PI())*((COS(G$5*PI())-1)/G$5)*SIN(G$5*PI()*$B50/$B$3)</f>
        <v>0</v>
      </c>
      <c r="H50" s="28" t="n">
        <f aca="false">(-2*$B$2/PI())*((COS(H$5*PI())-1)/H$5)*SIN(H$5*PI()*$B50/$B$3)</f>
        <v>0.412617399150404</v>
      </c>
      <c r="I50" s="28" t="n">
        <f aca="false">(-2*$B$2/PI())*((COS(I$5*PI())-1)/I$5)*SIN(I$5*PI()*$B50/$B$3)</f>
        <v>0</v>
      </c>
      <c r="J50" s="28" t="n">
        <f aca="false">(-2*$B$2/PI())*((COS(J$5*PI())-1)/J$5)*SIN(J$5*PI()*$B50/$B$3)</f>
        <v>0.202205857814811</v>
      </c>
      <c r="K50" s="28" t="n">
        <f aca="false">(-2*$B$2/PI())*((COS(K$5*PI())-1)/K$5)*SIN(K$5*PI()*$B50/$B$3)</f>
        <v>0</v>
      </c>
      <c r="L50" s="28" t="n">
        <f aca="false">(-2*$B$2/PI())*((COS(L$5*PI())-1)/L$5)*SIN(L$5*PI()*$B50/$B$3)</f>
        <v>0.00505730524109131</v>
      </c>
      <c r="M50" s="28" t="n">
        <f aca="false">(-2*$B$2/PI())*((COS(M$5*PI())-1)/M$5)*SIN(M$5*PI()*$B50/$B$3)</f>
        <v>-0</v>
      </c>
      <c r="N50" s="28" t="n">
        <f aca="false">(-2*$B$2/PI())*((COS(N$5*PI())-1)/N$5)*SIN(N$5*PI()*$B50/$B$3)</f>
        <v>-0.107382932380023</v>
      </c>
      <c r="O50" s="28" t="n">
        <f aca="false">(-2*$B$2/PI())*((COS(O$5*PI())-1)/O$5)*SIN(O$5*PI()*$B50/$B$3)</f>
        <v>-0</v>
      </c>
      <c r="P50" s="27" t="n">
        <f aca="false">SUM($F50:$F50)</f>
        <v>0.547876525632183</v>
      </c>
      <c r="Q50" s="27" t="n">
        <f aca="false">SUM($F50:$G50)+$Q$3</f>
        <v>0.547876525632183</v>
      </c>
      <c r="R50" s="27" t="n">
        <f aca="false">SUM($F50:$H50)</f>
        <v>0.960493924782587</v>
      </c>
      <c r="S50" s="27" t="n">
        <f aca="false">SUM($F50:$I50)+$Q$3</f>
        <v>0.960493924782587</v>
      </c>
      <c r="T50" s="27" t="n">
        <f aca="false">SUM($F50:$J50)</f>
        <v>1.1626997825974</v>
      </c>
      <c r="U50" s="27" t="n">
        <f aca="false">SUM($F50:$K50)+$Q$3</f>
        <v>1.1626997825974</v>
      </c>
      <c r="V50" s="27" t="n">
        <f aca="false">SUM($F50:$L50)</f>
        <v>1.16775708783849</v>
      </c>
      <c r="W50" s="27" t="n">
        <f aca="false">SUM($F50:$M50)+$Q$3</f>
        <v>1.16775708783849</v>
      </c>
      <c r="X50" s="27" t="n">
        <f aca="false">SUM($F50:$N50)</f>
        <v>1.06037415545847</v>
      </c>
      <c r="Y50" s="27" t="n">
        <f aca="false">SUM($F50:$O50)+$Q$3</f>
        <v>1.06037415545847</v>
      </c>
      <c r="Z50" s="21"/>
      <c r="AA50" s="21"/>
      <c r="AB50" s="21"/>
      <c r="AC50" s="21"/>
      <c r="AD50" s="21"/>
      <c r="AE50" s="21"/>
      <c r="AF50" s="21"/>
      <c r="AMD50" s="0"/>
      <c r="AME50" s="0"/>
      <c r="AMF50" s="0"/>
      <c r="AMG50" s="0"/>
      <c r="AMH50" s="0"/>
      <c r="AMI50" s="0"/>
      <c r="AMJ50" s="0"/>
    </row>
    <row r="51" s="23" customFormat="true" ht="13.8" hidden="false" customHeight="false" outlineLevel="0" collapsed="false">
      <c r="A51" s="24" t="n">
        <v>-18</v>
      </c>
      <c r="B51" s="27" t="n">
        <f aca="false">(A51-1)*PI()/20</f>
        <v>-2.9845130209103</v>
      </c>
      <c r="C51" s="27" t="n">
        <v>0</v>
      </c>
      <c r="D51" s="27"/>
      <c r="E51" s="28"/>
      <c r="F51" s="28" t="n">
        <f aca="false">(-2*$B$2/PI())*((COS(F$5*PI())-1)/F$5)*SIN(F$5*PI()*$B51/$B$3)</f>
        <v>-0.0619234788337767</v>
      </c>
      <c r="G51" s="28" t="n">
        <f aca="false">(-2*$B$2/PI())*((COS(G$5*PI())-1)/G$5)*SIN(G$5*PI()*$B51/$B$3)</f>
        <v>-0</v>
      </c>
      <c r="H51" s="28" t="n">
        <f aca="false">(-2*$B$2/PI())*((COS(H$5*PI())-1)/H$5)*SIN(H$5*PI()*$B51/$B$3)</f>
        <v>-0.0617281867947628</v>
      </c>
      <c r="I51" s="28" t="n">
        <f aca="false">(-2*$B$2/PI())*((COS(I$5*PI())-1)/I$5)*SIN(I$5*PI()*$B51/$B$3)</f>
        <v>-0</v>
      </c>
      <c r="J51" s="28" t="n">
        <f aca="false">(-2*$B$2/PI())*((COS(J$5*PI())-1)/J$5)*SIN(J$5*PI()*$B51/$B$3)</f>
        <v>-0.0613387113457455</v>
      </c>
      <c r="K51" s="28" t="n">
        <f aca="false">(-2*$B$2/PI())*((COS(K$5*PI())-1)/K$5)*SIN(K$5*PI()*$B51/$B$3)</f>
        <v>-0</v>
      </c>
      <c r="L51" s="28" t="n">
        <f aca="false">(-2*$B$2/PI())*((COS(L$5*PI())-1)/L$5)*SIN(L$5*PI()*$B51/$B$3)</f>
        <v>-0.0607572622525525</v>
      </c>
      <c r="M51" s="28" t="n">
        <f aca="false">(-2*$B$2/PI())*((COS(M$5*PI())-1)/M$5)*SIN(M$5*PI()*$B51/$B$3)</f>
        <v>-0</v>
      </c>
      <c r="N51" s="28" t="n">
        <f aca="false">(-2*$B$2/PI())*((COS(N$5*PI())-1)/N$5)*SIN(N$5*PI()*$B51/$B$3)</f>
        <v>-0.0599871354885889</v>
      </c>
      <c r="O51" s="28" t="n">
        <f aca="false">(-2*$B$2/PI())*((COS(O$5*PI())-1)/O$5)*SIN(O$5*PI()*$B51/$B$3)</f>
        <v>-0</v>
      </c>
      <c r="P51" s="27" t="n">
        <f aca="false">SUM($F51:$F51)</f>
        <v>-0.0619234788337767</v>
      </c>
      <c r="Q51" s="27" t="n">
        <f aca="false">SUM($F51:$G51)+$Q$3</f>
        <v>-0.0619234788337767</v>
      </c>
      <c r="R51" s="27" t="n">
        <f aca="false">SUM($F51:$H51)</f>
        <v>-0.12365166562854</v>
      </c>
      <c r="S51" s="27" t="n">
        <f aca="false">SUM($F51:$I51)+$Q$3</f>
        <v>-0.12365166562854</v>
      </c>
      <c r="T51" s="27" t="n">
        <f aca="false">SUM($F51:$J51)</f>
        <v>-0.184990376974285</v>
      </c>
      <c r="U51" s="27" t="n">
        <f aca="false">SUM($F51:$K51)+$Q$3</f>
        <v>-0.184990376974285</v>
      </c>
      <c r="V51" s="27" t="n">
        <f aca="false">SUM($F51:$L51)</f>
        <v>-0.245747639226838</v>
      </c>
      <c r="W51" s="27" t="n">
        <f aca="false">SUM($F51:$M51)+$Q$3</f>
        <v>-0.245747639226838</v>
      </c>
      <c r="X51" s="27" t="n">
        <f aca="false">SUM($F51:$N51)</f>
        <v>-0.305734774715426</v>
      </c>
      <c r="Y51" s="27" t="n">
        <f aca="false">SUM($F51:$O51)+$Q$3</f>
        <v>-0.305734774715426</v>
      </c>
      <c r="Z51" s="21"/>
      <c r="AA51" s="21"/>
      <c r="AB51" s="21"/>
      <c r="AC51" s="21"/>
      <c r="AD51" s="21"/>
      <c r="AE51" s="21"/>
      <c r="AF51" s="21"/>
      <c r="AMD51" s="0"/>
      <c r="AME51" s="0"/>
      <c r="AMF51" s="0"/>
      <c r="AMG51" s="0"/>
      <c r="AMH51" s="0"/>
      <c r="AMI51" s="0"/>
      <c r="AMJ51" s="0"/>
    </row>
    <row r="52" s="23" customFormat="true" ht="13.8" hidden="false" customHeight="false" outlineLevel="0" collapsed="false">
      <c r="A52" s="24" t="n">
        <v>-17</v>
      </c>
      <c r="B52" s="27" t="n">
        <f aca="false">(A52-1)*PI()/20</f>
        <v>-2.82743338823081</v>
      </c>
      <c r="C52" s="27" t="n">
        <v>0</v>
      </c>
      <c r="D52" s="27"/>
      <c r="E52" s="28"/>
      <c r="F52" s="28" t="n">
        <f aca="false">(-2*$B$2/PI())*((COS(F$5*PI())-1)/F$5)*SIN(F$5*PI()*$B52/$B$3)</f>
        <v>-0.656947257810355</v>
      </c>
      <c r="G52" s="28" t="n">
        <f aca="false">(-2*$B$2/PI())*((COS(G$5*PI())-1)/G$5)*SIN(G$5*PI()*$B52/$B$3)</f>
        <v>-0</v>
      </c>
      <c r="H52" s="28" t="n">
        <f aca="false">(-2*$B$2/PI())*((COS(H$5*PI())-1)/H$5)*SIN(H$5*PI()*$B52/$B$3)</f>
        <v>-0.423757209794956</v>
      </c>
      <c r="I52" s="28" t="n">
        <f aca="false">(-2*$B$2/PI())*((COS(I$5*PI())-1)/I$5)*SIN(I$5*PI()*$B52/$B$3)</f>
        <v>-0</v>
      </c>
      <c r="J52" s="28" t="n">
        <f aca="false">(-2*$B$2/PI())*((COS(J$5*PI())-1)/J$5)*SIN(J$5*PI()*$B52/$B$3)</f>
        <v>-0.106368796314752</v>
      </c>
      <c r="K52" s="28" t="n">
        <f aca="false">(-2*$B$2/PI())*((COS(K$5*PI())-1)/K$5)*SIN(K$5*PI()*$B52/$B$3)</f>
        <v>0</v>
      </c>
      <c r="L52" s="28" t="n">
        <f aca="false">(-2*$B$2/PI())*((COS(L$5*PI())-1)/L$5)*SIN(L$5*PI()*$B52/$B$3)</f>
        <v>0.110561972181787</v>
      </c>
      <c r="M52" s="28" t="n">
        <f aca="false">(-2*$B$2/PI())*((COS(M$5*PI())-1)/M$5)*SIN(M$5*PI()*$B52/$B$3)</f>
        <v>0</v>
      </c>
      <c r="N52" s="28" t="n">
        <f aca="false">(-2*$B$2/PI())*((COS(N$5*PI())-1)/N$5)*SIN(N$5*PI()*$B52/$B$3)</f>
        <v>0.139507198558808</v>
      </c>
      <c r="O52" s="28" t="n">
        <f aca="false">(-2*$B$2/PI())*((COS(O$5*PI())-1)/O$5)*SIN(O$5*PI()*$B52/$B$3)</f>
        <v>0</v>
      </c>
      <c r="P52" s="27" t="n">
        <f aca="false">SUM($F52:$F52)</f>
        <v>-0.656947257810355</v>
      </c>
      <c r="Q52" s="27" t="n">
        <f aca="false">SUM($F52:$G52)+$Q$3</f>
        <v>-0.656947257810355</v>
      </c>
      <c r="R52" s="27" t="n">
        <f aca="false">SUM($F52:$H52)</f>
        <v>-1.08070446760531</v>
      </c>
      <c r="S52" s="27" t="n">
        <f aca="false">SUM($F52:$I52)+$Q$3</f>
        <v>-1.08070446760531</v>
      </c>
      <c r="T52" s="27" t="n">
        <f aca="false">SUM($F52:$J52)</f>
        <v>-1.18707326392006</v>
      </c>
      <c r="U52" s="27" t="n">
        <f aca="false">SUM($F52:$K52)+$Q$3</f>
        <v>-1.18707326392006</v>
      </c>
      <c r="V52" s="27" t="n">
        <f aca="false">SUM($F52:$L52)</f>
        <v>-1.07651129173828</v>
      </c>
      <c r="W52" s="27" t="n">
        <f aca="false">SUM($F52:$M52)+$Q$3</f>
        <v>-1.07651129173828</v>
      </c>
      <c r="X52" s="27" t="n">
        <f aca="false">SUM($F52:$N52)</f>
        <v>-0.937004093179468</v>
      </c>
      <c r="Y52" s="27" t="n">
        <f aca="false">SUM($F52:$O52)+$Q$3</f>
        <v>-0.937004093179468</v>
      </c>
      <c r="Z52" s="21"/>
      <c r="AA52" s="21"/>
      <c r="AB52" s="21"/>
      <c r="AC52" s="21"/>
      <c r="AD52" s="21"/>
      <c r="AE52" s="21"/>
      <c r="AF52" s="21"/>
      <c r="AMD52" s="0"/>
      <c r="AME52" s="0"/>
      <c r="AMF52" s="0"/>
      <c r="AMG52" s="0"/>
      <c r="AMH52" s="0"/>
      <c r="AMI52" s="0"/>
      <c r="AMJ52" s="0"/>
    </row>
    <row r="53" s="23" customFormat="true" ht="13.8" hidden="false" customHeight="false" outlineLevel="0" collapsed="false">
      <c r="A53" s="24" t="n">
        <v>-16</v>
      </c>
      <c r="B53" s="27" t="n">
        <f aca="false">(A53-1)*PI()/20</f>
        <v>-2.67035375555132</v>
      </c>
      <c r="C53" s="27" t="n">
        <v>0</v>
      </c>
      <c r="D53" s="27"/>
      <c r="E53" s="28"/>
      <c r="F53" s="28" t="n">
        <f aca="false">(-2*$B$2/PI())*((COS(F$5*PI())-1)/F$5)*SIN(F$5*PI()*$B53/$B$3)</f>
        <v>-1.09520980504004</v>
      </c>
      <c r="G53" s="28" t="n">
        <f aca="false">(-2*$B$2/PI())*((COS(G$5*PI())-1)/G$5)*SIN(G$5*PI()*$B53/$B$3)</f>
        <v>-0</v>
      </c>
      <c r="H53" s="28" t="n">
        <f aca="false">(-2*$B$2/PI())*((COS(H$5*PI())-1)/H$5)*SIN(H$5*PI()*$B53/$B$3)</f>
        <v>-0.014745387458676</v>
      </c>
      <c r="I53" s="28" t="n">
        <f aca="false">(-2*$B$2/PI())*((COS(I$5*PI())-1)/I$5)*SIN(I$5*PI()*$B53/$B$3)</f>
        <v>0</v>
      </c>
      <c r="J53" s="28" t="n">
        <f aca="false">(-2*$B$2/PI())*((COS(J$5*PI())-1)/J$5)*SIN(J$5*PI()*$B53/$B$3)</f>
        <v>0.227531848606871</v>
      </c>
      <c r="K53" s="28" t="n">
        <f aca="false">(-2*$B$2/PI())*((COS(K$5*PI())-1)/K$5)*SIN(K$5*PI()*$B53/$B$3)</f>
        <v>0</v>
      </c>
      <c r="L53" s="28" t="n">
        <f aca="false">(-2*$B$2/PI())*((COS(L$5*PI())-1)/L$5)*SIN(L$5*PI()*$B53/$B$3)</f>
        <v>-0.149638908677109</v>
      </c>
      <c r="M53" s="28" t="n">
        <f aca="false">(-2*$B$2/PI())*((COS(M$5*PI())-1)/M$5)*SIN(M$5*PI()*$B53/$B$3)</f>
        <v>-0</v>
      </c>
      <c r="N53" s="28" t="n">
        <f aca="false">(-2*$B$2/PI())*((COS(N$5*PI())-1)/N$5)*SIN(N$5*PI()*$B53/$B$3)</f>
        <v>-0.0147216557190272</v>
      </c>
      <c r="O53" s="28" t="n">
        <f aca="false">(-2*$B$2/PI())*((COS(O$5*PI())-1)/O$5)*SIN(O$5*PI()*$B53/$B$3)</f>
        <v>0</v>
      </c>
      <c r="P53" s="27" t="n">
        <f aca="false">SUM($F53:$F53)</f>
        <v>-1.09520980504004</v>
      </c>
      <c r="Q53" s="27" t="n">
        <f aca="false">SUM($F53:$G53)+$Q$3</f>
        <v>-1.09520980504004</v>
      </c>
      <c r="R53" s="27" t="n">
        <f aca="false">SUM($F53:$H53)</f>
        <v>-1.10995519249872</v>
      </c>
      <c r="S53" s="27" t="n">
        <f aca="false">SUM($F53:$I53)+$Q$3</f>
        <v>-1.10995519249872</v>
      </c>
      <c r="T53" s="27" t="n">
        <f aca="false">SUM($F53:$J53)</f>
        <v>-0.882423343891845</v>
      </c>
      <c r="U53" s="27" t="n">
        <f aca="false">SUM($F53:$K53)+$Q$3</f>
        <v>-0.882423343891845</v>
      </c>
      <c r="V53" s="27" t="n">
        <f aca="false">SUM($F53:$L53)</f>
        <v>-1.03206225256895</v>
      </c>
      <c r="W53" s="27" t="n">
        <f aca="false">SUM($F53:$M53)+$Q$3</f>
        <v>-1.03206225256895</v>
      </c>
      <c r="X53" s="27" t="n">
        <f aca="false">SUM($F53:$N53)</f>
        <v>-1.04678390828798</v>
      </c>
      <c r="Y53" s="27" t="n">
        <f aca="false">SUM($F53:$O53)+$Q$3</f>
        <v>-1.04678390828798</v>
      </c>
      <c r="Z53" s="21"/>
      <c r="AA53" s="21"/>
      <c r="AB53" s="21"/>
      <c r="AC53" s="21"/>
      <c r="AD53" s="21"/>
      <c r="AE53" s="21"/>
      <c r="AF53" s="21"/>
      <c r="AMD53" s="0"/>
      <c r="AME53" s="0"/>
      <c r="AMF53" s="0"/>
      <c r="AMG53" s="0"/>
      <c r="AMH53" s="0"/>
      <c r="AMI53" s="0"/>
      <c r="AMJ53" s="0"/>
    </row>
    <row r="54" s="23" customFormat="true" ht="13.8" hidden="false" customHeight="false" outlineLevel="0" collapsed="false">
      <c r="A54" s="24" t="n">
        <v>-15</v>
      </c>
      <c r="B54" s="27" t="n">
        <f aca="false">(A54-1)*PI()/20</f>
        <v>-2.51327412287183</v>
      </c>
      <c r="C54" s="27" t="n">
        <v>0</v>
      </c>
      <c r="D54" s="27"/>
      <c r="E54" s="28"/>
      <c r="F54" s="28" t="n">
        <f aca="false">(-2*$B$2/PI())*((COS(F$5*PI())-1)/F$5)*SIN(F$5*PI()*$B54/$B$3)</f>
        <v>-1.27213259322789</v>
      </c>
      <c r="G54" s="28" t="n">
        <f aca="false">(-2*$B$2/PI())*((COS(G$5*PI())-1)/G$5)*SIN(G$5*PI()*$B54/$B$3)</f>
        <v>-0</v>
      </c>
      <c r="H54" s="28" t="n">
        <f aca="false">(-2*$B$2/PI())*((COS(H$5*PI())-1)/H$5)*SIN(H$5*PI()*$B54/$B$3)</f>
        <v>0.421096175465269</v>
      </c>
      <c r="I54" s="28" t="n">
        <f aca="false">(-2*$B$2/PI())*((COS(I$5*PI())-1)/I$5)*SIN(I$5*PI()*$B54/$B$3)</f>
        <v>0</v>
      </c>
      <c r="J54" s="28" t="n">
        <f aca="false">(-2*$B$2/PI())*((COS(J$5*PI())-1)/J$5)*SIN(J$5*PI()*$B54/$B$3)</f>
        <v>-0.249132375616389</v>
      </c>
      <c r="K54" s="28" t="n">
        <f aca="false">(-2*$B$2/PI())*((COS(K$5*PI())-1)/K$5)*SIN(K$5*PI()*$B54/$B$3)</f>
        <v>-0</v>
      </c>
      <c r="L54" s="28" t="n">
        <f aca="false">(-2*$B$2/PI())*((COS(L$5*PI())-1)/L$5)*SIN(L$5*PI()*$B54/$B$3)</f>
        <v>0.174196455933007</v>
      </c>
      <c r="M54" s="28" t="n">
        <f aca="false">(-2*$B$2/PI())*((COS(M$5*PI())-1)/M$5)*SIN(M$5*PI()*$B54/$B$3)</f>
        <v>0</v>
      </c>
      <c r="N54" s="28" t="n">
        <f aca="false">(-2*$B$2/PI())*((COS(N$5*PI())-1)/N$5)*SIN(N$5*PI()*$B54/$B$3)</f>
        <v>-0.131623468438032</v>
      </c>
      <c r="O54" s="28" t="n">
        <f aca="false">(-2*$B$2/PI())*((COS(O$5*PI())-1)/O$5)*SIN(O$5*PI()*$B54/$B$3)</f>
        <v>-0</v>
      </c>
      <c r="P54" s="27" t="n">
        <f aca="false">SUM($F54:$F54)</f>
        <v>-1.27213259322789</v>
      </c>
      <c r="Q54" s="27" t="n">
        <f aca="false">SUM($F54:$G54)+$Q$3</f>
        <v>-1.27213259322789</v>
      </c>
      <c r="R54" s="27" t="n">
        <f aca="false">SUM($F54:$H54)</f>
        <v>-0.85103641776262</v>
      </c>
      <c r="S54" s="27" t="n">
        <f aca="false">SUM($F54:$I54)+$Q$3</f>
        <v>-0.85103641776262</v>
      </c>
      <c r="T54" s="27" t="n">
        <f aca="false">SUM($F54:$J54)</f>
        <v>-1.10016879337901</v>
      </c>
      <c r="U54" s="27" t="n">
        <f aca="false">SUM($F54:$K54)+$Q$3</f>
        <v>-1.10016879337901</v>
      </c>
      <c r="V54" s="27" t="n">
        <f aca="false">SUM($F54:$L54)</f>
        <v>-0.925972337446002</v>
      </c>
      <c r="W54" s="27" t="n">
        <f aca="false">SUM($F54:$M54)+$Q$3</f>
        <v>-0.925972337446002</v>
      </c>
      <c r="X54" s="27" t="n">
        <f aca="false">SUM($F54:$N54)</f>
        <v>-1.05759580588403</v>
      </c>
      <c r="Y54" s="27" t="n">
        <f aca="false">SUM($F54:$O54)+$Q$3</f>
        <v>-1.05759580588403</v>
      </c>
      <c r="Z54" s="21"/>
      <c r="AA54" s="21"/>
      <c r="AB54" s="21"/>
      <c r="AC54" s="21"/>
      <c r="AD54" s="21"/>
      <c r="AE54" s="21"/>
      <c r="AF54" s="21"/>
      <c r="AMD54" s="0"/>
      <c r="AME54" s="0"/>
      <c r="AMF54" s="0"/>
      <c r="AMG54" s="0"/>
      <c r="AMH54" s="0"/>
      <c r="AMI54" s="0"/>
      <c r="AMJ54" s="0"/>
    </row>
    <row r="55" s="23" customFormat="true" ht="13.8" hidden="false" customHeight="false" outlineLevel="0" collapsed="false">
      <c r="A55" s="24" t="n">
        <v>-14</v>
      </c>
      <c r="B55" s="27" t="n">
        <f aca="false">(A55-1)*PI()/20</f>
        <v>-2.35619449019234</v>
      </c>
      <c r="C55" s="27" t="n">
        <v>0</v>
      </c>
      <c r="D55" s="27"/>
      <c r="E55" s="28"/>
      <c r="F55" s="28" t="n">
        <f aca="false">(-2*$B$2/PI())*((COS(F$5*PI())-1)/F$5)*SIN(F$5*PI()*$B55/$B$3)</f>
        <v>-1.14549817817166</v>
      </c>
      <c r="G55" s="28" t="n">
        <f aca="false">(-2*$B$2/PI())*((COS(G$5*PI())-1)/G$5)*SIN(G$5*PI()*$B55/$B$3)</f>
        <v>0</v>
      </c>
      <c r="H55" s="28" t="n">
        <f aca="false">(-2*$B$2/PI())*((COS(H$5*PI())-1)/H$5)*SIN(H$5*PI()*$B55/$B$3)</f>
        <v>0.0907387367113411</v>
      </c>
      <c r="I55" s="28" t="n">
        <f aca="false">(-2*$B$2/PI())*((COS(I$5*PI())-1)/I$5)*SIN(I$5*PI()*$B55/$B$3)</f>
        <v>-0</v>
      </c>
      <c r="J55" s="28" t="n">
        <f aca="false">(-2*$B$2/PI())*((COS(J$5*PI())-1)/J$5)*SIN(J$5*PI()*$B55/$B$3)</f>
        <v>0.16171850047565</v>
      </c>
      <c r="K55" s="28" t="n">
        <f aca="false">(-2*$B$2/PI())*((COS(K$5*PI())-1)/K$5)*SIN(K$5*PI()*$B55/$B$3)</f>
        <v>0</v>
      </c>
      <c r="L55" s="28" t="n">
        <f aca="false">(-2*$B$2/PI())*((COS(L$5*PI())-1)/L$5)*SIN(L$5*PI()*$B55/$B$3)</f>
        <v>-0.181851807294942</v>
      </c>
      <c r="M55" s="28" t="n">
        <f aca="false">(-2*$B$2/PI())*((COS(M$5*PI())-1)/M$5)*SIN(M$5*PI()*$B55/$B$3)</f>
        <v>0</v>
      </c>
      <c r="N55" s="28" t="n">
        <f aca="false">(-2*$B$2/PI())*((COS(N$5*PI())-1)/N$5)*SIN(N$5*PI()*$B55/$B$3)</f>
        <v>0.0852085576362335</v>
      </c>
      <c r="O55" s="28" t="n">
        <f aca="false">(-2*$B$2/PI())*((COS(O$5*PI())-1)/O$5)*SIN(O$5*PI()*$B55/$B$3)</f>
        <v>-0</v>
      </c>
      <c r="P55" s="27" t="n">
        <f aca="false">SUM($F55:$F55)</f>
        <v>-1.14549817817166</v>
      </c>
      <c r="Q55" s="27" t="n">
        <f aca="false">SUM($F55:$G55)+$Q$3</f>
        <v>-1.14549817817166</v>
      </c>
      <c r="R55" s="27" t="n">
        <f aca="false">SUM($F55:$H55)</f>
        <v>-1.05475944146032</v>
      </c>
      <c r="S55" s="27" t="n">
        <f aca="false">SUM($F55:$I55)+$Q$3</f>
        <v>-1.05475944146032</v>
      </c>
      <c r="T55" s="27" t="n">
        <f aca="false">SUM($F55:$J55)</f>
        <v>-0.893040940984672</v>
      </c>
      <c r="U55" s="27" t="n">
        <f aca="false">SUM($F55:$K55)+$Q$3</f>
        <v>-0.893040940984672</v>
      </c>
      <c r="V55" s="27" t="n">
        <f aca="false">SUM($F55:$L55)</f>
        <v>-1.07489274827961</v>
      </c>
      <c r="W55" s="27" t="n">
        <f aca="false">SUM($F55:$M55)+$Q$3</f>
        <v>-1.07489274827961</v>
      </c>
      <c r="X55" s="27" t="n">
        <f aca="false">SUM($F55:$N55)</f>
        <v>-0.989684190643381</v>
      </c>
      <c r="Y55" s="27" t="n">
        <f aca="false">SUM($F55:$O55)+$Q$3</f>
        <v>-0.989684190643381</v>
      </c>
      <c r="Z55" s="21"/>
      <c r="AA55" s="21"/>
      <c r="AB55" s="21"/>
      <c r="AC55" s="21"/>
      <c r="AD55" s="21"/>
      <c r="AE55" s="21"/>
      <c r="AF55" s="21"/>
      <c r="AMD55" s="0"/>
      <c r="AME55" s="0"/>
      <c r="AMF55" s="0"/>
      <c r="AMG55" s="0"/>
      <c r="AMH55" s="0"/>
      <c r="AMI55" s="0"/>
      <c r="AMJ55" s="0"/>
    </row>
    <row r="56" s="23" customFormat="true" ht="13.8" hidden="false" customHeight="false" outlineLevel="0" collapsed="false">
      <c r="A56" s="24" t="n">
        <v>-13</v>
      </c>
      <c r="B56" s="27" t="n">
        <f aca="false">(A56-1)*PI()/20</f>
        <v>-2.19911485751286</v>
      </c>
      <c r="C56" s="27" t="n">
        <v>0</v>
      </c>
      <c r="D56" s="27"/>
      <c r="E56" s="28"/>
      <c r="F56" s="28" t="n">
        <f aca="false">(-2*$B$2/PI())*((COS(F$5*PI())-1)/F$5)*SIN(F$5*PI()*$B56/$B$3)</f>
        <v>-0.745524155956517</v>
      </c>
      <c r="G56" s="28" t="n">
        <f aca="false">(-2*$B$2/PI())*((COS(G$5*PI())-1)/G$5)*SIN(G$5*PI()*$B56/$B$3)</f>
        <v>0</v>
      </c>
      <c r="H56" s="28" t="n">
        <f aca="false">(-2*$B$2/PI())*((COS(H$5*PI())-1)/H$5)*SIN(H$5*PI()*$B56/$B$3)</f>
        <v>-0.404720960226062</v>
      </c>
      <c r="I56" s="28" t="n">
        <f aca="false">(-2*$B$2/PI())*((COS(I$5*PI())-1)/I$5)*SIN(I$5*PI()*$B56/$B$3)</f>
        <v>0</v>
      </c>
      <c r="J56" s="28" t="n">
        <f aca="false">(-2*$B$2/PI())*((COS(J$5*PI())-1)/J$5)*SIN(J$5*PI()*$B56/$B$3)</f>
        <v>-0.00354045587531816</v>
      </c>
      <c r="K56" s="28" t="n">
        <f aca="false">(-2*$B$2/PI())*((COS(K$5*PI())-1)/K$5)*SIN(K$5*PI()*$B56/$B$3)</f>
        <v>-0</v>
      </c>
      <c r="L56" s="28" t="n">
        <f aca="false">(-2*$B$2/PI())*((COS(L$5*PI())-1)/L$5)*SIN(L$5*PI()*$B56/$B$3)</f>
        <v>0.171862167809574</v>
      </c>
      <c r="M56" s="28" t="n">
        <f aca="false">(-2*$B$2/PI())*((COS(M$5*PI())-1)/M$5)*SIN(M$5*PI()*$B56/$B$3)</f>
        <v>-0</v>
      </c>
      <c r="N56" s="28" t="n">
        <f aca="false">(-2*$B$2/PI())*((COS(N$5*PI())-1)/N$5)*SIN(N$5*PI()*$B56/$B$3)</f>
        <v>0.0859926450302784</v>
      </c>
      <c r="O56" s="28" t="n">
        <f aca="false">(-2*$B$2/PI())*((COS(O$5*PI())-1)/O$5)*SIN(O$5*PI()*$B56/$B$3)</f>
        <v>-0</v>
      </c>
      <c r="P56" s="27" t="n">
        <f aca="false">SUM($F56:$F56)</f>
        <v>-0.745524155956517</v>
      </c>
      <c r="Q56" s="27" t="n">
        <f aca="false">SUM($F56:$G56)+$Q$3</f>
        <v>-0.745524155956517</v>
      </c>
      <c r="R56" s="27" t="n">
        <f aca="false">SUM($F56:$H56)</f>
        <v>-1.15024511618258</v>
      </c>
      <c r="S56" s="27" t="n">
        <f aca="false">SUM($F56:$I56)+$Q$3</f>
        <v>-1.15024511618258</v>
      </c>
      <c r="T56" s="27" t="n">
        <f aca="false">SUM($F56:$J56)</f>
        <v>-1.1537855720579</v>
      </c>
      <c r="U56" s="27" t="n">
        <f aca="false">SUM($F56:$K56)+$Q$3</f>
        <v>-1.1537855720579</v>
      </c>
      <c r="V56" s="27" t="n">
        <f aca="false">SUM($F56:$L56)</f>
        <v>-0.981923404248324</v>
      </c>
      <c r="W56" s="27" t="n">
        <f aca="false">SUM($F56:$M56)+$Q$3</f>
        <v>-0.981923404248324</v>
      </c>
      <c r="X56" s="27" t="n">
        <f aca="false">SUM($F56:$N56)</f>
        <v>-0.895930759218046</v>
      </c>
      <c r="Y56" s="27" t="n">
        <f aca="false">SUM($F56:$O56)+$Q$3</f>
        <v>-0.895930759218046</v>
      </c>
      <c r="Z56" s="21"/>
      <c r="AA56" s="21"/>
      <c r="AB56" s="21"/>
      <c r="AC56" s="21"/>
      <c r="AD56" s="21"/>
      <c r="AE56" s="21"/>
      <c r="AF56" s="21"/>
      <c r="AMD56" s="0"/>
      <c r="AME56" s="0"/>
      <c r="AMF56" s="0"/>
      <c r="AMG56" s="0"/>
      <c r="AMH56" s="0"/>
      <c r="AMI56" s="0"/>
      <c r="AMJ56" s="0"/>
    </row>
    <row r="57" s="23" customFormat="true" ht="13.8" hidden="false" customHeight="false" outlineLevel="0" collapsed="false">
      <c r="A57" s="24" t="n">
        <v>-12</v>
      </c>
      <c r="B57" s="27" t="n">
        <f aca="false">(A57-1)*PI()/20</f>
        <v>-2.04203522483337</v>
      </c>
      <c r="C57" s="27" t="n">
        <v>0</v>
      </c>
      <c r="D57" s="27"/>
      <c r="E57" s="28"/>
      <c r="F57" s="28" t="n">
        <f aca="false">(-2*$B$2/PI())*((COS(F$5*PI())-1)/F$5)*SIN(F$5*PI()*$B57/$B$3)</f>
        <v>-0.16765261823253</v>
      </c>
      <c r="G57" s="28" t="n">
        <f aca="false">(-2*$B$2/PI())*((COS(G$5*PI())-1)/G$5)*SIN(G$5*PI()*$B57/$B$3)</f>
        <v>0</v>
      </c>
      <c r="H57" s="28" t="n">
        <f aca="false">(-2*$B$2/PI())*((COS(H$5*PI())-1)/H$5)*SIN(H$5*PI()*$B57/$B$3)</f>
        <v>-0.163776923881648</v>
      </c>
      <c r="I57" s="28" t="n">
        <f aca="false">(-2*$B$2/PI())*((COS(I$5*PI())-1)/I$5)*SIN(I$5*PI()*$B57/$B$3)</f>
        <v>0</v>
      </c>
      <c r="J57" s="28" t="n">
        <f aca="false">(-2*$B$2/PI())*((COS(J$5*PI())-1)/J$5)*SIN(J$5*PI()*$B57/$B$3)</f>
        <v>-0.156186808009068</v>
      </c>
      <c r="K57" s="28" t="n">
        <f aca="false">(-2*$B$2/PI())*((COS(K$5*PI())-1)/K$5)*SIN(K$5*PI()*$B57/$B$3)</f>
        <v>0</v>
      </c>
      <c r="L57" s="28" t="n">
        <f aca="false">(-2*$B$2/PI())*((COS(L$5*PI())-1)/L$5)*SIN(L$5*PI()*$B57/$B$3)</f>
        <v>-0.145196827251412</v>
      </c>
      <c r="M57" s="28" t="n">
        <f aca="false">(-2*$B$2/PI())*((COS(M$5*PI())-1)/M$5)*SIN(M$5*PI()*$B57/$B$3)</f>
        <v>0</v>
      </c>
      <c r="N57" s="28" t="n">
        <f aca="false">(-2*$B$2/PI())*((COS(N$5*PI())-1)/N$5)*SIN(N$5*PI()*$B57/$B$3)</f>
        <v>-0.131259274942047</v>
      </c>
      <c r="O57" s="28" t="n">
        <f aca="false">(-2*$B$2/PI())*((COS(O$5*PI())-1)/O$5)*SIN(O$5*PI()*$B57/$B$3)</f>
        <v>0</v>
      </c>
      <c r="P57" s="27" t="n">
        <f aca="false">SUM($F57:$F57)</f>
        <v>-0.16765261823253</v>
      </c>
      <c r="Q57" s="27" t="n">
        <f aca="false">SUM($F57:$G57)+$Q$3</f>
        <v>-0.16765261823253</v>
      </c>
      <c r="R57" s="27" t="n">
        <f aca="false">SUM($F57:$H57)</f>
        <v>-0.331429542114177</v>
      </c>
      <c r="S57" s="27" t="n">
        <f aca="false">SUM($F57:$I57)+$Q$3</f>
        <v>-0.331429542114177</v>
      </c>
      <c r="T57" s="27" t="n">
        <f aca="false">SUM($F57:$J57)</f>
        <v>-0.487616350123246</v>
      </c>
      <c r="U57" s="27" t="n">
        <f aca="false">SUM($F57:$K57)+$Q$3</f>
        <v>-0.487616350123246</v>
      </c>
      <c r="V57" s="27" t="n">
        <f aca="false">SUM($F57:$L57)</f>
        <v>-0.632813177374658</v>
      </c>
      <c r="W57" s="27" t="n">
        <f aca="false">SUM($F57:$M57)+$Q$3</f>
        <v>-0.632813177374658</v>
      </c>
      <c r="X57" s="27" t="n">
        <f aca="false">SUM($F57:$N57)</f>
        <v>-0.764072452316705</v>
      </c>
      <c r="Y57" s="27" t="n">
        <f aca="false">SUM($F57:$O57)+$Q$3</f>
        <v>-0.764072452316705</v>
      </c>
      <c r="Z57" s="21"/>
      <c r="AA57" s="21"/>
      <c r="AB57" s="21"/>
      <c r="AC57" s="21"/>
      <c r="AD57" s="21"/>
      <c r="AE57" s="21"/>
      <c r="AF57" s="21"/>
      <c r="AMD57" s="0"/>
      <c r="AME57" s="0"/>
      <c r="AMF57" s="0"/>
      <c r="AMG57" s="0"/>
      <c r="AMH57" s="0"/>
      <c r="AMI57" s="0"/>
      <c r="AMJ57" s="0"/>
    </row>
    <row r="58" s="23" customFormat="true" ht="13.8" hidden="false" customHeight="false" outlineLevel="0" collapsed="false">
      <c r="A58" s="24" t="n">
        <v>-11</v>
      </c>
      <c r="B58" s="27" t="n">
        <f aca="false">(A58-1)*PI()/20</f>
        <v>-1.88495559215388</v>
      </c>
      <c r="C58" s="27" t="n">
        <v>0</v>
      </c>
      <c r="D58" s="27"/>
      <c r="E58" s="28"/>
      <c r="F58" s="28" t="n">
        <f aca="false">(-2*$B$2/PI())*((COS(F$5*PI())-1)/F$5)*SIN(F$5*PI()*$B58/$B$3)</f>
        <v>0.450224309006775</v>
      </c>
      <c r="G58" s="28" t="n">
        <f aca="false">(-2*$B$2/PI())*((COS(G$5*PI())-1)/G$5)*SIN(G$5*PI()*$B58/$B$3)</f>
        <v>-0</v>
      </c>
      <c r="H58" s="28" t="n">
        <f aca="false">(-2*$B$2/PI())*((COS(H$5*PI())-1)/H$5)*SIN(H$5*PI()*$B58/$B$3)</f>
        <v>0.375164869002214</v>
      </c>
      <c r="I58" s="28" t="n">
        <f aca="false">(-2*$B$2/PI())*((COS(I$5*PI())-1)/I$5)*SIN(I$5*PI()*$B58/$B$3)</f>
        <v>-0</v>
      </c>
      <c r="J58" s="28" t="n">
        <f aca="false">(-2*$B$2/PI())*((COS(J$5*PI())-1)/J$5)*SIN(J$5*PI()*$B58/$B$3)</f>
        <v>0.247570439490242</v>
      </c>
      <c r="K58" s="28" t="n">
        <f aca="false">(-2*$B$2/PI())*((COS(K$5*PI())-1)/K$5)*SIN(K$5*PI()*$B58/$B$3)</f>
        <v>-0</v>
      </c>
      <c r="L58" s="28" t="n">
        <f aca="false">(-2*$B$2/PI())*((COS(L$5*PI())-1)/L$5)*SIN(L$5*PI()*$B58/$B$3)</f>
        <v>0.104443110415783</v>
      </c>
      <c r="M58" s="28" t="n">
        <f aca="false">(-2*$B$2/PI())*((COS(M$5*PI())-1)/M$5)*SIN(M$5*PI()*$B58/$B$3)</f>
        <v>-0</v>
      </c>
      <c r="N58" s="28" t="n">
        <f aca="false">(-2*$B$2/PI())*((COS(N$5*PI())-1)/N$5)*SIN(N$5*PI()*$B58/$B$3)</f>
        <v>-0.0157007757431563</v>
      </c>
      <c r="O58" s="28" t="n">
        <f aca="false">(-2*$B$2/PI())*((COS(O$5*PI())-1)/O$5)*SIN(O$5*PI()*$B58/$B$3)</f>
        <v>0</v>
      </c>
      <c r="P58" s="27" t="n">
        <f aca="false">SUM($F58:$F58)</f>
        <v>0.450224309006775</v>
      </c>
      <c r="Q58" s="27" t="n">
        <f aca="false">SUM($F58:$G58)+$Q$3</f>
        <v>0.450224309006775</v>
      </c>
      <c r="R58" s="27" t="n">
        <f aca="false">SUM($F58:$H58)</f>
        <v>0.825389178008989</v>
      </c>
      <c r="S58" s="27" t="n">
        <f aca="false">SUM($F58:$I58)+$Q$3</f>
        <v>0.825389178008989</v>
      </c>
      <c r="T58" s="27" t="n">
        <f aca="false">SUM($F58:$J58)</f>
        <v>1.07295961749923</v>
      </c>
      <c r="U58" s="27" t="n">
        <f aca="false">SUM($F58:$K58)+$Q$3</f>
        <v>1.07295961749923</v>
      </c>
      <c r="V58" s="27" t="n">
        <f aca="false">SUM($F58:$L58)</f>
        <v>1.17740272791501</v>
      </c>
      <c r="W58" s="27" t="n">
        <f aca="false">SUM($F58:$M58)+$Q$3</f>
        <v>1.17740272791501</v>
      </c>
      <c r="X58" s="27" t="n">
        <f aca="false">SUM($F58:$N58)</f>
        <v>1.16170195217186</v>
      </c>
      <c r="Y58" s="27" t="n">
        <f aca="false">SUM($F58:$O58)+$Q$3</f>
        <v>1.16170195217186</v>
      </c>
      <c r="Z58" s="21"/>
      <c r="AA58" s="21"/>
      <c r="AB58" s="21"/>
      <c r="AC58" s="21"/>
      <c r="AD58" s="21"/>
      <c r="AE58" s="21"/>
      <c r="AF58" s="21"/>
      <c r="AMD58" s="0"/>
      <c r="AME58" s="0"/>
      <c r="AMF58" s="0"/>
      <c r="AMG58" s="0"/>
      <c r="AMH58" s="0"/>
      <c r="AMI58" s="0"/>
      <c r="AMJ58" s="0"/>
    </row>
    <row r="59" s="23" customFormat="true" ht="13.8" hidden="false" customHeight="false" outlineLevel="0" collapsed="false">
      <c r="A59" s="24" t="n">
        <v>-10</v>
      </c>
      <c r="B59" s="27" t="n">
        <f aca="false">(A59-1)*PI()/20</f>
        <v>-1.72787595947439</v>
      </c>
      <c r="C59" s="27" t="n">
        <v>0</v>
      </c>
      <c r="D59" s="27"/>
      <c r="E59" s="28"/>
      <c r="F59" s="28" t="n">
        <f aca="false">(-2*$B$2/PI())*((COS(F$5*PI())-1)/F$5)*SIN(F$5*PI()*$B59/$B$3)</f>
        <v>0.960668384669021</v>
      </c>
      <c r="G59" s="28" t="n">
        <f aca="false">(-2*$B$2/PI())*((COS(G$5*PI())-1)/G$5)*SIN(G$5*PI()*$B59/$B$3)</f>
        <v>-0</v>
      </c>
      <c r="H59" s="28" t="n">
        <f aca="false">(-2*$B$2/PI())*((COS(H$5*PI())-1)/H$5)*SIN(H$5*PI()*$B59/$B$3)</f>
        <v>0.231481255049971</v>
      </c>
      <c r="I59" s="28" t="n">
        <f aca="false">(-2*$B$2/PI())*((COS(I$5*PI())-1)/I$5)*SIN(I$5*PI()*$B59/$B$3)</f>
        <v>0</v>
      </c>
      <c r="J59" s="28" t="n">
        <f aca="false">(-2*$B$2/PI())*((COS(J$5*PI())-1)/J$5)*SIN(J$5*PI()*$B59/$B$3)</f>
        <v>-0.230623134920526</v>
      </c>
      <c r="K59" s="28" t="n">
        <f aca="false">(-2*$B$2/PI())*((COS(K$5*PI())-1)/K$5)*SIN(K$5*PI()*$B59/$B$3)</f>
        <v>0</v>
      </c>
      <c r="L59" s="28" t="n">
        <f aca="false">(-2*$B$2/PI())*((COS(L$5*PI())-1)/L$5)*SIN(L$5*PI()*$B59/$B$3)</f>
        <v>-0.0535553302746334</v>
      </c>
      <c r="M59" s="28" t="n">
        <f aca="false">(-2*$B$2/PI())*((COS(M$5*PI())-1)/M$5)*SIN(M$5*PI()*$B59/$B$3)</f>
        <v>-0</v>
      </c>
      <c r="N59" s="28" t="n">
        <f aca="false">(-2*$B$2/PI())*((COS(N$5*PI())-1)/N$5)*SIN(N$5*PI()*$B59/$B$3)</f>
        <v>0.139667342689882</v>
      </c>
      <c r="O59" s="28" t="n">
        <f aca="false">(-2*$B$2/PI())*((COS(O$5*PI())-1)/O$5)*SIN(O$5*PI()*$B59/$B$3)</f>
        <v>-0</v>
      </c>
      <c r="P59" s="27" t="n">
        <f aca="false">SUM($F59:$F59)</f>
        <v>0.960668384669021</v>
      </c>
      <c r="Q59" s="27" t="n">
        <f aca="false">SUM($F59:$G59)+$Q$3</f>
        <v>0.960668384669021</v>
      </c>
      <c r="R59" s="27" t="n">
        <f aca="false">SUM($F59:$H59)</f>
        <v>1.19214963971899</v>
      </c>
      <c r="S59" s="27" t="n">
        <f aca="false">SUM($F59:$I59)+$Q$3</f>
        <v>1.19214963971899</v>
      </c>
      <c r="T59" s="27" t="n">
        <f aca="false">SUM($F59:$J59)</f>
        <v>0.961526504798466</v>
      </c>
      <c r="U59" s="27" t="n">
        <f aca="false">SUM($F59:$K59)+$Q$3</f>
        <v>0.961526504798466</v>
      </c>
      <c r="V59" s="27" t="n">
        <f aca="false">SUM($F59:$L59)</f>
        <v>0.907971174523832</v>
      </c>
      <c r="W59" s="27" t="n">
        <f aca="false">SUM($F59:$M59)+$Q$3</f>
        <v>0.907971174523832</v>
      </c>
      <c r="X59" s="27" t="n">
        <f aca="false">SUM($F59:$N59)</f>
        <v>1.04763851721371</v>
      </c>
      <c r="Y59" s="27" t="n">
        <f aca="false">SUM($F59:$O59)+$Q$3</f>
        <v>1.04763851721371</v>
      </c>
      <c r="Z59" s="21"/>
      <c r="AA59" s="21"/>
      <c r="AB59" s="21"/>
      <c r="AC59" s="21"/>
      <c r="AD59" s="21"/>
      <c r="AE59" s="21"/>
      <c r="AF59" s="21"/>
      <c r="AMD59" s="0"/>
      <c r="AME59" s="0"/>
      <c r="AMF59" s="0"/>
      <c r="AMG59" s="0"/>
      <c r="AMH59" s="0"/>
      <c r="AMI59" s="0"/>
      <c r="AMJ59" s="0"/>
    </row>
    <row r="60" s="23" customFormat="true" ht="13.8" hidden="false" customHeight="false" outlineLevel="0" collapsed="false">
      <c r="A60" s="24" t="n">
        <v>-9</v>
      </c>
      <c r="B60" s="27" t="n">
        <f aca="false">(A60-1)*PI()/20</f>
        <v>-1.5707963267949</v>
      </c>
      <c r="C60" s="27" t="n">
        <v>0</v>
      </c>
      <c r="D60" s="27"/>
      <c r="E60" s="28"/>
      <c r="F60" s="28" t="n">
        <f aca="false">(-2*$B$2/PI())*((COS(F$5*PI())-1)/F$5)*SIN(F$5*PI()*$B60/$B$3)</f>
        <v>1.24187707272502</v>
      </c>
      <c r="G60" s="28" t="n">
        <f aca="false">(-2*$B$2/PI())*((COS(G$5*PI())-1)/G$5)*SIN(G$5*PI()*$B60/$B$3)</f>
        <v>-0</v>
      </c>
      <c r="H60" s="28" t="n">
        <f aca="false">(-2*$B$2/PI())*((COS(H$5*PI())-1)/H$5)*SIN(H$5*PI()*$B60/$B$3)</f>
        <v>-0.333390479004439</v>
      </c>
      <c r="I60" s="28" t="n">
        <f aca="false">(-2*$B$2/PI())*((COS(I$5*PI())-1)/I$5)*SIN(I$5*PI()*$B60/$B$3)</f>
        <v>0</v>
      </c>
      <c r="J60" s="28" t="n">
        <f aca="false">(-2*$B$2/PI())*((COS(J$5*PI())-1)/J$5)*SIN(J$5*PI()*$B60/$B$3)</f>
        <v>0.112760631701191</v>
      </c>
      <c r="K60" s="28" t="n">
        <f aca="false">(-2*$B$2/PI())*((COS(K$5*PI())-1)/K$5)*SIN(K$5*PI()*$B60/$B$3)</f>
        <v>-0</v>
      </c>
      <c r="L60" s="28" t="n">
        <f aca="false">(-2*$B$2/PI())*((COS(L$5*PI())-1)/L$5)*SIN(L$5*PI()*$B60/$B$3)</f>
        <v>-0.00252889705379869</v>
      </c>
      <c r="M60" s="28" t="n">
        <f aca="false">(-2*$B$2/PI())*((COS(M$5*PI())-1)/M$5)*SIN(M$5*PI()*$B60/$B$3)</f>
        <v>0</v>
      </c>
      <c r="N60" s="28" t="n">
        <f aca="false">(-2*$B$2/PI())*((COS(N$5*PI())-1)/N$5)*SIN(N$5*PI()*$B60/$B$3)</f>
        <v>-0.0590937757304178</v>
      </c>
      <c r="O60" s="28" t="n">
        <f aca="false">(-2*$B$2/PI())*((COS(O$5*PI())-1)/O$5)*SIN(O$5*PI()*$B60/$B$3)</f>
        <v>-0</v>
      </c>
      <c r="P60" s="27" t="n">
        <f aca="false">SUM($F60:$F60)</f>
        <v>1.24187707272502</v>
      </c>
      <c r="Q60" s="27" t="n">
        <f aca="false">SUM($F60:$G60)+$Q$3</f>
        <v>1.24187707272502</v>
      </c>
      <c r="R60" s="27" t="n">
        <f aca="false">SUM($F60:$H60)</f>
        <v>0.908486593720583</v>
      </c>
      <c r="S60" s="27" t="n">
        <f aca="false">SUM($F60:$I60)+$Q$3</f>
        <v>0.908486593720583</v>
      </c>
      <c r="T60" s="27" t="n">
        <f aca="false">SUM($F60:$J60)</f>
        <v>1.02124722542177</v>
      </c>
      <c r="U60" s="27" t="n">
        <f aca="false">SUM($F60:$K60)+$Q$3</f>
        <v>1.02124722542177</v>
      </c>
      <c r="V60" s="27" t="n">
        <f aca="false">SUM($F60:$L60)</f>
        <v>1.01871832836797</v>
      </c>
      <c r="W60" s="27" t="n">
        <f aca="false">SUM($F60:$M60)+$Q$3</f>
        <v>1.01871832836797</v>
      </c>
      <c r="X60" s="27" t="n">
        <f aca="false">SUM($F60:$N60)</f>
        <v>0.959624552637557</v>
      </c>
      <c r="Y60" s="27" t="n">
        <f aca="false">SUM($F60:$O60)+$Q$3</f>
        <v>0.959624552637557</v>
      </c>
      <c r="Z60" s="21"/>
      <c r="AA60" s="21"/>
      <c r="AB60" s="21"/>
      <c r="AC60" s="21"/>
      <c r="AD60" s="21"/>
      <c r="AE60" s="21"/>
      <c r="AF60" s="21"/>
      <c r="AMD60" s="0"/>
      <c r="AME60" s="0"/>
      <c r="AMF60" s="0"/>
      <c r="AMG60" s="0"/>
      <c r="AMH60" s="0"/>
      <c r="AMI60" s="0"/>
      <c r="AMJ60" s="0"/>
    </row>
    <row r="61" s="23" customFormat="true" ht="13.8" hidden="false" customHeight="false" outlineLevel="0" collapsed="false">
      <c r="A61" s="24" t="n">
        <v>-8</v>
      </c>
      <c r="B61" s="27" t="n">
        <f aca="false">(A61-1)*PI()/20</f>
        <v>-1.41371669411541</v>
      </c>
      <c r="C61" s="27" t="n">
        <v>0</v>
      </c>
      <c r="D61" s="27"/>
      <c r="E61" s="28"/>
      <c r="F61" s="28" t="n">
        <f aca="false">(-2*$B$2/PI())*((COS(F$5*PI())-1)/F$5)*SIN(F$5*PI()*$B61/$B$3)</f>
        <v>1.22674815181151</v>
      </c>
      <c r="G61" s="28" t="n">
        <f aca="false">(-2*$B$2/PI())*((COS(G$5*PI())-1)/G$5)*SIN(G$5*PI()*$B61/$B$3)</f>
        <v>0</v>
      </c>
      <c r="H61" s="28" t="n">
        <f aca="false">(-2*$B$2/PI())*((COS(H$5*PI())-1)/H$5)*SIN(H$5*PI()*$B61/$B$3)</f>
        <v>-0.29164674831408</v>
      </c>
      <c r="I61" s="28" t="n">
        <f aca="false">(-2*$B$2/PI())*((COS(I$5*PI())-1)/I$5)*SIN(I$5*PI()*$B61/$B$3)</f>
        <v>-0</v>
      </c>
      <c r="J61" s="28" t="n">
        <f aca="false">(-2*$B$2/PI())*((COS(J$5*PI())-1)/J$5)*SIN(J$5*PI()*$B61/$B$3)</f>
        <v>0.0544432420268046</v>
      </c>
      <c r="K61" s="28" t="n">
        <f aca="false">(-2*$B$2/PI())*((COS(K$5*PI())-1)/K$5)*SIN(K$5*PI()*$B61/$B$3)</f>
        <v>0</v>
      </c>
      <c r="L61" s="28" t="n">
        <f aca="false">(-2*$B$2/PI())*((COS(L$5*PI())-1)/L$5)*SIN(L$5*PI()*$B61/$B$3)</f>
        <v>0.0583677467528759</v>
      </c>
      <c r="M61" s="28" t="n">
        <f aca="false">(-2*$B$2/PI())*((COS(M$5*PI())-1)/M$5)*SIN(M$5*PI()*$B61/$B$3)</f>
        <v>-0</v>
      </c>
      <c r="N61" s="28" t="n">
        <f aca="false">(-2*$B$2/PI())*((COS(N$5*PI())-1)/N$5)*SIN(N$5*PI()*$B61/$B$3)</f>
        <v>-0.108021487864316</v>
      </c>
      <c r="O61" s="28" t="n">
        <f aca="false">(-2*$B$2/PI())*((COS(O$5*PI())-1)/O$5)*SIN(O$5*PI()*$B61/$B$3)</f>
        <v>0</v>
      </c>
      <c r="P61" s="27" t="n">
        <f aca="false">SUM($F61:$F61)</f>
        <v>1.22674815181151</v>
      </c>
      <c r="Q61" s="27" t="n">
        <f aca="false">SUM($F61:$G61)+$Q$3</f>
        <v>1.22674815181151</v>
      </c>
      <c r="R61" s="27" t="n">
        <f aca="false">SUM($F61:$H61)</f>
        <v>0.935101403497426</v>
      </c>
      <c r="S61" s="27" t="n">
        <f aca="false">SUM($F61:$I61)+$Q$3</f>
        <v>0.935101403497426</v>
      </c>
      <c r="T61" s="27" t="n">
        <f aca="false">SUM($F61:$J61)</f>
        <v>0.98954464552423</v>
      </c>
      <c r="U61" s="27" t="n">
        <f aca="false">SUM($F61:$K61)+$Q$3</f>
        <v>0.98954464552423</v>
      </c>
      <c r="V61" s="27" t="n">
        <f aca="false">SUM($F61:$L61)</f>
        <v>1.04791239227711</v>
      </c>
      <c r="W61" s="27" t="n">
        <f aca="false">SUM($F61:$M61)+$Q$3</f>
        <v>1.04791239227711</v>
      </c>
      <c r="X61" s="27" t="n">
        <f aca="false">SUM($F61:$N61)</f>
        <v>0.93989090441279</v>
      </c>
      <c r="Y61" s="27" t="n">
        <f aca="false">SUM($F61:$O61)+$Q$3</f>
        <v>0.93989090441279</v>
      </c>
      <c r="Z61" s="21"/>
      <c r="AA61" s="21"/>
      <c r="AB61" s="21"/>
      <c r="AC61" s="21"/>
      <c r="AD61" s="21"/>
      <c r="AE61" s="21"/>
      <c r="AF61" s="21"/>
      <c r="AMD61" s="0"/>
      <c r="AME61" s="0"/>
      <c r="AMF61" s="0"/>
      <c r="AMG61" s="0"/>
      <c r="AMH61" s="0"/>
      <c r="AMI61" s="0"/>
      <c r="AMJ61" s="0"/>
    </row>
    <row r="62" s="23" customFormat="true" ht="13.8" hidden="false" customHeight="false" outlineLevel="0" collapsed="false">
      <c r="A62" s="24" t="n">
        <v>-7</v>
      </c>
      <c r="B62" s="27" t="n">
        <f aca="false">(A62-1)*PI()/20</f>
        <v>-1.25663706143592</v>
      </c>
      <c r="C62" s="27" t="n">
        <v>0</v>
      </c>
      <c r="D62" s="27"/>
      <c r="E62" s="28"/>
      <c r="F62" s="28" t="n">
        <f aca="false">(-2*$B$2/PI())*((COS(F$5*PI())-1)/F$5)*SIN(F$5*PI()*$B62/$B$3)</f>
        <v>0.918891696023779</v>
      </c>
      <c r="G62" s="28" t="n">
        <f aca="false">(-2*$B$2/PI())*((COS(G$5*PI())-1)/G$5)*SIN(G$5*PI()*$B62/$B$3)</f>
        <v>0</v>
      </c>
      <c r="H62" s="28" t="n">
        <f aca="false">(-2*$B$2/PI())*((COS(H$5*PI())-1)/H$5)*SIN(H$5*PI()*$B62/$B$3)</f>
        <v>0.280758290696037</v>
      </c>
      <c r="I62" s="28" t="n">
        <f aca="false">(-2*$B$2/PI())*((COS(I$5*PI())-1)/I$5)*SIN(I$5*PI()*$B62/$B$3)</f>
        <v>-0</v>
      </c>
      <c r="J62" s="28" t="n">
        <f aca="false">(-2*$B$2/PI())*((COS(J$5*PI())-1)/J$5)*SIN(J$5*PI()*$B62/$B$3)</f>
        <v>-0.197824047933968</v>
      </c>
      <c r="K62" s="28" t="n">
        <f aca="false">(-2*$B$2/PI())*((COS(K$5*PI())-1)/K$5)*SIN(K$5*PI()*$B62/$B$3)</f>
        <v>-0</v>
      </c>
      <c r="L62" s="28" t="n">
        <f aca="false">(-2*$B$2/PI())*((COS(L$5*PI())-1)/L$5)*SIN(L$5*PI()*$B62/$B$3)</f>
        <v>-0.108543202875876</v>
      </c>
      <c r="M62" s="28" t="n">
        <f aca="false">(-2*$B$2/PI())*((COS(M$5*PI())-1)/M$5)*SIN(M$5*PI()*$B62/$B$3)</f>
        <v>0</v>
      </c>
      <c r="N62" s="28" t="n">
        <f aca="false">(-2*$B$2/PI())*((COS(N$5*PI())-1)/N$5)*SIN(N$5*PI()*$B62/$B$3)</f>
        <v>0.116941362565797</v>
      </c>
      <c r="O62" s="28" t="n">
        <f aca="false">(-2*$B$2/PI())*((COS(O$5*PI())-1)/O$5)*SIN(O$5*PI()*$B62/$B$3)</f>
        <v>0</v>
      </c>
      <c r="P62" s="27" t="n">
        <f aca="false">SUM($F62:$F62)</f>
        <v>0.918891696023779</v>
      </c>
      <c r="Q62" s="27" t="n">
        <f aca="false">SUM($F62:$G62)+$Q$3</f>
        <v>0.918891696023779</v>
      </c>
      <c r="R62" s="27" t="n">
        <f aca="false">SUM($F62:$H62)</f>
        <v>1.19964998671982</v>
      </c>
      <c r="S62" s="27" t="n">
        <f aca="false">SUM($F62:$I62)+$Q$3</f>
        <v>1.19964998671982</v>
      </c>
      <c r="T62" s="27" t="n">
        <f aca="false">SUM($F62:$J62)</f>
        <v>1.00182593878585</v>
      </c>
      <c r="U62" s="27" t="n">
        <f aca="false">SUM($F62:$K62)+$Q$3</f>
        <v>1.00182593878585</v>
      </c>
      <c r="V62" s="27" t="n">
        <f aca="false">SUM($F62:$L62)</f>
        <v>0.893282735909972</v>
      </c>
      <c r="W62" s="27" t="n">
        <f aca="false">SUM($F62:$M62)+$Q$3</f>
        <v>0.893282735909972</v>
      </c>
      <c r="X62" s="27" t="n">
        <f aca="false">SUM($F62:$N62)</f>
        <v>1.01022409847577</v>
      </c>
      <c r="Y62" s="27" t="n">
        <f aca="false">SUM($F62:$O62)+$Q$3</f>
        <v>1.01022409847577</v>
      </c>
      <c r="Z62" s="21"/>
      <c r="AA62" s="21"/>
      <c r="AB62" s="21"/>
      <c r="AC62" s="21"/>
      <c r="AD62" s="21"/>
      <c r="AE62" s="21"/>
      <c r="AF62" s="21"/>
      <c r="AMD62" s="0"/>
      <c r="AME62" s="0"/>
      <c r="AMF62" s="0"/>
      <c r="AMG62" s="0"/>
      <c r="AMH62" s="0"/>
      <c r="AMI62" s="0"/>
      <c r="AMJ62" s="0"/>
    </row>
    <row r="63" s="23" customFormat="true" ht="13.8" hidden="false" customHeight="false" outlineLevel="0" collapsed="false">
      <c r="A63" s="24" t="n">
        <v>-6</v>
      </c>
      <c r="B63" s="27" t="n">
        <f aca="false">(A63-1)*PI()/20</f>
        <v>-1.09955742875643</v>
      </c>
      <c r="C63" s="27" t="n">
        <v>0</v>
      </c>
      <c r="D63" s="27"/>
      <c r="E63" s="28"/>
      <c r="F63" s="28" t="n">
        <f aca="false">(-2*$B$2/PI())*((COS(F$5*PI())-1)/F$5)*SIN(F$5*PI()*$B63/$B$3)</f>
        <v>0.3917686364134</v>
      </c>
      <c r="G63" s="28" t="n">
        <f aca="false">(-2*$B$2/PI())*((COS(G$5*PI())-1)/G$5)*SIN(G$5*PI()*$B63/$B$3)</f>
        <v>0</v>
      </c>
      <c r="H63" s="28" t="n">
        <f aca="false">(-2*$B$2/PI())*((COS(H$5*PI())-1)/H$5)*SIN(H$5*PI()*$B63/$B$3)</f>
        <v>0.342313945224314</v>
      </c>
      <c r="I63" s="28" t="n">
        <f aca="false">(-2*$B$2/PI())*((COS(I$5*PI())-1)/I$5)*SIN(I$5*PI()*$B63/$B$3)</f>
        <v>0</v>
      </c>
      <c r="J63" s="28" t="n">
        <f aca="false">(-2*$B$2/PI())*((COS(J$5*PI())-1)/J$5)*SIN(J$5*PI()*$B63/$B$3)</f>
        <v>0.254641755556098</v>
      </c>
      <c r="K63" s="28" t="n">
        <f aca="false">(-2*$B$2/PI())*((COS(K$5*PI())-1)/K$5)*SIN(K$5*PI()*$B63/$B$3)</f>
        <v>0</v>
      </c>
      <c r="L63" s="28" t="n">
        <f aca="false">(-2*$B$2/PI())*((COS(L$5*PI())-1)/L$5)*SIN(L$5*PI()*$B63/$B$3)</f>
        <v>0.14818676575145</v>
      </c>
      <c r="M63" s="28" t="n">
        <f aca="false">(-2*$B$2/PI())*((COS(M$5*PI())-1)/M$5)*SIN(M$5*PI()*$B63/$B$3)</f>
        <v>0</v>
      </c>
      <c r="N63" s="28" t="n">
        <f aca="false">(-2*$B$2/PI())*((COS(N$5*PI())-1)/N$5)*SIN(N$5*PI()*$B63/$B$3)</f>
        <v>0.0453971363633479</v>
      </c>
      <c r="O63" s="28" t="n">
        <f aca="false">(-2*$B$2/PI())*((COS(O$5*PI())-1)/O$5)*SIN(O$5*PI()*$B63/$B$3)</f>
        <v>0</v>
      </c>
      <c r="P63" s="27" t="n">
        <f aca="false">SUM($F63:$F63)</f>
        <v>0.3917686364134</v>
      </c>
      <c r="Q63" s="27" t="n">
        <f aca="false">SUM($F63:$G63)+$Q$3</f>
        <v>0.3917686364134</v>
      </c>
      <c r="R63" s="27" t="n">
        <f aca="false">SUM($F63:$H63)</f>
        <v>0.734082581637714</v>
      </c>
      <c r="S63" s="27" t="n">
        <f aca="false">SUM($F63:$I63)+$Q$3</f>
        <v>0.734082581637714</v>
      </c>
      <c r="T63" s="27" t="n">
        <f aca="false">SUM($F63:$J63)</f>
        <v>0.988724337193812</v>
      </c>
      <c r="U63" s="27" t="n">
        <f aca="false">SUM($F63:$K63)+$Q$3</f>
        <v>0.988724337193812</v>
      </c>
      <c r="V63" s="27" t="n">
        <f aca="false">SUM($F63:$L63)</f>
        <v>1.13691110294526</v>
      </c>
      <c r="W63" s="27" t="n">
        <f aca="false">SUM($F63:$M63)+$Q$3</f>
        <v>1.13691110294526</v>
      </c>
      <c r="X63" s="27" t="n">
        <f aca="false">SUM($F63:$N63)</f>
        <v>1.18230823930861</v>
      </c>
      <c r="Y63" s="27" t="n">
        <f aca="false">SUM($F63:$O63)+$Q$3</f>
        <v>1.18230823930861</v>
      </c>
      <c r="Z63" s="21"/>
      <c r="AA63" s="21"/>
      <c r="AB63" s="21"/>
      <c r="AC63" s="21"/>
      <c r="AD63" s="21"/>
      <c r="AE63" s="21"/>
      <c r="AF63" s="21"/>
      <c r="AMD63" s="0"/>
      <c r="AME63" s="0"/>
      <c r="AMF63" s="0"/>
      <c r="AMG63" s="0"/>
      <c r="AMH63" s="0"/>
      <c r="AMI63" s="0"/>
      <c r="AMJ63" s="0"/>
    </row>
    <row r="64" s="23" customFormat="true" ht="13.8" hidden="false" customHeight="false" outlineLevel="0" collapsed="false">
      <c r="A64" s="24" t="n">
        <v>-5</v>
      </c>
      <c r="B64" s="27" t="n">
        <f aca="false">(A64-1)*PI()/20</f>
        <v>-0.942477796076938</v>
      </c>
      <c r="C64" s="27" t="n">
        <v>0</v>
      </c>
      <c r="D64" s="27"/>
      <c r="E64" s="28"/>
      <c r="F64" s="28" t="n">
        <f aca="false">(-2*$B$2/PI())*((COS(F$5*PI())-1)/F$5)*SIN(F$5*PI()*$B64/$B$3)</f>
        <v>-0.228838539728134</v>
      </c>
      <c r="G64" s="28" t="n">
        <f aca="false">(-2*$B$2/PI())*((COS(G$5*PI())-1)/G$5)*SIN(G$5*PI()*$B64/$B$3)</f>
        <v>-0</v>
      </c>
      <c r="H64" s="28" t="n">
        <f aca="false">(-2*$B$2/PI())*((COS(H$5*PI())-1)/H$5)*SIN(H$5*PI()*$B64/$B$3)</f>
        <v>-0.218982419270118</v>
      </c>
      <c r="I64" s="28" t="n">
        <f aca="false">(-2*$B$2/PI())*((COS(I$5*PI())-1)/I$5)*SIN(I$5*PI()*$B64/$B$3)</f>
        <v>-0</v>
      </c>
      <c r="J64" s="28" t="n">
        <f aca="false">(-2*$B$2/PI())*((COS(J$5*PI())-1)/J$5)*SIN(J$5*PI()*$B64/$B$3)</f>
        <v>-0.200034287402663</v>
      </c>
      <c r="K64" s="28" t="n">
        <f aca="false">(-2*$B$2/PI())*((COS(K$5*PI())-1)/K$5)*SIN(K$5*PI()*$B64/$B$3)</f>
        <v>-0</v>
      </c>
      <c r="L64" s="28" t="n">
        <f aca="false">(-2*$B$2/PI())*((COS(L$5*PI())-1)/L$5)*SIN(L$5*PI()*$B64/$B$3)</f>
        <v>-0.173451840096884</v>
      </c>
      <c r="M64" s="28" t="n">
        <f aca="false">(-2*$B$2/PI())*((COS(M$5*PI())-1)/M$5)*SIN(M$5*PI()*$B64/$B$3)</f>
        <v>-0</v>
      </c>
      <c r="N64" s="28" t="n">
        <f aca="false">(-2*$B$2/PI())*((COS(N$5*PI())-1)/N$5)*SIN(N$5*PI()*$B64/$B$3)</f>
        <v>-0.141252403264985</v>
      </c>
      <c r="O64" s="28" t="n">
        <f aca="false">(-2*$B$2/PI())*((COS(O$5*PI())-1)/O$5)*SIN(O$5*PI()*$B64/$B$3)</f>
        <v>-0</v>
      </c>
      <c r="P64" s="27" t="n">
        <f aca="false">SUM($F64:$F64)</f>
        <v>-0.228838539728134</v>
      </c>
      <c r="Q64" s="27" t="n">
        <f aca="false">SUM($F64:$G64)+$Q$3</f>
        <v>-0.228838539728134</v>
      </c>
      <c r="R64" s="27" t="n">
        <f aca="false">SUM($F64:$H64)</f>
        <v>-0.447820958998252</v>
      </c>
      <c r="S64" s="27" t="n">
        <f aca="false">SUM($F64:$I64)+$Q$3</f>
        <v>-0.447820958998252</v>
      </c>
      <c r="T64" s="27" t="n">
        <f aca="false">SUM($F64:$J64)</f>
        <v>-0.647855246400916</v>
      </c>
      <c r="U64" s="27" t="n">
        <f aca="false">SUM($F64:$K64)+$Q$3</f>
        <v>-0.647855246400916</v>
      </c>
      <c r="V64" s="27" t="n">
        <f aca="false">SUM($F64:$L64)</f>
        <v>-0.821307086497799</v>
      </c>
      <c r="W64" s="27" t="n">
        <f aca="false">SUM($F64:$M64)+$Q$3</f>
        <v>-0.821307086497799</v>
      </c>
      <c r="X64" s="27" t="n">
        <f aca="false">SUM($F64:$N64)</f>
        <v>-0.962559489762785</v>
      </c>
      <c r="Y64" s="27" t="n">
        <f aca="false">SUM($F64:$O64)+$Q$3</f>
        <v>-0.962559489762785</v>
      </c>
      <c r="Z64" s="21"/>
      <c r="AA64" s="21"/>
      <c r="AB64" s="21"/>
      <c r="AC64" s="21"/>
      <c r="AD64" s="21"/>
      <c r="AE64" s="21"/>
      <c r="AF64" s="21"/>
      <c r="AMD64" s="0"/>
      <c r="AME64" s="0"/>
      <c r="AMF64" s="0"/>
      <c r="AMG64" s="0"/>
      <c r="AMH64" s="0"/>
      <c r="AMI64" s="0"/>
      <c r="AMJ64" s="0"/>
    </row>
    <row r="65" s="23" customFormat="true" ht="13.8" hidden="false" customHeight="false" outlineLevel="0" collapsed="false">
      <c r="A65" s="24" t="n">
        <v>-4</v>
      </c>
      <c r="B65" s="27" t="n">
        <f aca="false">(A65-1)*PI()/20</f>
        <v>-0.785398163397448</v>
      </c>
      <c r="C65" s="27" t="n">
        <v>0</v>
      </c>
      <c r="D65" s="27"/>
      <c r="E65" s="28"/>
      <c r="F65" s="28" t="n">
        <f aca="false">(-2*$B$2/PI())*((COS(F$5*PI())-1)/F$5)*SIN(F$5*PI()*$B65/$B$3)</f>
        <v>-0.794840097332633</v>
      </c>
      <c r="G65" s="28" t="n">
        <f aca="false">(-2*$B$2/PI())*((COS(G$5*PI())-1)/G$5)*SIN(G$5*PI()*$B65/$B$3)</f>
        <v>-0</v>
      </c>
      <c r="H65" s="28" t="n">
        <f aca="false">(-2*$B$2/PI())*((COS(H$5*PI())-1)/H$5)*SIN(H$5*PI()*$B65/$B$3)</f>
        <v>-0.381832726057221</v>
      </c>
      <c r="I65" s="28" t="n">
        <f aca="false">(-2*$B$2/PI())*((COS(I$5*PI())-1)/I$5)*SIN(I$5*PI()*$B65/$B$3)</f>
        <v>-0</v>
      </c>
      <c r="J65" s="28" t="n">
        <f aca="false">(-2*$B$2/PI())*((COS(J$5*PI())-1)/J$5)*SIN(J$5*PI()*$B65/$B$3)</f>
        <v>0.0578965727415177</v>
      </c>
      <c r="K65" s="28" t="n">
        <f aca="false">(-2*$B$2/PI())*((COS(K$5*PI())-1)/K$5)*SIN(K$5*PI()*$B65/$B$3)</f>
        <v>0</v>
      </c>
      <c r="L65" s="28" t="n">
        <f aca="false">(-2*$B$2/PI())*((COS(L$5*PI())-1)/L$5)*SIN(L$5*PI()*$B65/$B$3)</f>
        <v>0.181886968254356</v>
      </c>
      <c r="M65" s="28" t="n">
        <f aca="false">(-2*$B$2/PI())*((COS(M$5*PI())-1)/M$5)*SIN(M$5*PI()*$B65/$B$3)</f>
        <v>0</v>
      </c>
      <c r="N65" s="28" t="n">
        <f aca="false">(-2*$B$2/PI())*((COS(N$5*PI())-1)/N$5)*SIN(N$5*PI()*$B65/$B$3)</f>
        <v>0.030246245570447</v>
      </c>
      <c r="O65" s="28" t="n">
        <f aca="false">(-2*$B$2/PI())*((COS(O$5*PI())-1)/O$5)*SIN(O$5*PI()*$B65/$B$3)</f>
        <v>-0</v>
      </c>
      <c r="P65" s="27" t="n">
        <f aca="false">SUM($F65:$F65)</f>
        <v>-0.794840097332633</v>
      </c>
      <c r="Q65" s="27" t="n">
        <f aca="false">SUM($F65:$G65)+$Q$3</f>
        <v>-0.794840097332633</v>
      </c>
      <c r="R65" s="27" t="n">
        <f aca="false">SUM($F65:$H65)</f>
        <v>-1.17667282338985</v>
      </c>
      <c r="S65" s="27" t="n">
        <f aca="false">SUM($F65:$I65)+$Q$3</f>
        <v>-1.17667282338985</v>
      </c>
      <c r="T65" s="27" t="n">
        <f aca="false">SUM($F65:$J65)</f>
        <v>-1.11877625064834</v>
      </c>
      <c r="U65" s="27" t="n">
        <f aca="false">SUM($F65:$K65)+$Q$3</f>
        <v>-1.11877625064834</v>
      </c>
      <c r="V65" s="27" t="n">
        <f aca="false">SUM($F65:$L65)</f>
        <v>-0.936889282393981</v>
      </c>
      <c r="W65" s="27" t="n">
        <f aca="false">SUM($F65:$M65)+$Q$3</f>
        <v>-0.936889282393981</v>
      </c>
      <c r="X65" s="27" t="n">
        <f aca="false">SUM($F65:$N65)</f>
        <v>-0.906643036823534</v>
      </c>
      <c r="Y65" s="27" t="n">
        <f aca="false">SUM($F65:$O65)+$Q$3</f>
        <v>-0.906643036823534</v>
      </c>
      <c r="Z65" s="21"/>
      <c r="AA65" s="21"/>
      <c r="AB65" s="21"/>
      <c r="AC65" s="21"/>
      <c r="AD65" s="21"/>
      <c r="AE65" s="21"/>
      <c r="AF65" s="21"/>
      <c r="AMD65" s="0"/>
      <c r="AME65" s="0"/>
      <c r="AMF65" s="0"/>
      <c r="AMG65" s="0"/>
      <c r="AMH65" s="0"/>
      <c r="AMI65" s="0"/>
      <c r="AMJ65" s="0"/>
    </row>
    <row r="66" s="23" customFormat="true" ht="13.8" hidden="false" customHeight="false" outlineLevel="0" collapsed="false">
      <c r="A66" s="24" t="n">
        <v>-3</v>
      </c>
      <c r="B66" s="27" t="n">
        <f aca="false">(A66-1)*PI()/20</f>
        <v>-0.628318530717959</v>
      </c>
      <c r="C66" s="27" t="n">
        <v>0</v>
      </c>
      <c r="D66" s="27"/>
      <c r="E66" s="28"/>
      <c r="F66" s="28" t="n">
        <f aca="false">(-2*$B$2/PI())*((COS(F$5*PI())-1)/F$5)*SIN(F$5*PI()*$B66/$B$3)</f>
        <v>-1.1711763336829</v>
      </c>
      <c r="G66" s="28" t="n">
        <f aca="false">(-2*$B$2/PI())*((COS(G$5*PI())-1)/G$5)*SIN(G$5*PI()*$B66/$B$3)</f>
        <v>-0</v>
      </c>
      <c r="H66" s="28" t="n">
        <f aca="false">(-2*$B$2/PI())*((COS(H$5*PI())-1)/H$5)*SIN(H$5*PI()*$B66/$B$3)</f>
        <v>0.150074769668925</v>
      </c>
      <c r="I66" s="28" t="n">
        <f aca="false">(-2*$B$2/PI())*((COS(I$5*PI())-1)/I$5)*SIN(I$5*PI()*$B66/$B$3)</f>
        <v>0</v>
      </c>
      <c r="J66" s="28" t="n">
        <f aca="false">(-2*$B$2/PI())*((COS(J$5*PI())-1)/J$5)*SIN(J$5*PI()*$B66/$B$3)</f>
        <v>0.109575305126437</v>
      </c>
      <c r="K66" s="28" t="n">
        <f aca="false">(-2*$B$2/PI())*((COS(K$5*PI())-1)/K$5)*SIN(K$5*PI()*$B66/$B$3)</f>
        <v>-0</v>
      </c>
      <c r="L66" s="28" t="n">
        <f aca="false">(-2*$B$2/PI())*((COS(L$5*PI())-1)/L$5)*SIN(L$5*PI()*$B66/$B$3)</f>
        <v>-0.172673693914037</v>
      </c>
      <c r="M66" s="28" t="n">
        <f aca="false">(-2*$B$2/PI())*((COS(M$5*PI())-1)/M$5)*SIN(M$5*PI()*$B66/$B$3)</f>
        <v>-0</v>
      </c>
      <c r="N66" s="28" t="n">
        <f aca="false">(-2*$B$2/PI())*((COS(N$5*PI())-1)/N$5)*SIN(N$5*PI()*$B66/$B$3)</f>
        <v>0.125054956334071</v>
      </c>
      <c r="O66" s="28" t="n">
        <f aca="false">(-2*$B$2/PI())*((COS(O$5*PI())-1)/O$5)*SIN(O$5*PI()*$B66/$B$3)</f>
        <v>0</v>
      </c>
      <c r="P66" s="27" t="n">
        <f aca="false">SUM($F66:$F66)</f>
        <v>-1.1711763336829</v>
      </c>
      <c r="Q66" s="27" t="n">
        <f aca="false">SUM($F66:$G66)+$Q$3</f>
        <v>-1.1711763336829</v>
      </c>
      <c r="R66" s="27" t="n">
        <f aca="false">SUM($F66:$H66)</f>
        <v>-1.02110156401398</v>
      </c>
      <c r="S66" s="27" t="n">
        <f aca="false">SUM($F66:$I66)+$Q$3</f>
        <v>-1.02110156401398</v>
      </c>
      <c r="T66" s="27" t="n">
        <f aca="false">SUM($F66:$J66)</f>
        <v>-0.911526258887543</v>
      </c>
      <c r="U66" s="27" t="n">
        <f aca="false">SUM($F66:$K66)+$Q$3</f>
        <v>-0.911526258887543</v>
      </c>
      <c r="V66" s="27" t="n">
        <f aca="false">SUM($F66:$L66)</f>
        <v>-1.08419995280158</v>
      </c>
      <c r="W66" s="27" t="n">
        <f aca="false">SUM($F66:$M66)+$Q$3</f>
        <v>-1.08419995280158</v>
      </c>
      <c r="X66" s="27" t="n">
        <f aca="false">SUM($F66:$N66)</f>
        <v>-0.959144996467509</v>
      </c>
      <c r="Y66" s="27" t="n">
        <f aca="false">SUM($F66:$O66)+$Q$3</f>
        <v>-0.959144996467509</v>
      </c>
      <c r="Z66" s="21"/>
      <c r="AA66" s="21"/>
      <c r="AB66" s="21"/>
      <c r="AC66" s="21"/>
      <c r="AD66" s="21"/>
      <c r="AE66" s="21"/>
      <c r="AF66" s="21"/>
      <c r="AMD66" s="0"/>
      <c r="AME66" s="0"/>
      <c r="AMF66" s="0"/>
      <c r="AMG66" s="0"/>
      <c r="AMH66" s="0"/>
      <c r="AMI66" s="0"/>
      <c r="AMJ66" s="0"/>
    </row>
    <row r="67" s="23" customFormat="true" ht="13.8" hidden="false" customHeight="false" outlineLevel="0" collapsed="false">
      <c r="A67" s="24" t="n">
        <v>-2</v>
      </c>
      <c r="B67" s="27" t="n">
        <f aca="false">(A67-1)*PI()/20</f>
        <v>-0.471238898038469</v>
      </c>
      <c r="C67" s="27" t="n">
        <v>0</v>
      </c>
      <c r="D67" s="27"/>
      <c r="E67" s="28"/>
      <c r="F67" s="28" t="n">
        <f aca="false">(-2*$B$2/PI())*((COS(F$5*PI())-1)/F$5)*SIN(F$5*PI()*$B67/$B$3)</f>
        <v>-1.26804562275817</v>
      </c>
      <c r="G67" s="28" t="n">
        <f aca="false">(-2*$B$2/PI())*((COS(G$5*PI())-1)/G$5)*SIN(G$5*PI()*$B67/$B$3)</f>
        <v>0</v>
      </c>
      <c r="H67" s="28" t="n">
        <f aca="false">(-2*$B$2/PI())*((COS(H$5*PI())-1)/H$5)*SIN(H$5*PI()*$B67/$B$3)</f>
        <v>0.408916050603835</v>
      </c>
      <c r="I67" s="28" t="n">
        <f aca="false">(-2*$B$2/PI())*((COS(I$5*PI())-1)/I$5)*SIN(I$5*PI()*$B67/$B$3)</f>
        <v>-0</v>
      </c>
      <c r="J67" s="28" t="n">
        <f aca="false">(-2*$B$2/PI())*((COS(J$5*PI())-1)/J$5)*SIN(J$5*PI()*$B67/$B$3)</f>
        <v>-0.229099635634333</v>
      </c>
      <c r="K67" s="28" t="n">
        <f aca="false">(-2*$B$2/PI())*((COS(K$5*PI())-1)/K$5)*SIN(K$5*PI()*$B67/$B$3)</f>
        <v>0</v>
      </c>
      <c r="L67" s="28" t="n">
        <f aca="false">(-2*$B$2/PI())*((COS(L$5*PI())-1)/L$5)*SIN(L$5*PI()*$B67/$B$3)</f>
        <v>0.146705976524706</v>
      </c>
      <c r="M67" s="28" t="n">
        <f aca="false">(-2*$B$2/PI())*((COS(M$5*PI())-1)/M$5)*SIN(M$5*PI()*$B67/$B$3)</f>
        <v>-0</v>
      </c>
      <c r="N67" s="28" t="n">
        <f aca="false">(-2*$B$2/PI())*((COS(N$5*PI())-1)/N$5)*SIN(N$5*PI()*$B67/$B$3)</f>
        <v>-0.09721558277136</v>
      </c>
      <c r="O67" s="28" t="n">
        <f aca="false">(-2*$B$2/PI())*((COS(O$5*PI())-1)/O$5)*SIN(O$5*PI()*$B67/$B$3)</f>
        <v>0</v>
      </c>
      <c r="P67" s="27" t="n">
        <f aca="false">SUM($F67:$F67)</f>
        <v>-1.26804562275817</v>
      </c>
      <c r="Q67" s="27" t="n">
        <f aca="false">SUM($F67:$G67)+$Q$3</f>
        <v>-1.26804562275817</v>
      </c>
      <c r="R67" s="27" t="n">
        <f aca="false">SUM($F67:$H67)</f>
        <v>-0.859129572154338</v>
      </c>
      <c r="S67" s="27" t="n">
        <f aca="false">SUM($F67:$I67)+$Q$3</f>
        <v>-0.859129572154338</v>
      </c>
      <c r="T67" s="27" t="n">
        <f aca="false">SUM($F67:$J67)</f>
        <v>-1.08822920778867</v>
      </c>
      <c r="U67" s="27" t="n">
        <f aca="false">SUM($F67:$K67)+$Q$3</f>
        <v>-1.08822920778867</v>
      </c>
      <c r="V67" s="27" t="n">
        <f aca="false">SUM($F67:$L67)</f>
        <v>-0.941523231263965</v>
      </c>
      <c r="W67" s="27" t="n">
        <f aca="false">SUM($F67:$M67)+$Q$3</f>
        <v>-0.941523231263965</v>
      </c>
      <c r="X67" s="27" t="n">
        <f aca="false">SUM($F67:$N67)</f>
        <v>-1.03873881403533</v>
      </c>
      <c r="Y67" s="27" t="n">
        <f aca="false">SUM($F67:$O67)+$Q$3</f>
        <v>-1.03873881403533</v>
      </c>
      <c r="Z67" s="21"/>
      <c r="AA67" s="21"/>
      <c r="AB67" s="21"/>
      <c r="AC67" s="21"/>
      <c r="AD67" s="21"/>
      <c r="AE67" s="21"/>
      <c r="AF67" s="21"/>
      <c r="AMD67" s="0"/>
      <c r="AME67" s="0"/>
      <c r="AMF67" s="0"/>
      <c r="AMG67" s="0"/>
      <c r="AMH67" s="0"/>
      <c r="AMI67" s="0"/>
      <c r="AMJ67" s="0"/>
    </row>
    <row r="68" s="23" customFormat="true" ht="13.8" hidden="false" customHeight="false" outlineLevel="0" collapsed="false">
      <c r="A68" s="24" t="n">
        <v>-1</v>
      </c>
      <c r="B68" s="27" t="n">
        <f aca="false">(A68-1)*PI()/20</f>
        <v>-0.314159265358979</v>
      </c>
      <c r="C68" s="27" t="n">
        <v>0</v>
      </c>
      <c r="D68" s="27"/>
      <c r="E68" s="28"/>
      <c r="F68" s="28" t="n">
        <f aca="false">(-2*$B$2/PI())*((COS(F$5*PI())-1)/F$5)*SIN(F$5*PI()*$B68/$B$3)</f>
        <v>-1.06233294445089</v>
      </c>
      <c r="G68" s="28" t="n">
        <f aca="false">(-2*$B$2/PI())*((COS(G$5*PI())-1)/G$5)*SIN(G$5*PI()*$B68/$B$3)</f>
        <v>0</v>
      </c>
      <c r="H68" s="28" t="n">
        <f aca="false">(-2*$B$2/PI())*((COS(H$5*PI())-1)/H$5)*SIN(H$5*PI()*$B68/$B$3)</f>
        <v>-0.0762795132427113</v>
      </c>
      <c r="I68" s="28" t="n">
        <f aca="false">(-2*$B$2/PI())*((COS(I$5*PI())-1)/I$5)*SIN(I$5*PI()*$B68/$B$3)</f>
        <v>-0</v>
      </c>
      <c r="J68" s="28" t="n">
        <f aca="false">(-2*$B$2/PI())*((COS(J$5*PI())-1)/J$5)*SIN(J$5*PI()*$B68/$B$3)</f>
        <v>0.248375414545004</v>
      </c>
      <c r="K68" s="28" t="n">
        <f aca="false">(-2*$B$2/PI())*((COS(K$5*PI())-1)/K$5)*SIN(K$5*PI()*$B68/$B$3)</f>
        <v>-0</v>
      </c>
      <c r="L68" s="28" t="n">
        <f aca="false">(-2*$B$2/PI())*((COS(L$5*PI())-1)/L$5)*SIN(L$5*PI()*$B68/$B$3)</f>
        <v>-0.106503450850931</v>
      </c>
      <c r="M68" s="28" t="n">
        <f aca="false">(-2*$B$2/PI())*((COS(M$5*PI())-1)/M$5)*SIN(M$5*PI()*$B68/$B$3)</f>
        <v>0</v>
      </c>
      <c r="N68" s="28" t="n">
        <f aca="false">(-2*$B$2/PI())*((COS(N$5*PI())-1)/N$5)*SIN(N$5*PI()*$B68/$B$3)</f>
        <v>-0.0729941397567061</v>
      </c>
      <c r="O68" s="28" t="n">
        <f aca="false">(-2*$B$2/PI())*((COS(O$5*PI())-1)/O$5)*SIN(O$5*PI()*$B68/$B$3)</f>
        <v>-0</v>
      </c>
      <c r="P68" s="27" t="n">
        <f aca="false">SUM($F68:$F68)</f>
        <v>-1.06233294445089</v>
      </c>
      <c r="Q68" s="27" t="n">
        <f aca="false">SUM($F68:$G68)+$Q$3</f>
        <v>-1.06233294445089</v>
      </c>
      <c r="R68" s="27" t="n">
        <f aca="false">SUM($F68:$H68)</f>
        <v>-1.1386124576936</v>
      </c>
      <c r="S68" s="27" t="n">
        <f aca="false">SUM($F68:$I68)+$Q$3</f>
        <v>-1.1386124576936</v>
      </c>
      <c r="T68" s="27" t="n">
        <f aca="false">SUM($F68:$J68)</f>
        <v>-0.890237043148598</v>
      </c>
      <c r="U68" s="27" t="n">
        <f aca="false">SUM($F68:$K68)+$Q$3</f>
        <v>-0.890237043148598</v>
      </c>
      <c r="V68" s="27" t="n">
        <f aca="false">SUM($F68:$L68)</f>
        <v>-0.996740493999529</v>
      </c>
      <c r="W68" s="27" t="n">
        <f aca="false">SUM($F68:$M68)+$Q$3</f>
        <v>-0.996740493999529</v>
      </c>
      <c r="X68" s="27" t="n">
        <f aca="false">SUM($F68:$N68)</f>
        <v>-1.06973463375624</v>
      </c>
      <c r="Y68" s="27" t="n">
        <f aca="false">SUM($F68:$O68)+$Q$3</f>
        <v>-1.06973463375624</v>
      </c>
      <c r="Z68" s="21"/>
      <c r="AA68" s="21"/>
      <c r="AB68" s="21"/>
      <c r="AC68" s="21"/>
      <c r="AD68" s="21"/>
      <c r="AE68" s="21"/>
      <c r="AF68" s="21"/>
      <c r="AMD68" s="0"/>
      <c r="AME68" s="0"/>
      <c r="AMF68" s="0"/>
      <c r="AMG68" s="0"/>
      <c r="AMH68" s="0"/>
      <c r="AMI68" s="0"/>
      <c r="AMJ68" s="0"/>
    </row>
    <row r="69" s="23" customFormat="true" ht="13.8" hidden="false" customHeight="false" outlineLevel="0" collapsed="false">
      <c r="A69" s="24" t="n">
        <v>0</v>
      </c>
      <c r="B69" s="27" t="n">
        <f aca="false">(A69-1)*PI()/20</f>
        <v>-0.15707963267949</v>
      </c>
      <c r="C69" s="27" t="n">
        <v>0</v>
      </c>
      <c r="D69" s="27"/>
      <c r="E69" s="28"/>
      <c r="F69" s="28" t="n">
        <f aca="false">(-2*$B$2/PI())*((COS(F$5*PI())-1)/F$5)*SIN(F$5*PI()*$B69/$B$3)</f>
        <v>-0.603125607451387</v>
      </c>
      <c r="G69" s="28" t="n">
        <f aca="false">(-2*$B$2/PI())*((COS(G$5*PI())-1)/G$5)*SIN(G$5*PI()*$B69/$B$3)</f>
        <v>0</v>
      </c>
      <c r="H69" s="28" t="n">
        <f aca="false">(-2*$B$2/PI())*((COS(H$5*PI())-1)/H$5)*SIN(H$5*PI()*$B69/$B$3)</f>
        <v>-0.422681874252724</v>
      </c>
      <c r="I69" s="28" t="n">
        <f aca="false">(-2*$B$2/PI())*((COS(I$5*PI())-1)/I$5)*SIN(I$5*PI()*$B69/$B$3)</f>
        <v>0</v>
      </c>
      <c r="J69" s="28" t="n">
        <f aca="false">(-2*$B$2/PI())*((COS(J$5*PI())-1)/J$5)*SIN(J$5*PI()*$B69/$B$3)</f>
        <v>-0.158968019466527</v>
      </c>
      <c r="K69" s="28" t="n">
        <f aca="false">(-2*$B$2/PI())*((COS(K$5*PI())-1)/K$5)*SIN(K$5*PI()*$B69/$B$3)</f>
        <v>0</v>
      </c>
      <c r="L69" s="28" t="n">
        <f aca="false">(-2*$B$2/PI())*((COS(L$5*PI())-1)/L$5)*SIN(L$5*PI()*$B69/$B$3)</f>
        <v>0.0559669480590571</v>
      </c>
      <c r="M69" s="28" t="n">
        <f aca="false">(-2*$B$2/PI())*((COS(M$5*PI())-1)/M$5)*SIN(M$5*PI()*$B69/$B$3)</f>
        <v>-0</v>
      </c>
      <c r="N69" s="28" t="n">
        <f aca="false">(-2*$B$2/PI())*((COS(N$5*PI())-1)/N$5)*SIN(N$5*PI()*$B69/$B$3)</f>
        <v>0.136305350201278</v>
      </c>
      <c r="O69" s="28" t="n">
        <f aca="false">(-2*$B$2/PI())*((COS(O$5*PI())-1)/O$5)*SIN(O$5*PI()*$B69/$B$3)</f>
        <v>-0</v>
      </c>
      <c r="P69" s="27" t="n">
        <f aca="false">SUM($F69:$F69)</f>
        <v>-0.603125607451387</v>
      </c>
      <c r="Q69" s="27" t="n">
        <f aca="false">SUM($F69:$G69)+$Q$3</f>
        <v>-0.603125607451387</v>
      </c>
      <c r="R69" s="27" t="n">
        <f aca="false">SUM($F69:$H69)</f>
        <v>-1.02580748170411</v>
      </c>
      <c r="S69" s="27" t="n">
        <f aca="false">SUM($F69:$I69)+$Q$3</f>
        <v>-1.02580748170411</v>
      </c>
      <c r="T69" s="27" t="n">
        <f aca="false">SUM($F69:$J69)</f>
        <v>-1.18477550117064</v>
      </c>
      <c r="U69" s="27" t="n">
        <f aca="false">SUM($F69:$K69)+$Q$3</f>
        <v>-1.18477550117064</v>
      </c>
      <c r="V69" s="27" t="n">
        <f aca="false">SUM($F69:$L69)</f>
        <v>-1.12880855311158</v>
      </c>
      <c r="W69" s="27" t="n">
        <f aca="false">SUM($F69:$M69)+$Q$3</f>
        <v>-1.12880855311158</v>
      </c>
      <c r="X69" s="27" t="n">
        <f aca="false">SUM($F69:$N69)</f>
        <v>-0.992503202910302</v>
      </c>
      <c r="Y69" s="27" t="n">
        <f aca="false">SUM($F69:$O69)+$Q$3</f>
        <v>-0.992503202910302</v>
      </c>
      <c r="Z69" s="21"/>
      <c r="AA69" s="21"/>
      <c r="AB69" s="21"/>
      <c r="AC69" s="21"/>
      <c r="AD69" s="21"/>
      <c r="AE69" s="21"/>
      <c r="AF69" s="21"/>
      <c r="AMD69" s="0"/>
      <c r="AME69" s="0"/>
      <c r="AMF69" s="0"/>
      <c r="AMG69" s="0"/>
      <c r="AMH69" s="0"/>
      <c r="AMI69" s="0"/>
      <c r="AMJ69" s="0"/>
    </row>
    <row r="70" s="23" customFormat="true" ht="13.8" hidden="false" customHeight="false" outlineLevel="0" collapsed="false">
      <c r="A70" s="24" t="n">
        <v>1</v>
      </c>
      <c r="B70" s="27" t="n">
        <f aca="false">(A70-1)*PI()/20</f>
        <v>0</v>
      </c>
      <c r="C70" s="27" t="n">
        <v>0</v>
      </c>
      <c r="D70" s="27" t="n">
        <f aca="false">$B$2</f>
        <v>1</v>
      </c>
      <c r="E70" s="28"/>
      <c r="F70" s="28" t="n">
        <f aca="false">(-2*$B$2/PI())*((COS(F$5*PI())-1)/F$5)*SIN(F$5*PI()*$B70/$B$3)</f>
        <v>0</v>
      </c>
      <c r="G70" s="28" t="n">
        <f aca="false">(-2*$B$2/PI())*((COS(G$5*PI())-1)/G$5)*SIN(G$5*PI()*$B70/$B$3)</f>
        <v>-0</v>
      </c>
      <c r="H70" s="28" t="n">
        <f aca="false">(-2*$B$2/PI())*((COS(H$5*PI())-1)/H$5)*SIN(H$5*PI()*$B70/$B$3)</f>
        <v>0</v>
      </c>
      <c r="I70" s="28" t="n">
        <f aca="false">(-2*$B$2/PI())*((COS(I$5*PI())-1)/I$5)*SIN(I$5*PI()*$B70/$B$3)</f>
        <v>-0</v>
      </c>
      <c r="J70" s="28" t="n">
        <f aca="false">(-2*$B$2/PI())*((COS(J$5*PI())-1)/J$5)*SIN(J$5*PI()*$B70/$B$3)</f>
        <v>0</v>
      </c>
      <c r="K70" s="28" t="n">
        <f aca="false">(-2*$B$2/PI())*((COS(K$5*PI())-1)/K$5)*SIN(K$5*PI()*$B70/$B$3)</f>
        <v>-0</v>
      </c>
      <c r="L70" s="28" t="n">
        <f aca="false">(-2*$B$2/PI())*((COS(L$5*PI())-1)/L$5)*SIN(L$5*PI()*$B70/$B$3)</f>
        <v>0</v>
      </c>
      <c r="M70" s="28" t="n">
        <f aca="false">(-2*$B$2/PI())*((COS(M$5*PI())-1)/M$5)*SIN(M$5*PI()*$B70/$B$3)</f>
        <v>-0</v>
      </c>
      <c r="N70" s="28" t="n">
        <f aca="false">(-2*$B$2/PI())*((COS(N$5*PI())-1)/N$5)*SIN(N$5*PI()*$B70/$B$3)</f>
        <v>0</v>
      </c>
      <c r="O70" s="28" t="n">
        <f aca="false">(-2*$B$2/PI())*((COS(O$5*PI())-1)/O$5)*SIN(O$5*PI()*$B70/$B$3)</f>
        <v>-0</v>
      </c>
      <c r="P70" s="27" t="n">
        <f aca="false">SUM($F70:$F70)</f>
        <v>0</v>
      </c>
      <c r="Q70" s="27" t="n">
        <f aca="false">SUM($F70:$G70)+$Q$3</f>
        <v>0</v>
      </c>
      <c r="R70" s="27" t="n">
        <f aca="false">SUM($F70:$H70)</f>
        <v>0</v>
      </c>
      <c r="S70" s="27" t="n">
        <f aca="false">SUM($F70:$I70)+$Q$3</f>
        <v>0</v>
      </c>
      <c r="T70" s="27" t="n">
        <f aca="false">SUM($F70:$J70)</f>
        <v>0</v>
      </c>
      <c r="U70" s="27" t="n">
        <f aca="false">SUM($F70:$K70)+$Q$3</f>
        <v>0</v>
      </c>
      <c r="V70" s="27" t="n">
        <f aca="false">SUM($F70:$L70)</f>
        <v>0</v>
      </c>
      <c r="W70" s="27" t="n">
        <f aca="false">SUM($F70:$M70)+$Q$3</f>
        <v>0</v>
      </c>
      <c r="X70" s="27" t="n">
        <f aca="false">SUM($F70:$N70)</f>
        <v>0</v>
      </c>
      <c r="Y70" s="27" t="n">
        <f aca="false">SUM($F70:$O70)+$Q$3</f>
        <v>0</v>
      </c>
      <c r="Z70" s="21"/>
      <c r="AA70" s="21"/>
      <c r="AB70" s="21"/>
      <c r="AC70" s="21"/>
      <c r="AD70" s="21"/>
      <c r="AE70" s="21"/>
      <c r="AF70" s="21"/>
      <c r="AMD70" s="0"/>
      <c r="AME70" s="0"/>
      <c r="AMF70" s="0"/>
      <c r="AMG70" s="0"/>
      <c r="AMH70" s="0"/>
      <c r="AMI70" s="0"/>
      <c r="AMJ70" s="0"/>
    </row>
    <row r="71" s="23" customFormat="true" ht="13.8" hidden="false" customHeight="false" outlineLevel="0" collapsed="false">
      <c r="A71" s="24" t="n">
        <v>2</v>
      </c>
      <c r="B71" s="27" t="n">
        <f aca="false">(A71-1)*PI()/20</f>
        <v>0.15707963267949</v>
      </c>
      <c r="C71" s="27" t="n">
        <v>0</v>
      </c>
      <c r="D71" s="27" t="n">
        <f aca="false">$B$2</f>
        <v>1</v>
      </c>
      <c r="E71" s="28"/>
      <c r="F71" s="28" t="n">
        <f aca="false">(-2*$B$2/PI())*((COS(F$5*PI())-1)/F$5)*SIN(F$5*PI()*$B71/$B$3)</f>
        <v>0.603125607451387</v>
      </c>
      <c r="G71" s="28" t="n">
        <f aca="false">(-2*$B$2/PI())*((COS(G$5*PI())-1)/G$5)*SIN(G$5*PI()*$B71/$B$3)</f>
        <v>-0</v>
      </c>
      <c r="H71" s="28" t="n">
        <f aca="false">(-2*$B$2/PI())*((COS(H$5*PI())-1)/H$5)*SIN(H$5*PI()*$B71/$B$3)</f>
        <v>0.422681874252724</v>
      </c>
      <c r="I71" s="28" t="n">
        <f aca="false">(-2*$B$2/PI())*((COS(I$5*PI())-1)/I$5)*SIN(I$5*PI()*$B71/$B$3)</f>
        <v>-0</v>
      </c>
      <c r="J71" s="28" t="n">
        <f aca="false">(-2*$B$2/PI())*((COS(J$5*PI())-1)/J$5)*SIN(J$5*PI()*$B71/$B$3)</f>
        <v>0.158968019466527</v>
      </c>
      <c r="K71" s="28" t="n">
        <f aca="false">(-2*$B$2/PI())*((COS(K$5*PI())-1)/K$5)*SIN(K$5*PI()*$B71/$B$3)</f>
        <v>-0</v>
      </c>
      <c r="L71" s="28" t="n">
        <f aca="false">(-2*$B$2/PI())*((COS(L$5*PI())-1)/L$5)*SIN(L$5*PI()*$B71/$B$3)</f>
        <v>-0.0559669480590571</v>
      </c>
      <c r="M71" s="28" t="n">
        <f aca="false">(-2*$B$2/PI())*((COS(M$5*PI())-1)/M$5)*SIN(M$5*PI()*$B71/$B$3)</f>
        <v>0</v>
      </c>
      <c r="N71" s="28" t="n">
        <f aca="false">(-2*$B$2/PI())*((COS(N$5*PI())-1)/N$5)*SIN(N$5*PI()*$B71/$B$3)</f>
        <v>-0.136305350201278</v>
      </c>
      <c r="O71" s="28" t="n">
        <f aca="false">(-2*$B$2/PI())*((COS(O$5*PI())-1)/O$5)*SIN(O$5*PI()*$B71/$B$3)</f>
        <v>0</v>
      </c>
      <c r="P71" s="27" t="n">
        <f aca="false">SUM($F71:$F71)</f>
        <v>0.603125607451387</v>
      </c>
      <c r="Q71" s="27" t="n">
        <f aca="false">SUM($F71:$G71)+$Q$3</f>
        <v>0.603125607451387</v>
      </c>
      <c r="R71" s="27" t="n">
        <f aca="false">SUM($F71:$H71)</f>
        <v>1.02580748170411</v>
      </c>
      <c r="S71" s="27" t="n">
        <f aca="false">SUM($F71:$I71)+$Q$3</f>
        <v>1.02580748170411</v>
      </c>
      <c r="T71" s="27" t="n">
        <f aca="false">SUM($F71:$J71)</f>
        <v>1.18477550117064</v>
      </c>
      <c r="U71" s="27" t="n">
        <f aca="false">SUM($F71:$K71)+$Q$3</f>
        <v>1.18477550117064</v>
      </c>
      <c r="V71" s="27" t="n">
        <f aca="false">SUM($F71:$L71)</f>
        <v>1.12880855311158</v>
      </c>
      <c r="W71" s="27" t="n">
        <f aca="false">SUM($F71:$M71)+$Q$3</f>
        <v>1.12880855311158</v>
      </c>
      <c r="X71" s="27" t="n">
        <f aca="false">SUM($F71:$N71)</f>
        <v>0.992503202910302</v>
      </c>
      <c r="Y71" s="27" t="n">
        <f aca="false">SUM($F71:$O71)+$Q$3</f>
        <v>0.992503202910302</v>
      </c>
      <c r="Z71" s="21"/>
      <c r="AA71" s="21"/>
      <c r="AB71" s="21"/>
      <c r="AC71" s="21"/>
      <c r="AD71" s="21"/>
      <c r="AE71" s="21"/>
      <c r="AF71" s="21"/>
      <c r="AMD71" s="0"/>
      <c r="AME71" s="0"/>
      <c r="AMF71" s="0"/>
      <c r="AMG71" s="0"/>
      <c r="AMH71" s="0"/>
      <c r="AMI71" s="0"/>
      <c r="AMJ71" s="0"/>
    </row>
    <row r="72" s="23" customFormat="true" ht="13.8" hidden="false" customHeight="false" outlineLevel="0" collapsed="false">
      <c r="A72" s="24" t="n">
        <v>3</v>
      </c>
      <c r="B72" s="27" t="n">
        <f aca="false">(A72-1)*PI()/20</f>
        <v>0.314159265358979</v>
      </c>
      <c r="C72" s="27" t="n">
        <v>0</v>
      </c>
      <c r="D72" s="27" t="n">
        <f aca="false">$B$2</f>
        <v>1</v>
      </c>
      <c r="E72" s="28"/>
      <c r="F72" s="28" t="n">
        <f aca="false">(-2*$B$2/PI())*((COS(F$5*PI())-1)/F$5)*SIN(F$5*PI()*$B72/$B$3)</f>
        <v>1.06233294445089</v>
      </c>
      <c r="G72" s="28" t="n">
        <f aca="false">(-2*$B$2/PI())*((COS(G$5*PI())-1)/G$5)*SIN(G$5*PI()*$B72/$B$3)</f>
        <v>-0</v>
      </c>
      <c r="H72" s="28" t="n">
        <f aca="false">(-2*$B$2/PI())*((COS(H$5*PI())-1)/H$5)*SIN(H$5*PI()*$B72/$B$3)</f>
        <v>0.0762795132427113</v>
      </c>
      <c r="I72" s="28" t="n">
        <f aca="false">(-2*$B$2/PI())*((COS(I$5*PI())-1)/I$5)*SIN(I$5*PI()*$B72/$B$3)</f>
        <v>0</v>
      </c>
      <c r="J72" s="28" t="n">
        <f aca="false">(-2*$B$2/PI())*((COS(J$5*PI())-1)/J$5)*SIN(J$5*PI()*$B72/$B$3)</f>
        <v>-0.248375414545004</v>
      </c>
      <c r="K72" s="28" t="n">
        <f aca="false">(-2*$B$2/PI())*((COS(K$5*PI())-1)/K$5)*SIN(K$5*PI()*$B72/$B$3)</f>
        <v>0</v>
      </c>
      <c r="L72" s="28" t="n">
        <f aca="false">(-2*$B$2/PI())*((COS(L$5*PI())-1)/L$5)*SIN(L$5*PI()*$B72/$B$3)</f>
        <v>0.106503450850931</v>
      </c>
      <c r="M72" s="28" t="n">
        <f aca="false">(-2*$B$2/PI())*((COS(M$5*PI())-1)/M$5)*SIN(M$5*PI()*$B72/$B$3)</f>
        <v>-0</v>
      </c>
      <c r="N72" s="28" t="n">
        <f aca="false">(-2*$B$2/PI())*((COS(N$5*PI())-1)/N$5)*SIN(N$5*PI()*$B72/$B$3)</f>
        <v>0.0729941397567061</v>
      </c>
      <c r="O72" s="28" t="n">
        <f aca="false">(-2*$B$2/PI())*((COS(O$5*PI())-1)/O$5)*SIN(O$5*PI()*$B72/$B$3)</f>
        <v>0</v>
      </c>
      <c r="P72" s="27" t="n">
        <f aca="false">SUM($F72:$F72)</f>
        <v>1.06233294445089</v>
      </c>
      <c r="Q72" s="27" t="n">
        <f aca="false">SUM($F72:$G72)+$Q$3</f>
        <v>1.06233294445089</v>
      </c>
      <c r="R72" s="27" t="n">
        <f aca="false">SUM($F72:$H72)</f>
        <v>1.1386124576936</v>
      </c>
      <c r="S72" s="27" t="n">
        <f aca="false">SUM($F72:$I72)+$Q$3</f>
        <v>1.1386124576936</v>
      </c>
      <c r="T72" s="27" t="n">
        <f aca="false">SUM($F72:$J72)</f>
        <v>0.890237043148598</v>
      </c>
      <c r="U72" s="27" t="n">
        <f aca="false">SUM($F72:$K72)+$Q$3</f>
        <v>0.890237043148598</v>
      </c>
      <c r="V72" s="27" t="n">
        <f aca="false">SUM($F72:$L72)</f>
        <v>0.996740493999529</v>
      </c>
      <c r="W72" s="27" t="n">
        <f aca="false">SUM($F72:$M72)+$Q$3</f>
        <v>0.996740493999529</v>
      </c>
      <c r="X72" s="27" t="n">
        <f aca="false">SUM($F72:$N72)</f>
        <v>1.06973463375624</v>
      </c>
      <c r="Y72" s="27" t="n">
        <f aca="false">SUM($F72:$O72)+$Q$3</f>
        <v>1.06973463375624</v>
      </c>
      <c r="Z72" s="21"/>
      <c r="AA72" s="21"/>
      <c r="AB72" s="21"/>
      <c r="AC72" s="21"/>
      <c r="AD72" s="21"/>
      <c r="AE72" s="21"/>
      <c r="AF72" s="21"/>
      <c r="AMD72" s="0"/>
      <c r="AME72" s="0"/>
      <c r="AMF72" s="0"/>
      <c r="AMG72" s="0"/>
      <c r="AMH72" s="0"/>
      <c r="AMI72" s="0"/>
      <c r="AMJ72" s="0"/>
    </row>
    <row r="73" s="23" customFormat="true" ht="13.8" hidden="false" customHeight="false" outlineLevel="0" collapsed="false">
      <c r="A73" s="24" t="n">
        <v>4</v>
      </c>
      <c r="B73" s="27" t="n">
        <f aca="false">(A73-1)*PI()/20</f>
        <v>0.471238898038469</v>
      </c>
      <c r="C73" s="27" t="n">
        <v>0</v>
      </c>
      <c r="D73" s="27" t="n">
        <f aca="false">$B$2</f>
        <v>1</v>
      </c>
      <c r="E73" s="28"/>
      <c r="F73" s="28" t="n">
        <f aca="false">(-2*$B$2/PI())*((COS(F$5*PI())-1)/F$5)*SIN(F$5*PI()*$B73/$B$3)</f>
        <v>1.26804562275817</v>
      </c>
      <c r="G73" s="28" t="n">
        <f aca="false">(-2*$B$2/PI())*((COS(G$5*PI())-1)/G$5)*SIN(G$5*PI()*$B73/$B$3)</f>
        <v>-0</v>
      </c>
      <c r="H73" s="28" t="n">
        <f aca="false">(-2*$B$2/PI())*((COS(H$5*PI())-1)/H$5)*SIN(H$5*PI()*$B73/$B$3)</f>
        <v>-0.408916050603835</v>
      </c>
      <c r="I73" s="28" t="n">
        <f aca="false">(-2*$B$2/PI())*((COS(I$5*PI())-1)/I$5)*SIN(I$5*PI()*$B73/$B$3)</f>
        <v>0</v>
      </c>
      <c r="J73" s="28" t="n">
        <f aca="false">(-2*$B$2/PI())*((COS(J$5*PI())-1)/J$5)*SIN(J$5*PI()*$B73/$B$3)</f>
        <v>0.229099635634333</v>
      </c>
      <c r="K73" s="28" t="n">
        <f aca="false">(-2*$B$2/PI())*((COS(K$5*PI())-1)/K$5)*SIN(K$5*PI()*$B73/$B$3)</f>
        <v>-0</v>
      </c>
      <c r="L73" s="28" t="n">
        <f aca="false">(-2*$B$2/PI())*((COS(L$5*PI())-1)/L$5)*SIN(L$5*PI()*$B73/$B$3)</f>
        <v>-0.146705976524706</v>
      </c>
      <c r="M73" s="28" t="n">
        <f aca="false">(-2*$B$2/PI())*((COS(M$5*PI())-1)/M$5)*SIN(M$5*PI()*$B73/$B$3)</f>
        <v>0</v>
      </c>
      <c r="N73" s="28" t="n">
        <f aca="false">(-2*$B$2/PI())*((COS(N$5*PI())-1)/N$5)*SIN(N$5*PI()*$B73/$B$3)</f>
        <v>0.09721558277136</v>
      </c>
      <c r="O73" s="28" t="n">
        <f aca="false">(-2*$B$2/PI())*((COS(O$5*PI())-1)/O$5)*SIN(O$5*PI()*$B73/$B$3)</f>
        <v>-0</v>
      </c>
      <c r="P73" s="27" t="n">
        <f aca="false">SUM($F73:$F73)</f>
        <v>1.26804562275817</v>
      </c>
      <c r="Q73" s="27" t="n">
        <f aca="false">SUM($F73:$G73)+$Q$3</f>
        <v>1.26804562275817</v>
      </c>
      <c r="R73" s="27" t="n">
        <f aca="false">SUM($F73:$H73)</f>
        <v>0.859129572154338</v>
      </c>
      <c r="S73" s="27" t="n">
        <f aca="false">SUM($F73:$I73)+$Q$3</f>
        <v>0.859129572154338</v>
      </c>
      <c r="T73" s="27" t="n">
        <f aca="false">SUM($F73:$J73)</f>
        <v>1.08822920778867</v>
      </c>
      <c r="U73" s="27" t="n">
        <f aca="false">SUM($F73:$K73)+$Q$3</f>
        <v>1.08822920778867</v>
      </c>
      <c r="V73" s="27" t="n">
        <f aca="false">SUM($F73:$L73)</f>
        <v>0.941523231263965</v>
      </c>
      <c r="W73" s="27" t="n">
        <f aca="false">SUM($F73:$M73)+$Q$3</f>
        <v>0.941523231263965</v>
      </c>
      <c r="X73" s="27" t="n">
        <f aca="false">SUM($F73:$N73)</f>
        <v>1.03873881403533</v>
      </c>
      <c r="Y73" s="27" t="n">
        <f aca="false">SUM($F73:$O73)+$Q$3</f>
        <v>1.03873881403533</v>
      </c>
      <c r="Z73" s="21"/>
      <c r="AA73" s="21"/>
      <c r="AB73" s="21"/>
      <c r="AC73" s="21"/>
      <c r="AD73" s="21"/>
      <c r="AE73" s="21"/>
      <c r="AF73" s="21"/>
      <c r="AMD73" s="0"/>
      <c r="AME73" s="0"/>
      <c r="AMF73" s="0"/>
      <c r="AMG73" s="0"/>
      <c r="AMH73" s="0"/>
      <c r="AMI73" s="0"/>
      <c r="AMJ73" s="0"/>
    </row>
    <row r="74" s="23" customFormat="true" ht="13.8" hidden="false" customHeight="false" outlineLevel="0" collapsed="false">
      <c r="A74" s="24" t="n">
        <v>5</v>
      </c>
      <c r="B74" s="27" t="n">
        <f aca="false">(A74-1)*PI()/20</f>
        <v>0.628318530717959</v>
      </c>
      <c r="C74" s="27" t="n">
        <v>0</v>
      </c>
      <c r="D74" s="27" t="n">
        <f aca="false">$B$2</f>
        <v>1</v>
      </c>
      <c r="E74" s="28"/>
      <c r="F74" s="28" t="n">
        <f aca="false">(-2*$B$2/PI())*((COS(F$5*PI())-1)/F$5)*SIN(F$5*PI()*$B74/$B$3)</f>
        <v>1.1711763336829</v>
      </c>
      <c r="G74" s="28" t="n">
        <f aca="false">(-2*$B$2/PI())*((COS(G$5*PI())-1)/G$5)*SIN(G$5*PI()*$B74/$B$3)</f>
        <v>0</v>
      </c>
      <c r="H74" s="28" t="n">
        <f aca="false">(-2*$B$2/PI())*((COS(H$5*PI())-1)/H$5)*SIN(H$5*PI()*$B74/$B$3)</f>
        <v>-0.150074769668925</v>
      </c>
      <c r="I74" s="28" t="n">
        <f aca="false">(-2*$B$2/PI())*((COS(I$5*PI())-1)/I$5)*SIN(I$5*PI()*$B74/$B$3)</f>
        <v>-0</v>
      </c>
      <c r="J74" s="28" t="n">
        <f aca="false">(-2*$B$2/PI())*((COS(J$5*PI())-1)/J$5)*SIN(J$5*PI()*$B74/$B$3)</f>
        <v>-0.109575305126437</v>
      </c>
      <c r="K74" s="28" t="n">
        <f aca="false">(-2*$B$2/PI())*((COS(K$5*PI())-1)/K$5)*SIN(K$5*PI()*$B74/$B$3)</f>
        <v>0</v>
      </c>
      <c r="L74" s="28" t="n">
        <f aca="false">(-2*$B$2/PI())*((COS(L$5*PI())-1)/L$5)*SIN(L$5*PI()*$B74/$B$3)</f>
        <v>0.172673693914037</v>
      </c>
      <c r="M74" s="28" t="n">
        <f aca="false">(-2*$B$2/PI())*((COS(M$5*PI())-1)/M$5)*SIN(M$5*PI()*$B74/$B$3)</f>
        <v>0</v>
      </c>
      <c r="N74" s="28" t="n">
        <f aca="false">(-2*$B$2/PI())*((COS(N$5*PI())-1)/N$5)*SIN(N$5*PI()*$B74/$B$3)</f>
        <v>-0.125054956334071</v>
      </c>
      <c r="O74" s="28" t="n">
        <f aca="false">(-2*$B$2/PI())*((COS(O$5*PI())-1)/O$5)*SIN(O$5*PI()*$B74/$B$3)</f>
        <v>-0</v>
      </c>
      <c r="P74" s="27" t="n">
        <f aca="false">SUM($F74:$F74)</f>
        <v>1.1711763336829</v>
      </c>
      <c r="Q74" s="27" t="n">
        <f aca="false">SUM($F74:$G74)+$Q$3</f>
        <v>1.1711763336829</v>
      </c>
      <c r="R74" s="27" t="n">
        <f aca="false">SUM($F74:$H74)</f>
        <v>1.02110156401398</v>
      </c>
      <c r="S74" s="27" t="n">
        <f aca="false">SUM($F74:$I74)+$Q$3</f>
        <v>1.02110156401398</v>
      </c>
      <c r="T74" s="27" t="n">
        <f aca="false">SUM($F74:$J74)</f>
        <v>0.911526258887543</v>
      </c>
      <c r="U74" s="27" t="n">
        <f aca="false">SUM($F74:$K74)+$Q$3</f>
        <v>0.911526258887543</v>
      </c>
      <c r="V74" s="27" t="n">
        <f aca="false">SUM($F74:$L74)</f>
        <v>1.08419995280158</v>
      </c>
      <c r="W74" s="27" t="n">
        <f aca="false">SUM($F74:$M74)+$Q$3</f>
        <v>1.08419995280158</v>
      </c>
      <c r="X74" s="27" t="n">
        <f aca="false">SUM($F74:$N74)</f>
        <v>0.959144996467509</v>
      </c>
      <c r="Y74" s="27" t="n">
        <f aca="false">SUM($F74:$O74)+$Q$3</f>
        <v>0.959144996467509</v>
      </c>
      <c r="Z74" s="21"/>
      <c r="AA74" s="21"/>
      <c r="AB74" s="21"/>
      <c r="AC74" s="21"/>
      <c r="AD74" s="21"/>
      <c r="AE74" s="21"/>
      <c r="AF74" s="21"/>
      <c r="AMD74" s="0"/>
      <c r="AME74" s="0"/>
      <c r="AMF74" s="0"/>
      <c r="AMG74" s="0"/>
      <c r="AMH74" s="0"/>
      <c r="AMI74" s="0"/>
      <c r="AMJ74" s="0"/>
    </row>
    <row r="75" s="23" customFormat="true" ht="13.8" hidden="false" customHeight="false" outlineLevel="0" collapsed="false">
      <c r="A75" s="24" t="n">
        <v>6</v>
      </c>
      <c r="B75" s="27" t="n">
        <f aca="false">(A75-1)*PI()/20</f>
        <v>0.785398163397448</v>
      </c>
      <c r="C75" s="27" t="n">
        <v>0</v>
      </c>
      <c r="D75" s="27" t="n">
        <f aca="false">$B$2</f>
        <v>1</v>
      </c>
      <c r="E75" s="28"/>
      <c r="F75" s="28" t="n">
        <f aca="false">(-2*$B$2/PI())*((COS(F$5*PI())-1)/F$5)*SIN(F$5*PI()*$B75/$B$3)</f>
        <v>0.794840097332633</v>
      </c>
      <c r="G75" s="28" t="n">
        <f aca="false">(-2*$B$2/PI())*((COS(G$5*PI())-1)/G$5)*SIN(G$5*PI()*$B75/$B$3)</f>
        <v>0</v>
      </c>
      <c r="H75" s="28" t="n">
        <f aca="false">(-2*$B$2/PI())*((COS(H$5*PI())-1)/H$5)*SIN(H$5*PI()*$B75/$B$3)</f>
        <v>0.381832726057221</v>
      </c>
      <c r="I75" s="28" t="n">
        <f aca="false">(-2*$B$2/PI())*((COS(I$5*PI())-1)/I$5)*SIN(I$5*PI()*$B75/$B$3)</f>
        <v>0</v>
      </c>
      <c r="J75" s="28" t="n">
        <f aca="false">(-2*$B$2/PI())*((COS(J$5*PI())-1)/J$5)*SIN(J$5*PI()*$B75/$B$3)</f>
        <v>-0.0578965727415177</v>
      </c>
      <c r="K75" s="28" t="n">
        <f aca="false">(-2*$B$2/PI())*((COS(K$5*PI())-1)/K$5)*SIN(K$5*PI()*$B75/$B$3)</f>
        <v>-0</v>
      </c>
      <c r="L75" s="28" t="n">
        <f aca="false">(-2*$B$2/PI())*((COS(L$5*PI())-1)/L$5)*SIN(L$5*PI()*$B75/$B$3)</f>
        <v>-0.181886968254356</v>
      </c>
      <c r="M75" s="28" t="n">
        <f aca="false">(-2*$B$2/PI())*((COS(M$5*PI())-1)/M$5)*SIN(M$5*PI()*$B75/$B$3)</f>
        <v>-0</v>
      </c>
      <c r="N75" s="28" t="n">
        <f aca="false">(-2*$B$2/PI())*((COS(N$5*PI())-1)/N$5)*SIN(N$5*PI()*$B75/$B$3)</f>
        <v>-0.030246245570447</v>
      </c>
      <c r="O75" s="28" t="n">
        <f aca="false">(-2*$B$2/PI())*((COS(O$5*PI())-1)/O$5)*SIN(O$5*PI()*$B75/$B$3)</f>
        <v>0</v>
      </c>
      <c r="P75" s="27" t="n">
        <f aca="false">SUM($F75:$F75)</f>
        <v>0.794840097332633</v>
      </c>
      <c r="Q75" s="27" t="n">
        <f aca="false">SUM($F75:$G75)+$Q$3</f>
        <v>0.794840097332633</v>
      </c>
      <c r="R75" s="27" t="n">
        <f aca="false">SUM($F75:$H75)</f>
        <v>1.17667282338985</v>
      </c>
      <c r="S75" s="27" t="n">
        <f aca="false">SUM($F75:$I75)+$Q$3</f>
        <v>1.17667282338985</v>
      </c>
      <c r="T75" s="27" t="n">
        <f aca="false">SUM($F75:$J75)</f>
        <v>1.11877625064834</v>
      </c>
      <c r="U75" s="27" t="n">
        <f aca="false">SUM($F75:$K75)+$Q$3</f>
        <v>1.11877625064834</v>
      </c>
      <c r="V75" s="27" t="n">
        <f aca="false">SUM($F75:$L75)</f>
        <v>0.936889282393981</v>
      </c>
      <c r="W75" s="27" t="n">
        <f aca="false">SUM($F75:$M75)+$Q$3</f>
        <v>0.936889282393981</v>
      </c>
      <c r="X75" s="27" t="n">
        <f aca="false">SUM($F75:$N75)</f>
        <v>0.906643036823534</v>
      </c>
      <c r="Y75" s="27" t="n">
        <f aca="false">SUM($F75:$O75)+$Q$3</f>
        <v>0.906643036823534</v>
      </c>
      <c r="Z75" s="21"/>
      <c r="AA75" s="21"/>
      <c r="AB75" s="21"/>
      <c r="AC75" s="21"/>
      <c r="AD75" s="21"/>
      <c r="AE75" s="21"/>
      <c r="AF75" s="21"/>
      <c r="AMD75" s="0"/>
      <c r="AME75" s="0"/>
      <c r="AMF75" s="0"/>
      <c r="AMG75" s="0"/>
      <c r="AMH75" s="0"/>
      <c r="AMI75" s="0"/>
      <c r="AMJ75" s="0"/>
    </row>
    <row r="76" s="23" customFormat="true" ht="13.8" hidden="false" customHeight="false" outlineLevel="0" collapsed="false">
      <c r="A76" s="24" t="n">
        <v>7</v>
      </c>
      <c r="B76" s="27" t="n">
        <f aca="false">(A76-1)*PI()/20</f>
        <v>0.942477796076938</v>
      </c>
      <c r="C76" s="27" t="n">
        <v>0</v>
      </c>
      <c r="D76" s="27" t="n">
        <f aca="false">$B$2</f>
        <v>1</v>
      </c>
      <c r="E76" s="28"/>
      <c r="F76" s="28" t="n">
        <f aca="false">(-2*$B$2/PI())*((COS(F$5*PI())-1)/F$5)*SIN(F$5*PI()*$B76/$B$3)</f>
        <v>0.228838539728134</v>
      </c>
      <c r="G76" s="28" t="n">
        <f aca="false">(-2*$B$2/PI())*((COS(G$5*PI())-1)/G$5)*SIN(G$5*PI()*$B76/$B$3)</f>
        <v>0</v>
      </c>
      <c r="H76" s="28" t="n">
        <f aca="false">(-2*$B$2/PI())*((COS(H$5*PI())-1)/H$5)*SIN(H$5*PI()*$B76/$B$3)</f>
        <v>0.218982419270118</v>
      </c>
      <c r="I76" s="28" t="n">
        <f aca="false">(-2*$B$2/PI())*((COS(I$5*PI())-1)/I$5)*SIN(I$5*PI()*$B76/$B$3)</f>
        <v>0</v>
      </c>
      <c r="J76" s="28" t="n">
        <f aca="false">(-2*$B$2/PI())*((COS(J$5*PI())-1)/J$5)*SIN(J$5*PI()*$B76/$B$3)</f>
        <v>0.200034287402663</v>
      </c>
      <c r="K76" s="28" t="n">
        <f aca="false">(-2*$B$2/PI())*((COS(K$5*PI())-1)/K$5)*SIN(K$5*PI()*$B76/$B$3)</f>
        <v>0</v>
      </c>
      <c r="L76" s="28" t="n">
        <f aca="false">(-2*$B$2/PI())*((COS(L$5*PI())-1)/L$5)*SIN(L$5*PI()*$B76/$B$3)</f>
        <v>0.173451840096884</v>
      </c>
      <c r="M76" s="28" t="n">
        <f aca="false">(-2*$B$2/PI())*((COS(M$5*PI())-1)/M$5)*SIN(M$5*PI()*$B76/$B$3)</f>
        <v>0</v>
      </c>
      <c r="N76" s="28" t="n">
        <f aca="false">(-2*$B$2/PI())*((COS(N$5*PI())-1)/N$5)*SIN(N$5*PI()*$B76/$B$3)</f>
        <v>0.141252403264985</v>
      </c>
      <c r="O76" s="28" t="n">
        <f aca="false">(-2*$B$2/PI())*((COS(O$5*PI())-1)/O$5)*SIN(O$5*PI()*$B76/$B$3)</f>
        <v>0</v>
      </c>
      <c r="P76" s="27" t="n">
        <f aca="false">SUM($F76:$F76)</f>
        <v>0.228838539728134</v>
      </c>
      <c r="Q76" s="27" t="n">
        <f aca="false">SUM($F76:$G76)+$Q$3</f>
        <v>0.228838539728134</v>
      </c>
      <c r="R76" s="27" t="n">
        <f aca="false">SUM($F76:$H76)</f>
        <v>0.447820958998252</v>
      </c>
      <c r="S76" s="27" t="n">
        <f aca="false">SUM($F76:$I76)+$Q$3</f>
        <v>0.447820958998252</v>
      </c>
      <c r="T76" s="27" t="n">
        <f aca="false">SUM($F76:$J76)</f>
        <v>0.647855246400916</v>
      </c>
      <c r="U76" s="27" t="n">
        <f aca="false">SUM($F76:$K76)+$Q$3</f>
        <v>0.647855246400916</v>
      </c>
      <c r="V76" s="27" t="n">
        <f aca="false">SUM($F76:$L76)</f>
        <v>0.821307086497799</v>
      </c>
      <c r="W76" s="27" t="n">
        <f aca="false">SUM($F76:$M76)+$Q$3</f>
        <v>0.821307086497799</v>
      </c>
      <c r="X76" s="27" t="n">
        <f aca="false">SUM($F76:$N76)</f>
        <v>0.962559489762785</v>
      </c>
      <c r="Y76" s="27" t="n">
        <f aca="false">SUM($F76:$O76)+$Q$3</f>
        <v>0.962559489762785</v>
      </c>
      <c r="Z76" s="21"/>
      <c r="AA76" s="21"/>
      <c r="AB76" s="21"/>
      <c r="AC76" s="21"/>
      <c r="AD76" s="21"/>
      <c r="AE76" s="21"/>
      <c r="AF76" s="21"/>
      <c r="AMD76" s="0"/>
      <c r="AME76" s="0"/>
      <c r="AMF76" s="0"/>
      <c r="AMG76" s="0"/>
      <c r="AMH76" s="0"/>
      <c r="AMI76" s="0"/>
      <c r="AMJ76" s="0"/>
    </row>
    <row r="77" s="23" customFormat="true" ht="13.8" hidden="false" customHeight="false" outlineLevel="0" collapsed="false">
      <c r="A77" s="24"/>
      <c r="B77" s="27" t="n">
        <v>1</v>
      </c>
      <c r="C77" s="27" t="n">
        <v>0</v>
      </c>
      <c r="D77" s="27" t="n">
        <f aca="false">$B$2</f>
        <v>1</v>
      </c>
      <c r="E77" s="28"/>
      <c r="F77" s="28" t="n">
        <f aca="false">(-2*$B$2/PI())*((COS(F$5*PI())-1)/F$5)*SIN(F$5*PI()*$B77/$B$3)</f>
        <v>1.55926873300775E-016</v>
      </c>
      <c r="G77" s="28" t="n">
        <f aca="false">(-2*$B$2/PI())*((COS(G$5*PI())-1)/G$5)*SIN(G$5*PI()*$B77/$B$3)</f>
        <v>0</v>
      </c>
      <c r="H77" s="28" t="n">
        <f aca="false">(-2*$B$2/PI())*((COS(H$5*PI())-1)/H$5)*SIN(H$5*PI()*$B77/$B$3)</f>
        <v>1.55926873300775E-016</v>
      </c>
      <c r="I77" s="28" t="n">
        <f aca="false">(-2*$B$2/PI())*((COS(I$5*PI())-1)/I$5)*SIN(I$5*PI()*$B77/$B$3)</f>
        <v>0</v>
      </c>
      <c r="J77" s="28" t="n">
        <f aca="false">(-2*$B$2/PI())*((COS(J$5*PI())-1)/J$5)*SIN(J$5*PI()*$B77/$B$3)</f>
        <v>1.55926873300775E-016</v>
      </c>
      <c r="K77" s="28" t="n">
        <f aca="false">(-2*$B$2/PI())*((COS(K$5*PI())-1)/K$5)*SIN(K$5*PI()*$B77/$B$3)</f>
        <v>0</v>
      </c>
      <c r="L77" s="28" t="n">
        <f aca="false">(-2*$B$2/PI())*((COS(L$5*PI())-1)/L$5)*SIN(L$5*PI()*$B77/$B$3)</f>
        <v>1.55926873300775E-016</v>
      </c>
      <c r="M77" s="28" t="n">
        <f aca="false">(-2*$B$2/PI())*((COS(M$5*PI())-1)/M$5)*SIN(M$5*PI()*$B77/$B$3)</f>
        <v>0</v>
      </c>
      <c r="N77" s="28" t="n">
        <f aca="false">(-2*$B$2/PI())*((COS(N$5*PI())-1)/N$5)*SIN(N$5*PI()*$B77/$B$3)</f>
        <v>1.55926873300775E-016</v>
      </c>
      <c r="O77" s="28" t="n">
        <f aca="false">(-2*$B$2/PI())*((COS(O$5*PI())-1)/O$5)*SIN(O$5*PI()*$B77/$B$3)</f>
        <v>0</v>
      </c>
      <c r="P77" s="27" t="n">
        <f aca="false">SUM($F77:$F77)</f>
        <v>1.55926873300775E-016</v>
      </c>
      <c r="Q77" s="27" t="n">
        <f aca="false">SUM($F77:$G77)+$Q$3</f>
        <v>1.55926873300775E-016</v>
      </c>
      <c r="R77" s="27" t="n">
        <f aca="false">SUM($F77:$H77)</f>
        <v>3.1185374660155E-016</v>
      </c>
      <c r="S77" s="27" t="n">
        <f aca="false">SUM($F77:$I77)+$Q$3</f>
        <v>3.1185374660155E-016</v>
      </c>
      <c r="T77" s="27" t="n">
        <f aca="false">SUM($F77:$J77)</f>
        <v>4.67780619902325E-016</v>
      </c>
      <c r="U77" s="27" t="n">
        <f aca="false">SUM($F77:$K77)+$Q$3</f>
        <v>4.67780619902325E-016</v>
      </c>
      <c r="V77" s="27" t="n">
        <f aca="false">SUM($F77:$L77)</f>
        <v>6.237074932031E-016</v>
      </c>
      <c r="W77" s="27" t="n">
        <f aca="false">SUM($F77:$M77)+$Q$3</f>
        <v>6.237074932031E-016</v>
      </c>
      <c r="X77" s="27" t="n">
        <f aca="false">SUM($F77:$N77)</f>
        <v>7.79634366503875E-016</v>
      </c>
      <c r="Y77" s="27" t="n">
        <f aca="false">SUM($F77:$O77)+$Q$3</f>
        <v>7.79634366503875E-016</v>
      </c>
      <c r="Z77" s="21"/>
      <c r="AA77" s="21"/>
      <c r="AB77" s="21"/>
      <c r="AC77" s="21"/>
      <c r="AD77" s="21"/>
      <c r="AE77" s="21"/>
      <c r="AF77" s="21"/>
      <c r="AMD77" s="0"/>
      <c r="AME77" s="0"/>
      <c r="AMF77" s="0"/>
      <c r="AMG77" s="0"/>
      <c r="AMH77" s="0"/>
      <c r="AMI77" s="0"/>
      <c r="AMJ77" s="0"/>
    </row>
    <row r="78" s="23" customFormat="true" ht="13.8" hidden="false" customHeight="false" outlineLevel="0" collapsed="false">
      <c r="A78" s="24" t="n">
        <v>8</v>
      </c>
      <c r="B78" s="27" t="n">
        <f aca="false">(A78-1)*PI()/20</f>
        <v>1.09955742875643</v>
      </c>
      <c r="C78" s="27" t="n">
        <v>0</v>
      </c>
      <c r="D78" s="27"/>
      <c r="E78" s="28"/>
      <c r="F78" s="28" t="n">
        <f aca="false">(-2*$B$2/PI())*((COS(F$5*PI())-1)/F$5)*SIN(F$5*PI()*$B78/$B$3)</f>
        <v>-0.3917686364134</v>
      </c>
      <c r="G78" s="28" t="n">
        <f aca="false">(-2*$B$2/PI())*((COS(G$5*PI())-1)/G$5)*SIN(G$5*PI()*$B78/$B$3)</f>
        <v>-0</v>
      </c>
      <c r="H78" s="28" t="n">
        <f aca="false">(-2*$B$2/PI())*((COS(H$5*PI())-1)/H$5)*SIN(H$5*PI()*$B78/$B$3)</f>
        <v>-0.342313945224314</v>
      </c>
      <c r="I78" s="28" t="n">
        <f aca="false">(-2*$B$2/PI())*((COS(I$5*PI())-1)/I$5)*SIN(I$5*PI()*$B78/$B$3)</f>
        <v>-0</v>
      </c>
      <c r="J78" s="28" t="n">
        <f aca="false">(-2*$B$2/PI())*((COS(J$5*PI())-1)/J$5)*SIN(J$5*PI()*$B78/$B$3)</f>
        <v>-0.254641755556098</v>
      </c>
      <c r="K78" s="28" t="n">
        <f aca="false">(-2*$B$2/PI())*((COS(K$5*PI())-1)/K$5)*SIN(K$5*PI()*$B78/$B$3)</f>
        <v>-0</v>
      </c>
      <c r="L78" s="28" t="n">
        <f aca="false">(-2*$B$2/PI())*((COS(L$5*PI())-1)/L$5)*SIN(L$5*PI()*$B78/$B$3)</f>
        <v>-0.14818676575145</v>
      </c>
      <c r="M78" s="28" t="n">
        <f aca="false">(-2*$B$2/PI())*((COS(M$5*PI())-1)/M$5)*SIN(M$5*PI()*$B78/$B$3)</f>
        <v>-0</v>
      </c>
      <c r="N78" s="28" t="n">
        <f aca="false">(-2*$B$2/PI())*((COS(N$5*PI())-1)/N$5)*SIN(N$5*PI()*$B78/$B$3)</f>
        <v>-0.0453971363633479</v>
      </c>
      <c r="O78" s="28" t="n">
        <f aca="false">(-2*$B$2/PI())*((COS(O$5*PI())-1)/O$5)*SIN(O$5*PI()*$B78/$B$3)</f>
        <v>-0</v>
      </c>
      <c r="P78" s="27" t="n">
        <f aca="false">SUM($F78:$F78)</f>
        <v>-0.3917686364134</v>
      </c>
      <c r="Q78" s="27" t="n">
        <f aca="false">SUM($F78:$G78)+$Q$3</f>
        <v>-0.3917686364134</v>
      </c>
      <c r="R78" s="27" t="n">
        <f aca="false">SUM($F78:$H78)</f>
        <v>-0.734082581637714</v>
      </c>
      <c r="S78" s="27" t="n">
        <f aca="false">SUM($F78:$I78)+$Q$3</f>
        <v>-0.734082581637714</v>
      </c>
      <c r="T78" s="27" t="n">
        <f aca="false">SUM($F78:$J78)</f>
        <v>-0.988724337193812</v>
      </c>
      <c r="U78" s="27" t="n">
        <f aca="false">SUM($F78:$K78)+$Q$3</f>
        <v>-0.988724337193812</v>
      </c>
      <c r="V78" s="27" t="n">
        <f aca="false">SUM($F78:$L78)</f>
        <v>-1.13691110294526</v>
      </c>
      <c r="W78" s="27" t="n">
        <f aca="false">SUM($F78:$M78)+$Q$3</f>
        <v>-1.13691110294526</v>
      </c>
      <c r="X78" s="27" t="n">
        <f aca="false">SUM($F78:$N78)</f>
        <v>-1.18230823930861</v>
      </c>
      <c r="Y78" s="27" t="n">
        <f aca="false">SUM($F78:$O78)+$Q$3</f>
        <v>-1.18230823930861</v>
      </c>
      <c r="Z78" s="21"/>
      <c r="AA78" s="21"/>
      <c r="AB78" s="21"/>
      <c r="AC78" s="21"/>
      <c r="AD78" s="21"/>
      <c r="AE78" s="21"/>
      <c r="AF78" s="21"/>
      <c r="AMD78" s="0"/>
      <c r="AME78" s="0"/>
      <c r="AMF78" s="0"/>
      <c r="AMG78" s="0"/>
      <c r="AMH78" s="0"/>
      <c r="AMI78" s="0"/>
      <c r="AMJ78" s="0"/>
    </row>
    <row r="79" s="23" customFormat="true" ht="13.8" hidden="false" customHeight="false" outlineLevel="0" collapsed="false">
      <c r="A79" s="24" t="n">
        <v>9</v>
      </c>
      <c r="B79" s="27" t="n">
        <f aca="false">(A79-1)*PI()/20</f>
        <v>1.25663706143592</v>
      </c>
      <c r="C79" s="27" t="n">
        <v>0</v>
      </c>
      <c r="D79" s="27"/>
      <c r="E79" s="28"/>
      <c r="F79" s="28" t="n">
        <f aca="false">(-2*$B$2/PI())*((COS(F$5*PI())-1)/F$5)*SIN(F$5*PI()*$B79/$B$3)</f>
        <v>-0.918891696023779</v>
      </c>
      <c r="G79" s="28" t="n">
        <f aca="false">(-2*$B$2/PI())*((COS(G$5*PI())-1)/G$5)*SIN(G$5*PI()*$B79/$B$3)</f>
        <v>-0</v>
      </c>
      <c r="H79" s="28" t="n">
        <f aca="false">(-2*$B$2/PI())*((COS(H$5*PI())-1)/H$5)*SIN(H$5*PI()*$B79/$B$3)</f>
        <v>-0.280758290696037</v>
      </c>
      <c r="I79" s="28" t="n">
        <f aca="false">(-2*$B$2/PI())*((COS(I$5*PI())-1)/I$5)*SIN(I$5*PI()*$B79/$B$3)</f>
        <v>0</v>
      </c>
      <c r="J79" s="28" t="n">
        <f aca="false">(-2*$B$2/PI())*((COS(J$5*PI())-1)/J$5)*SIN(J$5*PI()*$B79/$B$3)</f>
        <v>0.197824047933968</v>
      </c>
      <c r="K79" s="28" t="n">
        <f aca="false">(-2*$B$2/PI())*((COS(K$5*PI())-1)/K$5)*SIN(K$5*PI()*$B79/$B$3)</f>
        <v>0</v>
      </c>
      <c r="L79" s="28" t="n">
        <f aca="false">(-2*$B$2/PI())*((COS(L$5*PI())-1)/L$5)*SIN(L$5*PI()*$B79/$B$3)</f>
        <v>0.108543202875876</v>
      </c>
      <c r="M79" s="28" t="n">
        <f aca="false">(-2*$B$2/PI())*((COS(M$5*PI())-1)/M$5)*SIN(M$5*PI()*$B79/$B$3)</f>
        <v>-0</v>
      </c>
      <c r="N79" s="28" t="n">
        <f aca="false">(-2*$B$2/PI())*((COS(N$5*PI())-1)/N$5)*SIN(N$5*PI()*$B79/$B$3)</f>
        <v>-0.116941362565797</v>
      </c>
      <c r="O79" s="28" t="n">
        <f aca="false">(-2*$B$2/PI())*((COS(O$5*PI())-1)/O$5)*SIN(O$5*PI()*$B79/$B$3)</f>
        <v>-0</v>
      </c>
      <c r="P79" s="27" t="n">
        <f aca="false">SUM($F79:$F79)</f>
        <v>-0.918891696023779</v>
      </c>
      <c r="Q79" s="27" t="n">
        <f aca="false">SUM($F79:$G79)+$Q$3</f>
        <v>-0.918891696023779</v>
      </c>
      <c r="R79" s="27" t="n">
        <f aca="false">SUM($F79:$H79)</f>
        <v>-1.19964998671982</v>
      </c>
      <c r="S79" s="27" t="n">
        <f aca="false">SUM($F79:$I79)+$Q$3</f>
        <v>-1.19964998671982</v>
      </c>
      <c r="T79" s="27" t="n">
        <f aca="false">SUM($F79:$J79)</f>
        <v>-1.00182593878585</v>
      </c>
      <c r="U79" s="27" t="n">
        <f aca="false">SUM($F79:$K79)+$Q$3</f>
        <v>-1.00182593878585</v>
      </c>
      <c r="V79" s="27" t="n">
        <f aca="false">SUM($F79:$L79)</f>
        <v>-0.893282735909972</v>
      </c>
      <c r="W79" s="27" t="n">
        <f aca="false">SUM($F79:$M79)+$Q$3</f>
        <v>-0.893282735909972</v>
      </c>
      <c r="X79" s="27" t="n">
        <f aca="false">SUM($F79:$N79)</f>
        <v>-1.01022409847577</v>
      </c>
      <c r="Y79" s="27" t="n">
        <f aca="false">SUM($F79:$O79)+$Q$3</f>
        <v>-1.01022409847577</v>
      </c>
      <c r="Z79" s="21"/>
      <c r="AA79" s="21"/>
      <c r="AB79" s="21"/>
      <c r="AC79" s="21"/>
      <c r="AD79" s="21"/>
      <c r="AE79" s="21"/>
      <c r="AF79" s="21"/>
      <c r="AMD79" s="0"/>
      <c r="AME79" s="0"/>
      <c r="AMF79" s="0"/>
      <c r="AMG79" s="0"/>
      <c r="AMH79" s="0"/>
      <c r="AMI79" s="0"/>
      <c r="AMJ79" s="0"/>
    </row>
    <row r="80" s="23" customFormat="true" ht="13.8" hidden="false" customHeight="false" outlineLevel="0" collapsed="false">
      <c r="A80" s="24" t="n">
        <v>10</v>
      </c>
      <c r="B80" s="27" t="n">
        <f aca="false">(A80-1)*PI()/20</f>
        <v>1.41371669411541</v>
      </c>
      <c r="C80" s="27" t="n">
        <v>0</v>
      </c>
      <c r="D80" s="27"/>
      <c r="E80" s="28"/>
      <c r="F80" s="28" t="n">
        <f aca="false">(-2*$B$2/PI())*((COS(F$5*PI())-1)/F$5)*SIN(F$5*PI()*$B80/$B$3)</f>
        <v>-1.22674815181151</v>
      </c>
      <c r="G80" s="28" t="n">
        <f aca="false">(-2*$B$2/PI())*((COS(G$5*PI())-1)/G$5)*SIN(G$5*PI()*$B80/$B$3)</f>
        <v>-0</v>
      </c>
      <c r="H80" s="28" t="n">
        <f aca="false">(-2*$B$2/PI())*((COS(H$5*PI())-1)/H$5)*SIN(H$5*PI()*$B80/$B$3)</f>
        <v>0.29164674831408</v>
      </c>
      <c r="I80" s="28" t="n">
        <f aca="false">(-2*$B$2/PI())*((COS(I$5*PI())-1)/I$5)*SIN(I$5*PI()*$B80/$B$3)</f>
        <v>0</v>
      </c>
      <c r="J80" s="28" t="n">
        <f aca="false">(-2*$B$2/PI())*((COS(J$5*PI())-1)/J$5)*SIN(J$5*PI()*$B80/$B$3)</f>
        <v>-0.0544432420268046</v>
      </c>
      <c r="K80" s="28" t="n">
        <f aca="false">(-2*$B$2/PI())*((COS(K$5*PI())-1)/K$5)*SIN(K$5*PI()*$B80/$B$3)</f>
        <v>-0</v>
      </c>
      <c r="L80" s="28" t="n">
        <f aca="false">(-2*$B$2/PI())*((COS(L$5*PI())-1)/L$5)*SIN(L$5*PI()*$B80/$B$3)</f>
        <v>-0.0583677467528759</v>
      </c>
      <c r="M80" s="28" t="n">
        <f aca="false">(-2*$B$2/PI())*((COS(M$5*PI())-1)/M$5)*SIN(M$5*PI()*$B80/$B$3)</f>
        <v>0</v>
      </c>
      <c r="N80" s="28" t="n">
        <f aca="false">(-2*$B$2/PI())*((COS(N$5*PI())-1)/N$5)*SIN(N$5*PI()*$B80/$B$3)</f>
        <v>0.108021487864316</v>
      </c>
      <c r="O80" s="28" t="n">
        <f aca="false">(-2*$B$2/PI())*((COS(O$5*PI())-1)/O$5)*SIN(O$5*PI()*$B80/$B$3)</f>
        <v>-0</v>
      </c>
      <c r="P80" s="27" t="n">
        <f aca="false">SUM($F80:$F80)</f>
        <v>-1.22674815181151</v>
      </c>
      <c r="Q80" s="27" t="n">
        <f aca="false">SUM($F80:$G80)+$Q$3</f>
        <v>-1.22674815181151</v>
      </c>
      <c r="R80" s="27" t="n">
        <f aca="false">SUM($F80:$H80)</f>
        <v>-0.935101403497426</v>
      </c>
      <c r="S80" s="27" t="n">
        <f aca="false">SUM($F80:$I80)+$Q$3</f>
        <v>-0.935101403497426</v>
      </c>
      <c r="T80" s="27" t="n">
        <f aca="false">SUM($F80:$J80)</f>
        <v>-0.98954464552423</v>
      </c>
      <c r="U80" s="27" t="n">
        <f aca="false">SUM($F80:$K80)+$Q$3</f>
        <v>-0.98954464552423</v>
      </c>
      <c r="V80" s="27" t="n">
        <f aca="false">SUM($F80:$L80)</f>
        <v>-1.04791239227711</v>
      </c>
      <c r="W80" s="27" t="n">
        <f aca="false">SUM($F80:$M80)+$Q$3</f>
        <v>-1.04791239227711</v>
      </c>
      <c r="X80" s="27" t="n">
        <f aca="false">SUM($F80:$N80)</f>
        <v>-0.93989090441279</v>
      </c>
      <c r="Y80" s="27" t="n">
        <f aca="false">SUM($F80:$O80)+$Q$3</f>
        <v>-0.93989090441279</v>
      </c>
      <c r="Z80" s="21"/>
      <c r="AA80" s="21"/>
      <c r="AB80" s="21"/>
      <c r="AC80" s="21"/>
      <c r="AD80" s="21"/>
      <c r="AE80" s="21"/>
      <c r="AF80" s="21"/>
      <c r="AMD80" s="0"/>
      <c r="AME80" s="0"/>
      <c r="AMF80" s="0"/>
      <c r="AMG80" s="0"/>
      <c r="AMH80" s="0"/>
      <c r="AMI80" s="0"/>
      <c r="AMJ80" s="0"/>
    </row>
    <row r="81" s="23" customFormat="true" ht="13.8" hidden="false" customHeight="false" outlineLevel="0" collapsed="false">
      <c r="A81" s="24" t="n">
        <v>11</v>
      </c>
      <c r="B81" s="27" t="n">
        <f aca="false">(A81-1)*PI()/20</f>
        <v>1.5707963267949</v>
      </c>
      <c r="C81" s="27" t="n">
        <v>0</v>
      </c>
      <c r="D81" s="27"/>
      <c r="E81" s="28"/>
      <c r="F81" s="28" t="n">
        <f aca="false">(-2*$B$2/PI())*((COS(F$5*PI())-1)/F$5)*SIN(F$5*PI()*$B81/$B$3)</f>
        <v>-1.24187707272502</v>
      </c>
      <c r="G81" s="28" t="n">
        <f aca="false">(-2*$B$2/PI())*((COS(G$5*PI())-1)/G$5)*SIN(G$5*PI()*$B81/$B$3)</f>
        <v>0</v>
      </c>
      <c r="H81" s="28" t="n">
        <f aca="false">(-2*$B$2/PI())*((COS(H$5*PI())-1)/H$5)*SIN(H$5*PI()*$B81/$B$3)</f>
        <v>0.333390479004439</v>
      </c>
      <c r="I81" s="28" t="n">
        <f aca="false">(-2*$B$2/PI())*((COS(I$5*PI())-1)/I$5)*SIN(I$5*PI()*$B81/$B$3)</f>
        <v>-0</v>
      </c>
      <c r="J81" s="28" t="n">
        <f aca="false">(-2*$B$2/PI())*((COS(J$5*PI())-1)/J$5)*SIN(J$5*PI()*$B81/$B$3)</f>
        <v>-0.112760631701191</v>
      </c>
      <c r="K81" s="28" t="n">
        <f aca="false">(-2*$B$2/PI())*((COS(K$5*PI())-1)/K$5)*SIN(K$5*PI()*$B81/$B$3)</f>
        <v>0</v>
      </c>
      <c r="L81" s="28" t="n">
        <f aca="false">(-2*$B$2/PI())*((COS(L$5*PI())-1)/L$5)*SIN(L$5*PI()*$B81/$B$3)</f>
        <v>0.00252889705379869</v>
      </c>
      <c r="M81" s="28" t="n">
        <f aca="false">(-2*$B$2/PI())*((COS(M$5*PI())-1)/M$5)*SIN(M$5*PI()*$B81/$B$3)</f>
        <v>-0</v>
      </c>
      <c r="N81" s="28" t="n">
        <f aca="false">(-2*$B$2/PI())*((COS(N$5*PI())-1)/N$5)*SIN(N$5*PI()*$B81/$B$3)</f>
        <v>0.0590937757304178</v>
      </c>
      <c r="O81" s="28" t="n">
        <f aca="false">(-2*$B$2/PI())*((COS(O$5*PI())-1)/O$5)*SIN(O$5*PI()*$B81/$B$3)</f>
        <v>0</v>
      </c>
      <c r="P81" s="27" t="n">
        <f aca="false">SUM($F81:$F81)</f>
        <v>-1.24187707272502</v>
      </c>
      <c r="Q81" s="27" t="n">
        <f aca="false">SUM($F81:$G81)+$Q$3</f>
        <v>-1.24187707272502</v>
      </c>
      <c r="R81" s="27" t="n">
        <f aca="false">SUM($F81:$H81)</f>
        <v>-0.908486593720583</v>
      </c>
      <c r="S81" s="27" t="n">
        <f aca="false">SUM($F81:$I81)+$Q$3</f>
        <v>-0.908486593720583</v>
      </c>
      <c r="T81" s="27" t="n">
        <f aca="false">SUM($F81:$J81)</f>
        <v>-1.02124722542177</v>
      </c>
      <c r="U81" s="27" t="n">
        <f aca="false">SUM($F81:$K81)+$Q$3</f>
        <v>-1.02124722542177</v>
      </c>
      <c r="V81" s="27" t="n">
        <f aca="false">SUM($F81:$L81)</f>
        <v>-1.01871832836797</v>
      </c>
      <c r="W81" s="27" t="n">
        <f aca="false">SUM($F81:$M81)+$Q$3</f>
        <v>-1.01871832836797</v>
      </c>
      <c r="X81" s="27" t="n">
        <f aca="false">SUM($F81:$N81)</f>
        <v>-0.959624552637557</v>
      </c>
      <c r="Y81" s="27" t="n">
        <f aca="false">SUM($F81:$O81)+$Q$3</f>
        <v>-0.959624552637557</v>
      </c>
      <c r="Z81" s="21"/>
      <c r="AA81" s="21"/>
      <c r="AB81" s="21"/>
      <c r="AC81" s="21"/>
      <c r="AD81" s="21"/>
      <c r="AE81" s="21"/>
      <c r="AF81" s="21"/>
      <c r="AMD81" s="0"/>
      <c r="AME81" s="0"/>
      <c r="AMF81" s="0"/>
      <c r="AMG81" s="0"/>
      <c r="AMH81" s="0"/>
      <c r="AMI81" s="0"/>
      <c r="AMJ81" s="0"/>
    </row>
    <row r="82" s="23" customFormat="true" ht="13.8" hidden="false" customHeight="false" outlineLevel="0" collapsed="false">
      <c r="A82" s="24" t="n">
        <v>12</v>
      </c>
      <c r="B82" s="27" t="n">
        <f aca="false">(A82-1)*PI()/20</f>
        <v>1.72787595947439</v>
      </c>
      <c r="C82" s="27" t="n">
        <v>0</v>
      </c>
      <c r="D82" s="27"/>
      <c r="E82" s="28"/>
      <c r="F82" s="28" t="n">
        <f aca="false">(-2*$B$2/PI())*((COS(F$5*PI())-1)/F$5)*SIN(F$5*PI()*$B82/$B$3)</f>
        <v>-0.960668384669021</v>
      </c>
      <c r="G82" s="28" t="n">
        <f aca="false">(-2*$B$2/PI())*((COS(G$5*PI())-1)/G$5)*SIN(G$5*PI()*$B82/$B$3)</f>
        <v>0</v>
      </c>
      <c r="H82" s="28" t="n">
        <f aca="false">(-2*$B$2/PI())*((COS(H$5*PI())-1)/H$5)*SIN(H$5*PI()*$B82/$B$3)</f>
        <v>-0.231481255049971</v>
      </c>
      <c r="I82" s="28" t="n">
        <f aca="false">(-2*$B$2/PI())*((COS(I$5*PI())-1)/I$5)*SIN(I$5*PI()*$B82/$B$3)</f>
        <v>-0</v>
      </c>
      <c r="J82" s="28" t="n">
        <f aca="false">(-2*$B$2/PI())*((COS(J$5*PI())-1)/J$5)*SIN(J$5*PI()*$B82/$B$3)</f>
        <v>0.230623134920526</v>
      </c>
      <c r="K82" s="28" t="n">
        <f aca="false">(-2*$B$2/PI())*((COS(K$5*PI())-1)/K$5)*SIN(K$5*PI()*$B82/$B$3)</f>
        <v>-0</v>
      </c>
      <c r="L82" s="28" t="n">
        <f aca="false">(-2*$B$2/PI())*((COS(L$5*PI())-1)/L$5)*SIN(L$5*PI()*$B82/$B$3)</f>
        <v>0.0535553302746334</v>
      </c>
      <c r="M82" s="28" t="n">
        <f aca="false">(-2*$B$2/PI())*((COS(M$5*PI())-1)/M$5)*SIN(M$5*PI()*$B82/$B$3)</f>
        <v>0</v>
      </c>
      <c r="N82" s="28" t="n">
        <f aca="false">(-2*$B$2/PI())*((COS(N$5*PI())-1)/N$5)*SIN(N$5*PI()*$B82/$B$3)</f>
        <v>-0.139667342689882</v>
      </c>
      <c r="O82" s="28" t="n">
        <f aca="false">(-2*$B$2/PI())*((COS(O$5*PI())-1)/O$5)*SIN(O$5*PI()*$B82/$B$3)</f>
        <v>0</v>
      </c>
      <c r="P82" s="27" t="n">
        <f aca="false">SUM($F82:$F82)</f>
        <v>-0.960668384669021</v>
      </c>
      <c r="Q82" s="27" t="n">
        <f aca="false">SUM($F82:$G82)+$Q$3</f>
        <v>-0.960668384669021</v>
      </c>
      <c r="R82" s="27" t="n">
        <f aca="false">SUM($F82:$H82)</f>
        <v>-1.19214963971899</v>
      </c>
      <c r="S82" s="27" t="n">
        <f aca="false">SUM($F82:$I82)+$Q$3</f>
        <v>-1.19214963971899</v>
      </c>
      <c r="T82" s="27" t="n">
        <f aca="false">SUM($F82:$J82)</f>
        <v>-0.961526504798466</v>
      </c>
      <c r="U82" s="27" t="n">
        <f aca="false">SUM($F82:$K82)+$Q$3</f>
        <v>-0.961526504798466</v>
      </c>
      <c r="V82" s="27" t="n">
        <f aca="false">SUM($F82:$L82)</f>
        <v>-0.907971174523832</v>
      </c>
      <c r="W82" s="27" t="n">
        <f aca="false">SUM($F82:$M82)+$Q$3</f>
        <v>-0.907971174523832</v>
      </c>
      <c r="X82" s="27" t="n">
        <f aca="false">SUM($F82:$N82)</f>
        <v>-1.04763851721371</v>
      </c>
      <c r="Y82" s="27" t="n">
        <f aca="false">SUM($F82:$O82)+$Q$3</f>
        <v>-1.04763851721371</v>
      </c>
      <c r="Z82" s="21"/>
      <c r="AA82" s="21"/>
      <c r="AB82" s="21"/>
      <c r="AC82" s="21"/>
      <c r="AD82" s="21"/>
      <c r="AE82" s="21"/>
      <c r="AF82" s="21"/>
      <c r="AMD82" s="0"/>
      <c r="AME82" s="0"/>
      <c r="AMF82" s="0"/>
      <c r="AMG82" s="0"/>
      <c r="AMH82" s="0"/>
      <c r="AMI82" s="0"/>
      <c r="AMJ82" s="0"/>
    </row>
    <row r="83" s="23" customFormat="true" ht="13.8" hidden="false" customHeight="false" outlineLevel="0" collapsed="false">
      <c r="A83" s="24" t="n">
        <v>13</v>
      </c>
      <c r="B83" s="27" t="n">
        <f aca="false">(A83-1)*PI()/20</f>
        <v>1.88495559215388</v>
      </c>
      <c r="C83" s="27" t="n">
        <v>0</v>
      </c>
      <c r="D83" s="27"/>
      <c r="E83" s="28"/>
      <c r="F83" s="28" t="n">
        <f aca="false">(-2*$B$2/PI())*((COS(F$5*PI())-1)/F$5)*SIN(F$5*PI()*$B83/$B$3)</f>
        <v>-0.450224309006775</v>
      </c>
      <c r="G83" s="28" t="n">
        <f aca="false">(-2*$B$2/PI())*((COS(G$5*PI())-1)/G$5)*SIN(G$5*PI()*$B83/$B$3)</f>
        <v>0</v>
      </c>
      <c r="H83" s="28" t="n">
        <f aca="false">(-2*$B$2/PI())*((COS(H$5*PI())-1)/H$5)*SIN(H$5*PI()*$B83/$B$3)</f>
        <v>-0.375164869002214</v>
      </c>
      <c r="I83" s="28" t="n">
        <f aca="false">(-2*$B$2/PI())*((COS(I$5*PI())-1)/I$5)*SIN(I$5*PI()*$B83/$B$3)</f>
        <v>0</v>
      </c>
      <c r="J83" s="28" t="n">
        <f aca="false">(-2*$B$2/PI())*((COS(J$5*PI())-1)/J$5)*SIN(J$5*PI()*$B83/$B$3)</f>
        <v>-0.247570439490242</v>
      </c>
      <c r="K83" s="28" t="n">
        <f aca="false">(-2*$B$2/PI())*((COS(K$5*PI())-1)/K$5)*SIN(K$5*PI()*$B83/$B$3)</f>
        <v>0</v>
      </c>
      <c r="L83" s="28" t="n">
        <f aca="false">(-2*$B$2/PI())*((COS(L$5*PI())-1)/L$5)*SIN(L$5*PI()*$B83/$B$3)</f>
        <v>-0.104443110415783</v>
      </c>
      <c r="M83" s="28" t="n">
        <f aca="false">(-2*$B$2/PI())*((COS(M$5*PI())-1)/M$5)*SIN(M$5*PI()*$B83/$B$3)</f>
        <v>0</v>
      </c>
      <c r="N83" s="28" t="n">
        <f aca="false">(-2*$B$2/PI())*((COS(N$5*PI())-1)/N$5)*SIN(N$5*PI()*$B83/$B$3)</f>
        <v>0.0157007757431563</v>
      </c>
      <c r="O83" s="28" t="n">
        <f aca="false">(-2*$B$2/PI())*((COS(O$5*PI())-1)/O$5)*SIN(O$5*PI()*$B83/$B$3)</f>
        <v>-0</v>
      </c>
      <c r="P83" s="27" t="n">
        <f aca="false">SUM($F83:$F83)</f>
        <v>-0.450224309006775</v>
      </c>
      <c r="Q83" s="27" t="n">
        <f aca="false">SUM($F83:$G83)+$Q$3</f>
        <v>-0.450224309006775</v>
      </c>
      <c r="R83" s="27" t="n">
        <f aca="false">SUM($F83:$H83)</f>
        <v>-0.825389178008989</v>
      </c>
      <c r="S83" s="27" t="n">
        <f aca="false">SUM($F83:$I83)+$Q$3</f>
        <v>-0.825389178008989</v>
      </c>
      <c r="T83" s="27" t="n">
        <f aca="false">SUM($F83:$J83)</f>
        <v>-1.07295961749923</v>
      </c>
      <c r="U83" s="27" t="n">
        <f aca="false">SUM($F83:$K83)+$Q$3</f>
        <v>-1.07295961749923</v>
      </c>
      <c r="V83" s="27" t="n">
        <f aca="false">SUM($F83:$L83)</f>
        <v>-1.17740272791501</v>
      </c>
      <c r="W83" s="27" t="n">
        <f aca="false">SUM($F83:$M83)+$Q$3</f>
        <v>-1.17740272791501</v>
      </c>
      <c r="X83" s="27" t="n">
        <f aca="false">SUM($F83:$N83)</f>
        <v>-1.16170195217186</v>
      </c>
      <c r="Y83" s="27" t="n">
        <f aca="false">SUM($F83:$O83)+$Q$3</f>
        <v>-1.16170195217186</v>
      </c>
      <c r="Z83" s="21"/>
      <c r="AA83" s="21"/>
      <c r="AB83" s="21"/>
      <c r="AC83" s="21"/>
      <c r="AD83" s="21"/>
      <c r="AE83" s="21"/>
      <c r="AF83" s="21"/>
      <c r="AMD83" s="0"/>
      <c r="AME83" s="0"/>
      <c r="AMF83" s="0"/>
      <c r="AMG83" s="0"/>
      <c r="AMH83" s="0"/>
      <c r="AMI83" s="0"/>
      <c r="AMJ83" s="0"/>
    </row>
    <row r="84" s="23" customFormat="true" ht="13.8" hidden="false" customHeight="false" outlineLevel="0" collapsed="false">
      <c r="A84" s="24" t="n">
        <v>14</v>
      </c>
      <c r="B84" s="27" t="n">
        <f aca="false">(A84-1)*PI()/20</f>
        <v>2.04203522483337</v>
      </c>
      <c r="C84" s="27" t="n">
        <v>0</v>
      </c>
      <c r="D84" s="27"/>
      <c r="E84" s="28"/>
      <c r="F84" s="28" t="n">
        <f aca="false">(-2*$B$2/PI())*((COS(F$5*PI())-1)/F$5)*SIN(F$5*PI()*$B84/$B$3)</f>
        <v>0.16765261823253</v>
      </c>
      <c r="G84" s="28" t="n">
        <f aca="false">(-2*$B$2/PI())*((COS(G$5*PI())-1)/G$5)*SIN(G$5*PI()*$B84/$B$3)</f>
        <v>-0</v>
      </c>
      <c r="H84" s="28" t="n">
        <f aca="false">(-2*$B$2/PI())*((COS(H$5*PI())-1)/H$5)*SIN(H$5*PI()*$B84/$B$3)</f>
        <v>0.163776923881648</v>
      </c>
      <c r="I84" s="28" t="n">
        <f aca="false">(-2*$B$2/PI())*((COS(I$5*PI())-1)/I$5)*SIN(I$5*PI()*$B84/$B$3)</f>
        <v>-0</v>
      </c>
      <c r="J84" s="28" t="n">
        <f aca="false">(-2*$B$2/PI())*((COS(J$5*PI())-1)/J$5)*SIN(J$5*PI()*$B84/$B$3)</f>
        <v>0.156186808009068</v>
      </c>
      <c r="K84" s="28" t="n">
        <f aca="false">(-2*$B$2/PI())*((COS(K$5*PI())-1)/K$5)*SIN(K$5*PI()*$B84/$B$3)</f>
        <v>-0</v>
      </c>
      <c r="L84" s="28" t="n">
        <f aca="false">(-2*$B$2/PI())*((COS(L$5*PI())-1)/L$5)*SIN(L$5*PI()*$B84/$B$3)</f>
        <v>0.145196827251412</v>
      </c>
      <c r="M84" s="28" t="n">
        <f aca="false">(-2*$B$2/PI())*((COS(M$5*PI())-1)/M$5)*SIN(M$5*PI()*$B84/$B$3)</f>
        <v>-0</v>
      </c>
      <c r="N84" s="28" t="n">
        <f aca="false">(-2*$B$2/PI())*((COS(N$5*PI())-1)/N$5)*SIN(N$5*PI()*$B84/$B$3)</f>
        <v>0.131259274942047</v>
      </c>
      <c r="O84" s="28" t="n">
        <f aca="false">(-2*$B$2/PI())*((COS(O$5*PI())-1)/O$5)*SIN(O$5*PI()*$B84/$B$3)</f>
        <v>-0</v>
      </c>
      <c r="P84" s="27" t="n">
        <f aca="false">SUM($F84:$F84)</f>
        <v>0.16765261823253</v>
      </c>
      <c r="Q84" s="27" t="n">
        <f aca="false">SUM($F84:$G84)+$Q$3</f>
        <v>0.16765261823253</v>
      </c>
      <c r="R84" s="27" t="n">
        <f aca="false">SUM($F84:$H84)</f>
        <v>0.331429542114177</v>
      </c>
      <c r="S84" s="27" t="n">
        <f aca="false">SUM($F84:$I84)+$Q$3</f>
        <v>0.331429542114177</v>
      </c>
      <c r="T84" s="27" t="n">
        <f aca="false">SUM($F84:$J84)</f>
        <v>0.487616350123246</v>
      </c>
      <c r="U84" s="27" t="n">
        <f aca="false">SUM($F84:$K84)+$Q$3</f>
        <v>0.487616350123246</v>
      </c>
      <c r="V84" s="27" t="n">
        <f aca="false">SUM($F84:$L84)</f>
        <v>0.632813177374658</v>
      </c>
      <c r="W84" s="27" t="n">
        <f aca="false">SUM($F84:$M84)+$Q$3</f>
        <v>0.632813177374658</v>
      </c>
      <c r="X84" s="27" t="n">
        <f aca="false">SUM($F84:$N84)</f>
        <v>0.764072452316705</v>
      </c>
      <c r="Y84" s="27" t="n">
        <f aca="false">SUM($F84:$O84)+$Q$3</f>
        <v>0.764072452316705</v>
      </c>
      <c r="Z84" s="21"/>
      <c r="AA84" s="21"/>
      <c r="AB84" s="21"/>
      <c r="AC84" s="21"/>
      <c r="AD84" s="21"/>
      <c r="AE84" s="21"/>
      <c r="AF84" s="21"/>
      <c r="AMD84" s="0"/>
      <c r="AME84" s="0"/>
      <c r="AMF84" s="0"/>
      <c r="AMG84" s="0"/>
      <c r="AMH84" s="0"/>
      <c r="AMI84" s="0"/>
      <c r="AMJ84" s="0"/>
    </row>
    <row r="85" s="23" customFormat="true" ht="13.8" hidden="false" customHeight="false" outlineLevel="0" collapsed="false">
      <c r="A85" s="24" t="n">
        <v>15</v>
      </c>
      <c r="B85" s="27" t="n">
        <f aca="false">(A85-1)*PI()/20</f>
        <v>2.19911485751286</v>
      </c>
      <c r="C85" s="27" t="n">
        <v>0</v>
      </c>
      <c r="D85" s="27"/>
      <c r="E85" s="28"/>
      <c r="F85" s="28" t="n">
        <f aca="false">(-2*$B$2/PI())*((COS(F$5*PI())-1)/F$5)*SIN(F$5*PI()*$B85/$B$3)</f>
        <v>0.745524155956517</v>
      </c>
      <c r="G85" s="28" t="n">
        <f aca="false">(-2*$B$2/PI())*((COS(G$5*PI())-1)/G$5)*SIN(G$5*PI()*$B85/$B$3)</f>
        <v>-0</v>
      </c>
      <c r="H85" s="28" t="n">
        <f aca="false">(-2*$B$2/PI())*((COS(H$5*PI())-1)/H$5)*SIN(H$5*PI()*$B85/$B$3)</f>
        <v>0.404720960226062</v>
      </c>
      <c r="I85" s="28" t="n">
        <f aca="false">(-2*$B$2/PI())*((COS(I$5*PI())-1)/I$5)*SIN(I$5*PI()*$B85/$B$3)</f>
        <v>-0</v>
      </c>
      <c r="J85" s="28" t="n">
        <f aca="false">(-2*$B$2/PI())*((COS(J$5*PI())-1)/J$5)*SIN(J$5*PI()*$B85/$B$3)</f>
        <v>0.00354045587531816</v>
      </c>
      <c r="K85" s="28" t="n">
        <f aca="false">(-2*$B$2/PI())*((COS(K$5*PI())-1)/K$5)*SIN(K$5*PI()*$B85/$B$3)</f>
        <v>0</v>
      </c>
      <c r="L85" s="28" t="n">
        <f aca="false">(-2*$B$2/PI())*((COS(L$5*PI())-1)/L$5)*SIN(L$5*PI()*$B85/$B$3)</f>
        <v>-0.171862167809574</v>
      </c>
      <c r="M85" s="28" t="n">
        <f aca="false">(-2*$B$2/PI())*((COS(M$5*PI())-1)/M$5)*SIN(M$5*PI()*$B85/$B$3)</f>
        <v>0</v>
      </c>
      <c r="N85" s="28" t="n">
        <f aca="false">(-2*$B$2/PI())*((COS(N$5*PI())-1)/N$5)*SIN(N$5*PI()*$B85/$B$3)</f>
        <v>-0.0859926450302784</v>
      </c>
      <c r="O85" s="28" t="n">
        <f aca="false">(-2*$B$2/PI())*((COS(O$5*PI())-1)/O$5)*SIN(O$5*PI()*$B85/$B$3)</f>
        <v>0</v>
      </c>
      <c r="P85" s="27" t="n">
        <f aca="false">SUM($F85:$F85)</f>
        <v>0.745524155956517</v>
      </c>
      <c r="Q85" s="27" t="n">
        <f aca="false">SUM($F85:$G85)+$Q$3</f>
        <v>0.745524155956517</v>
      </c>
      <c r="R85" s="27" t="n">
        <f aca="false">SUM($F85:$H85)</f>
        <v>1.15024511618258</v>
      </c>
      <c r="S85" s="27" t="n">
        <f aca="false">SUM($F85:$I85)+$Q$3</f>
        <v>1.15024511618258</v>
      </c>
      <c r="T85" s="27" t="n">
        <f aca="false">SUM($F85:$J85)</f>
        <v>1.1537855720579</v>
      </c>
      <c r="U85" s="27" t="n">
        <f aca="false">SUM($F85:$K85)+$Q$3</f>
        <v>1.1537855720579</v>
      </c>
      <c r="V85" s="27" t="n">
        <f aca="false">SUM($F85:$L85)</f>
        <v>0.981923404248324</v>
      </c>
      <c r="W85" s="27" t="n">
        <f aca="false">SUM($F85:$M85)+$Q$3</f>
        <v>0.981923404248324</v>
      </c>
      <c r="X85" s="27" t="n">
        <f aca="false">SUM($F85:$N85)</f>
        <v>0.895930759218046</v>
      </c>
      <c r="Y85" s="27" t="n">
        <f aca="false">SUM($F85:$O85)+$Q$3</f>
        <v>0.895930759218046</v>
      </c>
      <c r="Z85" s="21"/>
      <c r="AA85" s="21"/>
      <c r="AB85" s="21"/>
      <c r="AC85" s="21"/>
      <c r="AD85" s="21"/>
      <c r="AE85" s="21"/>
      <c r="AF85" s="21"/>
      <c r="AMD85" s="0"/>
      <c r="AME85" s="0"/>
      <c r="AMF85" s="0"/>
      <c r="AMG85" s="0"/>
      <c r="AMH85" s="0"/>
      <c r="AMI85" s="0"/>
      <c r="AMJ85" s="0"/>
    </row>
    <row r="86" s="23" customFormat="true" ht="13.8" hidden="false" customHeight="false" outlineLevel="0" collapsed="false">
      <c r="A86" s="24" t="n">
        <v>16</v>
      </c>
      <c r="B86" s="27" t="n">
        <f aca="false">(A86-1)*PI()/20</f>
        <v>2.35619449019234</v>
      </c>
      <c r="C86" s="27" t="n">
        <v>0</v>
      </c>
      <c r="D86" s="27"/>
      <c r="E86" s="28"/>
      <c r="F86" s="28" t="n">
        <f aca="false">(-2*$B$2/PI())*((COS(F$5*PI())-1)/F$5)*SIN(F$5*PI()*$B86/$B$3)</f>
        <v>1.14549817817166</v>
      </c>
      <c r="G86" s="28" t="n">
        <f aca="false">(-2*$B$2/PI())*((COS(G$5*PI())-1)/G$5)*SIN(G$5*PI()*$B86/$B$3)</f>
        <v>-0</v>
      </c>
      <c r="H86" s="28" t="n">
        <f aca="false">(-2*$B$2/PI())*((COS(H$5*PI())-1)/H$5)*SIN(H$5*PI()*$B86/$B$3)</f>
        <v>-0.0907387367113411</v>
      </c>
      <c r="I86" s="28" t="n">
        <f aca="false">(-2*$B$2/PI())*((COS(I$5*PI())-1)/I$5)*SIN(I$5*PI()*$B86/$B$3)</f>
        <v>0</v>
      </c>
      <c r="J86" s="28" t="n">
        <f aca="false">(-2*$B$2/PI())*((COS(J$5*PI())-1)/J$5)*SIN(J$5*PI()*$B86/$B$3)</f>
        <v>-0.16171850047565</v>
      </c>
      <c r="K86" s="28" t="n">
        <f aca="false">(-2*$B$2/PI())*((COS(K$5*PI())-1)/K$5)*SIN(K$5*PI()*$B86/$B$3)</f>
        <v>-0</v>
      </c>
      <c r="L86" s="28" t="n">
        <f aca="false">(-2*$B$2/PI())*((COS(L$5*PI())-1)/L$5)*SIN(L$5*PI()*$B86/$B$3)</f>
        <v>0.181851807294942</v>
      </c>
      <c r="M86" s="28" t="n">
        <f aca="false">(-2*$B$2/PI())*((COS(M$5*PI())-1)/M$5)*SIN(M$5*PI()*$B86/$B$3)</f>
        <v>-0</v>
      </c>
      <c r="N86" s="28" t="n">
        <f aca="false">(-2*$B$2/PI())*((COS(N$5*PI())-1)/N$5)*SIN(N$5*PI()*$B86/$B$3)</f>
        <v>-0.0852085576362335</v>
      </c>
      <c r="O86" s="28" t="n">
        <f aca="false">(-2*$B$2/PI())*((COS(O$5*PI())-1)/O$5)*SIN(O$5*PI()*$B86/$B$3)</f>
        <v>0</v>
      </c>
      <c r="P86" s="27" t="n">
        <f aca="false">SUM($F86:$F86)</f>
        <v>1.14549817817166</v>
      </c>
      <c r="Q86" s="27" t="n">
        <f aca="false">SUM($F86:$G86)+$Q$3</f>
        <v>1.14549817817166</v>
      </c>
      <c r="R86" s="27" t="n">
        <f aca="false">SUM($F86:$H86)</f>
        <v>1.05475944146032</v>
      </c>
      <c r="S86" s="27" t="n">
        <f aca="false">SUM($F86:$I86)+$Q$3</f>
        <v>1.05475944146032</v>
      </c>
      <c r="T86" s="27" t="n">
        <f aca="false">SUM($F86:$J86)</f>
        <v>0.893040940984672</v>
      </c>
      <c r="U86" s="27" t="n">
        <f aca="false">SUM($F86:$K86)+$Q$3</f>
        <v>0.893040940984672</v>
      </c>
      <c r="V86" s="27" t="n">
        <f aca="false">SUM($F86:$L86)</f>
        <v>1.07489274827961</v>
      </c>
      <c r="W86" s="27" t="n">
        <f aca="false">SUM($F86:$M86)+$Q$3</f>
        <v>1.07489274827961</v>
      </c>
      <c r="X86" s="27" t="n">
        <f aca="false">SUM($F86:$N86)</f>
        <v>0.989684190643381</v>
      </c>
      <c r="Y86" s="27" t="n">
        <f aca="false">SUM($F86:$O86)+$Q$3</f>
        <v>0.989684190643381</v>
      </c>
      <c r="Z86" s="21"/>
      <c r="AA86" s="21"/>
      <c r="AB86" s="21"/>
      <c r="AC86" s="21"/>
      <c r="AD86" s="21"/>
      <c r="AE86" s="21"/>
      <c r="AF86" s="21"/>
      <c r="AMD86" s="0"/>
      <c r="AME86" s="0"/>
      <c r="AMF86" s="0"/>
      <c r="AMG86" s="0"/>
      <c r="AMH86" s="0"/>
      <c r="AMI86" s="0"/>
      <c r="AMJ86" s="0"/>
    </row>
    <row r="87" s="23" customFormat="true" ht="13.8" hidden="false" customHeight="false" outlineLevel="0" collapsed="false">
      <c r="A87" s="24" t="n">
        <v>17</v>
      </c>
      <c r="B87" s="27" t="n">
        <f aca="false">(A87-1)*PI()/20</f>
        <v>2.51327412287183</v>
      </c>
      <c r="C87" s="27" t="n">
        <v>0</v>
      </c>
      <c r="D87" s="27"/>
      <c r="E87" s="28"/>
      <c r="F87" s="28" t="n">
        <f aca="false">(-2*$B$2/PI())*((COS(F$5*PI())-1)/F$5)*SIN(F$5*PI()*$B87/$B$3)</f>
        <v>1.27213259322789</v>
      </c>
      <c r="G87" s="28" t="n">
        <f aca="false">(-2*$B$2/PI())*((COS(G$5*PI())-1)/G$5)*SIN(G$5*PI()*$B87/$B$3)</f>
        <v>0</v>
      </c>
      <c r="H87" s="28" t="n">
        <f aca="false">(-2*$B$2/PI())*((COS(H$5*PI())-1)/H$5)*SIN(H$5*PI()*$B87/$B$3)</f>
        <v>-0.421096175465269</v>
      </c>
      <c r="I87" s="28" t="n">
        <f aca="false">(-2*$B$2/PI())*((COS(I$5*PI())-1)/I$5)*SIN(I$5*PI()*$B87/$B$3)</f>
        <v>-0</v>
      </c>
      <c r="J87" s="28" t="n">
        <f aca="false">(-2*$B$2/PI())*((COS(J$5*PI())-1)/J$5)*SIN(J$5*PI()*$B87/$B$3)</f>
        <v>0.249132375616389</v>
      </c>
      <c r="K87" s="28" t="n">
        <f aca="false">(-2*$B$2/PI())*((COS(K$5*PI())-1)/K$5)*SIN(K$5*PI()*$B87/$B$3)</f>
        <v>0</v>
      </c>
      <c r="L87" s="28" t="n">
        <f aca="false">(-2*$B$2/PI())*((COS(L$5*PI())-1)/L$5)*SIN(L$5*PI()*$B87/$B$3)</f>
        <v>-0.174196455933007</v>
      </c>
      <c r="M87" s="28" t="n">
        <f aca="false">(-2*$B$2/PI())*((COS(M$5*PI())-1)/M$5)*SIN(M$5*PI()*$B87/$B$3)</f>
        <v>-0</v>
      </c>
      <c r="N87" s="28" t="n">
        <f aca="false">(-2*$B$2/PI())*((COS(N$5*PI())-1)/N$5)*SIN(N$5*PI()*$B87/$B$3)</f>
        <v>0.131623468438032</v>
      </c>
      <c r="O87" s="28" t="n">
        <f aca="false">(-2*$B$2/PI())*((COS(O$5*PI())-1)/O$5)*SIN(O$5*PI()*$B87/$B$3)</f>
        <v>0</v>
      </c>
      <c r="P87" s="27" t="n">
        <f aca="false">SUM($F87:$F87)</f>
        <v>1.27213259322789</v>
      </c>
      <c r="Q87" s="27" t="n">
        <f aca="false">SUM($F87:$G87)+$Q$3</f>
        <v>1.27213259322789</v>
      </c>
      <c r="R87" s="27" t="n">
        <f aca="false">SUM($F87:$H87)</f>
        <v>0.85103641776262</v>
      </c>
      <c r="S87" s="27" t="n">
        <f aca="false">SUM($F87:$I87)+$Q$3</f>
        <v>0.85103641776262</v>
      </c>
      <c r="T87" s="27" t="n">
        <f aca="false">SUM($F87:$J87)</f>
        <v>1.10016879337901</v>
      </c>
      <c r="U87" s="27" t="n">
        <f aca="false">SUM($F87:$K87)+$Q$3</f>
        <v>1.10016879337901</v>
      </c>
      <c r="V87" s="27" t="n">
        <f aca="false">SUM($F87:$L87)</f>
        <v>0.925972337446002</v>
      </c>
      <c r="W87" s="27" t="n">
        <f aca="false">SUM($F87:$M87)+$Q$3</f>
        <v>0.925972337446002</v>
      </c>
      <c r="X87" s="27" t="n">
        <f aca="false">SUM($F87:$N87)</f>
        <v>1.05759580588403</v>
      </c>
      <c r="Y87" s="27" t="n">
        <f aca="false">SUM($F87:$O87)+$Q$3</f>
        <v>1.05759580588403</v>
      </c>
      <c r="Z87" s="21"/>
      <c r="AA87" s="21"/>
      <c r="AB87" s="21"/>
      <c r="AC87" s="21"/>
      <c r="AD87" s="21"/>
      <c r="AE87" s="21"/>
      <c r="AF87" s="21"/>
      <c r="AMD87" s="0"/>
      <c r="AME87" s="0"/>
      <c r="AMF87" s="0"/>
      <c r="AMG87" s="0"/>
      <c r="AMH87" s="0"/>
      <c r="AMI87" s="0"/>
      <c r="AMJ87" s="0"/>
    </row>
    <row r="88" s="23" customFormat="true" ht="13.8" hidden="false" customHeight="false" outlineLevel="0" collapsed="false">
      <c r="A88" s="24" t="n">
        <v>18</v>
      </c>
      <c r="B88" s="27" t="n">
        <f aca="false">(A88-1)*PI()/20</f>
        <v>2.67035375555132</v>
      </c>
      <c r="C88" s="27" t="n">
        <v>0</v>
      </c>
      <c r="D88" s="27"/>
      <c r="E88" s="28"/>
      <c r="F88" s="28" t="n">
        <f aca="false">(-2*$B$2/PI())*((COS(F$5*PI())-1)/F$5)*SIN(F$5*PI()*$B88/$B$3)</f>
        <v>1.09520980504004</v>
      </c>
      <c r="G88" s="28" t="n">
        <f aca="false">(-2*$B$2/PI())*((COS(G$5*PI())-1)/G$5)*SIN(G$5*PI()*$B88/$B$3)</f>
        <v>0</v>
      </c>
      <c r="H88" s="28" t="n">
        <f aca="false">(-2*$B$2/PI())*((COS(H$5*PI())-1)/H$5)*SIN(H$5*PI()*$B88/$B$3)</f>
        <v>0.014745387458676</v>
      </c>
      <c r="I88" s="28" t="n">
        <f aca="false">(-2*$B$2/PI())*((COS(I$5*PI())-1)/I$5)*SIN(I$5*PI()*$B88/$B$3)</f>
        <v>-0</v>
      </c>
      <c r="J88" s="28" t="n">
        <f aca="false">(-2*$B$2/PI())*((COS(J$5*PI())-1)/J$5)*SIN(J$5*PI()*$B88/$B$3)</f>
        <v>-0.227531848606871</v>
      </c>
      <c r="K88" s="28" t="n">
        <f aca="false">(-2*$B$2/PI())*((COS(K$5*PI())-1)/K$5)*SIN(K$5*PI()*$B88/$B$3)</f>
        <v>-0</v>
      </c>
      <c r="L88" s="28" t="n">
        <f aca="false">(-2*$B$2/PI())*((COS(L$5*PI())-1)/L$5)*SIN(L$5*PI()*$B88/$B$3)</f>
        <v>0.149638908677109</v>
      </c>
      <c r="M88" s="28" t="n">
        <f aca="false">(-2*$B$2/PI())*((COS(M$5*PI())-1)/M$5)*SIN(M$5*PI()*$B88/$B$3)</f>
        <v>0</v>
      </c>
      <c r="N88" s="28" t="n">
        <f aca="false">(-2*$B$2/PI())*((COS(N$5*PI())-1)/N$5)*SIN(N$5*PI()*$B88/$B$3)</f>
        <v>0.0147216557190272</v>
      </c>
      <c r="O88" s="28" t="n">
        <f aca="false">(-2*$B$2/PI())*((COS(O$5*PI())-1)/O$5)*SIN(O$5*PI()*$B88/$B$3)</f>
        <v>-0</v>
      </c>
      <c r="P88" s="27" t="n">
        <f aca="false">SUM($F88:$F88)</f>
        <v>1.09520980504004</v>
      </c>
      <c r="Q88" s="27" t="n">
        <f aca="false">SUM($F88:$G88)+$Q$3</f>
        <v>1.09520980504004</v>
      </c>
      <c r="R88" s="27" t="n">
        <f aca="false">SUM($F88:$H88)</f>
        <v>1.10995519249872</v>
      </c>
      <c r="S88" s="27" t="n">
        <f aca="false">SUM($F88:$I88)+$Q$3</f>
        <v>1.10995519249872</v>
      </c>
      <c r="T88" s="27" t="n">
        <f aca="false">SUM($F88:$J88)</f>
        <v>0.882423343891845</v>
      </c>
      <c r="U88" s="27" t="n">
        <f aca="false">SUM($F88:$K88)+$Q$3</f>
        <v>0.882423343891845</v>
      </c>
      <c r="V88" s="27" t="n">
        <f aca="false">SUM($F88:$L88)</f>
        <v>1.03206225256895</v>
      </c>
      <c r="W88" s="27" t="n">
        <f aca="false">SUM($F88:$M88)+$Q$3</f>
        <v>1.03206225256895</v>
      </c>
      <c r="X88" s="27" t="n">
        <f aca="false">SUM($F88:$N88)</f>
        <v>1.04678390828798</v>
      </c>
      <c r="Y88" s="27" t="n">
        <f aca="false">SUM($F88:$O88)+$Q$3</f>
        <v>1.04678390828798</v>
      </c>
      <c r="Z88" s="21"/>
      <c r="AA88" s="21"/>
      <c r="AB88" s="21"/>
      <c r="AC88" s="21"/>
      <c r="AD88" s="21"/>
      <c r="AE88" s="21"/>
      <c r="AF88" s="21"/>
      <c r="AMD88" s="0"/>
      <c r="AME88" s="0"/>
      <c r="AMF88" s="0"/>
      <c r="AMG88" s="0"/>
      <c r="AMH88" s="0"/>
      <c r="AMI88" s="0"/>
      <c r="AMJ88" s="0"/>
    </row>
    <row r="89" s="23" customFormat="true" ht="13.8" hidden="false" customHeight="false" outlineLevel="0" collapsed="false">
      <c r="A89" s="24" t="n">
        <v>19</v>
      </c>
      <c r="B89" s="27" t="n">
        <f aca="false">(A89-1)*PI()/20</f>
        <v>2.82743338823081</v>
      </c>
      <c r="C89" s="27" t="n">
        <v>0</v>
      </c>
      <c r="D89" s="27"/>
      <c r="E89" s="28"/>
      <c r="F89" s="28" t="n">
        <f aca="false">(-2*$B$2/PI())*((COS(F$5*PI())-1)/F$5)*SIN(F$5*PI()*$B89/$B$3)</f>
        <v>0.656947257810355</v>
      </c>
      <c r="G89" s="28" t="n">
        <f aca="false">(-2*$B$2/PI())*((COS(G$5*PI())-1)/G$5)*SIN(G$5*PI()*$B89/$B$3)</f>
        <v>0</v>
      </c>
      <c r="H89" s="28" t="n">
        <f aca="false">(-2*$B$2/PI())*((COS(H$5*PI())-1)/H$5)*SIN(H$5*PI()*$B89/$B$3)</f>
        <v>0.423757209794956</v>
      </c>
      <c r="I89" s="28" t="n">
        <f aca="false">(-2*$B$2/PI())*((COS(I$5*PI())-1)/I$5)*SIN(I$5*PI()*$B89/$B$3)</f>
        <v>0</v>
      </c>
      <c r="J89" s="28" t="n">
        <f aca="false">(-2*$B$2/PI())*((COS(J$5*PI())-1)/J$5)*SIN(J$5*PI()*$B89/$B$3)</f>
        <v>0.106368796314752</v>
      </c>
      <c r="K89" s="28" t="n">
        <f aca="false">(-2*$B$2/PI())*((COS(K$5*PI())-1)/K$5)*SIN(K$5*PI()*$B89/$B$3)</f>
        <v>-0</v>
      </c>
      <c r="L89" s="28" t="n">
        <f aca="false">(-2*$B$2/PI())*((COS(L$5*PI())-1)/L$5)*SIN(L$5*PI()*$B89/$B$3)</f>
        <v>-0.110561972181787</v>
      </c>
      <c r="M89" s="28" t="n">
        <f aca="false">(-2*$B$2/PI())*((COS(M$5*PI())-1)/M$5)*SIN(M$5*PI()*$B89/$B$3)</f>
        <v>-0</v>
      </c>
      <c r="N89" s="28" t="n">
        <f aca="false">(-2*$B$2/PI())*((COS(N$5*PI())-1)/N$5)*SIN(N$5*PI()*$B89/$B$3)</f>
        <v>-0.139507198558808</v>
      </c>
      <c r="O89" s="28" t="n">
        <f aca="false">(-2*$B$2/PI())*((COS(O$5*PI())-1)/O$5)*SIN(O$5*PI()*$B89/$B$3)</f>
        <v>-0</v>
      </c>
      <c r="P89" s="27" t="n">
        <f aca="false">SUM($F89:$F89)</f>
        <v>0.656947257810355</v>
      </c>
      <c r="Q89" s="27" t="n">
        <f aca="false">SUM($F89:$G89)+$Q$3</f>
        <v>0.656947257810355</v>
      </c>
      <c r="R89" s="27" t="n">
        <f aca="false">SUM($F89:$H89)</f>
        <v>1.08070446760531</v>
      </c>
      <c r="S89" s="27" t="n">
        <f aca="false">SUM($F89:$I89)+$Q$3</f>
        <v>1.08070446760531</v>
      </c>
      <c r="T89" s="27" t="n">
        <f aca="false">SUM($F89:$J89)</f>
        <v>1.18707326392006</v>
      </c>
      <c r="U89" s="27" t="n">
        <f aca="false">SUM($F89:$K89)+$Q$3</f>
        <v>1.18707326392006</v>
      </c>
      <c r="V89" s="27" t="n">
        <f aca="false">SUM($F89:$L89)</f>
        <v>1.07651129173828</v>
      </c>
      <c r="W89" s="27" t="n">
        <f aca="false">SUM($F89:$M89)+$Q$3</f>
        <v>1.07651129173828</v>
      </c>
      <c r="X89" s="27" t="n">
        <f aca="false">SUM($F89:$N89)</f>
        <v>0.937004093179468</v>
      </c>
      <c r="Y89" s="27" t="n">
        <f aca="false">SUM($F89:$O89)+$Q$3</f>
        <v>0.937004093179468</v>
      </c>
      <c r="Z89" s="21"/>
      <c r="AA89" s="21"/>
      <c r="AB89" s="21"/>
      <c r="AC89" s="21"/>
      <c r="AD89" s="21"/>
      <c r="AE89" s="21"/>
      <c r="AF89" s="21"/>
      <c r="AMD89" s="0"/>
      <c r="AME89" s="0"/>
      <c r="AMF89" s="0"/>
      <c r="AMG89" s="0"/>
      <c r="AMH89" s="0"/>
      <c r="AMI89" s="0"/>
      <c r="AMJ89" s="0"/>
    </row>
    <row r="90" s="23" customFormat="true" ht="13.8" hidden="false" customHeight="false" outlineLevel="0" collapsed="false">
      <c r="A90" s="24" t="n">
        <v>20</v>
      </c>
      <c r="B90" s="27" t="n">
        <f aca="false">(A90-1)*PI()/20</f>
        <v>2.9845130209103</v>
      </c>
      <c r="C90" s="27" t="n">
        <v>0</v>
      </c>
      <c r="D90" s="27"/>
      <c r="E90" s="28"/>
      <c r="F90" s="28" t="n">
        <f aca="false">(-2*$B$2/PI())*((COS(F$5*PI())-1)/F$5)*SIN(F$5*PI()*$B90/$B$3)</f>
        <v>0.0619234788337767</v>
      </c>
      <c r="G90" s="28" t="n">
        <f aca="false">(-2*$B$2/PI())*((COS(G$5*PI())-1)/G$5)*SIN(G$5*PI()*$B90/$B$3)</f>
        <v>0</v>
      </c>
      <c r="H90" s="28" t="n">
        <f aca="false">(-2*$B$2/PI())*((COS(H$5*PI())-1)/H$5)*SIN(H$5*PI()*$B90/$B$3)</f>
        <v>0.0617281867947628</v>
      </c>
      <c r="I90" s="28" t="n">
        <f aca="false">(-2*$B$2/PI())*((COS(I$5*PI())-1)/I$5)*SIN(I$5*PI()*$B90/$B$3)</f>
        <v>0</v>
      </c>
      <c r="J90" s="28" t="n">
        <f aca="false">(-2*$B$2/PI())*((COS(J$5*PI())-1)/J$5)*SIN(J$5*PI()*$B90/$B$3)</f>
        <v>0.0613387113457455</v>
      </c>
      <c r="K90" s="28" t="n">
        <f aca="false">(-2*$B$2/PI())*((COS(K$5*PI())-1)/K$5)*SIN(K$5*PI()*$B90/$B$3)</f>
        <v>0</v>
      </c>
      <c r="L90" s="28" t="n">
        <f aca="false">(-2*$B$2/PI())*((COS(L$5*PI())-1)/L$5)*SIN(L$5*PI()*$B90/$B$3)</f>
        <v>0.0607572622525525</v>
      </c>
      <c r="M90" s="28" t="n">
        <f aca="false">(-2*$B$2/PI())*((COS(M$5*PI())-1)/M$5)*SIN(M$5*PI()*$B90/$B$3)</f>
        <v>0</v>
      </c>
      <c r="N90" s="28" t="n">
        <f aca="false">(-2*$B$2/PI())*((COS(N$5*PI())-1)/N$5)*SIN(N$5*PI()*$B90/$B$3)</f>
        <v>0.0599871354885889</v>
      </c>
      <c r="O90" s="28" t="n">
        <f aca="false">(-2*$B$2/PI())*((COS(O$5*PI())-1)/O$5)*SIN(O$5*PI()*$B90/$B$3)</f>
        <v>0</v>
      </c>
      <c r="P90" s="27" t="n">
        <f aca="false">SUM($F90:$F90)</f>
        <v>0.0619234788337767</v>
      </c>
      <c r="Q90" s="27" t="n">
        <f aca="false">SUM($F90:$G90)+$Q$3</f>
        <v>0.0619234788337767</v>
      </c>
      <c r="R90" s="27" t="n">
        <f aca="false">SUM($F90:$H90)</f>
        <v>0.12365166562854</v>
      </c>
      <c r="S90" s="27" t="n">
        <f aca="false">SUM($F90:$I90)+$Q$3</f>
        <v>0.12365166562854</v>
      </c>
      <c r="T90" s="27" t="n">
        <f aca="false">SUM($F90:$J90)</f>
        <v>0.184990376974285</v>
      </c>
      <c r="U90" s="27" t="n">
        <f aca="false">SUM($F90:$K90)+$Q$3</f>
        <v>0.184990376974285</v>
      </c>
      <c r="V90" s="27" t="n">
        <f aca="false">SUM($F90:$L90)</f>
        <v>0.245747639226838</v>
      </c>
      <c r="W90" s="27" t="n">
        <f aca="false">SUM($F90:$M90)+$Q$3</f>
        <v>0.245747639226838</v>
      </c>
      <c r="X90" s="27" t="n">
        <f aca="false">SUM($F90:$N90)</f>
        <v>0.305734774715426</v>
      </c>
      <c r="Y90" s="27" t="n">
        <f aca="false">SUM($F90:$O90)+$Q$3</f>
        <v>0.305734774715426</v>
      </c>
      <c r="Z90" s="21"/>
      <c r="AA90" s="21"/>
      <c r="AB90" s="21"/>
      <c r="AC90" s="21"/>
      <c r="AD90" s="21"/>
      <c r="AE90" s="21"/>
      <c r="AF90" s="21"/>
      <c r="AMD90" s="0"/>
      <c r="AME90" s="0"/>
      <c r="AMF90" s="0"/>
      <c r="AMG90" s="0"/>
      <c r="AMH90" s="0"/>
      <c r="AMI90" s="0"/>
      <c r="AMJ90" s="0"/>
    </row>
    <row r="91" s="23" customFormat="true" ht="13.8" hidden="false" customHeight="false" outlineLevel="0" collapsed="false">
      <c r="A91" s="24" t="n">
        <v>21</v>
      </c>
      <c r="B91" s="27" t="n">
        <f aca="false">(A91-1)*PI()/20</f>
        <v>3.14159265358979</v>
      </c>
      <c r="C91" s="27" t="n">
        <v>0</v>
      </c>
      <c r="D91" s="27"/>
      <c r="E91" s="28"/>
      <c r="F91" s="28" t="n">
        <f aca="false">(-2*$B$2/PI())*((COS(F$5*PI())-1)/F$5)*SIN(F$5*PI()*$B91/$B$3)</f>
        <v>-0.547876525632183</v>
      </c>
      <c r="G91" s="28" t="n">
        <f aca="false">(-2*$B$2/PI())*((COS(G$5*PI())-1)/G$5)*SIN(G$5*PI()*$B91/$B$3)</f>
        <v>-0</v>
      </c>
      <c r="H91" s="28" t="n">
        <f aca="false">(-2*$B$2/PI())*((COS(H$5*PI())-1)/H$5)*SIN(H$5*PI()*$B91/$B$3)</f>
        <v>-0.412617399150404</v>
      </c>
      <c r="I91" s="28" t="n">
        <f aca="false">(-2*$B$2/PI())*((COS(I$5*PI())-1)/I$5)*SIN(I$5*PI()*$B91/$B$3)</f>
        <v>-0</v>
      </c>
      <c r="J91" s="28" t="n">
        <f aca="false">(-2*$B$2/PI())*((COS(J$5*PI())-1)/J$5)*SIN(J$5*PI()*$B91/$B$3)</f>
        <v>-0.202205857814811</v>
      </c>
      <c r="K91" s="28" t="n">
        <f aca="false">(-2*$B$2/PI())*((COS(K$5*PI())-1)/K$5)*SIN(K$5*PI()*$B91/$B$3)</f>
        <v>-0</v>
      </c>
      <c r="L91" s="28" t="n">
        <f aca="false">(-2*$B$2/PI())*((COS(L$5*PI())-1)/L$5)*SIN(L$5*PI()*$B91/$B$3)</f>
        <v>-0.00505730524109131</v>
      </c>
      <c r="M91" s="28" t="n">
        <f aca="false">(-2*$B$2/PI())*((COS(M$5*PI())-1)/M$5)*SIN(M$5*PI()*$B91/$B$3)</f>
        <v>0</v>
      </c>
      <c r="N91" s="28" t="n">
        <f aca="false">(-2*$B$2/PI())*((COS(N$5*PI())-1)/N$5)*SIN(N$5*PI()*$B91/$B$3)</f>
        <v>0.107382932380023</v>
      </c>
      <c r="O91" s="28" t="n">
        <f aca="false">(-2*$B$2/PI())*((COS(O$5*PI())-1)/O$5)*SIN(O$5*PI()*$B91/$B$3)</f>
        <v>0</v>
      </c>
      <c r="P91" s="27" t="n">
        <f aca="false">SUM($F91:$F91)</f>
        <v>-0.547876525632183</v>
      </c>
      <c r="Q91" s="27" t="n">
        <f aca="false">SUM($F91:$G91)+$Q$3</f>
        <v>-0.547876525632183</v>
      </c>
      <c r="R91" s="27" t="n">
        <f aca="false">SUM($F91:$H91)</f>
        <v>-0.960493924782587</v>
      </c>
      <c r="S91" s="27" t="n">
        <f aca="false">SUM($F91:$I91)+$Q$3</f>
        <v>-0.960493924782587</v>
      </c>
      <c r="T91" s="27" t="n">
        <f aca="false">SUM($F91:$J91)</f>
        <v>-1.1626997825974</v>
      </c>
      <c r="U91" s="27" t="n">
        <f aca="false">SUM($F91:$K91)+$Q$3</f>
        <v>-1.1626997825974</v>
      </c>
      <c r="V91" s="27" t="n">
        <f aca="false">SUM($F91:$L91)</f>
        <v>-1.16775708783849</v>
      </c>
      <c r="W91" s="27" t="n">
        <f aca="false">SUM($F91:$M91)+$Q$3</f>
        <v>-1.16775708783849</v>
      </c>
      <c r="X91" s="27" t="n">
        <f aca="false">SUM($F91:$N91)</f>
        <v>-1.06037415545847</v>
      </c>
      <c r="Y91" s="27" t="n">
        <f aca="false">SUM($F91:$O91)+$Q$3</f>
        <v>-1.06037415545847</v>
      </c>
      <c r="Z91" s="21"/>
      <c r="AA91" s="21"/>
      <c r="AB91" s="21"/>
      <c r="AC91" s="21"/>
      <c r="AD91" s="21"/>
      <c r="AE91" s="21"/>
      <c r="AF91" s="21"/>
      <c r="AMD91" s="0"/>
      <c r="AME91" s="0"/>
      <c r="AMF91" s="0"/>
      <c r="AMG91" s="0"/>
      <c r="AMH91" s="0"/>
      <c r="AMI91" s="0"/>
      <c r="AMJ91" s="0"/>
    </row>
    <row r="92" s="23" customFormat="true" ht="13.8" hidden="false" customHeight="false" outlineLevel="0" collapsed="false">
      <c r="A92" s="24" t="n">
        <v>22</v>
      </c>
      <c r="B92" s="27" t="n">
        <f aca="false">(A92-1)*PI()/20</f>
        <v>3.29867228626928</v>
      </c>
      <c r="C92" s="27" t="n">
        <v>0</v>
      </c>
      <c r="D92" s="27"/>
      <c r="E92" s="28"/>
      <c r="F92" s="28" t="n">
        <f aca="false">(-2*$B$2/PI())*((COS(F$5*PI())-1)/F$5)*SIN(F$5*PI()*$B92/$B$3)</f>
        <v>-1.02694183567294</v>
      </c>
      <c r="G92" s="28" t="n">
        <f aca="false">(-2*$B$2/PI())*((COS(G$5*PI())-1)/G$5)*SIN(G$5*PI()*$B92/$B$3)</f>
        <v>-0</v>
      </c>
      <c r="H92" s="28" t="n">
        <f aca="false">(-2*$B$2/PI())*((COS(H$5*PI())-1)/H$5)*SIN(H$5*PI()*$B92/$B$3)</f>
        <v>-0.136191409090044</v>
      </c>
      <c r="I92" s="28" t="n">
        <f aca="false">(-2*$B$2/PI())*((COS(I$5*PI())-1)/I$5)*SIN(I$5*PI()*$B92/$B$3)</f>
        <v>0</v>
      </c>
      <c r="J92" s="28" t="n">
        <f aca="false">(-2*$B$2/PI())*((COS(J$5*PI())-1)/J$5)*SIN(J$5*PI()*$B92/$B$3)</f>
        <v>0.254592530212919</v>
      </c>
      <c r="K92" s="28" t="n">
        <f aca="false">(-2*$B$2/PI())*((COS(K$5*PI())-1)/K$5)*SIN(K$5*PI()*$B92/$B$3)</f>
        <v>0</v>
      </c>
      <c r="L92" s="28" t="n">
        <f aca="false">(-2*$B$2/PI())*((COS(L$5*PI())-1)/L$5)*SIN(L$5*PI()*$B92/$B$3)</f>
        <v>-0.0511333595946059</v>
      </c>
      <c r="M92" s="28" t="n">
        <f aca="false">(-2*$B$2/PI())*((COS(M$5*PI())-1)/M$5)*SIN(M$5*PI()*$B92/$B$3)</f>
        <v>-0</v>
      </c>
      <c r="N92" s="28" t="n">
        <f aca="false">(-2*$B$2/PI())*((COS(N$5*PI())-1)/N$5)*SIN(N$5*PI()*$B92/$B$3)</f>
        <v>-0.117492763565973</v>
      </c>
      <c r="O92" s="28" t="n">
        <f aca="false">(-2*$B$2/PI())*((COS(O$5*PI())-1)/O$5)*SIN(O$5*PI()*$B92/$B$3)</f>
        <v>-0</v>
      </c>
      <c r="P92" s="27" t="n">
        <f aca="false">SUM($F92:$F92)</f>
        <v>-1.02694183567294</v>
      </c>
      <c r="Q92" s="27" t="n">
        <f aca="false">SUM($F92:$G92)+$Q$3</f>
        <v>-1.02694183567294</v>
      </c>
      <c r="R92" s="27" t="n">
        <f aca="false">SUM($F92:$H92)</f>
        <v>-1.16313324476298</v>
      </c>
      <c r="S92" s="27" t="n">
        <f aca="false">SUM($F92:$I92)+$Q$3</f>
        <v>-1.16313324476298</v>
      </c>
      <c r="T92" s="27" t="n">
        <f aca="false">SUM($F92:$J92)</f>
        <v>-0.908540714550066</v>
      </c>
      <c r="U92" s="27" t="n">
        <f aca="false">SUM($F92:$K92)+$Q$3</f>
        <v>-0.908540714550066</v>
      </c>
      <c r="V92" s="27" t="n">
        <f aca="false">SUM($F92:$L92)</f>
        <v>-0.959674074144672</v>
      </c>
      <c r="W92" s="27" t="n">
        <f aca="false">SUM($F92:$M92)+$Q$3</f>
        <v>-0.959674074144672</v>
      </c>
      <c r="X92" s="27" t="n">
        <f aca="false">SUM($F92:$N92)</f>
        <v>-1.07716683771065</v>
      </c>
      <c r="Y92" s="27" t="n">
        <f aca="false">SUM($F92:$O92)+$Q$3</f>
        <v>-1.07716683771065</v>
      </c>
      <c r="Z92" s="21"/>
      <c r="AA92" s="21"/>
      <c r="AB92" s="21"/>
      <c r="AC92" s="21"/>
      <c r="AD92" s="21"/>
      <c r="AE92" s="21"/>
      <c r="AF92" s="21"/>
      <c r="AMD92" s="0"/>
      <c r="AME92" s="0"/>
      <c r="AMF92" s="0"/>
      <c r="AMG92" s="0"/>
      <c r="AMH92" s="0"/>
      <c r="AMI92" s="0"/>
      <c r="AMJ92" s="0"/>
    </row>
    <row r="93" s="23" customFormat="true" ht="13.8" hidden="false" customHeight="false" outlineLevel="0" collapsed="false">
      <c r="A93" s="24" t="n">
        <v>23</v>
      </c>
      <c r="B93" s="27" t="n">
        <f aca="false">(A93-1)*PI()/20</f>
        <v>3.45575191894877</v>
      </c>
      <c r="C93" s="27" t="n">
        <v>0</v>
      </c>
      <c r="D93" s="27"/>
      <c r="E93" s="28"/>
      <c r="F93" s="28" t="n">
        <f aca="false">(-2*$B$2/PI())*((COS(F$5*PI())-1)/F$5)*SIN(F$5*PI()*$B93/$B$3)</f>
        <v>-1.2609575390998</v>
      </c>
      <c r="G93" s="28" t="n">
        <f aca="false">(-2*$B$2/PI())*((COS(G$5*PI())-1)/G$5)*SIN(G$5*PI()*$B93/$B$3)</f>
        <v>-0</v>
      </c>
      <c r="H93" s="28" t="n">
        <f aca="false">(-2*$B$2/PI())*((COS(H$5*PI())-1)/H$5)*SIN(H$5*PI()*$B93/$B$3)</f>
        <v>0.388039542785983</v>
      </c>
      <c r="I93" s="28" t="n">
        <f aca="false">(-2*$B$2/PI())*((COS(I$5*PI())-1)/I$5)*SIN(I$5*PI()*$B93/$B$3)</f>
        <v>0</v>
      </c>
      <c r="J93" s="28" t="n">
        <f aca="false">(-2*$B$2/PI())*((COS(J$5*PI())-1)/J$5)*SIN(J$5*PI()*$B93/$B$3)</f>
        <v>-0.19557556667485</v>
      </c>
      <c r="K93" s="28" t="n">
        <f aca="false">(-2*$B$2/PI())*((COS(K$5*PI())-1)/K$5)*SIN(K$5*PI()*$B93/$B$3)</f>
        <v>-0</v>
      </c>
      <c r="L93" s="28" t="n">
        <f aca="false">(-2*$B$2/PI())*((COS(L$5*PI())-1)/L$5)*SIN(L$5*PI()*$B93/$B$3)</f>
        <v>0.102362579859256</v>
      </c>
      <c r="M93" s="28" t="n">
        <f aca="false">(-2*$B$2/PI())*((COS(M$5*PI())-1)/M$5)*SIN(M$5*PI()*$B93/$B$3)</f>
        <v>0</v>
      </c>
      <c r="N93" s="28" t="n">
        <f aca="false">(-2*$B$2/PI())*((COS(N$5*PI())-1)/N$5)*SIN(N$5*PI()*$B93/$B$3)</f>
        <v>-0.0444632950255666</v>
      </c>
      <c r="O93" s="28" t="n">
        <f aca="false">(-2*$B$2/PI())*((COS(O$5*PI())-1)/O$5)*SIN(O$5*PI()*$B93/$B$3)</f>
        <v>-0</v>
      </c>
      <c r="P93" s="27" t="n">
        <f aca="false">SUM($F93:$F93)</f>
        <v>-1.2609575390998</v>
      </c>
      <c r="Q93" s="27" t="n">
        <f aca="false">SUM($F93:$G93)+$Q$3</f>
        <v>-1.2609575390998</v>
      </c>
      <c r="R93" s="27" t="n">
        <f aca="false">SUM($F93:$H93)</f>
        <v>-0.872917996313818</v>
      </c>
      <c r="S93" s="27" t="n">
        <f aca="false">SUM($F93:$I93)+$Q$3</f>
        <v>-0.872917996313818</v>
      </c>
      <c r="T93" s="27" t="n">
        <f aca="false">SUM($F93:$J93)</f>
        <v>-1.06849356298867</v>
      </c>
      <c r="U93" s="27" t="n">
        <f aca="false">SUM($F93:$K93)+$Q$3</f>
        <v>-1.06849356298867</v>
      </c>
      <c r="V93" s="27" t="n">
        <f aca="false">SUM($F93:$L93)</f>
        <v>-0.966130983129412</v>
      </c>
      <c r="W93" s="27" t="n">
        <f aca="false">SUM($F93:$M93)+$Q$3</f>
        <v>-0.966130983129412</v>
      </c>
      <c r="X93" s="27" t="n">
        <f aca="false">SUM($F93:$N93)</f>
        <v>-1.01059427815498</v>
      </c>
      <c r="Y93" s="27" t="n">
        <f aca="false">SUM($F93:$O93)+$Q$3</f>
        <v>-1.01059427815498</v>
      </c>
      <c r="Z93" s="21"/>
      <c r="AA93" s="21"/>
      <c r="AB93" s="21"/>
      <c r="AC93" s="21"/>
      <c r="AD93" s="21"/>
      <c r="AE93" s="21"/>
      <c r="AF93" s="21"/>
      <c r="AMD93" s="0"/>
      <c r="AME93" s="0"/>
      <c r="AMF93" s="0"/>
      <c r="AMG93" s="0"/>
      <c r="AMH93" s="0"/>
      <c r="AMI93" s="0"/>
      <c r="AMJ93" s="0"/>
    </row>
    <row r="94" s="23" customFormat="true" ht="13.8" hidden="false" customHeight="false" outlineLevel="0" collapsed="false">
      <c r="A94" s="24" t="n">
        <v>24</v>
      </c>
      <c r="B94" s="27" t="n">
        <f aca="false">(A94-1)*PI()/20</f>
        <v>3.61283155162826</v>
      </c>
      <c r="C94" s="27" t="n">
        <v>0</v>
      </c>
      <c r="D94" s="27"/>
      <c r="E94" s="28"/>
      <c r="F94" s="28" t="n">
        <f aca="false">(-2*$B$2/PI())*((COS(F$5*PI())-1)/F$5)*SIN(F$5*PI()*$B94/$B$3)</f>
        <v>-1.19408263881418</v>
      </c>
      <c r="G94" s="28" t="n">
        <f aca="false">(-2*$B$2/PI())*((COS(G$5*PI())-1)/G$5)*SIN(G$5*PI()*$B94/$B$3)</f>
        <v>0</v>
      </c>
      <c r="H94" s="28" t="n">
        <f aca="false">(-2*$B$2/PI())*((COS(H$5*PI())-1)/H$5)*SIN(H$5*PI()*$B94/$B$3)</f>
        <v>0.20621917523206</v>
      </c>
      <c r="I94" s="28" t="n">
        <f aca="false">(-2*$B$2/PI())*((COS(I$5*PI())-1)/I$5)*SIN(I$5*PI()*$B94/$B$3)</f>
        <v>-0</v>
      </c>
      <c r="J94" s="28" t="n">
        <f aca="false">(-2*$B$2/PI())*((COS(J$5*PI())-1)/J$5)*SIN(J$5*PI()*$B94/$B$3)</f>
        <v>0.0509793867723639</v>
      </c>
      <c r="K94" s="28" t="n">
        <f aca="false">(-2*$B$2/PI())*((COS(K$5*PI())-1)/K$5)*SIN(K$5*PI()*$B94/$B$3)</f>
        <v>0</v>
      </c>
      <c r="L94" s="28" t="n">
        <f aca="false">(-2*$B$2/PI())*((COS(L$5*PI())-1)/L$5)*SIN(L$5*PI()*$B94/$B$3)</f>
        <v>-0.143659609668448</v>
      </c>
      <c r="M94" s="28" t="n">
        <f aca="false">(-2*$B$2/PI())*((COS(M$5*PI())-1)/M$5)*SIN(M$5*PI()*$B94/$B$3)</f>
        <v>-0</v>
      </c>
      <c r="N94" s="28" t="n">
        <f aca="false">(-2*$B$2/PI())*((COS(N$5*PI())-1)/N$5)*SIN(N$5*PI()*$B94/$B$3)</f>
        <v>0.141303714246539</v>
      </c>
      <c r="O94" s="28" t="n">
        <f aca="false">(-2*$B$2/PI())*((COS(O$5*PI())-1)/O$5)*SIN(O$5*PI()*$B94/$B$3)</f>
        <v>-0</v>
      </c>
      <c r="P94" s="27" t="n">
        <f aca="false">SUM($F94:$F94)</f>
        <v>-1.19408263881418</v>
      </c>
      <c r="Q94" s="27" t="n">
        <f aca="false">SUM($F94:$G94)+$Q$3</f>
        <v>-1.19408263881418</v>
      </c>
      <c r="R94" s="27" t="n">
        <f aca="false">SUM($F94:$H94)</f>
        <v>-0.987863463582118</v>
      </c>
      <c r="S94" s="27" t="n">
        <f aca="false">SUM($F94:$I94)+$Q$3</f>
        <v>-0.987863463582118</v>
      </c>
      <c r="T94" s="27" t="n">
        <f aca="false">SUM($F94:$J94)</f>
        <v>-0.936884076809755</v>
      </c>
      <c r="U94" s="27" t="n">
        <f aca="false">SUM($F94:$K94)+$Q$3</f>
        <v>-0.936884076809755</v>
      </c>
      <c r="V94" s="27" t="n">
        <f aca="false">SUM($F94:$L94)</f>
        <v>-1.0805436864782</v>
      </c>
      <c r="W94" s="27" t="n">
        <f aca="false">SUM($F94:$M94)+$Q$3</f>
        <v>-1.0805436864782</v>
      </c>
      <c r="X94" s="27" t="n">
        <f aca="false">SUM($F94:$N94)</f>
        <v>-0.939239972231663</v>
      </c>
      <c r="Y94" s="27" t="n">
        <f aca="false">SUM($F94:$O94)+$Q$3</f>
        <v>-0.939239972231663</v>
      </c>
      <c r="Z94" s="21"/>
      <c r="AA94" s="21"/>
      <c r="AB94" s="21"/>
      <c r="AC94" s="21"/>
      <c r="AD94" s="21"/>
      <c r="AE94" s="21"/>
      <c r="AF94" s="21"/>
      <c r="AMD94" s="0"/>
      <c r="AME94" s="0"/>
      <c r="AMF94" s="0"/>
      <c r="AMG94" s="0"/>
      <c r="AMH94" s="0"/>
      <c r="AMI94" s="0"/>
      <c r="AMJ94" s="0"/>
    </row>
    <row r="95" s="23" customFormat="true" ht="13.8" hidden="false" customHeight="false" outlineLevel="0" collapsed="false">
      <c r="A95" s="24" t="n">
        <v>25</v>
      </c>
      <c r="B95" s="27" t="n">
        <f aca="false">(A95-1)*PI()/20</f>
        <v>3.76991118430775</v>
      </c>
      <c r="C95" s="27" t="n">
        <v>0</v>
      </c>
      <c r="D95" s="27"/>
      <c r="E95" s="28"/>
      <c r="F95" s="28" t="n">
        <f aca="false">(-2*$B$2/PI())*((COS(F$5*PI())-1)/F$5)*SIN(F$5*PI()*$B95/$B$3)</f>
        <v>-0.842274872088112</v>
      </c>
      <c r="G95" s="28" t="n">
        <f aca="false">(-2*$B$2/PI())*((COS(G$5*PI())-1)/G$5)*SIN(G$5*PI()*$B95/$B$3)</f>
        <v>0</v>
      </c>
      <c r="H95" s="28" t="n">
        <f aca="false">(-2*$B$2/PI())*((COS(H$5*PI())-1)/H$5)*SIN(H$5*PI()*$B95/$B$3)</f>
        <v>-0.35082408769739</v>
      </c>
      <c r="I95" s="28" t="n">
        <f aca="false">(-2*$B$2/PI())*((COS(I$5*PI())-1)/I$5)*SIN(I$5*PI()*$B95/$B$3)</f>
        <v>0</v>
      </c>
      <c r="J95" s="28" t="n">
        <f aca="false">(-2*$B$2/PI())*((COS(J$5*PI())-1)/J$5)*SIN(J$5*PI()*$B95/$B$3)</f>
        <v>0.115924160276709</v>
      </c>
      <c r="K95" s="28" t="n">
        <f aca="false">(-2*$B$2/PI())*((COS(K$5*PI())-1)/K$5)*SIN(K$5*PI()*$B95/$B$3)</f>
        <v>-0</v>
      </c>
      <c r="L95" s="28" t="n">
        <f aca="false">(-2*$B$2/PI())*((COS(L$5*PI())-1)/L$5)*SIN(L$5*PI()*$B95/$B$3)</f>
        <v>0.171017418661341</v>
      </c>
      <c r="M95" s="28" t="n">
        <f aca="false">(-2*$B$2/PI())*((COS(M$5*PI())-1)/M$5)*SIN(M$5*PI()*$B95/$B$3)</f>
        <v>-0</v>
      </c>
      <c r="N95" s="28" t="n">
        <f aca="false">(-2*$B$2/PI())*((COS(N$5*PI())-1)/N$5)*SIN(N$5*PI()*$B95/$B$3)</f>
        <v>-0.0312075649269039</v>
      </c>
      <c r="O95" s="28" t="n">
        <f aca="false">(-2*$B$2/PI())*((COS(O$5*PI())-1)/O$5)*SIN(O$5*PI()*$B95/$B$3)</f>
        <v>0</v>
      </c>
      <c r="P95" s="27" t="n">
        <f aca="false">SUM($F95:$F95)</f>
        <v>-0.842274872088112</v>
      </c>
      <c r="Q95" s="27" t="n">
        <f aca="false">SUM($F95:$G95)+$Q$3</f>
        <v>-0.842274872088112</v>
      </c>
      <c r="R95" s="27" t="n">
        <f aca="false">SUM($F95:$H95)</f>
        <v>-1.1930989597855</v>
      </c>
      <c r="S95" s="27" t="n">
        <f aca="false">SUM($F95:$I95)+$Q$3</f>
        <v>-1.1930989597855</v>
      </c>
      <c r="T95" s="27" t="n">
        <f aca="false">SUM($F95:$J95)</f>
        <v>-1.07717479950879</v>
      </c>
      <c r="U95" s="27" t="n">
        <f aca="false">SUM($F95:$K95)+$Q$3</f>
        <v>-1.07717479950879</v>
      </c>
      <c r="V95" s="27" t="n">
        <f aca="false">SUM($F95:$L95)</f>
        <v>-0.906157380847451</v>
      </c>
      <c r="W95" s="27" t="n">
        <f aca="false">SUM($F95:$M95)+$Q$3</f>
        <v>-0.906157380847451</v>
      </c>
      <c r="X95" s="27" t="n">
        <f aca="false">SUM($F95:$N95)</f>
        <v>-0.937364945774355</v>
      </c>
      <c r="Y95" s="27" t="n">
        <f aca="false">SUM($F95:$O95)+$Q$3</f>
        <v>-0.937364945774355</v>
      </c>
      <c r="Z95" s="21"/>
      <c r="AA95" s="21"/>
      <c r="AB95" s="21"/>
      <c r="AC95" s="21"/>
      <c r="AD95" s="21"/>
      <c r="AE95" s="21"/>
      <c r="AF95" s="21"/>
      <c r="AMD95" s="0"/>
      <c r="AME95" s="0"/>
      <c r="AMF95" s="0"/>
      <c r="AMG95" s="0"/>
      <c r="AMH95" s="0"/>
      <c r="AMI95" s="0"/>
      <c r="AMJ95" s="0"/>
    </row>
    <row r="96" s="23" customFormat="true" ht="13.8" hidden="false" customHeight="false" outlineLevel="0" collapsed="false">
      <c r="A96" s="24" t="n">
        <v>26</v>
      </c>
      <c r="B96" s="27" t="n">
        <f aca="false">(A96-1)*PI()/20</f>
        <v>3.92699081698724</v>
      </c>
      <c r="C96" s="27" t="n">
        <v>0</v>
      </c>
      <c r="D96" s="27"/>
      <c r="E96" s="28"/>
      <c r="F96" s="28" t="n">
        <f aca="false">(-2*$B$2/PI())*((COS(F$5*PI())-1)/F$5)*SIN(F$5*PI()*$B96/$B$3)</f>
        <v>-0.289482863707589</v>
      </c>
      <c r="G96" s="28" t="n">
        <f aca="false">(-2*$B$2/PI())*((COS(G$5*PI())-1)/G$5)*SIN(G$5*PI()*$B96/$B$3)</f>
        <v>0</v>
      </c>
      <c r="H96" s="28" t="n">
        <f aca="false">(-2*$B$2/PI())*((COS(H$5*PI())-1)/H$5)*SIN(H$5*PI()*$B96/$B$3)</f>
        <v>-0.269530834126084</v>
      </c>
      <c r="I96" s="28" t="n">
        <f aca="false">(-2*$B$2/PI())*((COS(I$5*PI())-1)/I$5)*SIN(I$5*PI()*$B96/$B$3)</f>
        <v>0</v>
      </c>
      <c r="J96" s="28" t="n">
        <f aca="false">(-2*$B$2/PI())*((COS(J$5*PI())-1)/J$5)*SIN(J$5*PI()*$B96/$B$3)</f>
        <v>-0.232102051954539</v>
      </c>
      <c r="K96" s="28" t="n">
        <f aca="false">(-2*$B$2/PI())*((COS(K$5*PI())-1)/K$5)*SIN(K$5*PI()*$B96/$B$3)</f>
        <v>0</v>
      </c>
      <c r="L96" s="28" t="n">
        <f aca="false">(-2*$B$2/PI())*((COS(L$5*PI())-1)/L$5)*SIN(L$5*PI()*$B96/$B$3)</f>
        <v>-0.181781492173155</v>
      </c>
      <c r="M96" s="28" t="n">
        <f aca="false">(-2*$B$2/PI())*((COS(M$5*PI())-1)/M$5)*SIN(M$5*PI()*$B96/$B$3)</f>
        <v>0</v>
      </c>
      <c r="N96" s="28" t="n">
        <f aca="false">(-2*$B$2/PI())*((COS(N$5*PI())-1)/N$5)*SIN(N$5*PI()*$B96/$B$3)</f>
        <v>-0.124591462288879</v>
      </c>
      <c r="O96" s="28" t="n">
        <f aca="false">(-2*$B$2/PI())*((COS(O$5*PI())-1)/O$5)*SIN(O$5*PI()*$B96/$B$3)</f>
        <v>0</v>
      </c>
      <c r="P96" s="27" t="n">
        <f aca="false">SUM($F96:$F96)</f>
        <v>-0.289482863707589</v>
      </c>
      <c r="Q96" s="27" t="n">
        <f aca="false">SUM($F96:$G96)+$Q$3</f>
        <v>-0.289482863707589</v>
      </c>
      <c r="R96" s="27" t="n">
        <f aca="false">SUM($F96:$H96)</f>
        <v>-0.559013697833673</v>
      </c>
      <c r="S96" s="27" t="n">
        <f aca="false">SUM($F96:$I96)+$Q$3</f>
        <v>-0.559013697833673</v>
      </c>
      <c r="T96" s="27" t="n">
        <f aca="false">SUM($F96:$J96)</f>
        <v>-0.791115749788212</v>
      </c>
      <c r="U96" s="27" t="n">
        <f aca="false">SUM($F96:$K96)+$Q$3</f>
        <v>-0.791115749788212</v>
      </c>
      <c r="V96" s="27" t="n">
        <f aca="false">SUM($F96:$L96)</f>
        <v>-0.972897241961366</v>
      </c>
      <c r="W96" s="27" t="n">
        <f aca="false">SUM($F96:$M96)+$Q$3</f>
        <v>-0.972897241961366</v>
      </c>
      <c r="X96" s="27" t="n">
        <f aca="false">SUM($F96:$N96)</f>
        <v>-1.09748870425025</v>
      </c>
      <c r="Y96" s="27" t="n">
        <f aca="false">SUM($F96:$O96)+$Q$3</f>
        <v>-1.09748870425025</v>
      </c>
      <c r="Z96" s="21"/>
      <c r="AA96" s="21"/>
      <c r="AB96" s="21"/>
      <c r="AC96" s="21"/>
      <c r="AD96" s="21"/>
      <c r="AE96" s="21"/>
      <c r="AF96" s="21"/>
      <c r="AMD96" s="0"/>
      <c r="AME96" s="0"/>
      <c r="AMF96" s="0"/>
      <c r="AMG96" s="0"/>
      <c r="AMH96" s="0"/>
      <c r="AMI96" s="0"/>
      <c r="AMJ96" s="0"/>
    </row>
    <row r="97" s="23" customFormat="true" ht="13.8" hidden="false" customHeight="false" outlineLevel="0" collapsed="false">
      <c r="A97" s="24" t="n">
        <v>27</v>
      </c>
      <c r="B97" s="27" t="n">
        <f aca="false">(A97-1)*PI()/20</f>
        <v>4.08407044966673</v>
      </c>
      <c r="C97" s="27" t="n">
        <v>0</v>
      </c>
      <c r="D97" s="27"/>
      <c r="E97" s="28"/>
      <c r="F97" s="28" t="n">
        <f aca="false">(-2*$B$2/PI())*((COS(F$5*PI())-1)/F$5)*SIN(F$5*PI()*$B97/$B$3)</f>
        <v>0.332385755839065</v>
      </c>
      <c r="G97" s="28" t="n">
        <f aca="false">(-2*$B$2/PI())*((COS(G$5*PI())-1)/G$5)*SIN(G$5*PI()*$B97/$B$3)</f>
        <v>-0</v>
      </c>
      <c r="H97" s="28" t="n">
        <f aca="false">(-2*$B$2/PI())*((COS(H$5*PI())-1)/H$5)*SIN(H$5*PI()*$B97/$B$3)</f>
        <v>0.302183059814687</v>
      </c>
      <c r="I97" s="28" t="n">
        <f aca="false">(-2*$B$2/PI())*((COS(I$5*PI())-1)/I$5)*SIN(I$5*PI()*$B97/$B$3)</f>
        <v>-0</v>
      </c>
      <c r="J97" s="28" t="n">
        <f aca="false">(-2*$B$2/PI())*((COS(J$5*PI())-1)/J$5)*SIN(J$5*PI()*$B97/$B$3)</f>
        <v>0.246717606063555</v>
      </c>
      <c r="K97" s="28" t="n">
        <f aca="false">(-2*$B$2/PI())*((COS(K$5*PI())-1)/K$5)*SIN(K$5*PI()*$B97/$B$3)</f>
        <v>-0</v>
      </c>
      <c r="L97" s="28" t="n">
        <f aca="false">(-2*$B$2/PI())*((COS(L$5*PI())-1)/L$5)*SIN(L$5*PI()*$B97/$B$3)</f>
        <v>0.174907397479126</v>
      </c>
      <c r="M97" s="28" t="n">
        <f aca="false">(-2*$B$2/PI())*((COS(M$5*PI())-1)/M$5)*SIN(M$5*PI()*$B97/$B$3)</f>
        <v>-0</v>
      </c>
      <c r="N97" s="28" t="n">
        <f aca="false">(-2*$B$2/PI())*((COS(N$5*PI())-1)/N$5)*SIN(N$5*PI()*$B97/$B$3)</f>
        <v>0.0979286921414788</v>
      </c>
      <c r="O97" s="28" t="n">
        <f aca="false">(-2*$B$2/PI())*((COS(O$5*PI())-1)/O$5)*SIN(O$5*PI()*$B97/$B$3)</f>
        <v>-0</v>
      </c>
      <c r="P97" s="27" t="n">
        <f aca="false">SUM($F97:$F97)</f>
        <v>0.332385755839065</v>
      </c>
      <c r="Q97" s="27" t="n">
        <f aca="false">SUM($F97:$G97)+$Q$3</f>
        <v>0.332385755839065</v>
      </c>
      <c r="R97" s="27" t="n">
        <f aca="false">SUM($F97:$H97)</f>
        <v>0.634568815653752</v>
      </c>
      <c r="S97" s="27" t="n">
        <f aca="false">SUM($F97:$I97)+$Q$3</f>
        <v>0.634568815653752</v>
      </c>
      <c r="T97" s="27" t="n">
        <f aca="false">SUM($F97:$J97)</f>
        <v>0.881286421717307</v>
      </c>
      <c r="U97" s="27" t="n">
        <f aca="false">SUM($F97:$K97)+$Q$3</f>
        <v>0.881286421717307</v>
      </c>
      <c r="V97" s="27" t="n">
        <f aca="false">SUM($F97:$L97)</f>
        <v>1.05619381919643</v>
      </c>
      <c r="W97" s="27" t="n">
        <f aca="false">SUM($F97:$M97)+$Q$3</f>
        <v>1.05619381919643</v>
      </c>
      <c r="X97" s="27" t="n">
        <f aca="false">SUM($F97:$N97)</f>
        <v>1.15412251133791</v>
      </c>
      <c r="Y97" s="27" t="n">
        <f aca="false">SUM($F97:$O97)+$Q$3</f>
        <v>1.15412251133791</v>
      </c>
      <c r="Z97" s="21"/>
      <c r="AA97" s="21"/>
      <c r="AB97" s="21"/>
      <c r="AC97" s="21"/>
      <c r="AD97" s="21"/>
      <c r="AE97" s="21"/>
      <c r="AF97" s="21"/>
      <c r="AMD97" s="0"/>
      <c r="AME97" s="0"/>
      <c r="AMF97" s="0"/>
      <c r="AMG97" s="0"/>
      <c r="AMH97" s="0"/>
      <c r="AMI97" s="0"/>
      <c r="AMJ97" s="0"/>
    </row>
    <row r="98" s="23" customFormat="true" ht="13.8" hidden="false" customHeight="false" outlineLevel="0" collapsed="false">
      <c r="A98" s="24" t="n">
        <v>28</v>
      </c>
      <c r="B98" s="27" t="n">
        <f aca="false">(A98-1)*PI()/20</f>
        <v>4.24115008234622</v>
      </c>
      <c r="C98" s="27" t="n">
        <v>0</v>
      </c>
      <c r="D98" s="27"/>
      <c r="E98" s="28"/>
      <c r="F98" s="28" t="n">
        <f aca="false">(-2*$B$2/PI())*((COS(F$5*PI())-1)/F$5)*SIN(F$5*PI()*$B98/$B$3)</f>
        <v>0.87494024494224</v>
      </c>
      <c r="G98" s="28" t="n">
        <f aca="false">(-2*$B$2/PI())*((COS(G$5*PI())-1)/G$5)*SIN(G$5*PI()*$B98/$B$3)</f>
        <v>-0</v>
      </c>
      <c r="H98" s="28" t="n">
        <f aca="false">(-2*$B$2/PI())*((COS(H$5*PI())-1)/H$5)*SIN(H$5*PI()*$B98/$B$3)</f>
        <v>0.324064463592948</v>
      </c>
      <c r="I98" s="28" t="n">
        <f aca="false">(-2*$B$2/PI())*((COS(I$5*PI())-1)/I$5)*SIN(I$5*PI()*$B98/$B$3)</f>
        <v>-0</v>
      </c>
      <c r="J98" s="28" t="n">
        <f aca="false">(-2*$B$2/PI())*((COS(J$5*PI())-1)/J$5)*SIN(J$5*PI()*$B98/$B$3)</f>
        <v>-0.15337540374522</v>
      </c>
      <c r="K98" s="28" t="n">
        <f aca="false">(-2*$B$2/PI())*((COS(K$5*PI())-1)/K$5)*SIN(K$5*PI()*$B98/$B$3)</f>
        <v>0</v>
      </c>
      <c r="L98" s="28" t="n">
        <f aca="false">(-2*$B$2/PI())*((COS(L$5*PI())-1)/L$5)*SIN(L$5*PI()*$B98/$B$3)</f>
        <v>-0.151062124584822</v>
      </c>
      <c r="M98" s="28" t="n">
        <f aca="false">(-2*$B$2/PI())*((COS(M$5*PI())-1)/M$5)*SIN(M$5*PI()*$B98/$B$3)</f>
        <v>0</v>
      </c>
      <c r="N98" s="28" t="n">
        <f aca="false">(-2*$B$2/PI())*((COS(N$5*PI())-1)/N$5)*SIN(N$5*PI()*$B98/$B$3)</f>
        <v>0.0721487619120335</v>
      </c>
      <c r="O98" s="28" t="n">
        <f aca="false">(-2*$B$2/PI())*((COS(O$5*PI())-1)/O$5)*SIN(O$5*PI()*$B98/$B$3)</f>
        <v>-0</v>
      </c>
      <c r="P98" s="27" t="n">
        <f aca="false">SUM($F98:$F98)</f>
        <v>0.87494024494224</v>
      </c>
      <c r="Q98" s="27" t="n">
        <f aca="false">SUM($F98:$G98)+$Q$3</f>
        <v>0.87494024494224</v>
      </c>
      <c r="R98" s="27" t="n">
        <f aca="false">SUM($F98:$H98)</f>
        <v>1.19900470853519</v>
      </c>
      <c r="S98" s="27" t="n">
        <f aca="false">SUM($F98:$I98)+$Q$3</f>
        <v>1.19900470853519</v>
      </c>
      <c r="T98" s="27" t="n">
        <f aca="false">SUM($F98:$J98)</f>
        <v>1.04562930478997</v>
      </c>
      <c r="U98" s="27" t="n">
        <f aca="false">SUM($F98:$K98)+$Q$3</f>
        <v>1.04562930478997</v>
      </c>
      <c r="V98" s="27" t="n">
        <f aca="false">SUM($F98:$L98)</f>
        <v>0.894567180205145</v>
      </c>
      <c r="W98" s="27" t="n">
        <f aca="false">SUM($F98:$M98)+$Q$3</f>
        <v>0.894567180205145</v>
      </c>
      <c r="X98" s="27" t="n">
        <f aca="false">SUM($F98:$N98)</f>
        <v>0.966715942117179</v>
      </c>
      <c r="Y98" s="27" t="n">
        <f aca="false">SUM($F98:$O98)+$Q$3</f>
        <v>0.966715942117179</v>
      </c>
      <c r="Z98" s="21"/>
      <c r="AA98" s="21"/>
      <c r="AB98" s="21"/>
      <c r="AC98" s="21"/>
      <c r="AD98" s="21"/>
      <c r="AE98" s="21"/>
      <c r="AF98" s="21"/>
      <c r="AMD98" s="0"/>
      <c r="AME98" s="0"/>
      <c r="AMF98" s="0"/>
      <c r="AMG98" s="0"/>
      <c r="AMH98" s="0"/>
      <c r="AMI98" s="0"/>
      <c r="AMJ98" s="0"/>
    </row>
    <row r="99" s="23" customFormat="true" ht="13.8" hidden="false" customHeight="false" outlineLevel="0" collapsed="false">
      <c r="A99" s="24" t="n">
        <v>29</v>
      </c>
      <c r="B99" s="27" t="n">
        <f aca="false">(A99-1)*PI()/20</f>
        <v>4.39822971502571</v>
      </c>
      <c r="C99" s="27" t="n">
        <v>0</v>
      </c>
      <c r="D99" s="27"/>
      <c r="E99" s="28"/>
      <c r="F99" s="28" t="n">
        <f aca="false">(-2*$B$2/PI())*((COS(F$5*PI())-1)/F$5)*SIN(F$5*PI()*$B99/$B$3)</f>
        <v>1.20871585739826</v>
      </c>
      <c r="G99" s="28" t="n">
        <f aca="false">(-2*$B$2/PI())*((COS(G$5*PI())-1)/G$5)*SIN(G$5*PI()*$B99/$B$3)</f>
        <v>-0</v>
      </c>
      <c r="H99" s="28" t="n">
        <f aca="false">(-2*$B$2/PI())*((COS(H$5*PI())-1)/H$5)*SIN(H$5*PI()*$B99/$B$3)</f>
        <v>-0.243700590970161</v>
      </c>
      <c r="I99" s="28" t="n">
        <f aca="false">(-2*$B$2/PI())*((COS(I$5*PI())-1)/I$5)*SIN(I$5*PI()*$B99/$B$3)</f>
        <v>0</v>
      </c>
      <c r="J99" s="28" t="n">
        <f aca="false">(-2*$B$2/PI())*((COS(J$5*PI())-1)/J$5)*SIN(J$5*PI()*$B99/$B$3)</f>
        <v>-0.00708022733752783</v>
      </c>
      <c r="K99" s="28" t="n">
        <f aca="false">(-2*$B$2/PI())*((COS(K$5*PI())-1)/K$5)*SIN(K$5*PI()*$B99/$B$3)</f>
        <v>-0</v>
      </c>
      <c r="L99" s="28" t="n">
        <f aca="false">(-2*$B$2/PI())*((COS(L$5*PI())-1)/L$5)*SIN(L$5*PI()*$B99/$B$3)</f>
        <v>0.112559368516043</v>
      </c>
      <c r="M99" s="28" t="n">
        <f aca="false">(-2*$B$2/PI())*((COS(M$5*PI())-1)/M$5)*SIN(M$5*PI()*$B99/$B$3)</f>
        <v>0</v>
      </c>
      <c r="N99" s="28" t="n">
        <f aca="false">(-2*$B$2/PI())*((COS(N$5*PI())-1)/N$5)*SIN(N$5*PI()*$B99/$B$3)</f>
        <v>-0.136565743456806</v>
      </c>
      <c r="O99" s="28" t="n">
        <f aca="false">(-2*$B$2/PI())*((COS(O$5*PI())-1)/O$5)*SIN(O$5*PI()*$B99/$B$3)</f>
        <v>0</v>
      </c>
      <c r="P99" s="27" t="n">
        <f aca="false">SUM($F99:$F99)</f>
        <v>1.20871585739826</v>
      </c>
      <c r="Q99" s="27" t="n">
        <f aca="false">SUM($F99:$G99)+$Q$3</f>
        <v>1.20871585739826</v>
      </c>
      <c r="R99" s="27" t="n">
        <f aca="false">SUM($F99:$H99)</f>
        <v>0.9650152664281</v>
      </c>
      <c r="S99" s="27" t="n">
        <f aca="false">SUM($F99:$I99)+$Q$3</f>
        <v>0.9650152664281</v>
      </c>
      <c r="T99" s="27" t="n">
        <f aca="false">SUM($F99:$J99)</f>
        <v>0.957935039090573</v>
      </c>
      <c r="U99" s="27" t="n">
        <f aca="false">SUM($F99:$K99)+$Q$3</f>
        <v>0.957935039090573</v>
      </c>
      <c r="V99" s="27" t="n">
        <f aca="false">SUM($F99:$L99)</f>
        <v>1.07049440760662</v>
      </c>
      <c r="W99" s="27" t="n">
        <f aca="false">SUM($F99:$M99)+$Q$3</f>
        <v>1.07049440760662</v>
      </c>
      <c r="X99" s="27" t="n">
        <f aca="false">SUM($F99:$N99)</f>
        <v>0.93392866414981</v>
      </c>
      <c r="Y99" s="27" t="n">
        <f aca="false">SUM($F99:$O99)+$Q$3</f>
        <v>0.93392866414981</v>
      </c>
      <c r="Z99" s="21"/>
      <c r="AA99" s="21"/>
      <c r="AB99" s="21"/>
      <c r="AC99" s="21"/>
      <c r="AD99" s="21"/>
      <c r="AE99" s="21"/>
      <c r="AF99" s="21"/>
      <c r="AMD99" s="0"/>
      <c r="AME99" s="0"/>
      <c r="AMF99" s="0"/>
      <c r="AMG99" s="0"/>
      <c r="AMH99" s="0"/>
      <c r="AMI99" s="0"/>
      <c r="AMJ99" s="0"/>
    </row>
    <row r="100" s="23" customFormat="true" ht="13.8" hidden="false" customHeight="false" outlineLevel="0" collapsed="false">
      <c r="A100" s="24" t="n">
        <v>30</v>
      </c>
      <c r="B100" s="27" t="n">
        <f aca="false">(A100-1)*PI()/20</f>
        <v>4.5553093477052</v>
      </c>
      <c r="C100" s="27" t="n">
        <v>0</v>
      </c>
      <c r="D100" s="27"/>
      <c r="E100" s="28"/>
      <c r="F100" s="28" t="n">
        <f aca="false">(-2*$B$2/PI())*((COS(F$5*PI())-1)/F$5)*SIN(F$5*PI()*$B100/$B$3)</f>
        <v>1.25406681416837</v>
      </c>
      <c r="G100" s="28" t="n">
        <f aca="false">(-2*$B$2/PI())*((COS(G$5*PI())-1)/G$5)*SIN(G$5*PI()*$B100/$B$3)</f>
        <v>0</v>
      </c>
      <c r="H100" s="28" t="n">
        <f aca="false">(-2*$B$2/PI())*((COS(H$5*PI())-1)/H$5)*SIN(H$5*PI()*$B100/$B$3)</f>
        <v>-0.368044022662116</v>
      </c>
      <c r="I100" s="28" t="n">
        <f aca="false">(-2*$B$2/PI())*((COS(I$5*PI())-1)/I$5)*SIN(I$5*PI()*$B100/$B$3)</f>
        <v>-0</v>
      </c>
      <c r="J100" s="28" t="n">
        <f aca="false">(-2*$B$2/PI())*((COS(J$5*PI())-1)/J$5)*SIN(J$5*PI()*$B100/$B$3)</f>
        <v>0.164437719335065</v>
      </c>
      <c r="K100" s="28" t="n">
        <f aca="false">(-2*$B$2/PI())*((COS(K$5*PI())-1)/K$5)*SIN(K$5*PI()*$B100/$B$3)</f>
        <v>0</v>
      </c>
      <c r="L100" s="28" t="n">
        <f aca="false">(-2*$B$2/PI())*((COS(L$5*PI())-1)/L$5)*SIN(L$5*PI()*$B100/$B$3)</f>
        <v>-0.0631350326357288</v>
      </c>
      <c r="M100" s="28" t="n">
        <f aca="false">(-2*$B$2/PI())*((COS(M$5*PI())-1)/M$5)*SIN(M$5*PI()*$B100/$B$3)</f>
        <v>-0</v>
      </c>
      <c r="N100" s="28" t="n">
        <f aca="false">(-2*$B$2/PI())*((COS(N$5*PI())-1)/N$5)*SIN(N$5*PI()*$B100/$B$3)</f>
        <v>0.000984823447194531</v>
      </c>
      <c r="O100" s="28" t="n">
        <f aca="false">(-2*$B$2/PI())*((COS(O$5*PI())-1)/O$5)*SIN(O$5*PI()*$B100/$B$3)</f>
        <v>0</v>
      </c>
      <c r="P100" s="27" t="n">
        <f aca="false">SUM($F100:$F100)</f>
        <v>1.25406681416837</v>
      </c>
      <c r="Q100" s="27" t="n">
        <f aca="false">SUM($F100:$G100)+$Q$3</f>
        <v>1.25406681416837</v>
      </c>
      <c r="R100" s="27" t="n">
        <f aca="false">SUM($F100:$H100)</f>
        <v>0.886022791506255</v>
      </c>
      <c r="S100" s="27" t="n">
        <f aca="false">SUM($F100:$I100)+$Q$3</f>
        <v>0.886022791506255</v>
      </c>
      <c r="T100" s="27" t="n">
        <f aca="false">SUM($F100:$J100)</f>
        <v>1.05046051084132</v>
      </c>
      <c r="U100" s="27" t="n">
        <f aca="false">SUM($F100:$K100)+$Q$3</f>
        <v>1.05046051084132</v>
      </c>
      <c r="V100" s="27" t="n">
        <f aca="false">SUM($F100:$L100)</f>
        <v>0.987325478205591</v>
      </c>
      <c r="W100" s="27" t="n">
        <f aca="false">SUM($F100:$M100)+$Q$3</f>
        <v>0.987325478205591</v>
      </c>
      <c r="X100" s="27" t="n">
        <f aca="false">SUM($F100:$N100)</f>
        <v>0.988310301652786</v>
      </c>
      <c r="Y100" s="27" t="n">
        <f aca="false">SUM($F100:$O100)+$Q$3</f>
        <v>0.988310301652786</v>
      </c>
      <c r="Z100" s="21"/>
      <c r="AA100" s="21"/>
      <c r="AB100" s="21"/>
      <c r="AC100" s="21"/>
      <c r="AD100" s="21"/>
      <c r="AE100" s="21"/>
      <c r="AF100" s="21"/>
      <c r="AMD100" s="0"/>
      <c r="AME100" s="0"/>
      <c r="AMF100" s="0"/>
      <c r="AMG100" s="0"/>
      <c r="AMH100" s="0"/>
      <c r="AMI100" s="0"/>
      <c r="AMJ100" s="0"/>
    </row>
    <row r="101" s="23" customFormat="true" ht="13.8" hidden="false" customHeight="false" outlineLevel="0" collapsed="false">
      <c r="A101" s="24" t="n">
        <v>31</v>
      </c>
      <c r="B101" s="27" t="n">
        <f aca="false">(A101-1)*PI()/20</f>
        <v>4.71238898038469</v>
      </c>
      <c r="C101" s="27" t="n">
        <v>0</v>
      </c>
      <c r="D101" s="27"/>
      <c r="E101" s="28"/>
      <c r="F101" s="28" t="n">
        <f aca="false">(-2*$B$2/PI())*((COS(F$5*PI())-1)/F$5)*SIN(F$5*PI()*$B101/$B$3)</f>
        <v>1.00017143701332</v>
      </c>
      <c r="G101" s="28" t="n">
        <f aca="false">(-2*$B$2/PI())*((COS(G$5*PI())-1)/G$5)*SIN(G$5*PI()*$B101/$B$3)</f>
        <v>0</v>
      </c>
      <c r="H101" s="28" t="n">
        <f aca="false">(-2*$B$2/PI())*((COS(H$5*PI())-1)/H$5)*SIN(H$5*PI()*$B101/$B$3)</f>
        <v>0.177281327191253</v>
      </c>
      <c r="I101" s="28" t="n">
        <f aca="false">(-2*$B$2/PI())*((COS(I$5*PI())-1)/I$5)*SIN(I$5*PI()*$B101/$B$3)</f>
        <v>-0</v>
      </c>
      <c r="J101" s="28" t="n">
        <f aca="false">(-2*$B$2/PI())*((COS(J$5*PI())-1)/J$5)*SIN(J$5*PI()*$B101/$B$3)</f>
        <v>-0.249841176374632</v>
      </c>
      <c r="K101" s="28" t="n">
        <f aca="false">(-2*$B$2/PI())*((COS(K$5*PI())-1)/K$5)*SIN(K$5*PI()*$B101/$B$3)</f>
        <v>-0</v>
      </c>
      <c r="L101" s="28" t="n">
        <f aca="false">(-2*$B$2/PI())*((COS(L$5*PI())-1)/L$5)*SIN(L$5*PI()*$B101/$B$3)</f>
        <v>0.00758473578987561</v>
      </c>
      <c r="M101" s="28" t="n">
        <f aca="false">(-2*$B$2/PI())*((COS(M$5*PI())-1)/M$5)*SIN(M$5*PI()*$B101/$B$3)</f>
        <v>0</v>
      </c>
      <c r="N101" s="28" t="n">
        <f aca="false">(-2*$B$2/PI())*((COS(N$5*PI())-1)/N$5)*SIN(N$5*PI()*$B101/$B$3)</f>
        <v>0.13603835153687</v>
      </c>
      <c r="O101" s="28" t="n">
        <f aca="false">(-2*$B$2/PI())*((COS(O$5*PI())-1)/O$5)*SIN(O$5*PI()*$B101/$B$3)</f>
        <v>0</v>
      </c>
      <c r="P101" s="27" t="n">
        <f aca="false">SUM($F101:$F101)</f>
        <v>1.00017143701332</v>
      </c>
      <c r="Q101" s="27" t="n">
        <f aca="false">SUM($F101:$G101)+$Q$3</f>
        <v>1.00017143701332</v>
      </c>
      <c r="R101" s="27" t="n">
        <f aca="false">SUM($F101:$H101)</f>
        <v>1.17745276420457</v>
      </c>
      <c r="S101" s="27" t="n">
        <f aca="false">SUM($F101:$I101)+$Q$3</f>
        <v>1.17745276420457</v>
      </c>
      <c r="T101" s="27" t="n">
        <f aca="false">SUM($F101:$J101)</f>
        <v>0.927611587829939</v>
      </c>
      <c r="U101" s="27" t="n">
        <f aca="false">SUM($F101:$K101)+$Q$3</f>
        <v>0.927611587829939</v>
      </c>
      <c r="V101" s="27" t="n">
        <f aca="false">SUM($F101:$L101)</f>
        <v>0.935196323619814</v>
      </c>
      <c r="W101" s="27" t="n">
        <f aca="false">SUM($F101:$M101)+$Q$3</f>
        <v>0.935196323619814</v>
      </c>
      <c r="X101" s="27" t="n">
        <f aca="false">SUM($F101:$N101)</f>
        <v>1.07123467515668</v>
      </c>
      <c r="Y101" s="27" t="n">
        <f aca="false">SUM($F101:$O101)+$Q$3</f>
        <v>1.07123467515668</v>
      </c>
      <c r="Z101" s="21"/>
      <c r="AA101" s="21"/>
      <c r="AB101" s="21"/>
      <c r="AC101" s="21"/>
      <c r="AD101" s="21"/>
      <c r="AE101" s="21"/>
      <c r="AF101" s="21"/>
      <c r="AMD101" s="0"/>
      <c r="AME101" s="0"/>
      <c r="AMF101" s="0"/>
      <c r="AMG101" s="0"/>
      <c r="AMH101" s="0"/>
      <c r="AMI101" s="0"/>
      <c r="AMJ101" s="0"/>
    </row>
    <row r="102" s="23" customFormat="true" ht="13.8" hidden="false" customHeight="false" outlineLevel="0" collapsed="false">
      <c r="A102" s="24" t="n">
        <v>32</v>
      </c>
      <c r="B102" s="27" t="n">
        <f aca="false">(A102-1)*PI()/20</f>
        <v>4.86946861306418</v>
      </c>
      <c r="C102" s="27" t="n">
        <v>0</v>
      </c>
      <c r="D102" s="27"/>
      <c r="E102" s="28"/>
      <c r="F102" s="28" t="n">
        <f aca="false">(-2*$B$2/PI())*((COS(F$5*PI())-1)/F$5)*SIN(F$5*PI()*$B102/$B$3)</f>
        <v>0.507614425213722</v>
      </c>
      <c r="G102" s="28" t="n">
        <f aca="false">(-2*$B$2/PI())*((COS(G$5*PI())-1)/G$5)*SIN(G$5*PI()*$B102/$B$3)</f>
        <v>0</v>
      </c>
      <c r="H102" s="28" t="n">
        <f aca="false">(-2*$B$2/PI())*((COS(H$5*PI())-1)/H$5)*SIN(H$5*PI()*$B102/$B$3)</f>
        <v>0.400037193339422</v>
      </c>
      <c r="I102" s="28" t="n">
        <f aca="false">(-2*$B$2/PI())*((COS(I$5*PI())-1)/I$5)*SIN(I$5*PI()*$B102/$B$3)</f>
        <v>0</v>
      </c>
      <c r="J102" s="28" t="n">
        <f aca="false">(-2*$B$2/PI())*((COS(J$5*PI())-1)/J$5)*SIN(J$5*PI()*$B102/$B$3)</f>
        <v>0.225920076910408</v>
      </c>
      <c r="K102" s="28" t="n">
        <f aca="false">(-2*$B$2/PI())*((COS(K$5*PI())-1)/K$5)*SIN(K$5*PI()*$B102/$B$3)</f>
        <v>0</v>
      </c>
      <c r="L102" s="28" t="n">
        <f aca="false">(-2*$B$2/PI())*((COS(L$5*PI())-1)/L$5)*SIN(L$5*PI()*$B102/$B$3)</f>
        <v>0.0487015042153158</v>
      </c>
      <c r="M102" s="28" t="n">
        <f aca="false">(-2*$B$2/PI())*((COS(M$5*PI())-1)/M$5)*SIN(M$5*PI()*$B102/$B$3)</f>
        <v>-0</v>
      </c>
      <c r="N102" s="28" t="n">
        <f aca="false">(-2*$B$2/PI())*((COS(N$5*PI())-1)/N$5)*SIN(N$5*PI()*$B102/$B$3)</f>
        <v>-0.0738359802777276</v>
      </c>
      <c r="O102" s="28" t="n">
        <f aca="false">(-2*$B$2/PI())*((COS(O$5*PI())-1)/O$5)*SIN(O$5*PI()*$B102/$B$3)</f>
        <v>-0</v>
      </c>
      <c r="P102" s="27" t="n">
        <f aca="false">SUM($F102:$F102)</f>
        <v>0.507614425213722</v>
      </c>
      <c r="Q102" s="27" t="n">
        <f aca="false">SUM($F102:$G102)+$Q$3</f>
        <v>0.507614425213722</v>
      </c>
      <c r="R102" s="27" t="n">
        <f aca="false">SUM($F102:$H102)</f>
        <v>0.907651618553144</v>
      </c>
      <c r="S102" s="27" t="n">
        <f aca="false">SUM($F102:$I102)+$Q$3</f>
        <v>0.907651618553144</v>
      </c>
      <c r="T102" s="27" t="n">
        <f aca="false">SUM($F102:$J102)</f>
        <v>1.13357169546355</v>
      </c>
      <c r="U102" s="27" t="n">
        <f aca="false">SUM($F102:$K102)+$Q$3</f>
        <v>1.13357169546355</v>
      </c>
      <c r="V102" s="27" t="n">
        <f aca="false">SUM($F102:$L102)</f>
        <v>1.18227319967887</v>
      </c>
      <c r="W102" s="27" t="n">
        <f aca="false">SUM($F102:$M102)+$Q$3</f>
        <v>1.18227319967887</v>
      </c>
      <c r="X102" s="27" t="n">
        <f aca="false">SUM($F102:$N102)</f>
        <v>1.10843721940114</v>
      </c>
      <c r="Y102" s="27" t="n">
        <f aca="false">SUM($F102:$O102)+$Q$3</f>
        <v>1.10843721940114</v>
      </c>
      <c r="Z102" s="21"/>
      <c r="AA102" s="21"/>
      <c r="AB102" s="21"/>
      <c r="AC102" s="21"/>
      <c r="AD102" s="21"/>
      <c r="AE102" s="21"/>
      <c r="AF102" s="21"/>
      <c r="AMD102" s="0"/>
      <c r="AME102" s="0"/>
      <c r="AMF102" s="0"/>
      <c r="AMG102" s="0"/>
      <c r="AMH102" s="0"/>
      <c r="AMI102" s="0"/>
      <c r="AMJ102" s="0"/>
    </row>
    <row r="103" s="23" customFormat="true" ht="13.8" hidden="false" customHeight="false" outlineLevel="0" collapsed="false">
      <c r="A103" s="24" t="n">
        <v>33</v>
      </c>
      <c r="B103" s="27" t="n">
        <f aca="false">(A103-1)*PI()/20</f>
        <v>5.02654824574367</v>
      </c>
      <c r="C103" s="27" t="n">
        <v>0</v>
      </c>
      <c r="D103" s="27"/>
      <c r="E103" s="28"/>
      <c r="F103" s="28" t="n">
        <f aca="false">(-2*$B$2/PI())*((COS(F$5*PI())-1)/F$5)*SIN(F$5*PI()*$B103/$B$3)</f>
        <v>-0.106069909370083</v>
      </c>
      <c r="G103" s="28" t="n">
        <f aca="false">(-2*$B$2/PI())*((COS(G$5*PI())-1)/G$5)*SIN(G$5*PI()*$B103/$B$3)</f>
        <v>-0</v>
      </c>
      <c r="H103" s="28" t="n">
        <f aca="false">(-2*$B$2/PI())*((COS(H$5*PI())-1)/H$5)*SIN(H$5*PI()*$B103/$B$3)</f>
        <v>-0.105088398547555</v>
      </c>
      <c r="I103" s="28" t="n">
        <f aca="false">(-2*$B$2/PI())*((COS(I$5*PI())-1)/I$5)*SIN(I$5*PI()*$B103/$B$3)</f>
        <v>-0</v>
      </c>
      <c r="J103" s="28" t="n">
        <f aca="false">(-2*$B$2/PI())*((COS(J$5*PI())-1)/J$5)*SIN(J$5*PI()*$B103/$B$3)</f>
        <v>-0.103141725123222</v>
      </c>
      <c r="K103" s="28" t="n">
        <f aca="false">(-2*$B$2/PI())*((COS(K$5*PI())-1)/K$5)*SIN(K$5*PI()*$B103/$B$3)</f>
        <v>-0</v>
      </c>
      <c r="L103" s="28" t="n">
        <f aca="false">(-2*$B$2/PI())*((COS(L$5*PI())-1)/L$5)*SIN(L$5*PI()*$B103/$B$3)</f>
        <v>-0.10026226137317</v>
      </c>
      <c r="M103" s="28" t="n">
        <f aca="false">(-2*$B$2/PI())*((COS(M$5*PI())-1)/M$5)*SIN(M$5*PI()*$B103/$B$3)</f>
        <v>-0</v>
      </c>
      <c r="N103" s="28" t="n">
        <f aca="false">(-2*$B$2/PI())*((COS(N$5*PI())-1)/N$5)*SIN(N$5*PI()*$B103/$B$3)</f>
        <v>-0.096497762297291</v>
      </c>
      <c r="O103" s="28" t="n">
        <f aca="false">(-2*$B$2/PI())*((COS(O$5*PI())-1)/O$5)*SIN(O$5*PI()*$B103/$B$3)</f>
        <v>-0</v>
      </c>
      <c r="P103" s="27" t="n">
        <f aca="false">SUM($F103:$F103)</f>
        <v>-0.106069909370083</v>
      </c>
      <c r="Q103" s="27" t="n">
        <f aca="false">SUM($F103:$G103)+$Q$3</f>
        <v>-0.106069909370083</v>
      </c>
      <c r="R103" s="27" t="n">
        <f aca="false">SUM($F103:$H103)</f>
        <v>-0.211158307917638</v>
      </c>
      <c r="S103" s="27" t="n">
        <f aca="false">SUM($F103:$I103)+$Q$3</f>
        <v>-0.211158307917638</v>
      </c>
      <c r="T103" s="27" t="n">
        <f aca="false">SUM($F103:$J103)</f>
        <v>-0.314300033040859</v>
      </c>
      <c r="U103" s="27" t="n">
        <f aca="false">SUM($F103:$K103)+$Q$3</f>
        <v>-0.314300033040859</v>
      </c>
      <c r="V103" s="27" t="n">
        <f aca="false">SUM($F103:$L103)</f>
        <v>-0.414562294414029</v>
      </c>
      <c r="W103" s="27" t="n">
        <f aca="false">SUM($F103:$M103)+$Q$3</f>
        <v>-0.414562294414029</v>
      </c>
      <c r="X103" s="27" t="n">
        <f aca="false">SUM($F103:$N103)</f>
        <v>-0.51106005671132</v>
      </c>
      <c r="Y103" s="27" t="n">
        <f aca="false">SUM($F103:$O103)+$Q$3</f>
        <v>-0.51106005671132</v>
      </c>
      <c r="Z103" s="21"/>
      <c r="AA103" s="21"/>
      <c r="AB103" s="21"/>
      <c r="AC103" s="21"/>
      <c r="AD103" s="21"/>
      <c r="AE103" s="21"/>
      <c r="AF103" s="21"/>
      <c r="AMD103" s="0"/>
      <c r="AME103" s="0"/>
      <c r="AMF103" s="0"/>
      <c r="AMG103" s="0"/>
      <c r="AMH103" s="0"/>
      <c r="AMI103" s="0"/>
      <c r="AMJ103" s="0"/>
    </row>
    <row r="104" s="23" customFormat="true" ht="13.8" hidden="false" customHeight="false" outlineLevel="0" collapsed="false">
      <c r="A104" s="24" t="n">
        <v>34</v>
      </c>
      <c r="B104" s="27" t="n">
        <f aca="false">(A104-1)*PI()/20</f>
        <v>5.18362787842316</v>
      </c>
      <c r="C104" s="27" t="n">
        <v>0</v>
      </c>
      <c r="D104" s="27"/>
      <c r="E104" s="28"/>
      <c r="F104" s="28" t="n">
        <f aca="false">(-2*$B$2/PI())*((COS(F$5*PI())-1)/F$5)*SIN(F$5*PI()*$B104/$B$3)</f>
        <v>-0.694443765149917</v>
      </c>
      <c r="G104" s="28" t="n">
        <f aca="false">(-2*$B$2/PI())*((COS(G$5*PI())-1)/G$5)*SIN(G$5*PI()*$B104/$B$3)</f>
        <v>-0</v>
      </c>
      <c r="H104" s="28" t="n">
        <f aca="false">(-2*$B$2/PI())*((COS(H$5*PI())-1)/H$5)*SIN(H$5*PI()*$B104/$B$3)</f>
        <v>-0.419002028069644</v>
      </c>
      <c r="I104" s="28" t="n">
        <f aca="false">(-2*$B$2/PI())*((COS(I$5*PI())-1)/I$5)*SIN(I$5*PI()*$B104/$B$3)</f>
        <v>-0</v>
      </c>
      <c r="J104" s="28" t="n">
        <f aca="false">(-2*$B$2/PI())*((COS(J$5*PI())-1)/J$5)*SIN(J$5*PI()*$B104/$B$3)</f>
        <v>-0.0647689924323041</v>
      </c>
      <c r="K104" s="28" t="n">
        <f aca="false">(-2*$B$2/PI())*((COS(K$5*PI())-1)/K$5)*SIN(K$5*PI()*$B104/$B$3)</f>
        <v>0</v>
      </c>
      <c r="L104" s="28" t="n">
        <f aca="false">(-2*$B$2/PI())*((COS(L$5*PI())-1)/L$5)*SIN(L$5*PI()*$B104/$B$3)</f>
        <v>0.142094620938636</v>
      </c>
      <c r="M104" s="28" t="n">
        <f aca="false">(-2*$B$2/PI())*((COS(M$5*PI())-1)/M$5)*SIN(M$5*PI()*$B104/$B$3)</f>
        <v>0</v>
      </c>
      <c r="N104" s="28" t="n">
        <f aca="false">(-2*$B$2/PI())*((COS(N$5*PI())-1)/N$5)*SIN(N$5*PI()*$B104/$B$3)</f>
        <v>0.125512390168729</v>
      </c>
      <c r="O104" s="28" t="n">
        <f aca="false">(-2*$B$2/PI())*((COS(O$5*PI())-1)/O$5)*SIN(O$5*PI()*$B104/$B$3)</f>
        <v>0</v>
      </c>
      <c r="P104" s="27" t="n">
        <f aca="false">SUM($F104:$F104)</f>
        <v>-0.694443765149917</v>
      </c>
      <c r="Q104" s="27" t="n">
        <f aca="false">SUM($F104:$G104)+$Q$3</f>
        <v>-0.694443765149917</v>
      </c>
      <c r="R104" s="27" t="n">
        <f aca="false">SUM($F104:$H104)</f>
        <v>-1.11344579321956</v>
      </c>
      <c r="S104" s="27" t="n">
        <f aca="false">SUM($F104:$I104)+$Q$3</f>
        <v>-1.11344579321956</v>
      </c>
      <c r="T104" s="27" t="n">
        <f aca="false">SUM($F104:$J104)</f>
        <v>-1.17821478565187</v>
      </c>
      <c r="U104" s="27" t="n">
        <f aca="false">SUM($F104:$K104)+$Q$3</f>
        <v>-1.17821478565187</v>
      </c>
      <c r="V104" s="27" t="n">
        <f aca="false">SUM($F104:$L104)</f>
        <v>-1.03612016471323</v>
      </c>
      <c r="W104" s="27" t="n">
        <f aca="false">SUM($F104:$M104)+$Q$3</f>
        <v>-1.03612016471323</v>
      </c>
      <c r="X104" s="27" t="n">
        <f aca="false">SUM($F104:$N104)</f>
        <v>-0.9106077745445</v>
      </c>
      <c r="Y104" s="27" t="n">
        <f aca="false">SUM($F104:$O104)+$Q$3</f>
        <v>-0.9106077745445</v>
      </c>
      <c r="Z104" s="21"/>
      <c r="AA104" s="21"/>
      <c r="AB104" s="21"/>
      <c r="AC104" s="21"/>
      <c r="AD104" s="21"/>
      <c r="AE104" s="21"/>
      <c r="AF104" s="21"/>
      <c r="AMD104" s="0"/>
      <c r="AME104" s="0"/>
      <c r="AMF104" s="0"/>
      <c r="AMG104" s="0"/>
      <c r="AMH104" s="0"/>
      <c r="AMI104" s="0"/>
      <c r="AMJ104" s="0"/>
    </row>
    <row r="105" s="23" customFormat="true" ht="13.8" hidden="false" customHeight="false" outlineLevel="0" collapsed="false">
      <c r="A105" s="24" t="n">
        <v>35</v>
      </c>
      <c r="B105" s="27" t="n">
        <f aca="false">(A105-1)*PI()/20</f>
        <v>5.34070751110265</v>
      </c>
      <c r="C105" s="27" t="n">
        <v>0</v>
      </c>
      <c r="D105" s="27"/>
      <c r="E105" s="28"/>
      <c r="F105" s="28" t="n">
        <f aca="false">(-2*$B$2/PI())*((COS(F$5*PI())-1)/F$5)*SIN(F$5*PI()*$B105/$B$3)</f>
        <v>-1.11710894537078</v>
      </c>
      <c r="G105" s="28" t="n">
        <f aca="false">(-2*$B$2/PI())*((COS(G$5*PI())-1)/G$5)*SIN(G$5*PI()*$B105/$B$3)</f>
        <v>-0</v>
      </c>
      <c r="H105" s="28" t="n">
        <f aca="false">(-2*$B$2/PI())*((COS(H$5*PI())-1)/H$5)*SIN(H$5*PI()*$B105/$B$3)</f>
        <v>0.0294729707382426</v>
      </c>
      <c r="I105" s="28" t="n">
        <f aca="false">(-2*$B$2/PI())*((COS(I$5*PI())-1)/I$5)*SIN(I$5*PI()*$B105/$B$3)</f>
        <v>0</v>
      </c>
      <c r="J105" s="28" t="n">
        <f aca="false">(-2*$B$2/PI())*((COS(J$5*PI())-1)/J$5)*SIN(J$5*PI()*$B105/$B$3)</f>
        <v>0.204338339379482</v>
      </c>
      <c r="K105" s="28" t="n">
        <f aca="false">(-2*$B$2/PI())*((COS(K$5*PI())-1)/K$5)*SIN(K$5*PI()*$B105/$B$3)</f>
        <v>-0</v>
      </c>
      <c r="L105" s="28" t="n">
        <f aca="false">(-2*$B$2/PI())*((COS(L$5*PI())-1)/L$5)*SIN(L$5*PI()*$B105/$B$3)</f>
        <v>-0.170139609769609</v>
      </c>
      <c r="M105" s="28" t="n">
        <f aca="false">(-2*$B$2/PI())*((COS(M$5*PI())-1)/M$5)*SIN(M$5*PI()*$B105/$B$3)</f>
        <v>-0</v>
      </c>
      <c r="N105" s="28" t="n">
        <f aca="false">(-2*$B$2/PI())*((COS(N$5*PI())-1)/N$5)*SIN(N$5*PI()*$B105/$B$3)</f>
        <v>0.0292834604694795</v>
      </c>
      <c r="O105" s="28" t="n">
        <f aca="false">(-2*$B$2/PI())*((COS(O$5*PI())-1)/O$5)*SIN(O$5*PI()*$B105/$B$3)</f>
        <v>0</v>
      </c>
      <c r="P105" s="27" t="n">
        <f aca="false">SUM($F105:$F105)</f>
        <v>-1.11710894537078</v>
      </c>
      <c r="Q105" s="27" t="n">
        <f aca="false">SUM($F105:$G105)+$Q$3</f>
        <v>-1.11710894537078</v>
      </c>
      <c r="R105" s="27" t="n">
        <f aca="false">SUM($F105:$H105)</f>
        <v>-1.08763597463253</v>
      </c>
      <c r="S105" s="27" t="n">
        <f aca="false">SUM($F105:$I105)+$Q$3</f>
        <v>-1.08763597463253</v>
      </c>
      <c r="T105" s="27" t="n">
        <f aca="false">SUM($F105:$J105)</f>
        <v>-0.883297635253052</v>
      </c>
      <c r="U105" s="27" t="n">
        <f aca="false">SUM($F105:$K105)+$Q$3</f>
        <v>-0.883297635253052</v>
      </c>
      <c r="V105" s="27" t="n">
        <f aca="false">SUM($F105:$L105)</f>
        <v>-1.05343724502266</v>
      </c>
      <c r="W105" s="27" t="n">
        <f aca="false">SUM($F105:$M105)+$Q$3</f>
        <v>-1.05343724502266</v>
      </c>
      <c r="X105" s="27" t="n">
        <f aca="false">SUM($F105:$N105)</f>
        <v>-1.02415378455318</v>
      </c>
      <c r="Y105" s="27" t="n">
        <f aca="false">SUM($F105:$O105)+$Q$3</f>
        <v>-1.02415378455318</v>
      </c>
      <c r="Z105" s="21"/>
      <c r="AA105" s="21"/>
      <c r="AB105" s="21"/>
      <c r="AC105" s="21"/>
      <c r="AD105" s="21"/>
      <c r="AE105" s="21"/>
      <c r="AF105" s="21"/>
      <c r="AMD105" s="0"/>
      <c r="AME105" s="0"/>
      <c r="AMF105" s="0"/>
      <c r="AMG105" s="0"/>
      <c r="AMH105" s="0"/>
      <c r="AMI105" s="0"/>
      <c r="AMJ105" s="0"/>
    </row>
    <row r="106" s="23" customFormat="true" ht="13.8" hidden="false" customHeight="false" outlineLevel="0" collapsed="false">
      <c r="A106" s="24" t="n">
        <v>36</v>
      </c>
      <c r="B106" s="27" t="n">
        <f aca="false">(A106-1)*PI()/20</f>
        <v>5.49778714378214</v>
      </c>
      <c r="C106" s="27" t="n">
        <v>0</v>
      </c>
      <c r="D106" s="27"/>
      <c r="E106" s="28"/>
      <c r="F106" s="28" t="n">
        <f aca="false">(-2*$B$2/PI())*((COS(F$5*PI())-1)/F$5)*SIN(F$5*PI()*$B106/$B$3)</f>
        <v>-1.27320877778049</v>
      </c>
      <c r="G106" s="28" t="n">
        <f aca="false">(-2*$B$2/PI())*((COS(G$5*PI())-1)/G$5)*SIN(G$5*PI()*$B106/$B$3)</f>
        <v>-0</v>
      </c>
      <c r="H106" s="28" t="n">
        <f aca="false">(-2*$B$2/PI())*((COS(H$5*PI())-1)/H$5)*SIN(H$5*PI()*$B106/$B$3)</f>
        <v>0.424320883688198</v>
      </c>
      <c r="I106" s="28" t="n">
        <f aca="false">(-2*$B$2/PI())*((COS(I$5*PI())-1)/I$5)*SIN(I$5*PI()*$B106/$B$3)</f>
        <v>0</v>
      </c>
      <c r="J106" s="28" t="n">
        <f aca="false">(-2*$B$2/PI())*((COS(J$5*PI())-1)/J$5)*SIN(J$5*PI()*$B106/$B$3)</f>
        <v>-0.254494089042416</v>
      </c>
      <c r="K106" s="28" t="n">
        <f aca="false">(-2*$B$2/PI())*((COS(K$5*PI())-1)/K$5)*SIN(K$5*PI()*$B106/$B$3)</f>
        <v>-0</v>
      </c>
      <c r="L106" s="28" t="n">
        <f aca="false">(-2*$B$2/PI())*((COS(L$5*PI())-1)/L$5)*SIN(L$5*PI()*$B106/$B$3)</f>
        <v>0.18167603648176</v>
      </c>
      <c r="M106" s="28" t="n">
        <f aca="false">(-2*$B$2/PI())*((COS(M$5*PI())-1)/M$5)*SIN(M$5*PI()*$B106/$B$3)</f>
        <v>0</v>
      </c>
      <c r="N106" s="28" t="n">
        <f aca="false">(-2*$B$2/PI())*((COS(N$5*PI())-1)/N$5)*SIN(N$5*PI()*$B106/$B$3)</f>
        <v>-0.141194247138486</v>
      </c>
      <c r="O106" s="28" t="n">
        <f aca="false">(-2*$B$2/PI())*((COS(O$5*PI())-1)/O$5)*SIN(O$5*PI()*$B106/$B$3)</f>
        <v>-0</v>
      </c>
      <c r="P106" s="27" t="n">
        <f aca="false">SUM($F106:$F106)</f>
        <v>-1.27320877778049</v>
      </c>
      <c r="Q106" s="27" t="n">
        <f aca="false">SUM($F106:$G106)+$Q$3</f>
        <v>-1.27320877778049</v>
      </c>
      <c r="R106" s="27" t="n">
        <f aca="false">SUM($F106:$H106)</f>
        <v>-0.848887894092293</v>
      </c>
      <c r="S106" s="27" t="n">
        <f aca="false">SUM($F106:$I106)+$Q$3</f>
        <v>-0.848887894092293</v>
      </c>
      <c r="T106" s="27" t="n">
        <f aca="false">SUM($F106:$J106)</f>
        <v>-1.10338198313471</v>
      </c>
      <c r="U106" s="27" t="n">
        <f aca="false">SUM($F106:$K106)+$Q$3</f>
        <v>-1.10338198313471</v>
      </c>
      <c r="V106" s="27" t="n">
        <f aca="false">SUM($F106:$L106)</f>
        <v>-0.921705946652949</v>
      </c>
      <c r="W106" s="27" t="n">
        <f aca="false">SUM($F106:$M106)+$Q$3</f>
        <v>-0.921705946652949</v>
      </c>
      <c r="X106" s="27" t="n">
        <f aca="false">SUM($F106:$N106)</f>
        <v>-1.06290019379144</v>
      </c>
      <c r="Y106" s="27" t="n">
        <f aca="false">SUM($F106:$O106)+$Q$3</f>
        <v>-1.06290019379144</v>
      </c>
      <c r="Z106" s="21"/>
      <c r="AA106" s="21"/>
      <c r="AB106" s="21"/>
      <c r="AC106" s="21"/>
      <c r="AD106" s="21"/>
      <c r="AE106" s="21"/>
      <c r="AF106" s="21"/>
      <c r="AMD106" s="0"/>
      <c r="AME106" s="0"/>
      <c r="AMF106" s="0"/>
      <c r="AMG106" s="0"/>
      <c r="AMH106" s="0"/>
      <c r="AMI106" s="0"/>
      <c r="AMJ106" s="0"/>
    </row>
    <row r="107" s="23" customFormat="true" ht="13.8" hidden="false" customHeight="false" outlineLevel="0" collapsed="false">
      <c r="A107" s="24" t="n">
        <v>37</v>
      </c>
      <c r="B107" s="27" t="n">
        <f aca="false">(A107-1)*PI()/20</f>
        <v>5.65486677646163</v>
      </c>
      <c r="C107" s="27" t="n">
        <v>0</v>
      </c>
      <c r="D107" s="27"/>
      <c r="E107" s="28"/>
      <c r="F107" s="28" t="n">
        <f aca="false">(-2*$B$2/PI())*((COS(F$5*PI())-1)/F$5)*SIN(F$5*PI()*$B107/$B$3)</f>
        <v>-1.12549460700664</v>
      </c>
      <c r="G107" s="28" t="n">
        <f aca="false">(-2*$B$2/PI())*((COS(G$5*PI())-1)/G$5)*SIN(G$5*PI()*$B107/$B$3)</f>
        <v>0</v>
      </c>
      <c r="H107" s="28" t="n">
        <f aca="false">(-2*$B$2/PI())*((COS(H$5*PI())-1)/H$5)*SIN(H$5*PI()*$B107/$B$3)</f>
        <v>0.047102327229469</v>
      </c>
      <c r="I107" s="28" t="n">
        <f aca="false">(-2*$B$2/PI())*((COS(I$5*PI())-1)/I$5)*SIN(I$5*PI()*$B107/$B$3)</f>
        <v>-0</v>
      </c>
      <c r="J107" s="28" t="n">
        <f aca="false">(-2*$B$2/PI())*((COS(J$5*PI())-1)/J$5)*SIN(J$5*PI()*$B107/$B$3)</f>
        <v>0.193289278284041</v>
      </c>
      <c r="K107" s="28" t="n">
        <f aca="false">(-2*$B$2/PI())*((COS(K$5*PI())-1)/K$5)*SIN(K$5*PI()*$B107/$B$3)</f>
        <v>0</v>
      </c>
      <c r="L107" s="28" t="n">
        <f aca="false">(-2*$B$2/PI())*((COS(L$5*PI())-1)/L$5)*SIN(L$5*PI()*$B107/$B$3)</f>
        <v>-0.175584527301607</v>
      </c>
      <c r="M107" s="28" t="n">
        <f aca="false">(-2*$B$2/PI())*((COS(M$5*PI())-1)/M$5)*SIN(M$5*PI()*$B107/$B$3)</f>
        <v>0</v>
      </c>
      <c r="N107" s="28" t="n">
        <f aca="false">(-2*$B$2/PI())*((COS(N$5*PI())-1)/N$5)*SIN(N$5*PI()*$B107/$B$3)</f>
        <v>0.0463287777387112</v>
      </c>
      <c r="O107" s="28" t="n">
        <f aca="false">(-2*$B$2/PI())*((COS(O$5*PI())-1)/O$5)*SIN(O$5*PI()*$B107/$B$3)</f>
        <v>-0</v>
      </c>
      <c r="P107" s="27" t="n">
        <f aca="false">SUM($F107:$F107)</f>
        <v>-1.12549460700664</v>
      </c>
      <c r="Q107" s="27" t="n">
        <f aca="false">SUM($F107:$G107)+$Q$3</f>
        <v>-1.12549460700664</v>
      </c>
      <c r="R107" s="27" t="n">
        <f aca="false">SUM($F107:$H107)</f>
        <v>-1.07839227977717</v>
      </c>
      <c r="S107" s="27" t="n">
        <f aca="false">SUM($F107:$I107)+$Q$3</f>
        <v>-1.07839227977717</v>
      </c>
      <c r="T107" s="27" t="n">
        <f aca="false">SUM($F107:$J107)</f>
        <v>-0.885103001493132</v>
      </c>
      <c r="U107" s="27" t="n">
        <f aca="false">SUM($F107:$K107)+$Q$3</f>
        <v>-0.885103001493132</v>
      </c>
      <c r="V107" s="27" t="n">
        <f aca="false">SUM($F107:$L107)</f>
        <v>-1.06068752879474</v>
      </c>
      <c r="W107" s="27" t="n">
        <f aca="false">SUM($F107:$M107)+$Q$3</f>
        <v>-1.06068752879474</v>
      </c>
      <c r="X107" s="27" t="n">
        <f aca="false">SUM($F107:$N107)</f>
        <v>-1.01435875105603</v>
      </c>
      <c r="Y107" s="27" t="n">
        <f aca="false">SUM($F107:$O107)+$Q$3</f>
        <v>-1.01435875105603</v>
      </c>
      <c r="Z107" s="21"/>
      <c r="AA107" s="21"/>
      <c r="AB107" s="21"/>
      <c r="AC107" s="21"/>
      <c r="AD107" s="21"/>
      <c r="AE107" s="21"/>
      <c r="AF107" s="21"/>
      <c r="AMD107" s="0"/>
      <c r="AME107" s="0"/>
      <c r="AMF107" s="0"/>
      <c r="AMG107" s="0"/>
      <c r="AMH107" s="0"/>
      <c r="AMI107" s="0"/>
      <c r="AMJ107" s="0"/>
    </row>
    <row r="108" s="23" customFormat="true" ht="13.8" hidden="false" customHeight="false" outlineLevel="0" collapsed="false">
      <c r="A108" s="24" t="n">
        <v>38</v>
      </c>
      <c r="B108" s="27" t="n">
        <f aca="false">(A108-1)*PI()/20</f>
        <v>5.81194640914112</v>
      </c>
      <c r="C108" s="27" t="n">
        <v>0</v>
      </c>
      <c r="D108" s="27"/>
      <c r="E108" s="28"/>
      <c r="F108" s="28" t="n">
        <f aca="false">(-2*$B$2/PI())*((COS(F$5*PI())-1)/F$5)*SIN(F$5*PI()*$B108/$B$3)</f>
        <v>-0.709214095752259</v>
      </c>
      <c r="G108" s="28" t="n">
        <f aca="false">(-2*$B$2/PI())*((COS(G$5*PI())-1)/G$5)*SIN(G$5*PI()*$B108/$B$3)</f>
        <v>0</v>
      </c>
      <c r="H108" s="28" t="n">
        <f aca="false">(-2*$B$2/PI())*((COS(H$5*PI())-1)/H$5)*SIN(H$5*PI()*$B108/$B$3)</f>
        <v>-0.415820536707352</v>
      </c>
      <c r="I108" s="28" t="n">
        <f aca="false">(-2*$B$2/PI())*((COS(I$5*PI())-1)/I$5)*SIN(I$5*PI()*$B108/$B$3)</f>
        <v>0</v>
      </c>
      <c r="J108" s="28" t="n">
        <f aca="false">(-2*$B$2/PI())*((COS(J$5*PI())-1)/J$5)*SIN(J$5*PI()*$B108/$B$3)</f>
        <v>-0.047505676583476</v>
      </c>
      <c r="K108" s="28" t="n">
        <f aca="false">(-2*$B$2/PI())*((COS(K$5*PI())-1)/K$5)*SIN(K$5*PI()*$B108/$B$3)</f>
        <v>-0</v>
      </c>
      <c r="L108" s="28" t="n">
        <f aca="false">(-2*$B$2/PI())*((COS(L$5*PI())-1)/L$5)*SIN(L$5*PI()*$B108/$B$3)</f>
        <v>0.152456138349675</v>
      </c>
      <c r="M108" s="28" t="n">
        <f aca="false">(-2*$B$2/PI())*((COS(M$5*PI())-1)/M$5)*SIN(M$5*PI()*$B108/$B$3)</f>
        <v>-0</v>
      </c>
      <c r="N108" s="28" t="n">
        <f aca="false">(-2*$B$2/PI())*((COS(N$5*PI())-1)/N$5)*SIN(N$5*PI()*$B108/$B$3)</f>
        <v>0.116384294542912</v>
      </c>
      <c r="O108" s="28" t="n">
        <f aca="false">(-2*$B$2/PI())*((COS(O$5*PI())-1)/O$5)*SIN(O$5*PI()*$B108/$B$3)</f>
        <v>-0</v>
      </c>
      <c r="P108" s="27" t="n">
        <f aca="false">SUM($F108:$F108)</f>
        <v>-0.709214095752259</v>
      </c>
      <c r="Q108" s="27" t="n">
        <f aca="false">SUM($F108:$G108)+$Q$3</f>
        <v>-0.709214095752259</v>
      </c>
      <c r="R108" s="27" t="n">
        <f aca="false">SUM($F108:$H108)</f>
        <v>-1.12503463245961</v>
      </c>
      <c r="S108" s="27" t="n">
        <f aca="false">SUM($F108:$I108)+$Q$3</f>
        <v>-1.12503463245961</v>
      </c>
      <c r="T108" s="27" t="n">
        <f aca="false">SUM($F108:$J108)</f>
        <v>-1.17254030904309</v>
      </c>
      <c r="U108" s="27" t="n">
        <f aca="false">SUM($F108:$K108)+$Q$3</f>
        <v>-1.17254030904309</v>
      </c>
      <c r="V108" s="27" t="n">
        <f aca="false">SUM($F108:$L108)</f>
        <v>-1.02008417069341</v>
      </c>
      <c r="W108" s="27" t="n">
        <f aca="false">SUM($F108:$M108)+$Q$3</f>
        <v>-1.02008417069341</v>
      </c>
      <c r="X108" s="27" t="n">
        <f aca="false">SUM($F108:$N108)</f>
        <v>-0.9036998761505</v>
      </c>
      <c r="Y108" s="27" t="n">
        <f aca="false">SUM($F108:$O108)+$Q$3</f>
        <v>-0.9036998761505</v>
      </c>
      <c r="Z108" s="21"/>
      <c r="AA108" s="21"/>
      <c r="AB108" s="21"/>
      <c r="AC108" s="21"/>
      <c r="AD108" s="21"/>
      <c r="AE108" s="21"/>
      <c r="AF108" s="21"/>
      <c r="AMD108" s="0"/>
      <c r="AME108" s="0"/>
      <c r="AMF108" s="0"/>
      <c r="AMG108" s="0"/>
      <c r="AMH108" s="0"/>
      <c r="AMI108" s="0"/>
      <c r="AMJ108" s="0"/>
    </row>
    <row r="109" s="23" customFormat="true" ht="13.8" hidden="false" customHeight="false" outlineLevel="0" collapsed="false">
      <c r="A109" s="24" t="n">
        <v>39</v>
      </c>
      <c r="B109" s="27" t="n">
        <f aca="false">(A109-1)*PI()/20</f>
        <v>5.96902604182061</v>
      </c>
      <c r="C109" s="27" t="n">
        <v>0</v>
      </c>
      <c r="D109" s="27"/>
      <c r="E109" s="28"/>
      <c r="F109" s="28" t="n">
        <f aca="false">(-2*$B$2/PI())*((COS(F$5*PI())-1)/F$5)*SIN(F$5*PI()*$B109/$B$3)</f>
        <v>-0.123700401924069</v>
      </c>
      <c r="G109" s="28" t="n">
        <f aca="false">(-2*$B$2/PI())*((COS(G$5*PI())-1)/G$5)*SIN(G$5*PI()*$B109/$B$3)</f>
        <v>0</v>
      </c>
      <c r="H109" s="28" t="n">
        <f aca="false">(-2*$B$2/PI())*((COS(H$5*PI())-1)/H$5)*SIN(H$5*PI()*$B109/$B$3)</f>
        <v>-0.122143605477881</v>
      </c>
      <c r="I109" s="28" t="n">
        <f aca="false">(-2*$B$2/PI())*((COS(I$5*PI())-1)/I$5)*SIN(I$5*PI()*$B109/$B$3)</f>
        <v>0</v>
      </c>
      <c r="J109" s="28" t="n">
        <f aca="false">(-2*$B$2/PI())*((COS(J$5*PI())-1)/J$5)*SIN(J$5*PI()*$B109/$B$3)</f>
        <v>-0.119065279304508</v>
      </c>
      <c r="K109" s="28" t="n">
        <f aca="false">(-2*$B$2/PI())*((COS(K$5*PI())-1)/K$5)*SIN(K$5*PI()*$B109/$B$3)</f>
        <v>0</v>
      </c>
      <c r="L109" s="28" t="n">
        <f aca="false">(-2*$B$2/PI())*((COS(L$5*PI())-1)/L$5)*SIN(L$5*PI()*$B109/$B$3)</f>
        <v>-0.114535005757683</v>
      </c>
      <c r="M109" s="28" t="n">
        <f aca="false">(-2*$B$2/PI())*((COS(M$5*PI())-1)/M$5)*SIN(M$5*PI()*$B109/$B$3)</f>
        <v>0</v>
      </c>
      <c r="N109" s="28" t="n">
        <f aca="false">(-2*$B$2/PI())*((COS(N$5*PI())-1)/N$5)*SIN(N$5*PI()*$B109/$B$3)</f>
        <v>-0.108654808586407</v>
      </c>
      <c r="O109" s="28" t="n">
        <f aca="false">(-2*$B$2/PI())*((COS(O$5*PI())-1)/O$5)*SIN(O$5*PI()*$B109/$B$3)</f>
        <v>0</v>
      </c>
      <c r="P109" s="27" t="n">
        <f aca="false">SUM($F109:$F109)</f>
        <v>-0.123700401924069</v>
      </c>
      <c r="Q109" s="27" t="n">
        <f aca="false">SUM($F109:$G109)+$Q$3</f>
        <v>-0.123700401924069</v>
      </c>
      <c r="R109" s="27" t="n">
        <f aca="false">SUM($F109:$H109)</f>
        <v>-0.245844007401949</v>
      </c>
      <c r="S109" s="27" t="n">
        <f aca="false">SUM($F109:$I109)+$Q$3</f>
        <v>-0.245844007401949</v>
      </c>
      <c r="T109" s="27" t="n">
        <f aca="false">SUM($F109:$J109)</f>
        <v>-0.364909286706458</v>
      </c>
      <c r="U109" s="27" t="n">
        <f aca="false">SUM($F109:$K109)+$Q$3</f>
        <v>-0.364909286706458</v>
      </c>
      <c r="V109" s="27" t="n">
        <f aca="false">SUM($F109:$L109)</f>
        <v>-0.479444292464141</v>
      </c>
      <c r="W109" s="27" t="n">
        <f aca="false">SUM($F109:$M109)+$Q$3</f>
        <v>-0.479444292464141</v>
      </c>
      <c r="X109" s="27" t="n">
        <f aca="false">SUM($F109:$N109)</f>
        <v>-0.588099101050548</v>
      </c>
      <c r="Y109" s="27" t="n">
        <f aca="false">SUM($F109:$O109)+$Q$3</f>
        <v>-0.588099101050548</v>
      </c>
      <c r="Z109" s="21"/>
      <c r="AA109" s="21"/>
      <c r="AB109" s="21"/>
      <c r="AC109" s="21"/>
      <c r="AD109" s="21"/>
      <c r="AE109" s="21"/>
      <c r="AF109" s="21"/>
      <c r="AMD109" s="0"/>
      <c r="AME109" s="0"/>
      <c r="AMF109" s="0"/>
      <c r="AMG109" s="0"/>
      <c r="AMH109" s="0"/>
      <c r="AMI109" s="0"/>
      <c r="AMJ109" s="0"/>
    </row>
    <row r="110" s="23" customFormat="true" ht="13.8" hidden="false" customHeight="false" outlineLevel="0" collapsed="false">
      <c r="A110" s="24" t="n">
        <v>40</v>
      </c>
      <c r="B110" s="27" t="n">
        <f aca="false">(A110-1)*PI()/20</f>
        <v>6.1261056745001</v>
      </c>
      <c r="C110" s="27" t="n">
        <v>0</v>
      </c>
      <c r="D110" s="27"/>
      <c r="E110" s="28"/>
      <c r="F110" s="28" t="n">
        <f aca="false">(-2*$B$2/PI())*((COS(F$5*PI())-1)/F$5)*SIN(F$5*PI()*$B110/$B$3)</f>
        <v>0.491330771644943</v>
      </c>
      <c r="G110" s="28" t="n">
        <f aca="false">(-2*$B$2/PI())*((COS(G$5*PI())-1)/G$5)*SIN(G$5*PI()*$B110/$B$3)</f>
        <v>-0</v>
      </c>
      <c r="H110" s="28" t="n">
        <f aca="false">(-2*$B$2/PI())*((COS(H$5*PI())-1)/H$5)*SIN(H$5*PI()*$B110/$B$3)</f>
        <v>0.393777824826142</v>
      </c>
      <c r="I110" s="28" t="n">
        <f aca="false">(-2*$B$2/PI())*((COS(I$5*PI())-1)/I$5)*SIN(I$5*PI()*$B110/$B$3)</f>
        <v>-0</v>
      </c>
      <c r="J110" s="28" t="n">
        <f aca="false">(-2*$B$2/PI())*((COS(J$5*PI())-1)/J$5)*SIN(J$5*PI()*$B110/$B$3)</f>
        <v>0.233536100843755</v>
      </c>
      <c r="K110" s="28" t="n">
        <f aca="false">(-2*$B$2/PI())*((COS(K$5*PI())-1)/K$5)*SIN(K$5*PI()*$B110/$B$3)</f>
        <v>-0</v>
      </c>
      <c r="L110" s="28" t="n">
        <f aca="false">(-2*$B$2/PI())*((COS(L$5*PI())-1)/L$5)*SIN(L$5*PI()*$B110/$B$3)</f>
        <v>0.0655005982505159</v>
      </c>
      <c r="M110" s="28" t="n">
        <f aca="false">(-2*$B$2/PI())*((COS(M$5*PI())-1)/M$5)*SIN(M$5*PI()*$B110/$B$3)</f>
        <v>0</v>
      </c>
      <c r="N110" s="28" t="n">
        <f aca="false">(-2*$B$2/PI())*((COS(N$5*PI())-1)/N$5)*SIN(N$5*PI()*$B110/$B$3)</f>
        <v>-0.0581975522654999</v>
      </c>
      <c r="O110" s="28" t="n">
        <f aca="false">(-2*$B$2/PI())*((COS(O$5*PI())-1)/O$5)*SIN(O$5*PI()*$B110/$B$3)</f>
        <v>0</v>
      </c>
      <c r="P110" s="27" t="n">
        <f aca="false">SUM($F110:$F110)</f>
        <v>0.491330771644943</v>
      </c>
      <c r="Q110" s="27" t="n">
        <f aca="false">SUM($F110:$G110)+$Q$3</f>
        <v>0.491330771644943</v>
      </c>
      <c r="R110" s="27" t="n">
        <f aca="false">SUM($F110:$H110)</f>
        <v>0.885108596471084</v>
      </c>
      <c r="S110" s="27" t="n">
        <f aca="false">SUM($F110:$I110)+$Q$3</f>
        <v>0.885108596471084</v>
      </c>
      <c r="T110" s="27" t="n">
        <f aca="false">SUM($F110:$J110)</f>
        <v>1.11864469731484</v>
      </c>
      <c r="U110" s="27" t="n">
        <f aca="false">SUM($F110:$K110)+$Q$3</f>
        <v>1.11864469731484</v>
      </c>
      <c r="V110" s="27" t="n">
        <f aca="false">SUM($F110:$L110)</f>
        <v>1.18414529556536</v>
      </c>
      <c r="W110" s="27" t="n">
        <f aca="false">SUM($F110:$M110)+$Q$3</f>
        <v>1.18414529556536</v>
      </c>
      <c r="X110" s="27" t="n">
        <f aca="false">SUM($F110:$N110)</f>
        <v>1.12594774329986</v>
      </c>
      <c r="Y110" s="27" t="n">
        <f aca="false">SUM($F110:$O110)+$Q$3</f>
        <v>1.12594774329986</v>
      </c>
      <c r="Z110" s="21"/>
      <c r="AA110" s="21"/>
      <c r="AB110" s="21"/>
      <c r="AC110" s="21"/>
      <c r="AD110" s="21"/>
      <c r="AE110" s="21"/>
      <c r="AF110" s="21"/>
      <c r="AMD110" s="0"/>
      <c r="AME110" s="0"/>
      <c r="AMF110" s="0"/>
      <c r="AMG110" s="0"/>
      <c r="AMH110" s="0"/>
      <c r="AMI110" s="0"/>
      <c r="AMJ110" s="0"/>
    </row>
    <row r="111" s="23" customFormat="true" ht="13.8" hidden="false" customHeight="false" outlineLevel="0" collapsed="false">
      <c r="A111" s="24" t="n">
        <v>41</v>
      </c>
      <c r="B111" s="27" t="n">
        <f aca="false">(A111-1)*PI()/20</f>
        <v>6.28318530717959</v>
      </c>
      <c r="C111" s="27" t="n">
        <v>0</v>
      </c>
      <c r="D111" s="27"/>
      <c r="E111" s="28"/>
      <c r="F111" s="28" t="n">
        <f aca="false">(-2*$B$2/PI())*((COS(F$5*PI())-1)/F$5)*SIN(F$5*PI()*$B111/$B$3)</f>
        <v>0.989120239669842</v>
      </c>
      <c r="G111" s="28" t="n">
        <f aca="false">(-2*$B$2/PI())*((COS(G$5*PI())-1)/G$5)*SIN(G$5*PI()*$B111/$B$3)</f>
        <v>-0</v>
      </c>
      <c r="H111" s="28" t="n">
        <f aca="false">(-2*$B$2/PI())*((COS(H$5*PI())-1)/H$5)*SIN(H$5*PI()*$B111/$B$3)</f>
        <v>0.193206933794516</v>
      </c>
      <c r="I111" s="28" t="n">
        <f aca="false">(-2*$B$2/PI())*((COS(I$5*PI())-1)/I$5)*SIN(I$5*PI()*$B111/$B$3)</f>
        <v>0</v>
      </c>
      <c r="J111" s="28" t="n">
        <f aca="false">(-2*$B$2/PI())*((COS(J$5*PI())-1)/J$5)*SIN(J$5*PI()*$B111/$B$3)</f>
        <v>-0.245817079128</v>
      </c>
      <c r="K111" s="28" t="n">
        <f aca="false">(-2*$B$2/PI())*((COS(K$5*PI())-1)/K$5)*SIN(K$5*PI()*$B111/$B$3)</f>
        <v>0</v>
      </c>
      <c r="L111" s="28" t="n">
        <f aca="false">(-2*$B$2/PI())*((COS(L$5*PI())-1)/L$5)*SIN(L$5*PI()*$B111/$B$3)</f>
        <v>-0.0101107001171388</v>
      </c>
      <c r="M111" s="28" t="n">
        <f aca="false">(-2*$B$2/PI())*((COS(M$5*PI())-1)/M$5)*SIN(M$5*PI()*$B111/$B$3)</f>
        <v>-0</v>
      </c>
      <c r="N111" s="28" t="n">
        <f aca="false">(-2*$B$2/PI())*((COS(N$5*PI())-1)/N$5)*SIN(N$5*PI()*$B111/$B$3)</f>
        <v>0.139820718488645</v>
      </c>
      <c r="O111" s="28" t="n">
        <f aca="false">(-2*$B$2/PI())*((COS(O$5*PI())-1)/O$5)*SIN(O$5*PI()*$B111/$B$3)</f>
        <v>-0</v>
      </c>
      <c r="P111" s="27" t="n">
        <f aca="false">SUM($F111:$F111)</f>
        <v>0.989120239669842</v>
      </c>
      <c r="Q111" s="27" t="n">
        <f aca="false">SUM($F111:$G111)+$Q$3</f>
        <v>0.989120239669842</v>
      </c>
      <c r="R111" s="27" t="n">
        <f aca="false">SUM($F111:$H111)</f>
        <v>1.18232717346436</v>
      </c>
      <c r="S111" s="27" t="n">
        <f aca="false">SUM($F111:$I111)+$Q$3</f>
        <v>1.18232717346436</v>
      </c>
      <c r="T111" s="27" t="n">
        <f aca="false">SUM($F111:$J111)</f>
        <v>0.936510094336358</v>
      </c>
      <c r="U111" s="27" t="n">
        <f aca="false">SUM($F111:$K111)+$Q$3</f>
        <v>0.936510094336358</v>
      </c>
      <c r="V111" s="27" t="n">
        <f aca="false">SUM($F111:$L111)</f>
        <v>0.926399394219219</v>
      </c>
      <c r="W111" s="27" t="n">
        <f aca="false">SUM($F111:$M111)+$Q$3</f>
        <v>0.926399394219219</v>
      </c>
      <c r="X111" s="27" t="n">
        <f aca="false">SUM($F111:$N111)</f>
        <v>1.06622011270786</v>
      </c>
      <c r="Y111" s="27" t="n">
        <f aca="false">SUM($F111:$O111)+$Q$3</f>
        <v>1.06622011270786</v>
      </c>
      <c r="Z111" s="21"/>
      <c r="AA111" s="21"/>
      <c r="AB111" s="21"/>
      <c r="AC111" s="21"/>
      <c r="AD111" s="21"/>
      <c r="AE111" s="21"/>
      <c r="AF111" s="21"/>
      <c r="AMD111" s="0"/>
      <c r="AME111" s="0"/>
      <c r="AMF111" s="0"/>
      <c r="AMG111" s="0"/>
      <c r="AMH111" s="0"/>
      <c r="AMI111" s="0"/>
      <c r="AMJ111" s="0"/>
    </row>
    <row r="112" s="23" customFormat="true" ht="13.8" hidden="false" customHeight="false" outlineLevel="0" collapsed="false">
      <c r="A112" s="24" t="n">
        <v>42</v>
      </c>
      <c r="B112" s="27" t="n">
        <f aca="false">(A112-1)*PI()/20</f>
        <v>6.44026493985908</v>
      </c>
      <c r="C112" s="27" t="n">
        <v>0</v>
      </c>
      <c r="D112" s="27"/>
      <c r="E112" s="28"/>
      <c r="F112" s="28" t="n">
        <f aca="false">(-2*$B$2/PI())*((COS(F$5*PI())-1)/F$5)*SIN(F$5*PI()*$B112/$B$3)</f>
        <v>1.2508851177859</v>
      </c>
      <c r="G112" s="28" t="n">
        <f aca="false">(-2*$B$2/PI())*((COS(G$5*PI())-1)/G$5)*SIN(G$5*PI()*$B112/$B$3)</f>
        <v>-0</v>
      </c>
      <c r="H112" s="28" t="n">
        <f aca="false">(-2*$B$2/PI())*((COS(H$5*PI())-1)/H$5)*SIN(H$5*PI()*$B112/$B$3)</f>
        <v>-0.358910630932345</v>
      </c>
      <c r="I112" s="28" t="n">
        <f aca="false">(-2*$B$2/PI())*((COS(I$5*PI())-1)/I$5)*SIN(I$5*PI()*$B112/$B$3)</f>
        <v>0</v>
      </c>
      <c r="J112" s="28" t="n">
        <f aca="false">(-2*$B$2/PI())*((COS(J$5*PI())-1)/J$5)*SIN(J$5*PI()*$B112/$B$3)</f>
        <v>0.150534350153559</v>
      </c>
      <c r="K112" s="28" t="n">
        <f aca="false">(-2*$B$2/PI())*((COS(K$5*PI())-1)/K$5)*SIN(K$5*PI()*$B112/$B$3)</f>
        <v>-0</v>
      </c>
      <c r="L112" s="28" t="n">
        <f aca="false">(-2*$B$2/PI())*((COS(L$5*PI())-1)/L$5)*SIN(L$5*PI()*$B112/$B$3)</f>
        <v>-0.0462602342439255</v>
      </c>
      <c r="M112" s="28" t="n">
        <f aca="false">(-2*$B$2/PI())*((COS(M$5*PI())-1)/M$5)*SIN(M$5*PI()*$B112/$B$3)</f>
        <v>0</v>
      </c>
      <c r="N112" s="28" t="n">
        <f aca="false">(-2*$B$2/PI())*((COS(N$5*PI())-1)/N$5)*SIN(N$5*PI()*$B112/$B$3)</f>
        <v>-0.0166791349017501</v>
      </c>
      <c r="O112" s="28" t="n">
        <f aca="false">(-2*$B$2/PI())*((COS(O$5*PI())-1)/O$5)*SIN(O$5*PI()*$B112/$B$3)</f>
        <v>-0</v>
      </c>
      <c r="P112" s="27" t="n">
        <f aca="false">SUM($F112:$F112)</f>
        <v>1.2508851177859</v>
      </c>
      <c r="Q112" s="27" t="n">
        <f aca="false">SUM($F112:$G112)+$Q$3</f>
        <v>1.2508851177859</v>
      </c>
      <c r="R112" s="27" t="n">
        <f aca="false">SUM($F112:$H112)</f>
        <v>0.891974486853552</v>
      </c>
      <c r="S112" s="27" t="n">
        <f aca="false">SUM($F112:$I112)+$Q$3</f>
        <v>0.891974486853552</v>
      </c>
      <c r="T112" s="27" t="n">
        <f aca="false">SUM($F112:$J112)</f>
        <v>1.04250883700711</v>
      </c>
      <c r="U112" s="27" t="n">
        <f aca="false">SUM($F112:$K112)+$Q$3</f>
        <v>1.04250883700711</v>
      </c>
      <c r="V112" s="27" t="n">
        <f aca="false">SUM($F112:$L112)</f>
        <v>0.996248602763185</v>
      </c>
      <c r="W112" s="27" t="n">
        <f aca="false">SUM($F112:$M112)+$Q$3</f>
        <v>0.996248602763185</v>
      </c>
      <c r="X112" s="27" t="n">
        <f aca="false">SUM($F112:$N112)</f>
        <v>0.979569467861435</v>
      </c>
      <c r="Y112" s="27" t="n">
        <f aca="false">SUM($F112:$O112)+$Q$3</f>
        <v>0.979569467861435</v>
      </c>
      <c r="Z112" s="21"/>
      <c r="AA112" s="21"/>
      <c r="AB112" s="21"/>
      <c r="AC112" s="21"/>
      <c r="AD112" s="21"/>
      <c r="AE112" s="21"/>
      <c r="AF112" s="21"/>
      <c r="AMD112" s="0"/>
      <c r="AME112" s="0"/>
      <c r="AMF112" s="0"/>
      <c r="AMG112" s="0"/>
      <c r="AMH112" s="0"/>
      <c r="AMI112" s="0"/>
      <c r="AMJ112" s="0"/>
    </row>
    <row r="113" s="23" customFormat="true" ht="13.8" hidden="false" customHeight="false" outlineLevel="0" collapsed="false">
      <c r="A113" s="24" t="n">
        <v>43</v>
      </c>
      <c r="B113" s="27" t="n">
        <f aca="false">(A113-1)*PI()/20</f>
        <v>6.59734457253857</v>
      </c>
      <c r="C113" s="27" t="n">
        <v>0</v>
      </c>
      <c r="D113" s="27"/>
      <c r="E113" s="28"/>
      <c r="F113" s="28" t="n">
        <f aca="false">(-2*$B$2/PI())*((COS(F$5*PI())-1)/F$5)*SIN(F$5*PI()*$B113/$B$3)</f>
        <v>1.21416288067819</v>
      </c>
      <c r="G113" s="28" t="n">
        <f aca="false">(-2*$B$2/PI())*((COS(G$5*PI())-1)/G$5)*SIN(G$5*PI()*$B113/$B$3)</f>
        <v>0</v>
      </c>
      <c r="H113" s="28" t="n">
        <f aca="false">(-2*$B$2/PI())*((COS(H$5*PI())-1)/H$5)*SIN(H$5*PI()*$B113/$B$3)</f>
        <v>-0.257977935090835</v>
      </c>
      <c r="I113" s="28" t="n">
        <f aca="false">(-2*$B$2/PI())*((COS(I$5*PI())-1)/I$5)*SIN(I$5*PI()*$B113/$B$3)</f>
        <v>-0</v>
      </c>
      <c r="J113" s="28" t="n">
        <f aca="false">(-2*$B$2/PI())*((COS(J$5*PI())-1)/J$5)*SIN(J$5*PI()*$B113/$B$3)</f>
        <v>0.0106186301058259</v>
      </c>
      <c r="K113" s="28" t="n">
        <f aca="false">(-2*$B$2/PI())*((COS(K$5*PI())-1)/K$5)*SIN(K$5*PI()*$B113/$B$3)</f>
        <v>0</v>
      </c>
      <c r="L113" s="28" t="n">
        <f aca="false">(-2*$B$2/PI())*((COS(L$5*PI())-1)/L$5)*SIN(L$5*PI()*$B113/$B$3)</f>
        <v>0.0981425609745835</v>
      </c>
      <c r="M113" s="28" t="n">
        <f aca="false">(-2*$B$2/PI())*((COS(M$5*PI())-1)/M$5)*SIN(M$5*PI()*$B113/$B$3)</f>
        <v>-0</v>
      </c>
      <c r="N113" s="28" t="n">
        <f aca="false">(-2*$B$2/PI())*((COS(N$5*PI())-1)/N$5)*SIN(N$5*PI()*$B113/$B$3)</f>
        <v>-0.130888720571899</v>
      </c>
      <c r="O113" s="28" t="n">
        <f aca="false">(-2*$B$2/PI())*((COS(O$5*PI())-1)/O$5)*SIN(O$5*PI()*$B113/$B$3)</f>
        <v>0</v>
      </c>
      <c r="P113" s="27" t="n">
        <f aca="false">SUM($F113:$F113)</f>
        <v>1.21416288067819</v>
      </c>
      <c r="Q113" s="27" t="n">
        <f aca="false">SUM($F113:$G113)+$Q$3</f>
        <v>1.21416288067819</v>
      </c>
      <c r="R113" s="27" t="n">
        <f aca="false">SUM($F113:$H113)</f>
        <v>0.956184945587352</v>
      </c>
      <c r="S113" s="27" t="n">
        <f aca="false">SUM($F113:$I113)+$Q$3</f>
        <v>0.956184945587352</v>
      </c>
      <c r="T113" s="27" t="n">
        <f aca="false">SUM($F113:$J113)</f>
        <v>0.966803575693178</v>
      </c>
      <c r="U113" s="27" t="n">
        <f aca="false">SUM($F113:$K113)+$Q$3</f>
        <v>0.966803575693178</v>
      </c>
      <c r="V113" s="27" t="n">
        <f aca="false">SUM($F113:$L113)</f>
        <v>1.06494613666776</v>
      </c>
      <c r="W113" s="27" t="n">
        <f aca="false">SUM($F113:$M113)+$Q$3</f>
        <v>1.06494613666776</v>
      </c>
      <c r="X113" s="27" t="n">
        <f aca="false">SUM($F113:$N113)</f>
        <v>0.934057416095863</v>
      </c>
      <c r="Y113" s="27" t="n">
        <f aca="false">SUM($F113:$O113)+$Q$3</f>
        <v>0.934057416095863</v>
      </c>
      <c r="Z113" s="21"/>
      <c r="AA113" s="21"/>
      <c r="AB113" s="21"/>
      <c r="AC113" s="21"/>
      <c r="AD113" s="21"/>
      <c r="AE113" s="21"/>
      <c r="AF113" s="21"/>
      <c r="AMD113" s="0"/>
      <c r="AME113" s="0"/>
      <c r="AMF113" s="0"/>
      <c r="AMG113" s="0"/>
      <c r="AMH113" s="0"/>
      <c r="AMI113" s="0"/>
      <c r="AMJ113" s="0"/>
    </row>
    <row r="114" s="23" customFormat="true" ht="13.8" hidden="false" customHeight="false" outlineLevel="0" collapsed="false">
      <c r="A114" s="24" t="n">
        <v>44</v>
      </c>
      <c r="B114" s="27" t="n">
        <f aca="false">(A114-1)*PI()/20</f>
        <v>6.75442420521806</v>
      </c>
      <c r="C114" s="27" t="n">
        <v>0</v>
      </c>
      <c r="D114" s="27"/>
      <c r="E114" s="28"/>
      <c r="F114" s="28" t="n">
        <f aca="false">(-2*$B$2/PI())*((COS(F$5*PI())-1)/F$5)*SIN(F$5*PI()*$B114/$B$3)</f>
        <v>0.887716215233773</v>
      </c>
      <c r="G114" s="28" t="n">
        <f aca="false">(-2*$B$2/PI())*((COS(G$5*PI())-1)/G$5)*SIN(G$5*PI()*$B114/$B$3)</f>
        <v>0</v>
      </c>
      <c r="H114" s="28" t="n">
        <f aca="false">(-2*$B$2/PI())*((COS(H$5*PI())-1)/H$5)*SIN(H$5*PI()*$B114/$B$3)</f>
        <v>0.312354503227843</v>
      </c>
      <c r="I114" s="28" t="n">
        <f aca="false">(-2*$B$2/PI())*((COS(I$5*PI())-1)/I$5)*SIN(I$5*PI()*$B114/$B$3)</f>
        <v>0</v>
      </c>
      <c r="J114" s="28" t="n">
        <f aca="false">(-2*$B$2/PI())*((COS(J$5*PI())-1)/J$5)*SIN(J$5*PI()*$B114/$B$3)</f>
        <v>-0.167125150386749</v>
      </c>
      <c r="K114" s="28" t="n">
        <f aca="false">(-2*$B$2/PI())*((COS(K$5*PI())-1)/K$5)*SIN(K$5*PI()*$B114/$B$3)</f>
        <v>-0</v>
      </c>
      <c r="L114" s="28" t="n">
        <f aca="false">(-2*$B$2/PI())*((COS(L$5*PI())-1)/L$5)*SIN(L$5*PI()*$B114/$B$3)</f>
        <v>-0.140502163593301</v>
      </c>
      <c r="M114" s="28" t="n">
        <f aca="false">(-2*$B$2/PI())*((COS(M$5*PI())-1)/M$5)*SIN(M$5*PI()*$B114/$B$3)</f>
        <v>-0</v>
      </c>
      <c r="N114" s="28" t="n">
        <f aca="false">(-2*$B$2/PI())*((COS(N$5*PI())-1)/N$5)*SIN(N$5*PI()*$B114/$B$3)</f>
        <v>0.0867725651881854</v>
      </c>
      <c r="O114" s="28" t="n">
        <f aca="false">(-2*$B$2/PI())*((COS(O$5*PI())-1)/O$5)*SIN(O$5*PI()*$B114/$B$3)</f>
        <v>0</v>
      </c>
      <c r="P114" s="27" t="n">
        <f aca="false">SUM($F114:$F114)</f>
        <v>0.887716215233773</v>
      </c>
      <c r="Q114" s="27" t="n">
        <f aca="false">SUM($F114:$G114)+$Q$3</f>
        <v>0.887716215233773</v>
      </c>
      <c r="R114" s="27" t="n">
        <f aca="false">SUM($F114:$H114)</f>
        <v>1.20007071846162</v>
      </c>
      <c r="S114" s="27" t="n">
        <f aca="false">SUM($F114:$I114)+$Q$3</f>
        <v>1.20007071846162</v>
      </c>
      <c r="T114" s="27" t="n">
        <f aca="false">SUM($F114:$J114)</f>
        <v>1.03294556807487</v>
      </c>
      <c r="U114" s="27" t="n">
        <f aca="false">SUM($F114:$K114)+$Q$3</f>
        <v>1.03294556807487</v>
      </c>
      <c r="V114" s="27" t="n">
        <f aca="false">SUM($F114:$L114)</f>
        <v>0.892443404481566</v>
      </c>
      <c r="W114" s="27" t="n">
        <f aca="false">SUM($F114:$M114)+$Q$3</f>
        <v>0.892443404481566</v>
      </c>
      <c r="X114" s="27" t="n">
        <f aca="false">SUM($F114:$N114)</f>
        <v>0.979215969669751</v>
      </c>
      <c r="Y114" s="27" t="n">
        <f aca="false">SUM($F114:$O114)+$Q$3</f>
        <v>0.979215969669751</v>
      </c>
      <c r="Z114" s="21"/>
      <c r="AA114" s="21"/>
      <c r="AB114" s="21"/>
      <c r="AC114" s="21"/>
      <c r="AD114" s="21"/>
      <c r="AE114" s="21"/>
      <c r="AF114" s="21"/>
      <c r="AMD114" s="0"/>
      <c r="AME114" s="0"/>
      <c r="AMF114" s="0"/>
      <c r="AMG114" s="0"/>
      <c r="AMH114" s="0"/>
      <c r="AMI114" s="0"/>
      <c r="AMJ114" s="0"/>
    </row>
    <row r="115" s="23" customFormat="true" ht="13.8" hidden="false" customHeight="false" outlineLevel="0" collapsed="false">
      <c r="A115" s="24" t="n">
        <v>45</v>
      </c>
      <c r="B115" s="27" t="n">
        <f aca="false">(A115-1)*PI()/20</f>
        <v>6.91150383789754</v>
      </c>
      <c r="C115" s="27" t="n">
        <v>0</v>
      </c>
      <c r="D115" s="27"/>
      <c r="E115" s="28"/>
      <c r="F115" s="28" t="n">
        <f aca="false">(-2*$B$2/PI())*((COS(F$5*PI())-1)/F$5)*SIN(F$5*PI()*$B115/$B$3)</f>
        <v>0.349442061833077</v>
      </c>
      <c r="G115" s="28" t="n">
        <f aca="false">(-2*$B$2/PI())*((COS(G$5*PI())-1)/G$5)*SIN(G$5*PI()*$B115/$B$3)</f>
        <v>0</v>
      </c>
      <c r="H115" s="28" t="n">
        <f aca="false">(-2*$B$2/PI())*((COS(H$5*PI())-1)/H$5)*SIN(H$5*PI()*$B115/$B$3)</f>
        <v>0.314347159599251</v>
      </c>
      <c r="I115" s="28" t="n">
        <f aca="false">(-2*$B$2/PI())*((COS(I$5*PI())-1)/I$5)*SIN(I$5*PI()*$B115/$B$3)</f>
        <v>0</v>
      </c>
      <c r="J115" s="28" t="n">
        <f aca="false">(-2*$B$2/PI())*((COS(J$5*PI())-1)/J$5)*SIN(J$5*PI()*$B115/$B$3)</f>
        <v>0.250501679799939</v>
      </c>
      <c r="K115" s="28" t="n">
        <f aca="false">(-2*$B$2/PI())*((COS(K$5*PI())-1)/K$5)*SIN(K$5*PI()*$B115/$B$3)</f>
        <v>0</v>
      </c>
      <c r="L115" s="28" t="n">
        <f aca="false">(-2*$B$2/PI())*((COS(L$5*PI())-1)/L$5)*SIN(L$5*PI()*$B115/$B$3)</f>
        <v>0.169228910825491</v>
      </c>
      <c r="M115" s="28" t="n">
        <f aca="false">(-2*$B$2/PI())*((COS(M$5*PI())-1)/M$5)*SIN(M$5*PI()*$B115/$B$3)</f>
        <v>0</v>
      </c>
      <c r="N115" s="28" t="n">
        <f aca="false">(-2*$B$2/PI())*((COS(N$5*PI())-1)/N$5)*SIN(N$5*PI()*$B115/$B$3)</f>
        <v>0.0844203410032202</v>
      </c>
      <c r="O115" s="28" t="n">
        <f aca="false">(-2*$B$2/PI())*((COS(O$5*PI())-1)/O$5)*SIN(O$5*PI()*$B115/$B$3)</f>
        <v>0</v>
      </c>
      <c r="P115" s="27" t="n">
        <f aca="false">SUM($F115:$F115)</f>
        <v>0.349442061833077</v>
      </c>
      <c r="Q115" s="27" t="n">
        <f aca="false">SUM($F115:$G115)+$Q$3</f>
        <v>0.349442061833077</v>
      </c>
      <c r="R115" s="27" t="n">
        <f aca="false">SUM($F115:$H115)</f>
        <v>0.663789221432328</v>
      </c>
      <c r="S115" s="27" t="n">
        <f aca="false">SUM($F115:$I115)+$Q$3</f>
        <v>0.663789221432328</v>
      </c>
      <c r="T115" s="27" t="n">
        <f aca="false">SUM($F115:$J115)</f>
        <v>0.914290901232267</v>
      </c>
      <c r="U115" s="27" t="n">
        <f aca="false">SUM($F115:$K115)+$Q$3</f>
        <v>0.914290901232267</v>
      </c>
      <c r="V115" s="27" t="n">
        <f aca="false">SUM($F115:$L115)</f>
        <v>1.08351981205776</v>
      </c>
      <c r="W115" s="27" t="n">
        <f aca="false">SUM($F115:$M115)+$Q$3</f>
        <v>1.08351981205776</v>
      </c>
      <c r="X115" s="27" t="n">
        <f aca="false">SUM($F115:$N115)</f>
        <v>1.16794015306098</v>
      </c>
      <c r="Y115" s="27" t="n">
        <f aca="false">SUM($F115:$O115)+$Q$3</f>
        <v>1.16794015306098</v>
      </c>
      <c r="Z115" s="21"/>
      <c r="AA115" s="21"/>
      <c r="AB115" s="21"/>
      <c r="AC115" s="21"/>
      <c r="AD115" s="21"/>
      <c r="AE115" s="21"/>
      <c r="AF115" s="21"/>
      <c r="AMD115" s="0"/>
      <c r="AME115" s="0"/>
      <c r="AMF115" s="0"/>
      <c r="AMG115" s="0"/>
      <c r="AMH115" s="0"/>
      <c r="AMI115" s="0"/>
      <c r="AMJ115" s="0"/>
    </row>
    <row r="116" s="23" customFormat="true" ht="13.8" hidden="false" customHeight="false" outlineLevel="0" collapsed="false">
      <c r="A116" s="24" t="n">
        <v>46</v>
      </c>
      <c r="B116" s="27" t="n">
        <f aca="false">(A116-1)*PI()/20</f>
        <v>7.06858347057703</v>
      </c>
      <c r="C116" s="27" t="n">
        <v>0</v>
      </c>
      <c r="D116" s="27"/>
      <c r="E116" s="28"/>
      <c r="F116" s="28" t="n">
        <f aca="false">(-2*$B$2/PI())*((COS(F$5*PI())-1)/F$5)*SIN(F$5*PI()*$B116/$B$3)</f>
        <v>-0.272216210134023</v>
      </c>
      <c r="G116" s="28" t="n">
        <f aca="false">(-2*$B$2/PI())*((COS(G$5*PI())-1)/G$5)*SIN(G$5*PI()*$B116/$B$3)</f>
        <v>-0</v>
      </c>
      <c r="H116" s="28" t="n">
        <f aca="false">(-2*$B$2/PI())*((COS(H$5*PI())-1)/H$5)*SIN(H$5*PI()*$B116/$B$3)</f>
        <v>-0.2556256729087</v>
      </c>
      <c r="I116" s="28" t="n">
        <f aca="false">(-2*$B$2/PI())*((COS(I$5*PI())-1)/I$5)*SIN(I$5*PI()*$B116/$B$3)</f>
        <v>-0</v>
      </c>
      <c r="J116" s="28" t="n">
        <f aca="false">(-2*$B$2/PI())*((COS(J$5*PI())-1)/J$5)*SIN(J$5*PI()*$B116/$B$3)</f>
        <v>-0.224264632119983</v>
      </c>
      <c r="K116" s="28" t="n">
        <f aca="false">(-2*$B$2/PI())*((COS(K$5*PI())-1)/K$5)*SIN(K$5*PI()*$B116/$B$3)</f>
        <v>-0</v>
      </c>
      <c r="L116" s="28" t="n">
        <f aca="false">(-2*$B$2/PI())*((COS(L$5*PI())-1)/L$5)*SIN(L$5*PI()*$B116/$B$3)</f>
        <v>-0.181535460606625</v>
      </c>
      <c r="M116" s="28" t="n">
        <f aca="false">(-2*$B$2/PI())*((COS(M$5*PI())-1)/M$5)*SIN(M$5*PI()*$B116/$B$3)</f>
        <v>-0</v>
      </c>
      <c r="N116" s="28" t="n">
        <f aca="false">(-2*$B$2/PI())*((COS(N$5*PI())-1)/N$5)*SIN(N$5*PI()*$B116/$B$3)</f>
        <v>-0.1319812834109</v>
      </c>
      <c r="O116" s="28" t="n">
        <f aca="false">(-2*$B$2/PI())*((COS(O$5*PI())-1)/O$5)*SIN(O$5*PI()*$B116/$B$3)</f>
        <v>-0</v>
      </c>
      <c r="P116" s="27" t="n">
        <f aca="false">SUM($F116:$F116)</f>
        <v>-0.272216210134023</v>
      </c>
      <c r="Q116" s="27" t="n">
        <f aca="false">SUM($F116:$G116)+$Q$3</f>
        <v>-0.272216210134023</v>
      </c>
      <c r="R116" s="27" t="n">
        <f aca="false">SUM($F116:$H116)</f>
        <v>-0.527841883042724</v>
      </c>
      <c r="S116" s="27" t="n">
        <f aca="false">SUM($F116:$I116)+$Q$3</f>
        <v>-0.527841883042724</v>
      </c>
      <c r="T116" s="27" t="n">
        <f aca="false">SUM($F116:$J116)</f>
        <v>-0.752106515162706</v>
      </c>
      <c r="U116" s="27" t="n">
        <f aca="false">SUM($F116:$K116)+$Q$3</f>
        <v>-0.752106515162706</v>
      </c>
      <c r="V116" s="27" t="n">
        <f aca="false">SUM($F116:$L116)</f>
        <v>-0.933641975769331</v>
      </c>
      <c r="W116" s="27" t="n">
        <f aca="false">SUM($F116:$M116)+$Q$3</f>
        <v>-0.933641975769331</v>
      </c>
      <c r="X116" s="27" t="n">
        <f aca="false">SUM($F116:$N116)</f>
        <v>-1.06562325918023</v>
      </c>
      <c r="Y116" s="27" t="n">
        <f aca="false">SUM($F116:$O116)+$Q$3</f>
        <v>-1.06562325918023</v>
      </c>
      <c r="Z116" s="21"/>
      <c r="AA116" s="21"/>
      <c r="AB116" s="21"/>
      <c r="AC116" s="21"/>
      <c r="AD116" s="21"/>
      <c r="AE116" s="21"/>
      <c r="AF116" s="21"/>
      <c r="AMD116" s="0"/>
      <c r="AME116" s="0"/>
      <c r="AMF116" s="0"/>
      <c r="AMG116" s="0"/>
      <c r="AMH116" s="0"/>
      <c r="AMI116" s="0"/>
      <c r="AMJ116" s="0"/>
    </row>
    <row r="117" s="23" customFormat="true" ht="13.8" hidden="false" customHeight="false" outlineLevel="0" collapsed="false">
      <c r="A117" s="24" t="n">
        <v>47</v>
      </c>
      <c r="B117" s="27" t="n">
        <f aca="false">(A117-1)*PI()/20</f>
        <v>7.22566310325652</v>
      </c>
      <c r="C117" s="27" t="n">
        <v>0</v>
      </c>
      <c r="D117" s="27"/>
      <c r="E117" s="28"/>
      <c r="F117" s="28" t="n">
        <f aca="false">(-2*$B$2/PI())*((COS(F$5*PI())-1)/F$5)*SIN(F$5*PI()*$B117/$B$3)</f>
        <v>-0.828918052350099</v>
      </c>
      <c r="G117" s="28" t="n">
        <f aca="false">(-2*$B$2/PI())*((COS(G$5*PI())-1)/G$5)*SIN(G$5*PI()*$B117/$B$3)</f>
        <v>-0</v>
      </c>
      <c r="H117" s="28" t="n">
        <f aca="false">(-2*$B$2/PI())*((COS(H$5*PI())-1)/H$5)*SIN(H$5*PI()*$B117/$B$3)</f>
        <v>-0.360478785035728</v>
      </c>
      <c r="I117" s="28" t="n">
        <f aca="false">(-2*$B$2/PI())*((COS(I$5*PI())-1)/I$5)*SIN(I$5*PI()*$B117/$B$3)</f>
        <v>-0</v>
      </c>
      <c r="J117" s="28" t="n">
        <f aca="false">(-2*$B$2/PI())*((COS(J$5*PI())-1)/J$5)*SIN(J$5*PI()*$B117/$B$3)</f>
        <v>0.0998947153838899</v>
      </c>
      <c r="K117" s="28" t="n">
        <f aca="false">(-2*$B$2/PI())*((COS(K$5*PI())-1)/K$5)*SIN(K$5*PI()*$B117/$B$3)</f>
        <v>0</v>
      </c>
      <c r="L117" s="28" t="n">
        <f aca="false">(-2*$B$2/PI())*((COS(L$5*PI())-1)/L$5)*SIN(L$5*PI()*$B117/$B$3)</f>
        <v>0.176227714503034</v>
      </c>
      <c r="M117" s="28" t="n">
        <f aca="false">(-2*$B$2/PI())*((COS(M$5*PI())-1)/M$5)*SIN(M$5*PI()*$B117/$B$3)</f>
        <v>0</v>
      </c>
      <c r="N117" s="28" t="n">
        <f aca="false">(-2*$B$2/PI())*((COS(N$5*PI())-1)/N$5)*SIN(N$5*PI()*$B117/$B$3)</f>
        <v>-0.0137418222778878</v>
      </c>
      <c r="O117" s="28" t="n">
        <f aca="false">(-2*$B$2/PI())*((COS(O$5*PI())-1)/O$5)*SIN(O$5*PI()*$B117/$B$3)</f>
        <v>-0</v>
      </c>
      <c r="P117" s="27" t="n">
        <f aca="false">SUM($F117:$F117)</f>
        <v>-0.828918052350099</v>
      </c>
      <c r="Q117" s="27" t="n">
        <f aca="false">SUM($F117:$G117)+$Q$3</f>
        <v>-0.828918052350099</v>
      </c>
      <c r="R117" s="27" t="n">
        <f aca="false">SUM($F117:$H117)</f>
        <v>-1.18939683738583</v>
      </c>
      <c r="S117" s="27" t="n">
        <f aca="false">SUM($F117:$I117)+$Q$3</f>
        <v>-1.18939683738583</v>
      </c>
      <c r="T117" s="27" t="n">
        <f aca="false">SUM($F117:$J117)</f>
        <v>-1.08950212200194</v>
      </c>
      <c r="U117" s="27" t="n">
        <f aca="false">SUM($F117:$K117)+$Q$3</f>
        <v>-1.08950212200194</v>
      </c>
      <c r="V117" s="27" t="n">
        <f aca="false">SUM($F117:$L117)</f>
        <v>-0.913274407498904</v>
      </c>
      <c r="W117" s="27" t="n">
        <f aca="false">SUM($F117:$M117)+$Q$3</f>
        <v>-0.913274407498904</v>
      </c>
      <c r="X117" s="27" t="n">
        <f aca="false">SUM($F117:$N117)</f>
        <v>-0.927016229776791</v>
      </c>
      <c r="Y117" s="27" t="n">
        <f aca="false">SUM($F117:$O117)+$Q$3</f>
        <v>-0.927016229776791</v>
      </c>
      <c r="Z117" s="21"/>
      <c r="AA117" s="21"/>
      <c r="AB117" s="21"/>
      <c r="AC117" s="21"/>
      <c r="AD117" s="21"/>
      <c r="AE117" s="21"/>
      <c r="AF117" s="21"/>
      <c r="AMD117" s="0"/>
      <c r="AME117" s="0"/>
      <c r="AMF117" s="0"/>
      <c r="AMG117" s="0"/>
      <c r="AMH117" s="0"/>
      <c r="AMI117" s="0"/>
      <c r="AMJ117" s="0"/>
    </row>
    <row r="118" s="23" customFormat="true" ht="13.8" hidden="false" customHeight="false" outlineLevel="0" collapsed="false">
      <c r="A118" s="24" t="n">
        <v>48</v>
      </c>
      <c r="B118" s="27" t="n">
        <f aca="false">(A118-1)*PI()/20</f>
        <v>7.38274273593602</v>
      </c>
      <c r="C118" s="27" t="n">
        <v>0</v>
      </c>
      <c r="D118" s="27"/>
      <c r="E118" s="28"/>
      <c r="F118" s="28" t="n">
        <f aca="false">(-2*$B$2/PI())*((COS(F$5*PI())-1)/F$5)*SIN(F$5*PI()*$B118/$B$3)</f>
        <v>-1.1878228669376</v>
      </c>
      <c r="G118" s="28" t="n">
        <f aca="false">(-2*$B$2/PI())*((COS(G$5*PI())-1)/G$5)*SIN(G$5*PI()*$B118/$B$3)</f>
        <v>-0</v>
      </c>
      <c r="H118" s="28" t="n">
        <f aca="false">(-2*$B$2/PI())*((COS(H$5*PI())-1)/H$5)*SIN(H$5*PI()*$B118/$B$3)</f>
        <v>0.190571673833248</v>
      </c>
      <c r="I118" s="28" t="n">
        <f aca="false">(-2*$B$2/PI())*((COS(I$5*PI())-1)/I$5)*SIN(I$5*PI()*$B118/$B$3)</f>
        <v>0</v>
      </c>
      <c r="J118" s="28" t="n">
        <f aca="false">(-2*$B$2/PI())*((COS(J$5*PI())-1)/J$5)*SIN(J$5*PI()*$B118/$B$3)</f>
        <v>0.0681867528862044</v>
      </c>
      <c r="K118" s="28" t="n">
        <f aca="false">(-2*$B$2/PI())*((COS(K$5*PI())-1)/K$5)*SIN(K$5*PI()*$B118/$B$3)</f>
        <v>-0</v>
      </c>
      <c r="L118" s="28" t="n">
        <f aca="false">(-2*$B$2/PI())*((COS(L$5*PI())-1)/L$5)*SIN(L$5*PI()*$B118/$B$3)</f>
        <v>-0.153820680491878</v>
      </c>
      <c r="M118" s="28" t="n">
        <f aca="false">(-2*$B$2/PI())*((COS(M$5*PI())-1)/M$5)*SIN(M$5*PI()*$B118/$B$3)</f>
        <v>0</v>
      </c>
      <c r="N118" s="28" t="n">
        <f aca="false">(-2*$B$2/PI())*((COS(N$5*PI())-1)/N$5)*SIN(N$5*PI()*$B118/$B$3)</f>
        <v>0.139340293856071</v>
      </c>
      <c r="O118" s="28" t="n">
        <f aca="false">(-2*$B$2/PI())*((COS(O$5*PI())-1)/O$5)*SIN(O$5*PI()*$B118/$B$3)</f>
        <v>0</v>
      </c>
      <c r="P118" s="27" t="n">
        <f aca="false">SUM($F118:$F118)</f>
        <v>-1.1878228669376</v>
      </c>
      <c r="Q118" s="27" t="n">
        <f aca="false">SUM($F118:$G118)+$Q$3</f>
        <v>-1.1878228669376</v>
      </c>
      <c r="R118" s="27" t="n">
        <f aca="false">SUM($F118:$H118)</f>
        <v>-0.997251193104348</v>
      </c>
      <c r="S118" s="27" t="n">
        <f aca="false">SUM($F118:$I118)+$Q$3</f>
        <v>-0.997251193104348</v>
      </c>
      <c r="T118" s="27" t="n">
        <f aca="false">SUM($F118:$J118)</f>
        <v>-0.929064440218143</v>
      </c>
      <c r="U118" s="27" t="n">
        <f aca="false">SUM($F118:$K118)+$Q$3</f>
        <v>-0.929064440218143</v>
      </c>
      <c r="V118" s="27" t="n">
        <f aca="false">SUM($F118:$L118)</f>
        <v>-1.08288512071002</v>
      </c>
      <c r="W118" s="27" t="n">
        <f aca="false">SUM($F118:$M118)+$Q$3</f>
        <v>-1.08288512071002</v>
      </c>
      <c r="X118" s="27" t="n">
        <f aca="false">SUM($F118:$N118)</f>
        <v>-0.94354482685395</v>
      </c>
      <c r="Y118" s="27" t="n">
        <f aca="false">SUM($F118:$O118)+$Q$3</f>
        <v>-0.94354482685395</v>
      </c>
      <c r="Z118" s="21"/>
      <c r="AA118" s="21"/>
      <c r="AB118" s="21"/>
      <c r="AC118" s="21"/>
      <c r="AD118" s="21"/>
      <c r="AE118" s="21"/>
      <c r="AF118" s="21"/>
      <c r="AMD118" s="0"/>
      <c r="AME118" s="0"/>
      <c r="AMF118" s="0"/>
      <c r="AMG118" s="0"/>
      <c r="AMH118" s="0"/>
      <c r="AMI118" s="0"/>
      <c r="AMJ118" s="0"/>
    </row>
    <row r="119" s="23" customFormat="true" ht="13.8" hidden="false" customHeight="false" outlineLevel="0" collapsed="false">
      <c r="A119" s="24" t="n">
        <v>49</v>
      </c>
      <c r="B119" s="27" t="n">
        <f aca="false">(A119-1)*PI()/20</f>
        <v>7.5398223686155</v>
      </c>
      <c r="C119" s="27" t="n">
        <v>0</v>
      </c>
      <c r="D119" s="27"/>
      <c r="E119" s="28"/>
      <c r="F119" s="28" t="n">
        <f aca="false">(-2*$B$2/PI())*((COS(F$5*PI())-1)/F$5)*SIN(F$5*PI()*$B119/$B$3)</f>
        <v>-1.26328852639581</v>
      </c>
      <c r="G119" s="28" t="n">
        <f aca="false">(-2*$B$2/PI())*((COS(G$5*PI())-1)/G$5)*SIN(G$5*PI()*$B119/$B$3)</f>
        <v>0</v>
      </c>
      <c r="H119" s="28" t="n">
        <f aca="false">(-2*$B$2/PI())*((COS(H$5*PI())-1)/H$5)*SIN(H$5*PI()*$B119/$B$3)</f>
        <v>0.394870405314097</v>
      </c>
      <c r="I119" s="28" t="n">
        <f aca="false">(-2*$B$2/PI())*((COS(I$5*PI())-1)/I$5)*SIN(I$5*PI()*$B119/$B$3)</f>
        <v>-0</v>
      </c>
      <c r="J119" s="28" t="n">
        <f aca="false">(-2*$B$2/PI())*((COS(J$5*PI())-1)/J$5)*SIN(J$5*PI()*$B119/$B$3)</f>
        <v>-0.206431319862099</v>
      </c>
      <c r="K119" s="28" t="n">
        <f aca="false">(-2*$B$2/PI())*((COS(K$5*PI())-1)/K$5)*SIN(K$5*PI()*$B119/$B$3)</f>
        <v>0</v>
      </c>
      <c r="L119" s="28" t="n">
        <f aca="false">(-2*$B$2/PI())*((COS(L$5*PI())-1)/L$5)*SIN(L$5*PI()*$B119/$B$3)</f>
        <v>0.116488501992042</v>
      </c>
      <c r="M119" s="28" t="n">
        <f aca="false">(-2*$B$2/PI())*((COS(M$5*PI())-1)/M$5)*SIN(M$5*PI()*$B119/$B$3)</f>
        <v>-0</v>
      </c>
      <c r="N119" s="28" t="n">
        <f aca="false">(-2*$B$2/PI())*((COS(N$5*PI())-1)/N$5)*SIN(N$5*PI()*$B119/$B$3)</f>
        <v>-0.0608775882474628</v>
      </c>
      <c r="O119" s="28" t="n">
        <f aca="false">(-2*$B$2/PI())*((COS(O$5*PI())-1)/O$5)*SIN(O$5*PI()*$B119/$B$3)</f>
        <v>0</v>
      </c>
      <c r="P119" s="27" t="n">
        <f aca="false">SUM($F119:$F119)</f>
        <v>-1.26328852639581</v>
      </c>
      <c r="Q119" s="27" t="n">
        <f aca="false">SUM($F119:$G119)+$Q$3</f>
        <v>-1.26328852639581</v>
      </c>
      <c r="R119" s="27" t="n">
        <f aca="false">SUM($F119:$H119)</f>
        <v>-0.868418121081709</v>
      </c>
      <c r="S119" s="27" t="n">
        <f aca="false">SUM($F119:$I119)+$Q$3</f>
        <v>-0.868418121081709</v>
      </c>
      <c r="T119" s="27" t="n">
        <f aca="false">SUM($F119:$J119)</f>
        <v>-1.07484944094381</v>
      </c>
      <c r="U119" s="27" t="n">
        <f aca="false">SUM($F119:$K119)+$Q$3</f>
        <v>-1.07484944094381</v>
      </c>
      <c r="V119" s="27" t="n">
        <f aca="false">SUM($F119:$L119)</f>
        <v>-0.958360938951767</v>
      </c>
      <c r="W119" s="27" t="n">
        <f aca="false">SUM($F119:$M119)+$Q$3</f>
        <v>-0.958360938951767</v>
      </c>
      <c r="X119" s="27" t="n">
        <f aca="false">SUM($F119:$N119)</f>
        <v>-1.01923852719923</v>
      </c>
      <c r="Y119" s="27" t="n">
        <f aca="false">SUM($F119:$O119)+$Q$3</f>
        <v>-1.01923852719923</v>
      </c>
      <c r="Z119" s="21"/>
      <c r="AA119" s="21"/>
      <c r="AB119" s="21"/>
      <c r="AC119" s="21"/>
      <c r="AD119" s="21"/>
      <c r="AE119" s="21"/>
      <c r="AF119" s="21"/>
      <c r="AMD119" s="0"/>
      <c r="AME119" s="0"/>
      <c r="AMF119" s="0"/>
      <c r="AMG119" s="0"/>
      <c r="AMH119" s="0"/>
      <c r="AMI119" s="0"/>
      <c r="AMJ119" s="0"/>
    </row>
    <row r="120" s="23" customFormat="true" ht="13.8" hidden="false" customHeight="false" outlineLevel="0" collapsed="false">
      <c r="A120" s="24" t="n">
        <v>50</v>
      </c>
      <c r="B120" s="27" t="n">
        <f aca="false">(A120-1)*PI()/20</f>
        <v>7.69690200129499</v>
      </c>
      <c r="C120" s="27" t="n">
        <v>0</v>
      </c>
      <c r="D120" s="27"/>
      <c r="E120" s="28"/>
      <c r="F120" s="28" t="n">
        <f aca="false">(-2*$B$2/PI())*((COS(F$5*PI())-1)/F$5)*SIN(F$5*PI()*$B120/$B$3)</f>
        <v>-1.03730736026016</v>
      </c>
      <c r="G120" s="28" t="n">
        <f aca="false">(-2*$B$2/PI())*((COS(G$5*PI())-1)/G$5)*SIN(G$5*PI()*$B120/$B$3)</f>
        <v>0</v>
      </c>
      <c r="H120" s="28" t="n">
        <f aca="false">(-2*$B$2/PI())*((COS(H$5*PI())-1)/H$5)*SIN(H$5*PI()*$B120/$B$3)</f>
        <v>-0.119311172387414</v>
      </c>
      <c r="I120" s="28" t="n">
        <f aca="false">(-2*$B$2/PI())*((COS(I$5*PI())-1)/I$5)*SIN(I$5*PI()*$B120/$B$3)</f>
        <v>-0</v>
      </c>
      <c r="J120" s="28" t="n">
        <f aca="false">(-2*$B$2/PI())*((COS(J$5*PI())-1)/J$5)*SIN(J$5*PI()*$B120/$B$3)</f>
        <v>0.254346451074464</v>
      </c>
      <c r="K120" s="28" t="n">
        <f aca="false">(-2*$B$2/PI())*((COS(K$5*PI())-1)/K$5)*SIN(K$5*PI()*$B120/$B$3)</f>
        <v>-0</v>
      </c>
      <c r="L120" s="28" t="n">
        <f aca="false">(-2*$B$2/PI())*((COS(L$5*PI())-1)/L$5)*SIN(L$5*PI()*$B120/$B$3)</f>
        <v>-0.0678535018043702</v>
      </c>
      <c r="M120" s="28" t="n">
        <f aca="false">(-2*$B$2/PI())*((COS(M$5*PI())-1)/M$5)*SIN(M$5*PI()*$B120/$B$3)</f>
        <v>0</v>
      </c>
      <c r="N120" s="28" t="n">
        <f aca="false">(-2*$B$2/PI())*((COS(N$5*PI())-1)/N$5)*SIN(N$5*PI()*$B120/$B$3)</f>
        <v>-0.106739173078163</v>
      </c>
      <c r="O120" s="28" t="n">
        <f aca="false">(-2*$B$2/PI())*((COS(O$5*PI())-1)/O$5)*SIN(O$5*PI()*$B120/$B$3)</f>
        <v>-0</v>
      </c>
      <c r="P120" s="27" t="n">
        <f aca="false">SUM($F120:$F120)</f>
        <v>-1.03730736026016</v>
      </c>
      <c r="Q120" s="27" t="n">
        <f aca="false">SUM($F120:$G120)+$Q$3</f>
        <v>-1.03730736026016</v>
      </c>
      <c r="R120" s="27" t="n">
        <f aca="false">SUM($F120:$H120)</f>
        <v>-1.15661853264757</v>
      </c>
      <c r="S120" s="27" t="n">
        <f aca="false">SUM($F120:$I120)+$Q$3</f>
        <v>-1.15661853264757</v>
      </c>
      <c r="T120" s="27" t="n">
        <f aca="false">SUM($F120:$J120)</f>
        <v>-0.902272081573105</v>
      </c>
      <c r="U120" s="27" t="n">
        <f aca="false">SUM($F120:$K120)+$Q$3</f>
        <v>-0.902272081573105</v>
      </c>
      <c r="V120" s="27" t="n">
        <f aca="false">SUM($F120:$L120)</f>
        <v>-0.970125583377475</v>
      </c>
      <c r="W120" s="27" t="n">
        <f aca="false">SUM($F120:$M120)+$Q$3</f>
        <v>-0.970125583377475</v>
      </c>
      <c r="X120" s="27" t="n">
        <f aca="false">SUM($F120:$N120)</f>
        <v>-1.07686475645564</v>
      </c>
      <c r="Y120" s="27" t="n">
        <f aca="false">SUM($F120:$O120)+$Q$3</f>
        <v>-1.07686475645564</v>
      </c>
      <c r="Z120" s="21"/>
      <c r="AA120" s="21"/>
      <c r="AB120" s="21"/>
      <c r="AC120" s="21"/>
      <c r="AD120" s="21"/>
      <c r="AE120" s="21"/>
      <c r="AF120" s="21"/>
      <c r="AMD120" s="0"/>
      <c r="AME120" s="0"/>
      <c r="AMF120" s="0"/>
      <c r="AMG120" s="0"/>
      <c r="AMH120" s="0"/>
      <c r="AMI120" s="0"/>
      <c r="AMJ120" s="0"/>
    </row>
    <row r="121" s="23" customFormat="true" ht="13.8" hidden="false" customHeight="false" outlineLevel="0" collapsed="false">
      <c r="A121" s="24" t="n">
        <v>51</v>
      </c>
      <c r="B121" s="27" t="n">
        <f aca="false">(A121-1)*PI()/20</f>
        <v>7.85398163397448</v>
      </c>
      <c r="C121" s="27" t="n">
        <v>0</v>
      </c>
      <c r="D121" s="27"/>
      <c r="E121" s="28"/>
      <c r="F121" s="28" t="n">
        <f aca="false">(-2*$B$2/PI())*((COS(F$5*PI())-1)/F$5)*SIN(F$5*PI()*$B121/$B$3)</f>
        <v>-0.563803158505953</v>
      </c>
      <c r="G121" s="28" t="n">
        <f aca="false">(-2*$B$2/PI())*((COS(G$5*PI())-1)/G$5)*SIN(G$5*PI()*$B121/$B$3)</f>
        <v>0</v>
      </c>
      <c r="H121" s="28" t="n">
        <f aca="false">(-2*$B$2/PI())*((COS(H$5*PI())-1)/H$5)*SIN(H$5*PI()*$B121/$B$3)</f>
        <v>-0.416401960624386</v>
      </c>
      <c r="I121" s="28" t="n">
        <f aca="false">(-2*$B$2/PI())*((COS(I$5*PI())-1)/I$5)*SIN(I$5*PI()*$B121/$B$3)</f>
        <v>0</v>
      </c>
      <c r="J121" s="28" t="n">
        <f aca="false">(-2*$B$2/PI())*((COS(J$5*PI())-1)/J$5)*SIN(J$5*PI()*$B121/$B$3)</f>
        <v>-0.190965624728841</v>
      </c>
      <c r="K121" s="28" t="n">
        <f aca="false">(-2*$B$2/PI())*((COS(K$5*PI())-1)/K$5)*SIN(K$5*PI()*$B121/$B$3)</f>
        <v>0</v>
      </c>
      <c r="L121" s="28" t="n">
        <f aca="false">(-2*$B$2/PI())*((COS(L$5*PI())-1)/L$5)*SIN(L$5*PI()*$B121/$B$3)</f>
        <v>0.0126347099233037</v>
      </c>
      <c r="M121" s="28" t="n">
        <f aca="false">(-2*$B$2/PI())*((COS(M$5*PI())-1)/M$5)*SIN(M$5*PI()*$B121/$B$3)</f>
        <v>-0</v>
      </c>
      <c r="N121" s="28" t="n">
        <f aca="false">(-2*$B$2/PI())*((COS(N$5*PI())-1)/N$5)*SIN(N$5*PI()*$B121/$B$3)</f>
        <v>0.11803847082234</v>
      </c>
      <c r="O121" s="28" t="n">
        <f aca="false">(-2*$B$2/PI())*((COS(O$5*PI())-1)/O$5)*SIN(O$5*PI()*$B121/$B$3)</f>
        <v>-0</v>
      </c>
      <c r="P121" s="27" t="n">
        <f aca="false">SUM($F121:$F121)</f>
        <v>-0.563803158505953</v>
      </c>
      <c r="Q121" s="27" t="n">
        <f aca="false">SUM($F121:$G121)+$Q$3</f>
        <v>-0.563803158505953</v>
      </c>
      <c r="R121" s="27" t="n">
        <f aca="false">SUM($F121:$H121)</f>
        <v>-0.980205119130339</v>
      </c>
      <c r="S121" s="27" t="n">
        <f aca="false">SUM($F121:$I121)+$Q$3</f>
        <v>-0.980205119130339</v>
      </c>
      <c r="T121" s="27" t="n">
        <f aca="false">SUM($F121:$J121)</f>
        <v>-1.17117074385918</v>
      </c>
      <c r="U121" s="27" t="n">
        <f aca="false">SUM($F121:$K121)+$Q$3</f>
        <v>-1.17117074385918</v>
      </c>
      <c r="V121" s="27" t="n">
        <f aca="false">SUM($F121:$L121)</f>
        <v>-1.15853603393588</v>
      </c>
      <c r="W121" s="27" t="n">
        <f aca="false">SUM($F121:$M121)+$Q$3</f>
        <v>-1.15853603393588</v>
      </c>
      <c r="X121" s="27" t="n">
        <f aca="false">SUM($F121:$N121)</f>
        <v>-1.04049756311354</v>
      </c>
      <c r="Y121" s="27" t="n">
        <f aca="false">SUM($F121:$O121)+$Q$3</f>
        <v>-1.04049756311354</v>
      </c>
      <c r="Z121" s="21"/>
      <c r="AA121" s="21"/>
      <c r="AB121" s="21"/>
      <c r="AC121" s="21"/>
      <c r="AD121" s="21"/>
      <c r="AE121" s="21"/>
      <c r="AF121" s="21"/>
      <c r="AMD121" s="0"/>
      <c r="AME121" s="0"/>
      <c r="AMF121" s="0"/>
      <c r="AMG121" s="0"/>
      <c r="AMH121" s="0"/>
      <c r="AMI121" s="0"/>
      <c r="AMJ121" s="0"/>
    </row>
    <row r="122" s="23" customFormat="true" ht="13.8" hidden="false" customHeight="false" outlineLevel="0" collapsed="false">
      <c r="A122" s="24" t="n">
        <v>52</v>
      </c>
      <c r="B122" s="27" t="n">
        <f aca="false">(A122-1)*PI()/20</f>
        <v>8.01106126665397</v>
      </c>
      <c r="C122" s="27" t="n">
        <v>0</v>
      </c>
      <c r="D122" s="27"/>
      <c r="E122" s="28"/>
      <c r="F122" s="28" t="n">
        <f aca="false">(-2*$B$2/PI())*((COS(F$5*PI())-1)/F$5)*SIN(F$5*PI()*$B122/$B$3)</f>
        <v>0.0442361623760235</v>
      </c>
      <c r="G122" s="28" t="n">
        <f aca="false">(-2*$B$2/PI())*((COS(G$5*PI())-1)/G$5)*SIN(G$5*PI()*$B122/$B$3)</f>
        <v>-0</v>
      </c>
      <c r="H122" s="28" t="n">
        <f aca="false">(-2*$B$2/PI())*((COS(H$5*PI())-1)/H$5)*SIN(H$5*PI()*$B122/$B$3)</f>
        <v>0.0441649671570756</v>
      </c>
      <c r="I122" s="28" t="n">
        <f aca="false">(-2*$B$2/PI())*((COS(I$5*PI())-1)/I$5)*SIN(I$5*PI()*$B122/$B$3)</f>
        <v>-0</v>
      </c>
      <c r="J122" s="28" t="n">
        <f aca="false">(-2*$B$2/PI())*((COS(J$5*PI())-1)/J$5)*SIN(J$5*PI()*$B122/$B$3)</f>
        <v>0.0440227829704908</v>
      </c>
      <c r="K122" s="28" t="n">
        <f aca="false">(-2*$B$2/PI())*((COS(K$5*PI())-1)/K$5)*SIN(K$5*PI()*$B122/$B$3)</f>
        <v>-0</v>
      </c>
      <c r="L122" s="28" t="n">
        <f aca="false">(-2*$B$2/PI())*((COS(L$5*PI())-1)/L$5)*SIN(L$5*PI()*$B122/$B$3)</f>
        <v>0.043810021607577</v>
      </c>
      <c r="M122" s="28" t="n">
        <f aca="false">(-2*$B$2/PI())*((COS(M$5*PI())-1)/M$5)*SIN(M$5*PI()*$B122/$B$3)</f>
        <v>-0</v>
      </c>
      <c r="N122" s="28" t="n">
        <f aca="false">(-2*$B$2/PI())*((COS(N$5*PI())-1)/N$5)*SIN(N$5*PI()*$B122/$B$3)</f>
        <v>0.0435272989796735</v>
      </c>
      <c r="O122" s="28" t="n">
        <f aca="false">(-2*$B$2/PI())*((COS(O$5*PI())-1)/O$5)*SIN(O$5*PI()*$B122/$B$3)</f>
        <v>-0</v>
      </c>
      <c r="P122" s="27" t="n">
        <f aca="false">SUM($F122:$F122)</f>
        <v>0.0442361623760235</v>
      </c>
      <c r="Q122" s="27" t="n">
        <f aca="false">SUM($F122:$G122)+$Q$3</f>
        <v>0.0442361623760235</v>
      </c>
      <c r="R122" s="27" t="n">
        <f aca="false">SUM($F122:$H122)</f>
        <v>0.088401129533099</v>
      </c>
      <c r="S122" s="27" t="n">
        <f aca="false">SUM($F122:$I122)+$Q$3</f>
        <v>0.088401129533099</v>
      </c>
      <c r="T122" s="27" t="n">
        <f aca="false">SUM($F122:$J122)</f>
        <v>0.13242391250359</v>
      </c>
      <c r="U122" s="27" t="n">
        <f aca="false">SUM($F122:$K122)+$Q$3</f>
        <v>0.13242391250359</v>
      </c>
      <c r="V122" s="27" t="n">
        <f aca="false">SUM($F122:$L122)</f>
        <v>0.176233934111167</v>
      </c>
      <c r="W122" s="27" t="n">
        <f aca="false">SUM($F122:$M122)+$Q$3</f>
        <v>0.176233934111167</v>
      </c>
      <c r="X122" s="27" t="n">
        <f aca="false">SUM($F122:$N122)</f>
        <v>0.21976123309084</v>
      </c>
      <c r="Y122" s="27" t="n">
        <f aca="false">SUM($F122:$O122)+$Q$3</f>
        <v>0.21976123309084</v>
      </c>
      <c r="Z122" s="21"/>
      <c r="AA122" s="21"/>
      <c r="AB122" s="21"/>
      <c r="AC122" s="21"/>
      <c r="AD122" s="21"/>
      <c r="AE122" s="21"/>
      <c r="AF122" s="21"/>
      <c r="AMD122" s="0"/>
      <c r="AME122" s="0"/>
      <c r="AMF122" s="0"/>
      <c r="AMG122" s="0"/>
      <c r="AMH122" s="0"/>
      <c r="AMI122" s="0"/>
      <c r="AMJ122" s="0"/>
    </row>
    <row r="123" s="23" customFormat="true" ht="13.8" hidden="false" customHeight="false" outlineLevel="0" collapsed="false">
      <c r="A123" s="24" t="n">
        <v>53</v>
      </c>
      <c r="B123" s="27" t="n">
        <f aca="false">(A123-1)*PI()/20</f>
        <v>8.16814089933346</v>
      </c>
      <c r="C123" s="27" t="n">
        <v>0</v>
      </c>
      <c r="D123" s="27"/>
      <c r="E123" s="28"/>
      <c r="F123" s="28" t="n">
        <f aca="false">(-2*$B$2/PI())*((COS(F$5*PI())-1)/F$5)*SIN(F$5*PI()*$B123/$B$3)</f>
        <v>0.641719818066658</v>
      </c>
      <c r="G123" s="28" t="n">
        <f aca="false">(-2*$B$2/PI())*((COS(G$5*PI())-1)/G$5)*SIN(G$5*PI()*$B123/$B$3)</f>
        <v>-0</v>
      </c>
      <c r="H123" s="28" t="n">
        <f aca="false">(-2*$B$2/PI())*((COS(H$5*PI())-1)/H$5)*SIN(H$5*PI()*$B123/$B$3)</f>
        <v>0.424372215329721</v>
      </c>
      <c r="I123" s="28" t="n">
        <f aca="false">(-2*$B$2/PI())*((COS(I$5*PI())-1)/I$5)*SIN(I$5*PI()*$B123/$B$3)</f>
        <v>-0</v>
      </c>
      <c r="J123" s="28" t="n">
        <f aca="false">(-2*$B$2/PI())*((COS(J$5*PI())-1)/J$5)*SIN(J$5*PI()*$B123/$B$3)</f>
        <v>0.122183381568146</v>
      </c>
      <c r="K123" s="28" t="n">
        <f aca="false">(-2*$B$2/PI())*((COS(K$5*PI())-1)/K$5)*SIN(K$5*PI()*$B123/$B$3)</f>
        <v>0</v>
      </c>
      <c r="L123" s="28" t="n">
        <f aca="false">(-2*$B$2/PI())*((COS(L$5*PI())-1)/L$5)*SIN(L$5*PI()*$B123/$B$3)</f>
        <v>-0.0960038884273296</v>
      </c>
      <c r="M123" s="28" t="n">
        <f aca="false">(-2*$B$2/PI())*((COS(M$5*PI())-1)/M$5)*SIN(M$5*PI()*$B123/$B$3)</f>
        <v>0</v>
      </c>
      <c r="N123" s="28" t="n">
        <f aca="false">(-2*$B$2/PI())*((COS(N$5*PI())-1)/N$5)*SIN(N$5*PI()*$B123/$B$3)</f>
        <v>-0.141348177596598</v>
      </c>
      <c r="O123" s="28" t="n">
        <f aca="false">(-2*$B$2/PI())*((COS(O$5*PI())-1)/O$5)*SIN(O$5*PI()*$B123/$B$3)</f>
        <v>0</v>
      </c>
      <c r="P123" s="27" t="n">
        <f aca="false">SUM($F123:$F123)</f>
        <v>0.641719818066658</v>
      </c>
      <c r="Q123" s="27" t="n">
        <f aca="false">SUM($F123:$G123)+$Q$3</f>
        <v>0.641719818066658</v>
      </c>
      <c r="R123" s="27" t="n">
        <f aca="false">SUM($F123:$H123)</f>
        <v>1.06609203339638</v>
      </c>
      <c r="S123" s="27" t="n">
        <f aca="false">SUM($F123:$I123)+$Q$3</f>
        <v>1.06609203339638</v>
      </c>
      <c r="T123" s="27" t="n">
        <f aca="false">SUM($F123:$J123)</f>
        <v>1.18827541496452</v>
      </c>
      <c r="U123" s="27" t="n">
        <f aca="false">SUM($F123:$K123)+$Q$3</f>
        <v>1.18827541496452</v>
      </c>
      <c r="V123" s="27" t="n">
        <f aca="false">SUM($F123:$L123)</f>
        <v>1.0922715265372</v>
      </c>
      <c r="W123" s="27" t="n">
        <f aca="false">SUM($F123:$M123)+$Q$3</f>
        <v>1.0922715265372</v>
      </c>
      <c r="X123" s="27" t="n">
        <f aca="false">SUM($F123:$N123)</f>
        <v>0.950923348940597</v>
      </c>
      <c r="Y123" s="27" t="n">
        <f aca="false">SUM($F123:$O123)+$Q$3</f>
        <v>0.950923348940597</v>
      </c>
      <c r="Z123" s="21"/>
      <c r="AA123" s="21"/>
      <c r="AB123" s="21"/>
      <c r="AC123" s="21"/>
      <c r="AD123" s="21"/>
      <c r="AE123" s="21"/>
      <c r="AF123" s="21"/>
      <c r="AMD123" s="0"/>
      <c r="AME123" s="0"/>
      <c r="AMF123" s="0"/>
      <c r="AMG123" s="0"/>
      <c r="AMH123" s="0"/>
      <c r="AMI123" s="0"/>
      <c r="AMJ123" s="0"/>
    </row>
    <row r="124" s="23" customFormat="true" ht="13.8" hidden="false" customHeight="false" outlineLevel="0" collapsed="false">
      <c r="A124" s="24" t="n">
        <v>54</v>
      </c>
      <c r="B124" s="27" t="n">
        <f aca="false">(A124-1)*PI()/20</f>
        <v>8.32522053201295</v>
      </c>
      <c r="C124" s="27" t="n">
        <v>0</v>
      </c>
      <c r="D124" s="27"/>
      <c r="E124" s="28"/>
      <c r="F124" s="28" t="n">
        <f aca="false">(-2*$B$2/PI())*((COS(F$5*PI())-1)/F$5)*SIN(F$5*PI()*$B124/$B$3)</f>
        <v>1.0860758247405</v>
      </c>
      <c r="G124" s="28" t="n">
        <f aca="false">(-2*$B$2/PI())*((COS(G$5*PI())-1)/G$5)*SIN(G$5*PI()*$B124/$B$3)</f>
        <v>-0</v>
      </c>
      <c r="H124" s="28" t="n">
        <f aca="false">(-2*$B$2/PI())*((COS(H$5*PI())-1)/H$5)*SIN(H$5*PI()*$B124/$B$3)</f>
        <v>0.0324195944031042</v>
      </c>
      <c r="I124" s="28" t="n">
        <f aca="false">(-2*$B$2/PI())*((COS(I$5*PI())-1)/I$5)*SIN(I$5*PI()*$B124/$B$3)</f>
        <v>0</v>
      </c>
      <c r="J124" s="28" t="n">
        <f aca="false">(-2*$B$2/PI())*((COS(J$5*PI())-1)/J$5)*SIN(J$5*PI()*$B124/$B$3)</f>
        <v>-0.234925004369107</v>
      </c>
      <c r="K124" s="28" t="n">
        <f aca="false">(-2*$B$2/PI())*((COS(K$5*PI())-1)/K$5)*SIN(K$5*PI()*$B124/$B$3)</f>
        <v>0</v>
      </c>
      <c r="L124" s="28" t="n">
        <f aca="false">(-2*$B$2/PI())*((COS(L$5*PI())-1)/L$5)*SIN(L$5*PI()*$B124/$B$3)</f>
        <v>0.138882545473784</v>
      </c>
      <c r="M124" s="28" t="n">
        <f aca="false">(-2*$B$2/PI())*((COS(M$5*PI())-1)/M$5)*SIN(M$5*PI()*$B124/$B$3)</f>
        <v>-0</v>
      </c>
      <c r="N124" s="28" t="n">
        <f aca="false">(-2*$B$2/PI())*((COS(N$5*PI())-1)/N$5)*SIN(N$5*PI()*$B124/$B$3)</f>
        <v>0.0321673719529453</v>
      </c>
      <c r="O124" s="28" t="n">
        <f aca="false">(-2*$B$2/PI())*((COS(O$5*PI())-1)/O$5)*SIN(O$5*PI()*$B124/$B$3)</f>
        <v>0</v>
      </c>
      <c r="P124" s="27" t="n">
        <f aca="false">SUM($F124:$F124)</f>
        <v>1.0860758247405</v>
      </c>
      <c r="Q124" s="27" t="n">
        <f aca="false">SUM($F124:$G124)+$Q$3</f>
        <v>1.0860758247405</v>
      </c>
      <c r="R124" s="27" t="n">
        <f aca="false">SUM($F124:$H124)</f>
        <v>1.11849541914361</v>
      </c>
      <c r="S124" s="27" t="n">
        <f aca="false">SUM($F124:$I124)+$Q$3</f>
        <v>1.11849541914361</v>
      </c>
      <c r="T124" s="27" t="n">
        <f aca="false">SUM($F124:$J124)</f>
        <v>0.883570414774502</v>
      </c>
      <c r="U124" s="27" t="n">
        <f aca="false">SUM($F124:$K124)+$Q$3</f>
        <v>0.883570414774502</v>
      </c>
      <c r="V124" s="27" t="n">
        <f aca="false">SUM($F124:$L124)</f>
        <v>1.02245296024829</v>
      </c>
      <c r="W124" s="27" t="n">
        <f aca="false">SUM($F124:$M124)+$Q$3</f>
        <v>1.02245296024829</v>
      </c>
      <c r="X124" s="27" t="n">
        <f aca="false">SUM($F124:$N124)</f>
        <v>1.05462033220123</v>
      </c>
      <c r="Y124" s="27" t="n">
        <f aca="false">SUM($F124:$O124)+$Q$3</f>
        <v>1.05462033220123</v>
      </c>
      <c r="Z124" s="21"/>
      <c r="AA124" s="21"/>
      <c r="AB124" s="21"/>
      <c r="AC124" s="21"/>
      <c r="AD124" s="21"/>
      <c r="AE124" s="21"/>
      <c r="AF124" s="21"/>
      <c r="AMD124" s="0"/>
      <c r="AME124" s="0"/>
      <c r="AMF124" s="0"/>
      <c r="AMG124" s="0"/>
      <c r="AMH124" s="0"/>
      <c r="AMI124" s="0"/>
      <c r="AMJ124" s="0"/>
    </row>
    <row r="125" s="23" customFormat="true" ht="13.8" hidden="false" customHeight="false" outlineLevel="0" collapsed="false">
      <c r="A125" s="24" t="n">
        <v>55</v>
      </c>
      <c r="B125" s="27" t="n">
        <f aca="false">(A125-1)*PI()/20</f>
        <v>8.48230016469244</v>
      </c>
      <c r="C125" s="27" t="n">
        <v>0</v>
      </c>
      <c r="D125" s="27"/>
      <c r="E125" s="28"/>
      <c r="F125" s="28" t="n">
        <f aca="false">(-2*$B$2/PI())*((COS(F$5*PI())-1)/F$5)*SIN(F$5*PI()*$B125/$B$3)</f>
        <v>1.27127162938487</v>
      </c>
      <c r="G125" s="28" t="n">
        <f aca="false">(-2*$B$2/PI())*((COS(G$5*PI())-1)/G$5)*SIN(G$5*PI()*$B125/$B$3)</f>
        <v>-0</v>
      </c>
      <c r="H125" s="28" t="n">
        <f aca="false">(-2*$B$2/PI())*((COS(H$5*PI())-1)/H$5)*SIN(H$5*PI()*$B125/$B$3)</f>
        <v>-0.418521595676424</v>
      </c>
      <c r="I125" s="28" t="n">
        <f aca="false">(-2*$B$2/PI())*((COS(I$5*PI())-1)/I$5)*SIN(I$5*PI()*$B125/$B$3)</f>
        <v>0</v>
      </c>
      <c r="J125" s="28" t="n">
        <f aca="false">(-2*$B$2/PI())*((COS(J$5*PI())-1)/J$5)*SIN(J$5*PI()*$B125/$B$3)</f>
        <v>0.244869032766367</v>
      </c>
      <c r="K125" s="28" t="n">
        <f aca="false">(-2*$B$2/PI())*((COS(K$5*PI())-1)/K$5)*SIN(K$5*PI()*$B125/$B$3)</f>
        <v>-0</v>
      </c>
      <c r="L125" s="28" t="n">
        <f aca="false">(-2*$B$2/PI())*((COS(L$5*PI())-1)/L$5)*SIN(L$5*PI()*$B125/$B$3)</f>
        <v>-0.168285497878155</v>
      </c>
      <c r="M125" s="28" t="n">
        <f aca="false">(-2*$B$2/PI())*((COS(M$5*PI())-1)/M$5)*SIN(M$5*PI()*$B125/$B$3)</f>
        <v>0</v>
      </c>
      <c r="N125" s="28" t="n">
        <f aca="false">(-2*$B$2/PI())*((COS(N$5*PI())-1)/N$5)*SIN(N$5*PI()*$B125/$B$3)</f>
        <v>0.124121930494249</v>
      </c>
      <c r="O125" s="28" t="n">
        <f aca="false">(-2*$B$2/PI())*((COS(O$5*PI())-1)/O$5)*SIN(O$5*PI()*$B125/$B$3)</f>
        <v>-0</v>
      </c>
      <c r="P125" s="27" t="n">
        <f aca="false">SUM($F125:$F125)</f>
        <v>1.27127162938487</v>
      </c>
      <c r="Q125" s="27" t="n">
        <f aca="false">SUM($F125:$G125)+$Q$3</f>
        <v>1.27127162938487</v>
      </c>
      <c r="R125" s="27" t="n">
        <f aca="false">SUM($F125:$H125)</f>
        <v>0.852750033708443</v>
      </c>
      <c r="S125" s="27" t="n">
        <f aca="false">SUM($F125:$I125)+$Q$3</f>
        <v>0.852750033708443</v>
      </c>
      <c r="T125" s="27" t="n">
        <f aca="false">SUM($F125:$J125)</f>
        <v>1.09761906647481</v>
      </c>
      <c r="U125" s="27" t="n">
        <f aca="false">SUM($F125:$K125)+$Q$3</f>
        <v>1.09761906647481</v>
      </c>
      <c r="V125" s="27" t="n">
        <f aca="false">SUM($F125:$L125)</f>
        <v>0.929333568596654</v>
      </c>
      <c r="W125" s="27" t="n">
        <f aca="false">SUM($F125:$M125)+$Q$3</f>
        <v>0.929333568596654</v>
      </c>
      <c r="X125" s="27" t="n">
        <f aca="false">SUM($F125:$N125)</f>
        <v>1.0534554990909</v>
      </c>
      <c r="Y125" s="27" t="n">
        <f aca="false">SUM($F125:$O125)+$Q$3</f>
        <v>1.0534554990909</v>
      </c>
      <c r="Z125" s="21"/>
      <c r="AA125" s="21"/>
      <c r="AB125" s="21"/>
      <c r="AC125" s="21"/>
      <c r="AD125" s="21"/>
      <c r="AE125" s="21"/>
      <c r="AF125" s="21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24" t="n">
        <v>56</v>
      </c>
      <c r="B126" s="27" t="n">
        <f aca="false">(A126-1)*PI()/20</f>
        <v>8.63937979737193</v>
      </c>
      <c r="C126" s="27" t="n">
        <v>0</v>
      </c>
      <c r="D126" s="27"/>
      <c r="E126" s="28"/>
      <c r="F126" s="28" t="n">
        <f aca="false">(-2*$B$2/PI())*((COS(F$5*PI())-1)/F$5)*SIN(F$5*PI()*$B126/$B$3)</f>
        <v>1.15311567460263</v>
      </c>
      <c r="G126" s="28" t="n">
        <f aca="false">(-2*$B$2/PI())*((COS(G$5*PI())-1)/G$5)*SIN(G$5*PI()*$B126/$B$3)</f>
        <v>0</v>
      </c>
      <c r="H126" s="28" t="n">
        <f aca="false">(-2*$B$2/PI())*((COS(H$5*PI())-1)/H$5)*SIN(H$5*PI()*$B126/$B$3)</f>
        <v>-0.107948320720507</v>
      </c>
      <c r="I126" s="28" t="n">
        <f aca="false">(-2*$B$2/PI())*((COS(I$5*PI())-1)/I$5)*SIN(I$5*PI()*$B126/$B$3)</f>
        <v>-0</v>
      </c>
      <c r="J126" s="28" t="n">
        <f aca="false">(-2*$B$2/PI())*((COS(J$5*PI())-1)/J$5)*SIN(J$5*PI()*$B126/$B$3)</f>
        <v>-0.147664196444251</v>
      </c>
      <c r="K126" s="28" t="n">
        <f aca="false">(-2*$B$2/PI())*((COS(K$5*PI())-1)/K$5)*SIN(K$5*PI()*$B126/$B$3)</f>
        <v>0</v>
      </c>
      <c r="L126" s="28" t="n">
        <f aca="false">(-2*$B$2/PI())*((COS(L$5*PI())-1)/L$5)*SIN(L$5*PI()*$B126/$B$3)</f>
        <v>0.181359791722772</v>
      </c>
      <c r="M126" s="28" t="n">
        <f aca="false">(-2*$B$2/PI())*((COS(M$5*PI())-1)/M$5)*SIN(M$5*PI()*$B126/$B$3)</f>
        <v>0</v>
      </c>
      <c r="N126" s="28" t="n">
        <f aca="false">(-2*$B$2/PI())*((COS(N$5*PI())-1)/N$5)*SIN(N$5*PI()*$B126/$B$3)</f>
        <v>-0.0986370558500959</v>
      </c>
      <c r="O126" s="28" t="n">
        <f aca="false">(-2*$B$2/PI())*((COS(O$5*PI())-1)/O$5)*SIN(O$5*PI()*$B126/$B$3)</f>
        <v>-0</v>
      </c>
      <c r="P126" s="27" t="n">
        <f aca="false">SUM($F126:$F126)</f>
        <v>1.15311567460263</v>
      </c>
      <c r="Q126" s="27" t="n">
        <f aca="false">SUM($F126:$G126)+$Q$3</f>
        <v>1.15311567460263</v>
      </c>
      <c r="R126" s="27" t="n">
        <f aca="false">SUM($F126:$H126)</f>
        <v>1.04516735388212</v>
      </c>
      <c r="S126" s="27" t="n">
        <f aca="false">SUM($F126:$I126)+$Q$3</f>
        <v>1.04516735388212</v>
      </c>
      <c r="T126" s="27" t="n">
        <f aca="false">SUM($F126:$J126)</f>
        <v>0.897503157437869</v>
      </c>
      <c r="U126" s="27" t="n">
        <f aca="false">SUM($F126:$K126)+$Q$3</f>
        <v>0.897503157437869</v>
      </c>
      <c r="V126" s="27" t="n">
        <f aca="false">SUM($F126:$L126)</f>
        <v>1.07886294916064</v>
      </c>
      <c r="W126" s="27" t="n">
        <f aca="false">SUM($F126:$M126)+$Q$3</f>
        <v>1.07886294916064</v>
      </c>
      <c r="X126" s="27" t="n">
        <f aca="false">SUM($F126:$N126)</f>
        <v>0.980225893310545</v>
      </c>
      <c r="Y126" s="27" t="n">
        <f aca="false">SUM($F126:$O126)+$Q$3</f>
        <v>0.980225893310545</v>
      </c>
      <c r="Z126" s="31"/>
      <c r="AA126" s="31"/>
      <c r="AB126" s="31"/>
      <c r="AC126" s="31"/>
      <c r="AD126" s="31"/>
      <c r="AE126" s="31"/>
      <c r="AF126" s="31"/>
    </row>
    <row r="127" customFormat="false" ht="13.8" hidden="false" customHeight="false" outlineLevel="0" collapsed="false">
      <c r="A127" s="24" t="n">
        <v>57</v>
      </c>
      <c r="B127" s="27" t="n">
        <f aca="false">(A127-1)*PI()/20</f>
        <v>8.79645943005142</v>
      </c>
      <c r="C127" s="27" t="n">
        <v>0</v>
      </c>
      <c r="D127" s="27"/>
      <c r="E127" s="28"/>
      <c r="F127" s="28" t="n">
        <f aca="false">(-2*$B$2/PI())*((COS(F$5*PI())-1)/F$5)*SIN(F$5*PI()*$B127/$B$3)</f>
        <v>0.759802420131132</v>
      </c>
      <c r="G127" s="28" t="n">
        <f aca="false">(-2*$B$2/PI())*((COS(G$5*PI())-1)/G$5)*SIN(G$5*PI()*$B127/$B$3)</f>
        <v>0</v>
      </c>
      <c r="H127" s="28" t="n">
        <f aca="false">(-2*$B$2/PI())*((COS(H$5*PI())-1)/H$5)*SIN(H$5*PI()*$B127/$B$3)</f>
        <v>0.39904064354313</v>
      </c>
      <c r="I127" s="28" t="n">
        <f aca="false">(-2*$B$2/PI())*((COS(I$5*PI())-1)/I$5)*SIN(I$5*PI()*$B127/$B$3)</f>
        <v>0</v>
      </c>
      <c r="J127" s="28" t="n">
        <f aca="false">(-2*$B$2/PI())*((COS(J$5*PI())-1)/J$5)*SIN(J$5*PI()*$B127/$B$3)</f>
        <v>-0.0141549801639943</v>
      </c>
      <c r="K127" s="28" t="n">
        <f aca="false">(-2*$B$2/PI())*((COS(K$5*PI())-1)/K$5)*SIN(K$5*PI()*$B127/$B$3)</f>
        <v>-0</v>
      </c>
      <c r="L127" s="28" t="n">
        <f aca="false">(-2*$B$2/PI())*((COS(L$5*PI())-1)/L$5)*SIN(L$5*PI()*$B127/$B$3)</f>
        <v>-0.17683683474751</v>
      </c>
      <c r="M127" s="28" t="n">
        <f aca="false">(-2*$B$2/PI())*((COS(M$5*PI())-1)/M$5)*SIN(M$5*PI()*$B127/$B$3)</f>
        <v>-0</v>
      </c>
      <c r="N127" s="28" t="n">
        <f aca="false">(-2*$B$2/PI())*((COS(N$5*PI())-1)/N$5)*SIN(N$5*PI()*$B127/$B$3)</f>
        <v>-0.0712998877110417</v>
      </c>
      <c r="O127" s="28" t="n">
        <f aca="false">(-2*$B$2/PI())*((COS(O$5*PI())-1)/O$5)*SIN(O$5*PI()*$B127/$B$3)</f>
        <v>0</v>
      </c>
      <c r="P127" s="27" t="n">
        <f aca="false">SUM($F127:$F127)</f>
        <v>0.759802420131132</v>
      </c>
      <c r="Q127" s="27" t="n">
        <f aca="false">SUM($F127:$G127)+$Q$3</f>
        <v>0.759802420131132</v>
      </c>
      <c r="R127" s="27" t="n">
        <f aca="false">SUM($F127:$H127)</f>
        <v>1.15884306367426</v>
      </c>
      <c r="S127" s="27" t="n">
        <f aca="false">SUM($F127:$I127)+$Q$3</f>
        <v>1.15884306367426</v>
      </c>
      <c r="T127" s="27" t="n">
        <f aca="false">SUM($F127:$J127)</f>
        <v>1.14468808351027</v>
      </c>
      <c r="U127" s="27" t="n">
        <f aca="false">SUM($F127:$K127)+$Q$3</f>
        <v>1.14468808351027</v>
      </c>
      <c r="V127" s="27" t="n">
        <f aca="false">SUM($F127:$L127)</f>
        <v>0.967851248762757</v>
      </c>
      <c r="W127" s="27" t="n">
        <f aca="false">SUM($F127:$M127)+$Q$3</f>
        <v>0.967851248762757</v>
      </c>
      <c r="X127" s="27" t="n">
        <f aca="false">SUM($F127:$N127)</f>
        <v>0.896551361051716</v>
      </c>
      <c r="Y127" s="27" t="n">
        <f aca="false">SUM($F127:$O127)+$Q$3</f>
        <v>0.896551361051716</v>
      </c>
      <c r="Z127" s="31"/>
      <c r="AA127" s="31"/>
      <c r="AB127" s="31"/>
      <c r="AC127" s="31"/>
      <c r="AD127" s="31"/>
      <c r="AE127" s="31"/>
      <c r="AF127" s="31"/>
    </row>
    <row r="128" customFormat="false" ht="13.8" hidden="false" customHeight="false" outlineLevel="0" collapsed="false">
      <c r="A128" s="24" t="n">
        <v>58</v>
      </c>
      <c r="B128" s="27" t="n">
        <f aca="false">(A128-1)*PI()/20</f>
        <v>8.95353906273091</v>
      </c>
      <c r="C128" s="27" t="n">
        <v>0</v>
      </c>
      <c r="D128" s="27"/>
      <c r="E128" s="28"/>
      <c r="F128" s="28" t="n">
        <f aca="false">(-2*$B$2/PI())*((COS(F$5*PI())-1)/F$5)*SIN(F$5*PI()*$B128/$B$3)</f>
        <v>0.185184560384293</v>
      </c>
      <c r="G128" s="28" t="n">
        <f aca="false">(-2*$B$2/PI())*((COS(G$5*PI())-1)/G$5)*SIN(G$5*PI()*$B128/$B$3)</f>
        <v>0</v>
      </c>
      <c r="H128" s="28" t="n">
        <f aca="false">(-2*$B$2/PI())*((COS(H$5*PI())-1)/H$5)*SIN(H$5*PI()*$B128/$B$3)</f>
        <v>0.179961406465772</v>
      </c>
      <c r="I128" s="28" t="n">
        <f aca="false">(-2*$B$2/PI())*((COS(I$5*PI())-1)/I$5)*SIN(I$5*PI()*$B128/$B$3)</f>
        <v>0</v>
      </c>
      <c r="J128" s="28" t="n">
        <f aca="false">(-2*$B$2/PI())*((COS(J$5*PI())-1)/J$5)*SIN(J$5*PI()*$B128/$B$3)</f>
        <v>0.169780274117652</v>
      </c>
      <c r="K128" s="28" t="n">
        <f aca="false">(-2*$B$2/PI())*((COS(K$5*PI())-1)/K$5)*SIN(K$5*PI()*$B128/$B$3)</f>
        <v>0</v>
      </c>
      <c r="L128" s="28" t="n">
        <f aca="false">(-2*$B$2/PI())*((COS(L$5*PI())-1)/L$5)*SIN(L$5*PI()*$B128/$B$3)</f>
        <v>0.155155487228872</v>
      </c>
      <c r="M128" s="28" t="n">
        <f aca="false">(-2*$B$2/PI())*((COS(M$5*PI())-1)/M$5)*SIN(M$5*PI()*$B128/$B$3)</f>
        <v>0</v>
      </c>
      <c r="N128" s="28" t="n">
        <f aca="false">(-2*$B$2/PI())*((COS(N$5*PI())-1)/N$5)*SIN(N$5*PI()*$B128/$B$3)</f>
        <v>0.136819518684698</v>
      </c>
      <c r="O128" s="28" t="n">
        <f aca="false">(-2*$B$2/PI())*((COS(O$5*PI())-1)/O$5)*SIN(O$5*PI()*$B128/$B$3)</f>
        <v>0</v>
      </c>
      <c r="P128" s="27" t="n">
        <f aca="false">SUM($F128:$F128)</f>
        <v>0.185184560384293</v>
      </c>
      <c r="Q128" s="27" t="n">
        <f aca="false">SUM($F128:$G128)+$Q$3</f>
        <v>0.185184560384293</v>
      </c>
      <c r="R128" s="27" t="n">
        <f aca="false">SUM($F128:$H128)</f>
        <v>0.365145966850065</v>
      </c>
      <c r="S128" s="27" t="n">
        <f aca="false">SUM($F128:$I128)+$Q$3</f>
        <v>0.365145966850065</v>
      </c>
      <c r="T128" s="27" t="n">
        <f aca="false">SUM($F128:$J128)</f>
        <v>0.534926240967717</v>
      </c>
      <c r="U128" s="27" t="n">
        <f aca="false">SUM($F128:$K128)+$Q$3</f>
        <v>0.534926240967717</v>
      </c>
      <c r="V128" s="27" t="n">
        <f aca="false">SUM($F128:$L128)</f>
        <v>0.690081728196589</v>
      </c>
      <c r="W128" s="27" t="n">
        <f aca="false">SUM($F128:$M128)+$Q$3</f>
        <v>0.690081728196589</v>
      </c>
      <c r="X128" s="27" t="n">
        <f aca="false">SUM($F128:$N128)</f>
        <v>0.826901246881286</v>
      </c>
      <c r="Y128" s="27" t="n">
        <f aca="false">SUM($F128:$O128)+$Q$3</f>
        <v>0.826901246881286</v>
      </c>
      <c r="Z128" s="31"/>
      <c r="AA128" s="31"/>
      <c r="AB128" s="31"/>
      <c r="AC128" s="31"/>
      <c r="AD128" s="31"/>
      <c r="AE128" s="31"/>
      <c r="AF128" s="31"/>
    </row>
    <row r="129" customFormat="false" ht="13.8" hidden="false" customHeight="false" outlineLevel="0" collapsed="false">
      <c r="A129" s="24" t="n">
        <v>59</v>
      </c>
      <c r="B129" s="27" t="n">
        <f aca="false">(A129-1)*PI()/20</f>
        <v>9.1106186954104</v>
      </c>
      <c r="C129" s="27" t="n">
        <v>0</v>
      </c>
      <c r="D129" s="27"/>
      <c r="E129" s="28"/>
      <c r="F129" s="28" t="n">
        <f aca="false">(-2*$B$2/PI())*((COS(F$5*PI())-1)/F$5)*SIN(F$5*PI()*$B129/$B$3)</f>
        <v>-0.433622173646168</v>
      </c>
      <c r="G129" s="28" t="n">
        <f aca="false">(-2*$B$2/PI())*((COS(G$5*PI())-1)/G$5)*SIN(G$5*PI()*$B129/$B$3)</f>
        <v>-0</v>
      </c>
      <c r="H129" s="28" t="n">
        <f aca="false">(-2*$B$2/PI())*((COS(H$5*PI())-1)/H$5)*SIN(H$5*PI()*$B129/$B$3)</f>
        <v>-0.366563810908774</v>
      </c>
      <c r="I129" s="28" t="n">
        <f aca="false">(-2*$B$2/PI())*((COS(I$5*PI())-1)/I$5)*SIN(I$5*PI()*$B129/$B$3)</f>
        <v>-0</v>
      </c>
      <c r="J129" s="28" t="n">
        <f aca="false">(-2*$B$2/PI())*((COS(J$5*PI())-1)/J$5)*SIN(J$5*PI()*$B129/$B$3)</f>
        <v>-0.251113758208978</v>
      </c>
      <c r="K129" s="28" t="n">
        <f aca="false">(-2*$B$2/PI())*((COS(K$5*PI())-1)/K$5)*SIN(K$5*PI()*$B129/$B$3)</f>
        <v>-0</v>
      </c>
      <c r="L129" s="28" t="n">
        <f aca="false">(-2*$B$2/PI())*((COS(L$5*PI())-1)/L$5)*SIN(L$5*PI()*$B129/$B$3)</f>
        <v>-0.118419479584572</v>
      </c>
      <c r="M129" s="28" t="n">
        <f aca="false">(-2*$B$2/PI())*((COS(M$5*PI())-1)/M$5)*SIN(M$5*PI()*$B129/$B$3)</f>
        <v>-0</v>
      </c>
      <c r="N129" s="28" t="n">
        <f aca="false">(-2*$B$2/PI())*((COS(N$5*PI())-1)/N$5)*SIN(N$5*PI()*$B129/$B$3)</f>
        <v>-0.00196959916947192</v>
      </c>
      <c r="O129" s="28" t="n">
        <f aca="false">(-2*$B$2/PI())*((COS(O$5*PI())-1)/O$5)*SIN(O$5*PI()*$B129/$B$3)</f>
        <v>0</v>
      </c>
      <c r="P129" s="27" t="n">
        <f aca="false">SUM($F129:$F129)</f>
        <v>-0.433622173646168</v>
      </c>
      <c r="Q129" s="27" t="n">
        <f aca="false">SUM($F129:$G129)+$Q$3</f>
        <v>-0.433622173646168</v>
      </c>
      <c r="R129" s="27" t="n">
        <f aca="false">SUM($F129:$H129)</f>
        <v>-0.800185984554942</v>
      </c>
      <c r="S129" s="27" t="n">
        <f aca="false">SUM($F129:$I129)+$Q$3</f>
        <v>-0.800185984554942</v>
      </c>
      <c r="T129" s="27" t="n">
        <f aca="false">SUM($F129:$J129)</f>
        <v>-1.05129974276392</v>
      </c>
      <c r="U129" s="27" t="n">
        <f aca="false">SUM($F129:$K129)+$Q$3</f>
        <v>-1.05129974276392</v>
      </c>
      <c r="V129" s="27" t="n">
        <f aca="false">SUM($F129:$L129)</f>
        <v>-1.16971922234849</v>
      </c>
      <c r="W129" s="27" t="n">
        <f aca="false">SUM($F129:$M129)+$Q$3</f>
        <v>-1.16971922234849</v>
      </c>
      <c r="X129" s="27" t="n">
        <f aca="false">SUM($F129:$N129)</f>
        <v>-1.17168882151796</v>
      </c>
      <c r="Y129" s="27" t="n">
        <f aca="false">SUM($F129:$O129)+$Q$3</f>
        <v>-1.17168882151796</v>
      </c>
      <c r="Z129" s="31"/>
      <c r="AA129" s="31"/>
      <c r="AB129" s="31"/>
      <c r="AC129" s="31"/>
      <c r="AD129" s="31"/>
      <c r="AE129" s="31"/>
      <c r="AF129" s="31"/>
    </row>
    <row r="130" customFormat="false" ht="13.8" hidden="false" customHeight="false" outlineLevel="0" collapsed="false">
      <c r="A130" s="24" t="n">
        <v>60</v>
      </c>
      <c r="B130" s="27" t="n">
        <f aca="false">(A130-1)*PI()/20</f>
        <v>9.26769832808989</v>
      </c>
      <c r="C130" s="27" t="n">
        <v>0</v>
      </c>
      <c r="D130" s="27"/>
      <c r="E130" s="28"/>
      <c r="F130" s="28" t="n">
        <f aca="false">(-2*$B$2/PI())*((COS(F$5*PI())-1)/F$5)*SIN(F$5*PI()*$B130/$B$3)</f>
        <v>-0.948957669696114</v>
      </c>
      <c r="G130" s="28" t="n">
        <f aca="false">(-2*$B$2/PI())*((COS(G$5*PI())-1)/G$5)*SIN(G$5*PI()*$B130/$B$3)</f>
        <v>-0</v>
      </c>
      <c r="H130" s="28" t="n">
        <f aca="false">(-2*$B$2/PI())*((COS(H$5*PI())-1)/H$5)*SIN(H$5*PI()*$B130/$B$3)</f>
        <v>-0.246113543029343</v>
      </c>
      <c r="I130" s="28" t="n">
        <f aca="false">(-2*$B$2/PI())*((COS(I$5*PI())-1)/I$5)*SIN(I$5*PI()*$B130/$B$3)</f>
        <v>0</v>
      </c>
      <c r="J130" s="28" t="n">
        <f aca="false">(-2*$B$2/PI())*((COS(J$5*PI())-1)/J$5)*SIN(J$5*PI()*$B130/$B$3)</f>
        <v>0.222565834253172</v>
      </c>
      <c r="K130" s="28" t="n">
        <f aca="false">(-2*$B$2/PI())*((COS(K$5*PI())-1)/K$5)*SIN(K$5*PI()*$B130/$B$3)</f>
        <v>0</v>
      </c>
      <c r="L130" s="28" t="n">
        <f aca="false">(-2*$B$2/PI())*((COS(L$5*PI())-1)/L$5)*SIN(L$5*PI()*$B130/$B$3)</f>
        <v>0.0701932884524468</v>
      </c>
      <c r="M130" s="28" t="n">
        <f aca="false">(-2*$B$2/PI())*((COS(M$5*PI())-1)/M$5)*SIN(M$5*PI()*$B130/$B$3)</f>
        <v>-0</v>
      </c>
      <c r="N130" s="28" t="n">
        <f aca="false">(-2*$B$2/PI())*((COS(N$5*PI())-1)/N$5)*SIN(N$5*PI()*$B130/$B$3)</f>
        <v>-0.135764760402438</v>
      </c>
      <c r="O130" s="28" t="n">
        <f aca="false">(-2*$B$2/PI())*((COS(O$5*PI())-1)/O$5)*SIN(O$5*PI()*$B130/$B$3)</f>
        <v>-0</v>
      </c>
      <c r="P130" s="27" t="n">
        <f aca="false">SUM($F130:$F130)</f>
        <v>-0.948957669696114</v>
      </c>
      <c r="Q130" s="27" t="n">
        <f aca="false">SUM($F130:$G130)+$Q$3</f>
        <v>-0.948957669696114</v>
      </c>
      <c r="R130" s="27" t="n">
        <f aca="false">SUM($F130:$H130)</f>
        <v>-1.19507121272546</v>
      </c>
      <c r="S130" s="27" t="n">
        <f aca="false">SUM($F130:$I130)+$Q$3</f>
        <v>-1.19507121272546</v>
      </c>
      <c r="T130" s="27" t="n">
        <f aca="false">SUM($F130:$J130)</f>
        <v>-0.972505378472285</v>
      </c>
      <c r="U130" s="27" t="n">
        <f aca="false">SUM($F130:$K130)+$Q$3</f>
        <v>-0.972505378472285</v>
      </c>
      <c r="V130" s="27" t="n">
        <f aca="false">SUM($F130:$L130)</f>
        <v>-0.902312090019839</v>
      </c>
      <c r="W130" s="27" t="n">
        <f aca="false">SUM($F130:$M130)+$Q$3</f>
        <v>-0.902312090019839</v>
      </c>
      <c r="X130" s="27" t="n">
        <f aca="false">SUM($F130:$N130)</f>
        <v>-1.03807685042228</v>
      </c>
      <c r="Y130" s="27" t="n">
        <f aca="false">SUM($F130:$O130)+$Q$3</f>
        <v>-1.03807685042228</v>
      </c>
      <c r="Z130" s="31"/>
      <c r="AA130" s="31"/>
      <c r="AB130" s="31"/>
      <c r="AC130" s="31"/>
      <c r="AD130" s="31"/>
      <c r="AE130" s="31"/>
      <c r="AF130" s="31"/>
    </row>
    <row r="131" customFormat="false" ht="13.8" hidden="false" customHeight="false" outlineLevel="0" collapsed="false">
      <c r="A131" s="24" t="n">
        <v>61</v>
      </c>
      <c r="B131" s="27" t="n">
        <f aca="false">(A131-1)*PI()/20</f>
        <v>9.42477796076938</v>
      </c>
      <c r="C131" s="27" t="n">
        <v>0</v>
      </c>
      <c r="D131" s="27"/>
      <c r="E131" s="28"/>
      <c r="F131" s="28" t="n">
        <f aca="false">(-2*$B$2/PI())*((COS(F$5*PI())-1)/F$5)*SIN(F$5*PI()*$B131/$B$3)</f>
        <v>-1.23785219745121</v>
      </c>
      <c r="G131" s="28" t="n">
        <f aca="false">(-2*$B$2/PI())*((COS(G$5*PI())-1)/G$5)*SIN(G$5*PI()*$B131/$B$3)</f>
        <v>-0</v>
      </c>
      <c r="H131" s="28" t="n">
        <f aca="false">(-2*$B$2/PI())*((COS(H$5*PI())-1)/H$5)*SIN(H$5*PI()*$B131/$B$3)</f>
        <v>0.322148797140068</v>
      </c>
      <c r="I131" s="28" t="n">
        <f aca="false">(-2*$B$2/PI())*((COS(I$5*PI())-1)/I$5)*SIN(I$5*PI()*$B131/$B$3)</f>
        <v>0</v>
      </c>
      <c r="J131" s="28" t="n">
        <f aca="false">(-2*$B$2/PI())*((COS(J$5*PI())-1)/J$5)*SIN(J$5*PI()*$B131/$B$3)</f>
        <v>-0.0966283947831645</v>
      </c>
      <c r="K131" s="28" t="n">
        <f aca="false">(-2*$B$2/PI())*((COS(K$5*PI())-1)/K$5)*SIN(K$5*PI()*$B131/$B$3)</f>
        <v>-0</v>
      </c>
      <c r="L131" s="28" t="n">
        <f aca="false">(-2*$B$2/PI())*((COS(L$5*PI())-1)/L$5)*SIN(L$5*PI()*$B131/$B$3)</f>
        <v>-0.0151562772866365</v>
      </c>
      <c r="M131" s="28" t="n">
        <f aca="false">(-2*$B$2/PI())*((COS(M$5*PI())-1)/M$5)*SIN(M$5*PI()*$B131/$B$3)</f>
        <v>0</v>
      </c>
      <c r="N131" s="28" t="n">
        <f aca="false">(-2*$B$2/PI())*((COS(N$5*PI())-1)/N$5)*SIN(N$5*PI()*$B131/$B$3)</f>
        <v>0.074674242679189</v>
      </c>
      <c r="O131" s="28" t="n">
        <f aca="false">(-2*$B$2/PI())*((COS(O$5*PI())-1)/O$5)*SIN(O$5*PI()*$B131/$B$3)</f>
        <v>-0</v>
      </c>
      <c r="P131" s="27" t="n">
        <f aca="false">SUM($F131:$F131)</f>
        <v>-1.23785219745121</v>
      </c>
      <c r="Q131" s="27" t="n">
        <f aca="false">SUM($F131:$G131)+$Q$3</f>
        <v>-1.23785219745121</v>
      </c>
      <c r="R131" s="27" t="n">
        <f aca="false">SUM($F131:$H131)</f>
        <v>-0.915703400311144</v>
      </c>
      <c r="S131" s="27" t="n">
        <f aca="false">SUM($F131:$I131)+$Q$3</f>
        <v>-0.915703400311144</v>
      </c>
      <c r="T131" s="27" t="n">
        <f aca="false">SUM($F131:$J131)</f>
        <v>-1.01233179509431</v>
      </c>
      <c r="U131" s="27" t="n">
        <f aca="false">SUM($F131:$K131)+$Q$3</f>
        <v>-1.01233179509431</v>
      </c>
      <c r="V131" s="27" t="n">
        <f aca="false">SUM($F131:$L131)</f>
        <v>-1.02748807238095</v>
      </c>
      <c r="W131" s="27" t="n">
        <f aca="false">SUM($F131:$M131)+$Q$3</f>
        <v>-1.02748807238095</v>
      </c>
      <c r="X131" s="27" t="n">
        <f aca="false">SUM($F131:$N131)</f>
        <v>-0.952813829701756</v>
      </c>
      <c r="Y131" s="27" t="n">
        <f aca="false">SUM($F131:$O131)+$Q$3</f>
        <v>-0.952813829701756</v>
      </c>
      <c r="Z131" s="31"/>
      <c r="AA131" s="31"/>
      <c r="AB131" s="31"/>
      <c r="AC131" s="31"/>
      <c r="AD131" s="31"/>
      <c r="AE131" s="31"/>
      <c r="AF131" s="31"/>
    </row>
    <row r="132" customFormat="false" ht="13.8" hidden="false" customHeight="false" outlineLevel="0" collapsed="false">
      <c r="A132" s="24" t="n">
        <v>62</v>
      </c>
      <c r="B132" s="27" t="n">
        <f aca="false">(A132-1)*PI()/20</f>
        <v>9.58185759344887</v>
      </c>
      <c r="C132" s="27" t="n">
        <v>0</v>
      </c>
      <c r="D132" s="27"/>
      <c r="E132" s="28"/>
      <c r="F132" s="28" t="n">
        <f aca="false">(-2*$B$2/PI())*((COS(F$5*PI())-1)/F$5)*SIN(F$5*PI()*$B132/$B$3)</f>
        <v>-1.23136953489757</v>
      </c>
      <c r="G132" s="28" t="n">
        <f aca="false">(-2*$B$2/PI())*((COS(G$5*PI())-1)/G$5)*SIN(G$5*PI()*$B132/$B$3)</f>
        <v>0</v>
      </c>
      <c r="H132" s="28" t="n">
        <f aca="false">(-2*$B$2/PI())*((COS(H$5*PI())-1)/H$5)*SIN(H$5*PI()*$B132/$B$3)</f>
        <v>0.304250300090459</v>
      </c>
      <c r="I132" s="28" t="n">
        <f aca="false">(-2*$B$2/PI())*((COS(I$5*PI())-1)/I$5)*SIN(I$5*PI()*$B132/$B$3)</f>
        <v>-0</v>
      </c>
      <c r="J132" s="28" t="n">
        <f aca="false">(-2*$B$2/PI())*((COS(J$5*PI())-1)/J$5)*SIN(J$5*PI()*$B132/$B$3)</f>
        <v>-0.0715913320128598</v>
      </c>
      <c r="K132" s="28" t="n">
        <f aca="false">(-2*$B$2/PI())*((COS(K$5*PI())-1)/K$5)*SIN(K$5*PI()*$B132/$B$3)</f>
        <v>0</v>
      </c>
      <c r="L132" s="28" t="n">
        <f aca="false">(-2*$B$2/PI())*((COS(L$5*PI())-1)/L$5)*SIN(L$5*PI()*$B132/$B$3)</f>
        <v>-0.0413513399621206</v>
      </c>
      <c r="M132" s="28" t="n">
        <f aca="false">(-2*$B$2/PI())*((COS(M$5*PI())-1)/M$5)*SIN(M$5*PI()*$B132/$B$3)</f>
        <v>-0</v>
      </c>
      <c r="N132" s="28" t="n">
        <f aca="false">(-2*$B$2/PI())*((COS(N$5*PI())-1)/N$5)*SIN(N$5*PI()*$B132/$B$3)</f>
        <v>0.0957752655051281</v>
      </c>
      <c r="O132" s="28" t="n">
        <f aca="false">(-2*$B$2/PI())*((COS(O$5*PI())-1)/O$5)*SIN(O$5*PI()*$B132/$B$3)</f>
        <v>0</v>
      </c>
      <c r="P132" s="27" t="n">
        <f aca="false">SUM($F132:$F132)</f>
        <v>-1.23136953489757</v>
      </c>
      <c r="Q132" s="27" t="n">
        <f aca="false">SUM($F132:$G132)+$Q$3</f>
        <v>-1.23136953489757</v>
      </c>
      <c r="R132" s="27" t="n">
        <f aca="false">SUM($F132:$H132)</f>
        <v>-0.92711923480711</v>
      </c>
      <c r="S132" s="27" t="n">
        <f aca="false">SUM($F132:$I132)+$Q$3</f>
        <v>-0.92711923480711</v>
      </c>
      <c r="T132" s="27" t="n">
        <f aca="false">SUM($F132:$J132)</f>
        <v>-0.99871056681997</v>
      </c>
      <c r="U132" s="27" t="n">
        <f aca="false">SUM($F132:$K132)+$Q$3</f>
        <v>-0.99871056681997</v>
      </c>
      <c r="V132" s="27" t="n">
        <f aca="false">SUM($F132:$L132)</f>
        <v>-1.04006190678209</v>
      </c>
      <c r="W132" s="27" t="n">
        <f aca="false">SUM($F132:$M132)+$Q$3</f>
        <v>-1.04006190678209</v>
      </c>
      <c r="X132" s="27" t="n">
        <f aca="false">SUM($F132:$N132)</f>
        <v>-0.944286641276962</v>
      </c>
      <c r="Y132" s="27" t="n">
        <f aca="false">SUM($F132:$O132)+$Q$3</f>
        <v>-0.944286641276962</v>
      </c>
      <c r="Z132" s="31"/>
      <c r="AA132" s="31"/>
      <c r="AB132" s="31"/>
      <c r="AC132" s="31"/>
      <c r="AD132" s="31"/>
      <c r="AE132" s="31"/>
      <c r="AF132" s="31"/>
    </row>
    <row r="133" customFormat="false" ht="13.8" hidden="false" customHeight="false" outlineLevel="0" collapsed="false">
      <c r="A133" s="24" t="n">
        <v>63</v>
      </c>
      <c r="B133" s="27" t="n">
        <f aca="false">(A133-1)*PI()/20</f>
        <v>9.73893722612836</v>
      </c>
      <c r="C133" s="27" t="n">
        <v>0</v>
      </c>
      <c r="D133" s="27"/>
      <c r="E133" s="28"/>
      <c r="F133" s="28" t="n">
        <f aca="false">(-2*$B$2/PI())*((COS(F$5*PI())-1)/F$5)*SIN(F$5*PI()*$B133/$B$3)</f>
        <v>-0.931056579681579</v>
      </c>
      <c r="G133" s="28" t="n">
        <f aca="false">(-2*$B$2/PI())*((COS(G$5*PI())-1)/G$5)*SIN(G$5*PI()*$B133/$B$3)</f>
        <v>0</v>
      </c>
      <c r="H133" s="28" t="n">
        <f aca="false">(-2*$B$2/PI())*((COS(H$5*PI())-1)/H$5)*SIN(H$5*PI()*$B133/$B$3)</f>
        <v>-0.2672421020378</v>
      </c>
      <c r="I133" s="28" t="n">
        <f aca="false">(-2*$B$2/PI())*((COS(I$5*PI())-1)/I$5)*SIN(I$5*PI()*$B133/$B$3)</f>
        <v>-0</v>
      </c>
      <c r="J133" s="28" t="n">
        <f aca="false">(-2*$B$2/PI())*((COS(J$5*PI())-1)/J$5)*SIN(J$5*PI()*$B133/$B$3)</f>
        <v>0.208484394664123</v>
      </c>
      <c r="K133" s="28" t="n">
        <f aca="false">(-2*$B$2/PI())*((COS(K$5*PI())-1)/K$5)*SIN(K$5*PI()*$B133/$B$3)</f>
        <v>-0</v>
      </c>
      <c r="L133" s="28" t="n">
        <f aca="false">(-2*$B$2/PI())*((COS(L$5*PI())-1)/L$5)*SIN(L$5*PI()*$B133/$B$3)</f>
        <v>0.0938466571627748</v>
      </c>
      <c r="M133" s="28" t="n">
        <f aca="false">(-2*$B$2/PI())*((COS(M$5*PI())-1)/M$5)*SIN(M$5*PI()*$B133/$B$3)</f>
        <v>0</v>
      </c>
      <c r="N133" s="28" t="n">
        <f aca="false">(-2*$B$2/PI())*((COS(N$5*PI())-1)/N$5)*SIN(N$5*PI()*$B133/$B$3)</f>
        <v>-0.125963741625437</v>
      </c>
      <c r="O133" s="28" t="n">
        <f aca="false">(-2*$B$2/PI())*((COS(O$5*PI())-1)/O$5)*SIN(O$5*PI()*$B133/$B$3)</f>
        <v>0</v>
      </c>
      <c r="P133" s="27" t="n">
        <f aca="false">SUM($F133:$F133)</f>
        <v>-0.931056579681579</v>
      </c>
      <c r="Q133" s="27" t="n">
        <f aca="false">SUM($F133:$G133)+$Q$3</f>
        <v>-0.931056579681579</v>
      </c>
      <c r="R133" s="27" t="n">
        <f aca="false">SUM($F133:$H133)</f>
        <v>-1.19829868171938</v>
      </c>
      <c r="S133" s="27" t="n">
        <f aca="false">SUM($F133:$I133)+$Q$3</f>
        <v>-1.19829868171938</v>
      </c>
      <c r="T133" s="27" t="n">
        <f aca="false">SUM($F133:$J133)</f>
        <v>-0.989814287055257</v>
      </c>
      <c r="U133" s="27" t="n">
        <f aca="false">SUM($F133:$K133)+$Q$3</f>
        <v>-0.989814287055257</v>
      </c>
      <c r="V133" s="27" t="n">
        <f aca="false">SUM($F133:$L133)</f>
        <v>-0.895967629892482</v>
      </c>
      <c r="W133" s="27" t="n">
        <f aca="false">SUM($F133:$M133)+$Q$3</f>
        <v>-0.895967629892482</v>
      </c>
      <c r="X133" s="27" t="n">
        <f aca="false">SUM($F133:$N133)</f>
        <v>-1.02193137151792</v>
      </c>
      <c r="Y133" s="27" t="n">
        <f aca="false">SUM($F133:$O133)+$Q$3</f>
        <v>-1.02193137151792</v>
      </c>
      <c r="Z133" s="31"/>
      <c r="AA133" s="31"/>
      <c r="AB133" s="31"/>
      <c r="AC133" s="31"/>
      <c r="AD133" s="31"/>
      <c r="AE133" s="31"/>
      <c r="AF133" s="31"/>
    </row>
    <row r="134" customFormat="false" ht="13.8" hidden="false" customHeight="false" outlineLevel="0" collapsed="false">
      <c r="A134" s="24" t="n">
        <v>64</v>
      </c>
      <c r="B134" s="27" t="n">
        <f aca="false">(A134-1)*PI()/20</f>
        <v>9.89601685880785</v>
      </c>
      <c r="C134" s="27" t="n">
        <v>0</v>
      </c>
      <c r="D134" s="27"/>
      <c r="E134" s="28"/>
      <c r="F134" s="28" t="n">
        <f aca="false">(-2*$B$2/PI())*((COS(F$5*PI())-1)/F$5)*SIN(F$5*PI()*$B134/$B$3)</f>
        <v>-0.408574227270127</v>
      </c>
      <c r="G134" s="28" t="n">
        <f aca="false">(-2*$B$2/PI())*((COS(G$5*PI())-1)/G$5)*SIN(G$5*PI()*$B134/$B$3)</f>
        <v>0</v>
      </c>
      <c r="H134" s="28" t="n">
        <f aca="false">(-2*$B$2/PI())*((COS(H$5*PI())-1)/H$5)*SIN(H$5*PI()*$B134/$B$3)</f>
        <v>-0.352478290697916</v>
      </c>
      <c r="I134" s="28" t="n">
        <f aca="false">(-2*$B$2/PI())*((COS(I$5*PI())-1)/I$5)*SIN(I$5*PI()*$B134/$B$3)</f>
        <v>0</v>
      </c>
      <c r="J134" s="28" t="n">
        <f aca="false">(-2*$B$2/PI())*((COS(J$5*PI())-1)/J$5)*SIN(J$5*PI()*$B134/$B$3)</f>
        <v>-0.254149644849275</v>
      </c>
      <c r="K134" s="28" t="n">
        <f aca="false">(-2*$B$2/PI())*((COS(K$5*PI())-1)/K$5)*SIN(K$5*PI()*$B134/$B$3)</f>
        <v>0</v>
      </c>
      <c r="L134" s="28" t="n">
        <f aca="false">(-2*$B$2/PI())*((COS(L$5*PI())-1)/L$5)*SIN(L$5*PI()*$B134/$B$3)</f>
        <v>-0.137236079671931</v>
      </c>
      <c r="M134" s="28" t="n">
        <f aca="false">(-2*$B$2/PI())*((COS(M$5*PI())-1)/M$5)*SIN(M$5*PI()*$B134/$B$3)</f>
        <v>0</v>
      </c>
      <c r="N134" s="28" t="n">
        <f aca="false">(-2*$B$2/PI())*((COS(N$5*PI())-1)/N$5)*SIN(N$5*PI()*$B134/$B$3)</f>
        <v>-0.0283192562809269</v>
      </c>
      <c r="O134" s="28" t="n">
        <f aca="false">(-2*$B$2/PI())*((COS(O$5*PI())-1)/O$5)*SIN(O$5*PI()*$B134/$B$3)</f>
        <v>-0</v>
      </c>
      <c r="P134" s="27" t="n">
        <f aca="false">SUM($F134:$F134)</f>
        <v>-0.408574227270127</v>
      </c>
      <c r="Q134" s="27" t="n">
        <f aca="false">SUM($F134:$G134)+$Q$3</f>
        <v>-0.408574227270127</v>
      </c>
      <c r="R134" s="27" t="n">
        <f aca="false">SUM($F134:$H134)</f>
        <v>-0.761052517968043</v>
      </c>
      <c r="S134" s="27" t="n">
        <f aca="false">SUM($F134:$I134)+$Q$3</f>
        <v>-0.761052517968043</v>
      </c>
      <c r="T134" s="27" t="n">
        <f aca="false">SUM($F134:$J134)</f>
        <v>-1.01520216281732</v>
      </c>
      <c r="U134" s="27" t="n">
        <f aca="false">SUM($F134:$K134)+$Q$3</f>
        <v>-1.01520216281732</v>
      </c>
      <c r="V134" s="27" t="n">
        <f aca="false">SUM($F134:$L134)</f>
        <v>-1.15243824248925</v>
      </c>
      <c r="W134" s="27" t="n">
        <f aca="false">SUM($F134:$M134)+$Q$3</f>
        <v>-1.15243824248925</v>
      </c>
      <c r="X134" s="27" t="n">
        <f aca="false">SUM($F134:$N134)</f>
        <v>-1.18075749877018</v>
      </c>
      <c r="Y134" s="27" t="n">
        <f aca="false">SUM($F134:$O134)+$Q$3</f>
        <v>-1.18075749877018</v>
      </c>
      <c r="Z134" s="31"/>
      <c r="AA134" s="31"/>
      <c r="AB134" s="31"/>
      <c r="AC134" s="31"/>
      <c r="AD134" s="31"/>
      <c r="AE134" s="31"/>
      <c r="AF134" s="31"/>
    </row>
    <row r="135" customFormat="false" ht="13.8" hidden="false" customHeight="false" outlineLevel="0" collapsed="false">
      <c r="A135" s="24" t="n">
        <v>65</v>
      </c>
      <c r="B135" s="27" t="n">
        <f aca="false">(A135-1)*PI()/20</f>
        <v>10.0530964914873</v>
      </c>
      <c r="C135" s="27" t="n">
        <v>0</v>
      </c>
      <c r="D135" s="27"/>
      <c r="E135" s="28"/>
      <c r="F135" s="28" t="n">
        <f aca="false">(-2*$B$2/PI())*((COS(F$5*PI())-1)/F$5)*SIN(F$5*PI()*$B135/$B$3)</f>
        <v>0.21140240396726</v>
      </c>
      <c r="G135" s="28" t="n">
        <f aca="false">(-2*$B$2/PI())*((COS(G$5*PI())-1)/G$5)*SIN(G$5*PI()*$B135/$B$3)</f>
        <v>-0</v>
      </c>
      <c r="H135" s="28" t="n">
        <f aca="false">(-2*$B$2/PI())*((COS(H$5*PI())-1)/H$5)*SIN(H$5*PI()*$B135/$B$3)</f>
        <v>0.203631916503834</v>
      </c>
      <c r="I135" s="28" t="n">
        <f aca="false">(-2*$B$2/PI())*((COS(I$5*PI())-1)/I$5)*SIN(I$5*PI()*$B135/$B$3)</f>
        <v>-0</v>
      </c>
      <c r="J135" s="28" t="n">
        <f aca="false">(-2*$B$2/PI())*((COS(J$5*PI())-1)/J$5)*SIN(J$5*PI()*$B135/$B$3)</f>
        <v>0.188605055199699</v>
      </c>
      <c r="K135" s="28" t="n">
        <f aca="false">(-2*$B$2/PI())*((COS(K$5*PI())-1)/K$5)*SIN(K$5*PI()*$B135/$B$3)</f>
        <v>-0</v>
      </c>
      <c r="L135" s="28" t="n">
        <f aca="false">(-2*$B$2/PI())*((COS(L$5*PI())-1)/L$5)*SIN(L$5*PI()*$B135/$B$3)</f>
        <v>0.167309553300777</v>
      </c>
      <c r="M135" s="28" t="n">
        <f aca="false">(-2*$B$2/PI())*((COS(M$5*PI())-1)/M$5)*SIN(M$5*PI()*$B135/$B$3)</f>
        <v>-0</v>
      </c>
      <c r="N135" s="28" t="n">
        <f aca="false">(-2*$B$2/PI())*((COS(N$5*PI())-1)/N$5)*SIN(N$5*PI()*$B135/$B$3)</f>
        <v>0.14112924868531</v>
      </c>
      <c r="O135" s="28" t="n">
        <f aca="false">(-2*$B$2/PI())*((COS(O$5*PI())-1)/O$5)*SIN(O$5*PI()*$B135/$B$3)</f>
        <v>-0</v>
      </c>
      <c r="P135" s="27" t="n">
        <f aca="false">SUM($F135:$F135)</f>
        <v>0.21140240396726</v>
      </c>
      <c r="Q135" s="27" t="n">
        <f aca="false">SUM($F135:$G135)+$Q$3</f>
        <v>0.21140240396726</v>
      </c>
      <c r="R135" s="27" t="n">
        <f aca="false">SUM($F135:$H135)</f>
        <v>0.415034320471094</v>
      </c>
      <c r="S135" s="27" t="n">
        <f aca="false">SUM($F135:$I135)+$Q$3</f>
        <v>0.415034320471094</v>
      </c>
      <c r="T135" s="27" t="n">
        <f aca="false">SUM($F135:$J135)</f>
        <v>0.603639375670793</v>
      </c>
      <c r="U135" s="27" t="n">
        <f aca="false">SUM($F135:$K135)+$Q$3</f>
        <v>0.603639375670793</v>
      </c>
      <c r="V135" s="27" t="n">
        <f aca="false">SUM($F135:$L135)</f>
        <v>0.77094892897157</v>
      </c>
      <c r="W135" s="27" t="n">
        <f aca="false">SUM($F135:$M135)+$Q$3</f>
        <v>0.77094892897157</v>
      </c>
      <c r="X135" s="27" t="n">
        <f aca="false">SUM($F135:$N135)</f>
        <v>0.91207817765688</v>
      </c>
      <c r="Y135" s="27" t="n">
        <f aca="false">SUM($F135:$O135)+$Q$3</f>
        <v>0.91207817765688</v>
      </c>
      <c r="Z135" s="31"/>
      <c r="AA135" s="31"/>
      <c r="AB135" s="31"/>
      <c r="AC135" s="31"/>
      <c r="AD135" s="31"/>
      <c r="AE135" s="31"/>
      <c r="AF135" s="31"/>
    </row>
    <row r="136" customFormat="false" ht="13.8" hidden="false" customHeight="false" outlineLevel="0" collapsed="false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6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AG1" activeCellId="0" sqref="AG1"/>
    </sheetView>
  </sheetViews>
  <sheetFormatPr defaultRowHeight="13.8"/>
  <cols>
    <col collapsed="false" hidden="false" max="1" min="1" style="0" width="8.5748987854251"/>
    <col collapsed="false" hidden="false" max="2" min="2" style="0" width="9.85425101214575"/>
    <col collapsed="false" hidden="false" max="4" min="3" style="0" width="8.44939271255061"/>
    <col collapsed="false" hidden="false" max="5" min="5" style="0" width="3.39271255060729"/>
    <col collapsed="false" hidden="false" max="6" min="6" style="0" width="10.4251012145749"/>
    <col collapsed="false" hidden="false" max="7" min="7" style="0" width="10.8542510121457"/>
    <col collapsed="false" hidden="false" max="8" min="8" style="0" width="12.0769230769231"/>
    <col collapsed="false" hidden="false" max="10" min="9" style="0" width="10.8542510121457"/>
    <col collapsed="false" hidden="false" max="43" min="11" style="0" width="8.5748987854251"/>
    <col collapsed="false" hidden="false" max="44" min="44" style="0" width="2.2834008097166"/>
    <col collapsed="false" hidden="false" max="1025" min="45" style="0" width="8.5748987854251"/>
  </cols>
  <sheetData>
    <row r="1" s="11" customFormat="true" ht="17.35" hidden="false" customHeight="false" outlineLevel="0" collapsed="false">
      <c r="A1" s="7"/>
      <c r="B1" s="8"/>
      <c r="C1" s="8"/>
      <c r="D1" s="8"/>
      <c r="E1" s="8"/>
      <c r="F1" s="8" t="s">
        <v>30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 s="0"/>
      <c r="AME1" s="0"/>
      <c r="AMF1" s="0"/>
      <c r="AMG1" s="0"/>
      <c r="AMH1" s="0"/>
      <c r="AMI1" s="0"/>
      <c r="AMJ1" s="0"/>
    </row>
    <row r="2" s="11" customFormat="true" ht="17.35" hidden="false" customHeight="false" outlineLevel="0" collapsed="false">
      <c r="A2" s="12" t="s">
        <v>9</v>
      </c>
      <c r="B2" s="13" t="n">
        <v>1</v>
      </c>
      <c r="C2" s="13"/>
      <c r="D2" s="13"/>
      <c r="E2" s="14"/>
      <c r="F2" s="14"/>
      <c r="G2" s="15" t="s">
        <v>10</v>
      </c>
      <c r="H2" s="16"/>
      <c r="I2" s="16" t="s">
        <v>31</v>
      </c>
      <c r="J2" s="16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 t="n">
        <f aca="false"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 s="0"/>
      <c r="AME2" s="0"/>
      <c r="AMF2" s="0"/>
      <c r="AMG2" s="0"/>
      <c r="AMH2" s="0"/>
      <c r="AMI2" s="0"/>
      <c r="AMJ2" s="0"/>
    </row>
    <row r="3" s="11" customFormat="true" ht="17.35" hidden="false" customHeight="false" outlineLevel="0" collapsed="false">
      <c r="A3" s="12" t="s">
        <v>12</v>
      </c>
      <c r="B3" s="13" t="n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13</v>
      </c>
      <c r="Q3" s="13" t="n">
        <v>0</v>
      </c>
      <c r="R3" s="14"/>
      <c r="S3" s="14"/>
      <c r="T3" s="14"/>
      <c r="U3" s="14"/>
      <c r="V3" s="14"/>
      <c r="W3" s="14"/>
      <c r="X3" s="14"/>
      <c r="Y3" s="14"/>
      <c r="Z3" s="12" t="s">
        <v>12</v>
      </c>
      <c r="AA3" s="13" t="n">
        <f aca="false"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 s="0"/>
      <c r="AME3" s="0"/>
      <c r="AMF3" s="0"/>
      <c r="AMG3" s="0"/>
      <c r="AMH3" s="0"/>
      <c r="AMI3" s="0"/>
      <c r="AMJ3" s="0"/>
    </row>
    <row r="4" s="23" customFormat="true" ht="17.35" hidden="false" customHeight="false" outlineLevel="0" collapsed="false">
      <c r="A4" s="19"/>
      <c r="B4" s="20"/>
      <c r="C4" s="20"/>
      <c r="D4" s="20"/>
      <c r="E4" s="21"/>
      <c r="F4" s="22" t="s">
        <v>32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14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 s="0"/>
      <c r="AME4" s="0"/>
      <c r="AMF4" s="0"/>
      <c r="AMG4" s="0"/>
      <c r="AMH4" s="0"/>
      <c r="AMI4" s="0"/>
      <c r="AMJ4" s="0"/>
    </row>
    <row r="5" s="23" customFormat="true" ht="17.35" hidden="false" customHeight="false" outlineLevel="0" collapsed="false">
      <c r="A5" s="24" t="s">
        <v>2</v>
      </c>
      <c r="B5" s="25" t="s">
        <v>3</v>
      </c>
      <c r="C5" s="25" t="s">
        <v>15</v>
      </c>
      <c r="D5" s="25" t="s">
        <v>16</v>
      </c>
      <c r="E5" s="25" t="s">
        <v>17</v>
      </c>
      <c r="F5" s="25" t="n">
        <v>1</v>
      </c>
      <c r="G5" s="25" t="n">
        <v>2</v>
      </c>
      <c r="H5" s="25" t="n">
        <v>3</v>
      </c>
      <c r="I5" s="25" t="n">
        <v>4</v>
      </c>
      <c r="J5" s="25" t="n">
        <v>5</v>
      </c>
      <c r="K5" s="25" t="n">
        <v>6</v>
      </c>
      <c r="L5" s="25" t="n">
        <v>7</v>
      </c>
      <c r="M5" s="25" t="n">
        <v>8</v>
      </c>
      <c r="N5" s="25" t="n">
        <v>9</v>
      </c>
      <c r="O5" s="25" t="n">
        <v>10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1"/>
      <c r="AA5" s="21"/>
      <c r="AB5" s="21"/>
      <c r="AC5" s="21"/>
      <c r="AD5" s="21"/>
      <c r="AE5" s="21"/>
      <c r="AF5" s="21"/>
      <c r="AG5" s="26" t="s">
        <v>17</v>
      </c>
      <c r="AH5" s="25" t="n">
        <f aca="false">F5</f>
        <v>1</v>
      </c>
      <c r="AI5" s="25" t="n">
        <f aca="false">G5</f>
        <v>2</v>
      </c>
      <c r="AJ5" s="25" t="n">
        <f aca="false">H5</f>
        <v>3</v>
      </c>
      <c r="AK5" s="25" t="n">
        <f aca="false">I5</f>
        <v>4</v>
      </c>
      <c r="AL5" s="25" t="n">
        <f aca="false">J5</f>
        <v>5</v>
      </c>
      <c r="AM5" s="25" t="n">
        <f aca="false">K5</f>
        <v>6</v>
      </c>
      <c r="AN5" s="25" t="n">
        <f aca="false">L5</f>
        <v>7</v>
      </c>
      <c r="AO5" s="25" t="n">
        <f aca="false">M5</f>
        <v>8</v>
      </c>
      <c r="AP5" s="25" t="n">
        <f aca="false">N5</f>
        <v>9</v>
      </c>
      <c r="AQ5" s="25" t="n">
        <f aca="false">O5</f>
        <v>10</v>
      </c>
      <c r="AR5" s="21"/>
      <c r="AMD5" s="0"/>
      <c r="AME5" s="0"/>
      <c r="AMF5" s="0"/>
      <c r="AMG5" s="0"/>
      <c r="AMH5" s="0"/>
      <c r="AMI5" s="0"/>
      <c r="AMJ5" s="0"/>
    </row>
    <row r="6" s="23" customFormat="true" ht="13.8" hidden="false" customHeight="false" outlineLevel="0" collapsed="false">
      <c r="A6" s="24" t="n">
        <v>-63</v>
      </c>
      <c r="B6" s="27" t="n">
        <f aca="false">(A6-1)*PI()/20</f>
        <v>-10.0530964914873</v>
      </c>
      <c r="C6" s="27" t="n">
        <v>0</v>
      </c>
      <c r="D6" s="27"/>
      <c r="E6" s="28"/>
      <c r="F6" s="28" t="n">
        <f aca="false">(-2*$B$2/PI())*((COS(F$5*PI()))/F$5)*SIN(F$5*PI()*$B6/$B$3)</f>
        <v>-0.10570120198363</v>
      </c>
      <c r="G6" s="28" t="n">
        <f aca="false">(-2*$B$2/PI())*((COS(G$5*PI()))/G$5)*SIN(G$5*PI()*$B6/$B$3)</f>
        <v>0.104234053463602</v>
      </c>
      <c r="H6" s="28" t="n">
        <f aca="false">(-2*$B$2/PI())*((COS(H$5*PI()))/H$5)*SIN(H$5*PI()*$B6/$B$3)</f>
        <v>-0.101815958251917</v>
      </c>
      <c r="I6" s="28" t="n">
        <f aca="false">(-2*$B$2/PI())*((COS(I$5*PI()))/I$5)*SIN(I$5*PI()*$B6/$B$3)</f>
        <v>0.0984870795136766</v>
      </c>
      <c r="J6" s="28" t="n">
        <f aca="false">(-2*$B$2/PI())*((COS(J$5*PI()))/J$5)*SIN(J$5*PI()*$B6/$B$3)</f>
        <v>-0.0943025275998495</v>
      </c>
      <c r="K6" s="28" t="n">
        <f aca="false">(-2*$B$2/PI())*((COS(K$5*PI()))/K$5)*SIN(K$5*PI()*$B6/$B$3)</f>
        <v>0.0893312709709735</v>
      </c>
      <c r="L6" s="28" t="n">
        <f aca="false">(-2*$B$2/PI())*((COS(L$5*PI()))/L$5)*SIN(L$5*PI()*$B6/$B$3)</f>
        <v>-0.0836547766503884</v>
      </c>
      <c r="M6" s="28" t="n">
        <f aca="false">(-2*$B$2/PI())*((COS(M$5*PI()))/M$5)*SIN(M$5*PI()*$B6/$B$3)</f>
        <v>0.0773654094516119</v>
      </c>
      <c r="N6" s="28" t="n">
        <f aca="false">(-2*$B$2/PI())*((COS(N$5*PI()))/N$5)*SIN(N$5*PI()*$B6/$B$3)</f>
        <v>-0.0705646243426548</v>
      </c>
      <c r="O6" s="28" t="n">
        <f aca="false">(-2*$B$2/PI())*((COS(O$5*PI()))/O$5)*SIN(O$5*PI()*$B6/$B$3)</f>
        <v>0.063360990650917</v>
      </c>
      <c r="P6" s="27" t="n">
        <f aca="false">SUM($F6:$F6)</f>
        <v>-0.10570120198363</v>
      </c>
      <c r="Q6" s="27" t="n">
        <f aca="false">SUM($F6:$G6)+$Q$3</f>
        <v>-0.00146714852002783</v>
      </c>
      <c r="R6" s="27" t="n">
        <f aca="false">SUM($F6:$H6)</f>
        <v>-0.103283106771945</v>
      </c>
      <c r="S6" s="27" t="n">
        <f aca="false">SUM($F6:$I6)+$Q$3</f>
        <v>-0.00479602725826825</v>
      </c>
      <c r="T6" s="27" t="n">
        <f aca="false">SUM($F6:$J6)</f>
        <v>-0.0990985548581178</v>
      </c>
      <c r="U6" s="27" t="n">
        <f aca="false">SUM($F6:$K6)+$Q$3</f>
        <v>-0.00976728388714426</v>
      </c>
      <c r="V6" s="27" t="n">
        <f aca="false">SUM($F6:$L6)</f>
        <v>-0.0934220605375327</v>
      </c>
      <c r="W6" s="27" t="n">
        <f aca="false">SUM($F6:$M6)+$Q$3</f>
        <v>-0.0160566510859208</v>
      </c>
      <c r="X6" s="27" t="n">
        <f aca="false">SUM($F6:$N6)</f>
        <v>-0.0866212754285757</v>
      </c>
      <c r="Y6" s="27" t="n">
        <f aca="false">SUM($F6:$O6)+$Q$3</f>
        <v>-0.0232602847776587</v>
      </c>
      <c r="Z6" s="21"/>
      <c r="AA6" s="21"/>
      <c r="AB6" s="21"/>
      <c r="AC6" s="21"/>
      <c r="AD6" s="21"/>
      <c r="AE6" s="21"/>
      <c r="AF6" s="21"/>
      <c r="AG6" s="29" t="s">
        <v>16</v>
      </c>
      <c r="AH6" s="28" t="n">
        <f aca="false">AH5*PI()/$B$3</f>
        <v>3.14159265358979</v>
      </c>
      <c r="AI6" s="28" t="n">
        <f aca="false">AI5*PI()/$B$3</f>
        <v>6.28318530717959</v>
      </c>
      <c r="AJ6" s="28" t="n">
        <f aca="false">AJ5*PI()/$B$3</f>
        <v>9.42477796076938</v>
      </c>
      <c r="AK6" s="28" t="n">
        <f aca="false">AK5*PI()/$B$3</f>
        <v>12.5663706143592</v>
      </c>
      <c r="AL6" s="28" t="n">
        <f aca="false">AL5*PI()/$B$3</f>
        <v>15.707963267949</v>
      </c>
      <c r="AM6" s="28" t="n">
        <f aca="false">AM5*PI()/$B$3</f>
        <v>18.8495559215388</v>
      </c>
      <c r="AN6" s="28" t="n">
        <f aca="false">AN5*PI()/$B$3</f>
        <v>21.9911485751286</v>
      </c>
      <c r="AO6" s="28" t="n">
        <f aca="false">AO5*PI()/$B$3</f>
        <v>25.1327412287183</v>
      </c>
      <c r="AP6" s="28" t="n">
        <f aca="false">AP5*PI()/$B$3</f>
        <v>28.2743338823081</v>
      </c>
      <c r="AQ6" s="28" t="n">
        <f aca="false">AQ5*PI()/$B$3</f>
        <v>31.4159265358979</v>
      </c>
      <c r="AR6" s="21"/>
      <c r="AMD6" s="0"/>
      <c r="AME6" s="0"/>
      <c r="AMF6" s="0"/>
      <c r="AMG6" s="0"/>
      <c r="AMH6" s="0"/>
      <c r="AMI6" s="0"/>
      <c r="AMJ6" s="0"/>
    </row>
    <row r="7" s="23" customFormat="true" ht="13.8" hidden="false" customHeight="false" outlineLevel="0" collapsed="false">
      <c r="A7" s="24" t="n">
        <v>-62</v>
      </c>
      <c r="B7" s="27" t="n">
        <f aca="false">(A7-1)*PI()/20</f>
        <v>-9.89601685880785</v>
      </c>
      <c r="C7" s="27" t="n">
        <v>0</v>
      </c>
      <c r="D7" s="27"/>
      <c r="E7" s="28"/>
      <c r="F7" s="28" t="n">
        <f aca="false">(-2*$B$2/PI())*((COS(F$5*PI()))/F$5)*SIN(F$5*PI()*$B7/$B$3)</f>
        <v>0.204287113635064</v>
      </c>
      <c r="G7" s="28" t="n">
        <f aca="false">(-2*$B$2/PI())*((COS(G$5*PI()))/G$5)*SIN(G$5*PI()*$B7/$B$3)</f>
        <v>-0.193483451318125</v>
      </c>
      <c r="H7" s="28" t="n">
        <f aca="false">(-2*$B$2/PI())*((COS(H$5*PI()))/H$5)*SIN(H$5*PI()*$B7/$B$3)</f>
        <v>0.176239145348958</v>
      </c>
      <c r="I7" s="28" t="n">
        <f aca="false">(-2*$B$2/PI())*((COS(I$5*PI()))/I$5)*SIN(I$5*PI()*$B7/$B$3)</f>
        <v>-0.153636461388906</v>
      </c>
      <c r="J7" s="28" t="n">
        <f aca="false">(-2*$B$2/PI())*((COS(J$5*PI()))/J$5)*SIN(J$5*PI()*$B7/$B$3)</f>
        <v>0.127074822424638</v>
      </c>
      <c r="K7" s="28" t="n">
        <f aca="false">(-2*$B$2/PI())*((COS(K$5*PI()))/K$5)*SIN(K$5*PI()*$B7/$B$3)</f>
        <v>-0.0981665404289251</v>
      </c>
      <c r="L7" s="28" t="n">
        <f aca="false">(-2*$B$2/PI())*((COS(L$5*PI()))/L$5)*SIN(L$5*PI()*$B7/$B$3)</f>
        <v>0.0686180398359655</v>
      </c>
      <c r="M7" s="28" t="n">
        <f aca="false">(-2*$B$2/PI())*((COS(M$5*PI()))/M$5)*SIN(M$5*PI()*$B7/$B$3)</f>
        <v>-0.0401061868374629</v>
      </c>
      <c r="N7" s="28" t="n">
        <f aca="false">(-2*$B$2/PI())*((COS(N$5*PI()))/N$5)*SIN(N$5*PI()*$B7/$B$3)</f>
        <v>0.0141596281404635</v>
      </c>
      <c r="O7" s="28" t="n">
        <f aca="false">(-2*$B$2/PI())*((COS(O$5*PI()))/O$5)*SIN(O$5*PI()*$B7/$B$3)</f>
        <v>0.00794550860241447</v>
      </c>
      <c r="P7" s="27" t="n">
        <f aca="false">SUM($F7:$F7)</f>
        <v>0.204287113635064</v>
      </c>
      <c r="Q7" s="27" t="n">
        <f aca="false">SUM($F7:$G7)+$Q$3</f>
        <v>0.0108036623169389</v>
      </c>
      <c r="R7" s="27" t="n">
        <f aca="false">SUM($F7:$H7)</f>
        <v>0.187042807665897</v>
      </c>
      <c r="S7" s="27" t="n">
        <f aca="false">SUM($F7:$I7)+$Q$3</f>
        <v>0.0334063462769909</v>
      </c>
      <c r="T7" s="27" t="n">
        <f aca="false">SUM($F7:$J7)</f>
        <v>0.160481168701629</v>
      </c>
      <c r="U7" s="27" t="n">
        <f aca="false">SUM($F7:$K7)+$Q$3</f>
        <v>0.0623146282727034</v>
      </c>
      <c r="V7" s="27" t="n">
        <f aca="false">SUM($F7:$L7)</f>
        <v>0.130932668108669</v>
      </c>
      <c r="W7" s="27" t="n">
        <f aca="false">SUM($F7:$M7)+$Q$3</f>
        <v>0.090826481271206</v>
      </c>
      <c r="X7" s="27" t="n">
        <f aca="false">SUM($F7:$N7)</f>
        <v>0.104986109411669</v>
      </c>
      <c r="Y7" s="27" t="n">
        <f aca="false">SUM($F7:$O7)+$Q$3</f>
        <v>0.112931618014084</v>
      </c>
      <c r="Z7" s="21"/>
      <c r="AA7" s="21"/>
      <c r="AB7" s="21"/>
      <c r="AC7" s="21"/>
      <c r="AD7" s="21"/>
      <c r="AE7" s="21"/>
      <c r="AF7" s="21"/>
      <c r="AG7" s="30" t="s">
        <v>28</v>
      </c>
      <c r="AH7" s="28" t="n">
        <f aca="false">ABS( (-2*$B$2/PI())*((COS(AH$5*PI()))/AH$5)  )</f>
        <v>0.636619772367581</v>
      </c>
      <c r="AI7" s="28" t="n">
        <f aca="false">ABS( (-2*$B$2/PI())*((COS(AI$5*PI()))/AI$5)  )</f>
        <v>0.318309886183791</v>
      </c>
      <c r="AJ7" s="28" t="n">
        <f aca="false">ABS( (-2*$B$2/PI())*((COS(AJ$5*PI()))/AJ$5)  )</f>
        <v>0.212206590789194</v>
      </c>
      <c r="AK7" s="28" t="n">
        <f aca="false">ABS( (-2*$B$2/PI())*((COS(AK$5*PI()))/AK$5)  )</f>
        <v>0.159154943091895</v>
      </c>
      <c r="AL7" s="28" t="n">
        <f aca="false">ABS( (-2*$B$2/PI())*((COS(AL$5*PI()))/AL$5)  )</f>
        <v>0.127323954473516</v>
      </c>
      <c r="AM7" s="28" t="n">
        <f aca="false">ABS( (-2*$B$2/PI())*((COS(AM$5*PI()))/AM$5)  )</f>
        <v>0.106103295394597</v>
      </c>
      <c r="AN7" s="28" t="n">
        <f aca="false">ABS( (-2*$B$2/PI())*((COS(AN$5*PI()))/AN$5)  )</f>
        <v>0.0909456817667973</v>
      </c>
      <c r="AO7" s="28" t="n">
        <f aca="false">ABS( (-2*$B$2/PI())*((COS(AO$5*PI()))/AO$5)  )</f>
        <v>0.0795774715459477</v>
      </c>
      <c r="AP7" s="28" t="n">
        <f aca="false">ABS( (-2*$B$2/PI())*((COS(AP$5*PI()))/AP$5)  )</f>
        <v>0.0707355302630646</v>
      </c>
      <c r="AQ7" s="28" t="n">
        <f aca="false">ABS( (-2*$B$2/PI())*((COS(AQ$5*PI()))/AQ$5)  )</f>
        <v>0.0636619772367581</v>
      </c>
      <c r="AR7" s="21"/>
      <c r="AMD7" s="0"/>
      <c r="AME7" s="0"/>
      <c r="AMF7" s="0"/>
      <c r="AMG7" s="0"/>
      <c r="AMH7" s="0"/>
      <c r="AMI7" s="0"/>
      <c r="AMJ7" s="0"/>
    </row>
    <row r="8" s="23" customFormat="true" ht="13.8" hidden="false" customHeight="false" outlineLevel="0" collapsed="false">
      <c r="A8" s="24" t="n">
        <v>-61</v>
      </c>
      <c r="B8" s="27" t="n">
        <f aca="false">(A8-1)*PI()/20</f>
        <v>-9.73893722612836</v>
      </c>
      <c r="C8" s="27" t="n">
        <v>0</v>
      </c>
      <c r="D8" s="27"/>
      <c r="E8" s="28"/>
      <c r="F8" s="28" t="n">
        <f aca="false">(-2*$B$2/PI())*((COS(F$5*PI()))/F$5)*SIN(F$5*PI()*$B8/$B$3)</f>
        <v>0.46552828984079</v>
      </c>
      <c r="G8" s="28" t="n">
        <f aca="false">(-2*$B$2/PI())*((COS(G$5*PI()))/G$5)*SIN(G$5*PI()*$B8/$B$3)</f>
        <v>-0.317541228325064</v>
      </c>
      <c r="H8" s="28" t="n">
        <f aca="false">(-2*$B$2/PI())*((COS(H$5*PI()))/H$5)*SIN(H$5*PI()*$B8/$B$3)</f>
        <v>0.1336210510189</v>
      </c>
      <c r="I8" s="28" t="n">
        <f aca="false">(-2*$B$2/PI())*((COS(I$5*PI()))/I$5)*SIN(I$5*PI()*$B8/$B$3)</f>
        <v>0.0220543492332676</v>
      </c>
      <c r="J8" s="28" t="n">
        <f aca="false">(-2*$B$2/PI())*((COS(J$5*PI()))/J$5)*SIN(J$5*PI()*$B8/$B$3)</f>
        <v>-0.104242197332061</v>
      </c>
      <c r="K8" s="28" t="n">
        <f aca="false">(-2*$B$2/PI())*((COS(K$5*PI()))/K$5)*SIN(K$5*PI()*$B8/$B$3)</f>
        <v>0.103804740492416</v>
      </c>
      <c r="L8" s="28" t="n">
        <f aca="false">(-2*$B$2/PI())*((COS(L$5*PI()))/L$5)*SIN(L$5*PI()*$B8/$B$3)</f>
        <v>-0.0469233285813874</v>
      </c>
      <c r="M8" s="28" t="n">
        <f aca="false">(-2*$B$2/PI())*((COS(M$5*PI()))/M$5)*SIN(M$5*PI()*$B8/$B$3)</f>
        <v>-0.0218415782027323</v>
      </c>
      <c r="N8" s="28" t="n">
        <f aca="false">(-2*$B$2/PI())*((COS(N$5*PI()))/N$5)*SIN(N$5*PI()*$B8/$B$3)</f>
        <v>0.0629818708127184</v>
      </c>
      <c r="O8" s="28" t="n">
        <f aca="false">(-2*$B$2/PI())*((COS(O$5*PI()))/O$5)*SIN(O$5*PI()*$B8/$B$3)</f>
        <v>-0.0598556858642521</v>
      </c>
      <c r="P8" s="27" t="n">
        <f aca="false">SUM($F8:$F8)</f>
        <v>0.46552828984079</v>
      </c>
      <c r="Q8" s="27" t="n">
        <f aca="false">SUM($F8:$G8)+$Q$3</f>
        <v>0.147987061515726</v>
      </c>
      <c r="R8" s="27" t="n">
        <f aca="false">SUM($F8:$H8)</f>
        <v>0.281608112534626</v>
      </c>
      <c r="S8" s="27" t="n">
        <f aca="false">SUM($F8:$I8)+$Q$3</f>
        <v>0.303662461767894</v>
      </c>
      <c r="T8" s="27" t="n">
        <f aca="false">SUM($F8:$J8)</f>
        <v>0.199420264435832</v>
      </c>
      <c r="U8" s="27" t="n">
        <f aca="false">SUM($F8:$K8)+$Q$3</f>
        <v>0.303225004928248</v>
      </c>
      <c r="V8" s="27" t="n">
        <f aca="false">SUM($F8:$L8)</f>
        <v>0.256301676346861</v>
      </c>
      <c r="W8" s="27" t="n">
        <f aca="false">SUM($F8:$M8)+$Q$3</f>
        <v>0.234460098144129</v>
      </c>
      <c r="X8" s="27" t="n">
        <f aca="false">SUM($F8:$N8)</f>
        <v>0.297441968956847</v>
      </c>
      <c r="Y8" s="27" t="n">
        <f aca="false">SUM($F8:$O8)+$Q$3</f>
        <v>0.237586283092595</v>
      </c>
      <c r="Z8" s="21"/>
      <c r="AA8" s="21"/>
      <c r="AB8" s="21"/>
      <c r="AC8" s="21"/>
      <c r="AD8" s="21"/>
      <c r="AE8" s="21"/>
      <c r="AF8" s="21"/>
      <c r="AG8" s="30" t="s">
        <v>29</v>
      </c>
      <c r="AH8" s="28" t="n">
        <f aca="false">AH7^2</f>
        <v>0.405284734569351</v>
      </c>
      <c r="AI8" s="28" t="n">
        <f aca="false">AI7^2</f>
        <v>0.101321183642338</v>
      </c>
      <c r="AJ8" s="28" t="n">
        <f aca="false">AJ7^2</f>
        <v>0.0450316371743724</v>
      </c>
      <c r="AK8" s="28" t="n">
        <f aca="false">AK7^2</f>
        <v>0.0253302959105844</v>
      </c>
      <c r="AL8" s="28" t="n">
        <f aca="false">AL7^2</f>
        <v>0.016211389382774</v>
      </c>
      <c r="AM8" s="28" t="n">
        <f aca="false">AM7^2</f>
        <v>0.0112579092935931</v>
      </c>
      <c r="AN8" s="28" t="n">
        <f aca="false">AN7^2</f>
        <v>0.00827111703202757</v>
      </c>
      <c r="AO8" s="28" t="n">
        <f aca="false">AO7^2</f>
        <v>0.00633257397764611</v>
      </c>
      <c r="AP8" s="28" t="n">
        <f aca="false">AP7^2</f>
        <v>0.00500351524159693</v>
      </c>
      <c r="AQ8" s="28" t="n">
        <f aca="false">AQ7^2</f>
        <v>0.00405284734569351</v>
      </c>
      <c r="AR8" s="21"/>
      <c r="AMD8" s="0"/>
      <c r="AME8" s="0"/>
      <c r="AMF8" s="0"/>
      <c r="AMG8" s="0"/>
      <c r="AMH8" s="0"/>
      <c r="AMI8" s="0"/>
      <c r="AMJ8" s="0"/>
    </row>
    <row r="9" s="23" customFormat="true" ht="13.8" hidden="false" customHeight="false" outlineLevel="0" collapsed="false">
      <c r="A9" s="24" t="n">
        <v>-60</v>
      </c>
      <c r="B9" s="27" t="n">
        <f aca="false">(A9-1)*PI()/20</f>
        <v>-9.58185759344887</v>
      </c>
      <c r="C9" s="27" t="n">
        <v>0</v>
      </c>
      <c r="D9" s="27"/>
      <c r="E9" s="28"/>
      <c r="F9" s="28" t="n">
        <f aca="false">(-2*$B$2/PI())*((COS(F$5*PI()))/F$5)*SIN(F$5*PI()*$B9/$B$3)</f>
        <v>0.615684767448784</v>
      </c>
      <c r="G9" s="28" t="n">
        <f aca="false">(-2*$B$2/PI())*((COS(G$5*PI()))/G$5)*SIN(G$5*PI()*$B9/$B$3)</f>
        <v>-0.156592081522611</v>
      </c>
      <c r="H9" s="28" t="n">
        <f aca="false">(-2*$B$2/PI())*((COS(H$5*PI()))/H$5)*SIN(H$5*PI()*$B9/$B$3)</f>
        <v>-0.152125150045229</v>
      </c>
      <c r="I9" s="28" t="n">
        <f aca="false">(-2*$B$2/PI())*((COS(I$5*PI()))/I$5)*SIN(I$5*PI()*$B9/$B$3)</f>
        <v>0.1363328685918</v>
      </c>
      <c r="J9" s="28" t="n">
        <f aca="false">(-2*$B$2/PI())*((COS(J$5*PI()))/J$5)*SIN(J$5*PI()*$B9/$B$3)</f>
        <v>0.0357956660064299</v>
      </c>
      <c r="K9" s="28" t="n">
        <f aca="false">(-2*$B$2/PI())*((COS(K$5*PI()))/K$5)*SIN(K$5*PI()*$B9/$B$3)</f>
        <v>-0.106062247323997</v>
      </c>
      <c r="L9" s="28" t="n">
        <f aca="false">(-2*$B$2/PI())*((COS(L$5*PI()))/L$5)*SIN(L$5*PI()*$B9/$B$3)</f>
        <v>0.0206756699810603</v>
      </c>
      <c r="M9" s="28" t="n">
        <f aca="false">(-2*$B$2/PI())*((COS(M$5*PI()))/M$5)*SIN(M$5*PI()*$B9/$B$3)</f>
        <v>0.0703441176398211</v>
      </c>
      <c r="N9" s="28" t="n">
        <f aca="false">(-2*$B$2/PI())*((COS(N$5*PI()))/N$5)*SIN(N$5*PI()*$B9/$B$3)</f>
        <v>-0.0478876327525641</v>
      </c>
      <c r="O9" s="28" t="n">
        <f aca="false">(-2*$B$2/PI())*((COS(O$5*PI()))/O$5)*SIN(O$5*PI()*$B9/$B$3)</f>
        <v>-0.0343519267019775</v>
      </c>
      <c r="P9" s="27" t="n">
        <f aca="false">SUM($F9:$F9)</f>
        <v>0.615684767448784</v>
      </c>
      <c r="Q9" s="27" t="n">
        <f aca="false">SUM($F9:$G9)+$Q$3</f>
        <v>0.459092685926173</v>
      </c>
      <c r="R9" s="27" t="n">
        <f aca="false">SUM($F9:$H9)</f>
        <v>0.306967535880944</v>
      </c>
      <c r="S9" s="27" t="n">
        <f aca="false">SUM($F9:$I9)+$Q$3</f>
        <v>0.443300404472744</v>
      </c>
      <c r="T9" s="27" t="n">
        <f aca="false">SUM($F9:$J9)</f>
        <v>0.479096070479174</v>
      </c>
      <c r="U9" s="27" t="n">
        <f aca="false">SUM($F9:$K9)+$Q$3</f>
        <v>0.373033823155176</v>
      </c>
      <c r="V9" s="27" t="n">
        <f aca="false">SUM($F9:$L9)</f>
        <v>0.393709493136237</v>
      </c>
      <c r="W9" s="27" t="n">
        <f aca="false">SUM($F9:$M9)+$Q$3</f>
        <v>0.464053610776058</v>
      </c>
      <c r="X9" s="27" t="n">
        <f aca="false">SUM($F9:$N9)</f>
        <v>0.416165978023494</v>
      </c>
      <c r="Y9" s="27" t="n">
        <f aca="false">SUM($F9:$O9)+$Q$3</f>
        <v>0.381814051321516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 s="0"/>
      <c r="AME9" s="0"/>
      <c r="AMF9" s="0"/>
      <c r="AMG9" s="0"/>
      <c r="AMH9" s="0"/>
      <c r="AMI9" s="0"/>
      <c r="AMJ9" s="0"/>
    </row>
    <row r="10" s="23" customFormat="true" ht="13.8" hidden="false" customHeight="false" outlineLevel="0" collapsed="false">
      <c r="A10" s="24" t="n">
        <v>-59</v>
      </c>
      <c r="B10" s="27" t="n">
        <f aca="false">(A10-1)*PI()/20</f>
        <v>-9.42477796076938</v>
      </c>
      <c r="C10" s="27" t="n">
        <v>0</v>
      </c>
      <c r="D10" s="27"/>
      <c r="E10" s="28"/>
      <c r="F10" s="28" t="n">
        <f aca="false">(-2*$B$2/PI())*((COS(F$5*PI()))/F$5)*SIN(F$5*PI()*$B10/$B$3)</f>
        <v>0.618926098725606</v>
      </c>
      <c r="G10" s="28" t="n">
        <f aca="false">(-2*$B$2/PI())*((COS(G$5*PI()))/G$5)*SIN(G$5*PI()*$B10/$B$3)</f>
        <v>0.144905200345887</v>
      </c>
      <c r="H10" s="28" t="n">
        <f aca="false">(-2*$B$2/PI())*((COS(H$5*PI()))/H$5)*SIN(H$5*PI()*$B10/$B$3)</f>
        <v>-0.161074398570034</v>
      </c>
      <c r="I10" s="28" t="n">
        <f aca="false">(-2*$B$2/PI())*((COS(I$5*PI()))/I$5)*SIN(I$5*PI()*$B10/$B$3)</f>
        <v>-0.129019574913812</v>
      </c>
      <c r="J10" s="28" t="n">
        <f aca="false">(-2*$B$2/PI())*((COS(J$5*PI()))/J$5)*SIN(J$5*PI()*$B10/$B$3)</f>
        <v>0.0483141973915822</v>
      </c>
      <c r="K10" s="28" t="n">
        <f aca="false">(-2*$B$2/PI())*((COS(K$5*PI()))/K$5)*SIN(K$5*PI()*$B10/$B$3)</f>
        <v>0.104865538866484</v>
      </c>
      <c r="L10" s="28" t="n">
        <f aca="false">(-2*$B$2/PI())*((COS(L$5*PI()))/L$5)*SIN(L$5*PI()*$B10/$B$3)</f>
        <v>0.00757813864331826</v>
      </c>
      <c r="M10" s="28" t="n">
        <f aca="false">(-2*$B$2/PI())*((COS(M$5*PI()))/M$5)*SIN(M$5*PI()*$B10/$B$3)</f>
        <v>-0.0755442673530631</v>
      </c>
      <c r="N10" s="28" t="n">
        <f aca="false">(-2*$B$2/PI())*((COS(N$5*PI()))/N$5)*SIN(N$5*PI()*$B10/$B$3)</f>
        <v>-0.0373371213395945</v>
      </c>
      <c r="O10" s="28" t="n">
        <f aca="false">(-2*$B$2/PI())*((COS(O$5*PI()))/O$5)*SIN(O$5*PI()*$B10/$B$3)</f>
        <v>0.044700712265332</v>
      </c>
      <c r="P10" s="27" t="n">
        <f aca="false">SUM($F10:$F10)</f>
        <v>0.618926098725606</v>
      </c>
      <c r="Q10" s="27" t="n">
        <f aca="false">SUM($F10:$G10)+$Q$3</f>
        <v>0.763831299071493</v>
      </c>
      <c r="R10" s="27" t="n">
        <f aca="false">SUM($F10:$H10)</f>
        <v>0.602756900501459</v>
      </c>
      <c r="S10" s="27" t="n">
        <f aca="false">SUM($F10:$I10)+$Q$3</f>
        <v>0.473737325587647</v>
      </c>
      <c r="T10" s="27" t="n">
        <f aca="false">SUM($F10:$J10)</f>
        <v>0.522051522979229</v>
      </c>
      <c r="U10" s="27" t="n">
        <f aca="false">SUM($F10:$K10)+$Q$3</f>
        <v>0.626917061845712</v>
      </c>
      <c r="V10" s="27" t="n">
        <f aca="false">SUM($F10:$L10)</f>
        <v>0.634495200489031</v>
      </c>
      <c r="W10" s="27" t="n">
        <f aca="false">SUM($F10:$M10)+$Q$3</f>
        <v>0.558950933135968</v>
      </c>
      <c r="X10" s="27" t="n">
        <f aca="false">SUM($F10:$N10)</f>
        <v>0.521613811796373</v>
      </c>
      <c r="Y10" s="27" t="n">
        <f aca="false">SUM($F10:$O10)+$Q$3</f>
        <v>0.566314524061705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 s="0"/>
      <c r="AME10" s="0"/>
      <c r="AMF10" s="0"/>
      <c r="AMG10" s="0"/>
      <c r="AMH10" s="0"/>
      <c r="AMI10" s="0"/>
      <c r="AMJ10" s="0"/>
    </row>
    <row r="11" s="23" customFormat="true" ht="13.8" hidden="false" customHeight="false" outlineLevel="0" collapsed="false">
      <c r="A11" s="24" t="n">
        <v>-58</v>
      </c>
      <c r="B11" s="27" t="n">
        <f aca="false">(A11-1)*PI()/20</f>
        <v>-9.26769832808989</v>
      </c>
      <c r="C11" s="27" t="n">
        <v>0</v>
      </c>
      <c r="D11" s="27"/>
      <c r="E11" s="28"/>
      <c r="F11" s="28" t="n">
        <f aca="false">(-2*$B$2/PI())*((COS(F$5*PI()))/F$5)*SIN(F$5*PI()*$B11/$B$3)</f>
        <v>0.474478834848057</v>
      </c>
      <c r="G11" s="28" t="n">
        <f aca="false">(-2*$B$2/PI())*((COS(G$5*PI()))/G$5)*SIN(G$5*PI()*$B11/$B$3)</f>
        <v>0.31634382617024</v>
      </c>
      <c r="H11" s="28" t="n">
        <f aca="false">(-2*$B$2/PI())*((COS(H$5*PI()))/H$5)*SIN(H$5*PI()*$B11/$B$3)</f>
        <v>0.123056771514672</v>
      </c>
      <c r="I11" s="28" t="n">
        <f aca="false">(-2*$B$2/PI())*((COS(I$5*PI()))/I$5)*SIN(I$5*PI()*$B11/$B$3)</f>
        <v>-0.0351055703590799</v>
      </c>
      <c r="J11" s="28" t="n">
        <f aca="false">(-2*$B$2/PI())*((COS(J$5*PI()))/J$5)*SIN(J$5*PI()*$B11/$B$3)</f>
        <v>-0.111282917126586</v>
      </c>
      <c r="K11" s="28" t="n">
        <f aca="false">(-2*$B$2/PI())*((COS(K$5*PI()))/K$5)*SIN(K$5*PI()*$B11/$B$3)</f>
        <v>-0.100253589295464</v>
      </c>
      <c r="L11" s="28" t="n">
        <f aca="false">(-2*$B$2/PI())*((COS(L$5*PI()))/L$5)*SIN(L$5*PI()*$B11/$B$3)</f>
        <v>-0.0350966442262234</v>
      </c>
      <c r="M11" s="28" t="n">
        <f aca="false">(-2*$B$2/PI())*((COS(M$5*PI()))/M$5)*SIN(M$5*PI()*$B11/$B$3)</f>
        <v>0.0342409223025397</v>
      </c>
      <c r="N11" s="28" t="n">
        <f aca="false">(-2*$B$2/PI())*((COS(N$5*PI()))/N$5)*SIN(N$5*PI()*$B11/$B$3)</f>
        <v>0.0678823802012189</v>
      </c>
      <c r="O11" s="28" t="n">
        <f aca="false">(-2*$B$2/PI())*((COS(O$5*PI()))/O$5)*SIN(O$5*PI()*$B11/$B$3)</f>
        <v>0.0540724541737332</v>
      </c>
      <c r="P11" s="27" t="n">
        <f aca="false">SUM($F11:$F11)</f>
        <v>0.474478834848057</v>
      </c>
      <c r="Q11" s="27" t="n">
        <f aca="false">SUM($F11:$G11)+$Q$3</f>
        <v>0.790822661018297</v>
      </c>
      <c r="R11" s="27" t="n">
        <f aca="false">SUM($F11:$H11)</f>
        <v>0.913879432532968</v>
      </c>
      <c r="S11" s="27" t="n">
        <f aca="false">SUM($F11:$I11)+$Q$3</f>
        <v>0.878773862173889</v>
      </c>
      <c r="T11" s="27" t="n">
        <f aca="false">SUM($F11:$J11)</f>
        <v>0.767490945047303</v>
      </c>
      <c r="U11" s="27" t="n">
        <f aca="false">SUM($F11:$K11)+$Q$3</f>
        <v>0.667237355751838</v>
      </c>
      <c r="V11" s="27" t="n">
        <f aca="false">SUM($F11:$L11)</f>
        <v>0.632140711525615</v>
      </c>
      <c r="W11" s="27" t="n">
        <f aca="false">SUM($F11:$M11)+$Q$3</f>
        <v>0.666381633828155</v>
      </c>
      <c r="X11" s="27" t="n">
        <f aca="false">SUM($F11:$N11)</f>
        <v>0.734264014029373</v>
      </c>
      <c r="Y11" s="27" t="n">
        <f aca="false">SUM($F11:$O11)+$Q$3</f>
        <v>0.788336468203107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 s="0"/>
      <c r="AME11" s="0"/>
      <c r="AMF11" s="0"/>
      <c r="AMG11" s="0"/>
      <c r="AMH11" s="0"/>
      <c r="AMI11" s="0"/>
      <c r="AMJ11" s="0"/>
    </row>
    <row r="12" s="23" customFormat="true" ht="13.8" hidden="false" customHeight="false" outlineLevel="0" collapsed="false">
      <c r="A12" s="24" t="n">
        <v>-57</v>
      </c>
      <c r="B12" s="27" t="n">
        <f aca="false">(A12-1)*PI()/20</f>
        <v>-9.1106186954104</v>
      </c>
      <c r="C12" s="27" t="n">
        <v>0</v>
      </c>
      <c r="D12" s="27"/>
      <c r="E12" s="28"/>
      <c r="F12" s="28" t="n">
        <f aca="false">(-2*$B$2/PI())*((COS(F$5*PI()))/F$5)*SIN(F$5*PI()*$B12/$B$3)</f>
        <v>0.216811086823084</v>
      </c>
      <c r="G12" s="28" t="n">
        <f aca="false">(-2*$B$2/PI())*((COS(G$5*PI()))/G$5)*SIN(G$5*PI()*$B12/$B$3)</f>
        <v>0.203850248171985</v>
      </c>
      <c r="H12" s="28" t="n">
        <f aca="false">(-2*$B$2/PI())*((COS(H$5*PI()))/H$5)*SIN(H$5*PI()*$B12/$B$3)</f>
        <v>0.183281905454387</v>
      </c>
      <c r="I12" s="28" t="n">
        <f aca="false">(-2*$B$2/PI())*((COS(I$5*PI()))/I$5)*SIN(I$5*PI()*$B12/$B$3)</f>
        <v>0.156563008092401</v>
      </c>
      <c r="J12" s="28" t="n">
        <f aca="false">(-2*$B$2/PI())*((COS(J$5*PI()))/J$5)*SIN(J$5*PI()*$B12/$B$3)</f>
        <v>0.125556879104489</v>
      </c>
      <c r="K12" s="28" t="n">
        <f aca="false">(-2*$B$2/PI())*((COS(K$5*PI()))/K$5)*SIN(K$5*PI()*$B12/$B$3)</f>
        <v>0.0923765997156917</v>
      </c>
      <c r="L12" s="28" t="n">
        <f aca="false">(-2*$B$2/PI())*((COS(L$5*PI()))/L$5)*SIN(L$5*PI()*$B12/$B$3)</f>
        <v>0.0592097397922858</v>
      </c>
      <c r="M12" s="28" t="n">
        <f aca="false">(-2*$B$2/PI())*((COS(M$5*PI()))/M$5)*SIN(M$5*PI()*$B12/$B$3)</f>
        <v>0.0281404291513089</v>
      </c>
      <c r="N12" s="28" t="n">
        <f aca="false">(-2*$B$2/PI())*((COS(N$5*PI()))/N$5)*SIN(N$5*PI()*$B12/$B$3)</f>
        <v>0.000984799584735961</v>
      </c>
      <c r="O12" s="28" t="n">
        <f aca="false">(-2*$B$2/PI())*((COS(O$5*PI()))/O$5)*SIN(O$5*PI()*$B12/$B$3)</f>
        <v>-0.0208456713955424</v>
      </c>
      <c r="P12" s="27" t="n">
        <f aca="false">SUM($F12:$F12)</f>
        <v>0.216811086823084</v>
      </c>
      <c r="Q12" s="27" t="n">
        <f aca="false">SUM($F12:$G12)+$Q$3</f>
        <v>0.420661334995069</v>
      </c>
      <c r="R12" s="27" t="n">
        <f aca="false">SUM($F12:$H12)</f>
        <v>0.603943240449456</v>
      </c>
      <c r="S12" s="27" t="n">
        <f aca="false">SUM($F12:$I12)+$Q$3</f>
        <v>0.760506248541857</v>
      </c>
      <c r="T12" s="27" t="n">
        <f aca="false">SUM($F12:$J12)</f>
        <v>0.886063127646346</v>
      </c>
      <c r="U12" s="27" t="n">
        <f aca="false">SUM($F12:$K12)+$Q$3</f>
        <v>0.978439727362037</v>
      </c>
      <c r="V12" s="27" t="n">
        <f aca="false">SUM($F12:$L12)</f>
        <v>1.03764946715432</v>
      </c>
      <c r="W12" s="27" t="n">
        <f aca="false">SUM($F12:$M12)+$Q$3</f>
        <v>1.06578989630563</v>
      </c>
      <c r="X12" s="27" t="n">
        <f aca="false">SUM($F12:$N12)</f>
        <v>1.06677469589037</v>
      </c>
      <c r="Y12" s="27" t="n">
        <f aca="false">SUM($F12:$O12)+$Q$3</f>
        <v>1.04592902449483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 s="0"/>
      <c r="AME12" s="0"/>
      <c r="AMF12" s="0"/>
      <c r="AMG12" s="0"/>
      <c r="AMH12" s="0"/>
      <c r="AMI12" s="0"/>
      <c r="AMJ12" s="0"/>
    </row>
    <row r="13" s="23" customFormat="true" ht="13.8" hidden="false" customHeight="false" outlineLevel="0" collapsed="false">
      <c r="A13" s="24" t="n">
        <v>-56</v>
      </c>
      <c r="B13" s="27" t="n">
        <f aca="false">(A13-1)*PI()/20</f>
        <v>-8.95353906273091</v>
      </c>
      <c r="C13" s="27" t="n">
        <v>0</v>
      </c>
      <c r="D13" s="27"/>
      <c r="E13" s="28"/>
      <c r="F13" s="28" t="n">
        <f aca="false">(-2*$B$2/PI())*((COS(F$5*PI()))/F$5)*SIN(F$5*PI()*$B13/$B$3)</f>
        <v>-0.0925922801921464</v>
      </c>
      <c r="G13" s="28" t="n">
        <f aca="false">(-2*$B$2/PI())*((COS(G$5*PI()))/G$5)*SIN(G$5*PI()*$B13/$B$3)</f>
        <v>-0.0916077041084126</v>
      </c>
      <c r="H13" s="28" t="n">
        <f aca="false">(-2*$B$2/PI())*((COS(H$5*PI()))/H$5)*SIN(H$5*PI()*$B13/$B$3)</f>
        <v>-0.089980703232886</v>
      </c>
      <c r="I13" s="28" t="n">
        <f aca="false">(-2*$B$2/PI())*((COS(I$5*PI()))/I$5)*SIN(I$5*PI()*$B13/$B$3)</f>
        <v>-0.0877319938087429</v>
      </c>
      <c r="J13" s="28" t="n">
        <f aca="false">(-2*$B$2/PI())*((COS(J$5*PI()))/J$5)*SIN(J$5*PI()*$B13/$B$3)</f>
        <v>-0.0848901370588259</v>
      </c>
      <c r="K13" s="28" t="n">
        <f aca="false">(-2*$B$2/PI())*((COS(K$5*PI()))/K$5)*SIN(K$5*PI()*$B13/$B$3)</f>
        <v>-0.0814911064398071</v>
      </c>
      <c r="L13" s="28" t="n">
        <f aca="false">(-2*$B$2/PI())*((COS(L$5*PI()))/L$5)*SIN(L$5*PI()*$B13/$B$3)</f>
        <v>-0.0775777436144359</v>
      </c>
      <c r="M13" s="28" t="n">
        <f aca="false">(-2*$B$2/PI())*((COS(M$5*PI()))/M$5)*SIN(M$5*PI()*$B13/$B$3)</f>
        <v>-0.0731991121150151</v>
      </c>
      <c r="N13" s="28" t="n">
        <f aca="false">(-2*$B$2/PI())*((COS(N$5*PI()))/N$5)*SIN(N$5*PI()*$B13/$B$3)</f>
        <v>-0.0684097593423488</v>
      </c>
      <c r="O13" s="28" t="n">
        <f aca="false">(-2*$B$2/PI())*((COS(O$5*PI()))/O$5)*SIN(O$5*PI()*$B13/$B$3)</f>
        <v>-0.0632688990308707</v>
      </c>
      <c r="P13" s="27" t="n">
        <f aca="false">SUM($F13:$F13)</f>
        <v>-0.0925922801921464</v>
      </c>
      <c r="Q13" s="27" t="n">
        <f aca="false">SUM($F13:$G13)+$Q$3</f>
        <v>-0.184199984300559</v>
      </c>
      <c r="R13" s="27" t="n">
        <f aca="false">SUM($F13:$H13)</f>
        <v>-0.274180687533445</v>
      </c>
      <c r="S13" s="27" t="n">
        <f aca="false">SUM($F13:$I13)+$Q$3</f>
        <v>-0.361912681342188</v>
      </c>
      <c r="T13" s="27" t="n">
        <f aca="false">SUM($F13:$J13)</f>
        <v>-0.446802818401014</v>
      </c>
      <c r="U13" s="27" t="n">
        <f aca="false">SUM($F13:$K13)+$Q$3</f>
        <v>-0.528293924840821</v>
      </c>
      <c r="V13" s="27" t="n">
        <f aca="false">SUM($F13:$L13)</f>
        <v>-0.605871668455257</v>
      </c>
      <c r="W13" s="27" t="n">
        <f aca="false">SUM($F13:$M13)+$Q$3</f>
        <v>-0.679070780570272</v>
      </c>
      <c r="X13" s="27" t="n">
        <f aca="false">SUM($F13:$N13)</f>
        <v>-0.747480539912621</v>
      </c>
      <c r="Y13" s="27" t="n">
        <f aca="false">SUM($F13:$O13)+$Q$3</f>
        <v>-0.810749438943491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 s="0"/>
      <c r="AME13" s="0"/>
      <c r="AMF13" s="0"/>
      <c r="AMG13" s="0"/>
      <c r="AMH13" s="0"/>
      <c r="AMI13" s="0"/>
      <c r="AMJ13" s="0"/>
    </row>
    <row r="14" s="23" customFormat="true" ht="13.8" hidden="false" customHeight="false" outlineLevel="0" collapsed="false">
      <c r="A14" s="24" t="n">
        <v>-55</v>
      </c>
      <c r="B14" s="27" t="n">
        <f aca="false">(A14-1)*PI()/20</f>
        <v>-8.79645943005142</v>
      </c>
      <c r="C14" s="27" t="n">
        <v>0</v>
      </c>
      <c r="D14" s="27"/>
      <c r="E14" s="28"/>
      <c r="F14" s="28" t="n">
        <f aca="false">(-2*$B$2/PI())*((COS(F$5*PI()))/F$5)*SIN(F$5*PI()*$B14/$B$3)</f>
        <v>-0.379901210065566</v>
      </c>
      <c r="G14" s="28" t="n">
        <f aca="false">(-2*$B$2/PI())*((COS(G$5*PI()))/G$5)*SIN(G$5*PI()*$B14/$B$3)</f>
        <v>-0.304843797882763</v>
      </c>
      <c r="H14" s="28" t="n">
        <f aca="false">(-2*$B$2/PI())*((COS(H$5*PI()))/H$5)*SIN(H$5*PI()*$B14/$B$3)</f>
        <v>-0.199520321771565</v>
      </c>
      <c r="I14" s="28" t="n">
        <f aca="false">(-2*$B$2/PI())*((COS(I$5*PI()))/I$5)*SIN(I$5*PI()*$B14/$B$3)</f>
        <v>-0.0877294787015235</v>
      </c>
      <c r="J14" s="28" t="n">
        <f aca="false">(-2*$B$2/PI())*((COS(J$5*PI()))/J$5)*SIN(J$5*PI()*$B14/$B$3)</f>
        <v>0.00707749008199713</v>
      </c>
      <c r="K14" s="28" t="n">
        <f aca="false">(-2*$B$2/PI())*((COS(K$5*PI()))/K$5)*SIN(K$5*PI()*$B14/$B$3)</f>
        <v>0.0679516261620244</v>
      </c>
      <c r="L14" s="28" t="n">
        <f aca="false">(-2*$B$2/PI())*((COS(L$5*PI()))/L$5)*SIN(L$5*PI()*$B14/$B$3)</f>
        <v>0.0884184173737552</v>
      </c>
      <c r="M14" s="28" t="n">
        <f aca="false">(-2*$B$2/PI())*((COS(M$5*PI()))/M$5)*SIN(M$5*PI()*$B14/$B$3)</f>
        <v>0.0731979295690899</v>
      </c>
      <c r="N14" s="28" t="n">
        <f aca="false">(-2*$B$2/PI())*((COS(N$5*PI()))/N$5)*SIN(N$5*PI()*$B14/$B$3)</f>
        <v>0.0356499438555208</v>
      </c>
      <c r="O14" s="28" t="n">
        <f aca="false">(-2*$B$2/PI())*((COS(O$5*PI()))/O$5)*SIN(O$5*PI()*$B14/$B$3)</f>
        <v>-0.00706654740848597</v>
      </c>
      <c r="P14" s="27" t="n">
        <f aca="false">SUM($F14:$F14)</f>
        <v>-0.379901210065566</v>
      </c>
      <c r="Q14" s="27" t="n">
        <f aca="false">SUM($F14:$G14)+$Q$3</f>
        <v>-0.684745007948329</v>
      </c>
      <c r="R14" s="27" t="n">
        <f aca="false">SUM($F14:$H14)</f>
        <v>-0.884265329719894</v>
      </c>
      <c r="S14" s="27" t="n">
        <f aca="false">SUM($F14:$I14)+$Q$3</f>
        <v>-0.971994808421418</v>
      </c>
      <c r="T14" s="27" t="n">
        <f aca="false">SUM($F14:$J14)</f>
        <v>-0.96491731833942</v>
      </c>
      <c r="U14" s="27" t="n">
        <f aca="false">SUM($F14:$K14)+$Q$3</f>
        <v>-0.896965692177396</v>
      </c>
      <c r="V14" s="27" t="n">
        <f aca="false">SUM($F14:$L14)</f>
        <v>-0.808547274803641</v>
      </c>
      <c r="W14" s="27" t="n">
        <f aca="false">SUM($F14:$M14)+$Q$3</f>
        <v>-0.735349345234551</v>
      </c>
      <c r="X14" s="27" t="n">
        <f aca="false">SUM($F14:$N14)</f>
        <v>-0.69969940137903</v>
      </c>
      <c r="Y14" s="27" t="n">
        <f aca="false">SUM($F14:$O14)+$Q$3</f>
        <v>-0.706765948787516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 s="0"/>
      <c r="AME14" s="0"/>
      <c r="AMF14" s="0"/>
      <c r="AMG14" s="0"/>
      <c r="AMH14" s="0"/>
      <c r="AMI14" s="0"/>
      <c r="AMJ14" s="0"/>
    </row>
    <row r="15" s="23" customFormat="true" ht="13.8" hidden="false" customHeight="false" outlineLevel="0" collapsed="false">
      <c r="A15" s="24" t="n">
        <v>-54</v>
      </c>
      <c r="B15" s="27" t="n">
        <f aca="false">(A15-1)*PI()/20</f>
        <v>-8.63937979737193</v>
      </c>
      <c r="C15" s="27" t="n">
        <v>0</v>
      </c>
      <c r="D15" s="27"/>
      <c r="E15" s="28"/>
      <c r="F15" s="28" t="n">
        <f aca="false">(-2*$B$2/PI())*((COS(F$5*PI()))/F$5)*SIN(F$5*PI()*$B15/$B$3)</f>
        <v>-0.576557837301314</v>
      </c>
      <c r="G15" s="28" t="n">
        <f aca="false">(-2*$B$2/PI())*((COS(G$5*PI()))/G$5)*SIN(G$5*PI()*$B15/$B$3)</f>
        <v>-0.244469458343565</v>
      </c>
      <c r="H15" s="28" t="n">
        <f aca="false">(-2*$B$2/PI())*((COS(H$5*PI()))/H$5)*SIN(H$5*PI()*$B15/$B$3)</f>
        <v>0.0539741603602534</v>
      </c>
      <c r="I15" s="28" t="n">
        <f aca="false">(-2*$B$2/PI())*((COS(I$5*PI()))/I$5)*SIN(I$5*PI()*$B15/$B$3)</f>
        <v>0.156563549874961</v>
      </c>
      <c r="J15" s="28" t="n">
        <f aca="false">(-2*$B$2/PI())*((COS(J$5*PI()))/J$5)*SIN(J$5*PI()*$B15/$B$3)</f>
        <v>0.0738320982221256</v>
      </c>
      <c r="K15" s="28" t="n">
        <f aca="false">(-2*$B$2/PI())*((COS(K$5*PI()))/K$5)*SIN(K$5*PI()*$B15/$B$3)</f>
        <v>-0.052199110125243</v>
      </c>
      <c r="L15" s="28" t="n">
        <f aca="false">(-2*$B$2/PI())*((COS(L$5*PI()))/L$5)*SIN(L$5*PI()*$B15/$B$3)</f>
        <v>-0.0906798958613862</v>
      </c>
      <c r="M15" s="28" t="n">
        <f aca="false">(-2*$B$2/PI())*((COS(M$5*PI()))/M$5)*SIN(M$5*PI()*$B15/$B$3)</f>
        <v>-0.0281376094644463</v>
      </c>
      <c r="N15" s="28" t="n">
        <f aca="false">(-2*$B$2/PI())*((COS(N$5*PI()))/N$5)*SIN(N$5*PI()*$B15/$B$3)</f>
        <v>0.0493185279250479</v>
      </c>
      <c r="O15" s="28" t="n">
        <f aca="false">(-2*$B$2/PI())*((COS(O$5*PI()))/O$5)*SIN(O$5*PI()*$B15/$B$3)</f>
        <v>0.0601513638678448</v>
      </c>
      <c r="P15" s="27" t="n">
        <f aca="false">SUM($F15:$F15)</f>
        <v>-0.576557837301314</v>
      </c>
      <c r="Q15" s="27" t="n">
        <f aca="false">SUM($F15:$G15)+$Q$3</f>
        <v>-0.821027295644879</v>
      </c>
      <c r="R15" s="27" t="n">
        <f aca="false">SUM($F15:$H15)</f>
        <v>-0.767053135284625</v>
      </c>
      <c r="S15" s="27" t="n">
        <f aca="false">SUM($F15:$I15)+$Q$3</f>
        <v>-0.610489585409664</v>
      </c>
      <c r="T15" s="27" t="n">
        <f aca="false">SUM($F15:$J15)</f>
        <v>-0.536657487187538</v>
      </c>
      <c r="U15" s="27" t="n">
        <f aca="false">SUM($F15:$K15)+$Q$3</f>
        <v>-0.588856597312781</v>
      </c>
      <c r="V15" s="27" t="n">
        <f aca="false">SUM($F15:$L15)</f>
        <v>-0.679536493174168</v>
      </c>
      <c r="W15" s="27" t="n">
        <f aca="false">SUM($F15:$M15)+$Q$3</f>
        <v>-0.707674102638614</v>
      </c>
      <c r="X15" s="27" t="n">
        <f aca="false">SUM($F15:$N15)</f>
        <v>-0.658355574713566</v>
      </c>
      <c r="Y15" s="27" t="n">
        <f aca="false">SUM($F15:$O15)+$Q$3</f>
        <v>-0.598204210845721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 s="0"/>
      <c r="AME15" s="0"/>
      <c r="AMF15" s="0"/>
      <c r="AMG15" s="0"/>
      <c r="AMH15" s="0"/>
      <c r="AMI15" s="0"/>
      <c r="AMJ15" s="0"/>
    </row>
    <row r="16" s="23" customFormat="true" ht="13.8" hidden="false" customHeight="false" outlineLevel="0" collapsed="false">
      <c r="A16" s="24" t="n">
        <v>-53</v>
      </c>
      <c r="B16" s="27" t="n">
        <f aca="false">(A16-1)*PI()/20</f>
        <v>-8.48230016469244</v>
      </c>
      <c r="C16" s="27" t="n">
        <v>0</v>
      </c>
      <c r="D16" s="27"/>
      <c r="E16" s="28"/>
      <c r="F16" s="28" t="n">
        <f aca="false">(-2*$B$2/PI())*((COS(F$5*PI()))/F$5)*SIN(F$5*PI()*$B16/$B$3)</f>
        <v>-0.635635814692434</v>
      </c>
      <c r="G16" s="28" t="n">
        <f aca="false">(-2*$B$2/PI())*((COS(G$5*PI()))/G$5)*SIN(G$5*PI()*$B16/$B$3)</f>
        <v>0.0353267454221017</v>
      </c>
      <c r="H16" s="28" t="n">
        <f aca="false">(-2*$B$2/PI())*((COS(H$5*PI()))/H$5)*SIN(H$5*PI()*$B16/$B$3)</f>
        <v>0.209260797838212</v>
      </c>
      <c r="I16" s="28" t="n">
        <f aca="false">(-2*$B$2/PI())*((COS(I$5*PI()))/I$5)*SIN(I$5*PI()*$B16/$B$3)</f>
        <v>-0.0351085105427669</v>
      </c>
      <c r="J16" s="28" t="n">
        <f aca="false">(-2*$B$2/PI())*((COS(J$5*PI()))/J$5)*SIN(J$5*PI()*$B16/$B$3)</f>
        <v>-0.122434516383183</v>
      </c>
      <c r="K16" s="28" t="n">
        <f aca="false">(-2*$B$2/PI())*((COS(K$5*PI()))/K$5)*SIN(K$5*PI()*$B16/$B$3)</f>
        <v>0.0347465833040334</v>
      </c>
      <c r="L16" s="28" t="n">
        <f aca="false">(-2*$B$2/PI())*((COS(L$5*PI()))/L$5)*SIN(L$5*PI()*$B16/$B$3)</f>
        <v>0.0841427489390776</v>
      </c>
      <c r="M16" s="28" t="n">
        <f aca="false">(-2*$B$2/PI())*((COS(M$5*PI()))/M$5)*SIN(M$5*PI()*$B16/$B$3)</f>
        <v>-0.0342436433891978</v>
      </c>
      <c r="N16" s="28" t="n">
        <f aca="false">(-2*$B$2/PI())*((COS(N$5*PI()))/N$5)*SIN(N$5*PI()*$B16/$B$3)</f>
        <v>-0.0620609652471246</v>
      </c>
      <c r="O16" s="28" t="n">
        <f aca="false">(-2*$B$2/PI())*((COS(O$5*PI()))/O$5)*SIN(O$5*PI()*$B16/$B$3)</f>
        <v>0.0336034092056351</v>
      </c>
      <c r="P16" s="27" t="n">
        <f aca="false">SUM($F16:$F16)</f>
        <v>-0.635635814692434</v>
      </c>
      <c r="Q16" s="27" t="n">
        <f aca="false">SUM($F16:$G16)+$Q$3</f>
        <v>-0.600309069270332</v>
      </c>
      <c r="R16" s="27" t="n">
        <f aca="false">SUM($F16:$H16)</f>
        <v>-0.39104827143212</v>
      </c>
      <c r="S16" s="27" t="n">
        <f aca="false">SUM($F16:$I16)+$Q$3</f>
        <v>-0.426156781974887</v>
      </c>
      <c r="T16" s="27" t="n">
        <f aca="false">SUM($F16:$J16)</f>
        <v>-0.54859129835807</v>
      </c>
      <c r="U16" s="27" t="n">
        <f aca="false">SUM($F16:$K16)+$Q$3</f>
        <v>-0.513844715054037</v>
      </c>
      <c r="V16" s="27" t="n">
        <f aca="false">SUM($F16:$L16)</f>
        <v>-0.429701966114959</v>
      </c>
      <c r="W16" s="27" t="n">
        <f aca="false">SUM($F16:$M16)+$Q$3</f>
        <v>-0.463945609504157</v>
      </c>
      <c r="X16" s="27" t="n">
        <f aca="false">SUM($F16:$N16)</f>
        <v>-0.526006574751281</v>
      </c>
      <c r="Y16" s="27" t="n">
        <f aca="false">SUM($F16:$O16)+$Q$3</f>
        <v>-0.492403165545646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 s="0"/>
      <c r="AME16" s="0"/>
      <c r="AMF16" s="0"/>
      <c r="AMG16" s="0"/>
      <c r="AMH16" s="0"/>
      <c r="AMI16" s="0"/>
      <c r="AMJ16" s="0"/>
    </row>
    <row r="17" s="23" customFormat="true" ht="13.8" hidden="false" customHeight="false" outlineLevel="0" collapsed="false">
      <c r="A17" s="24" t="n">
        <v>-52</v>
      </c>
      <c r="B17" s="27" t="n">
        <f aca="false">(A17-1)*PI()/20</f>
        <v>-8.32522053201295</v>
      </c>
      <c r="C17" s="27" t="n">
        <v>0</v>
      </c>
      <c r="D17" s="27"/>
      <c r="E17" s="28"/>
      <c r="F17" s="28" t="n">
        <f aca="false">(-2*$B$2/PI())*((COS(F$5*PI()))/F$5)*SIN(F$5*PI()*$B17/$B$3)</f>
        <v>-0.543037912370252</v>
      </c>
      <c r="G17" s="28" t="n">
        <f aca="false">(-2*$B$2/PI())*((COS(G$5*PI()))/G$5)*SIN(G$5*PI()*$B17/$B$3)</f>
        <v>0.283415674217337</v>
      </c>
      <c r="H17" s="28" t="n">
        <f aca="false">(-2*$B$2/PI())*((COS(H$5*PI()))/H$5)*SIN(H$5*PI()*$B17/$B$3)</f>
        <v>-0.0162097972015521</v>
      </c>
      <c r="I17" s="28" t="n">
        <f aca="false">(-2*$B$2/PI())*((COS(I$5*PI()))/I$5)*SIN(I$5*PI()*$B17/$B$3)</f>
        <v>-0.129017809861532</v>
      </c>
      <c r="J17" s="28" t="n">
        <f aca="false">(-2*$B$2/PI())*((COS(J$5*PI()))/J$5)*SIN(J$5*PI()*$B17/$B$3)</f>
        <v>0.117462502184554</v>
      </c>
      <c r="K17" s="28" t="n">
        <f aca="false">(-2*$B$2/PI())*((COS(K$5*PI()))/K$5)*SIN(K$5*PI()*$B17/$B$3)</f>
        <v>-0.0161624363039089</v>
      </c>
      <c r="L17" s="28" t="n">
        <f aca="false">(-2*$B$2/PI())*((COS(L$5*PI()))/L$5)*SIN(L$5*PI()*$B17/$B$3)</f>
        <v>-0.0694412727368919</v>
      </c>
      <c r="M17" s="28" t="n">
        <f aca="false">(-2*$B$2/PI())*((COS(M$5*PI()))/M$5)*SIN(M$5*PI()*$B17/$B$3)</f>
        <v>0.075545214794619</v>
      </c>
      <c r="N17" s="28" t="n">
        <f aca="false">(-2*$B$2/PI())*((COS(N$5*PI()))/N$5)*SIN(N$5*PI()*$B17/$B$3)</f>
        <v>-0.0160836859764726</v>
      </c>
      <c r="O17" s="28" t="n">
        <f aca="false">(-2*$B$2/PI())*((COS(O$5*PI()))/O$5)*SIN(O$5*PI()*$B17/$B$3)</f>
        <v>-0.0453266122967562</v>
      </c>
      <c r="P17" s="27" t="n">
        <f aca="false">SUM($F17:$F17)</f>
        <v>-0.543037912370252</v>
      </c>
      <c r="Q17" s="27" t="n">
        <f aca="false">SUM($F17:$G17)+$Q$3</f>
        <v>-0.259622238152916</v>
      </c>
      <c r="R17" s="27" t="n">
        <f aca="false">SUM($F17:$H17)</f>
        <v>-0.275832035354468</v>
      </c>
      <c r="S17" s="27" t="n">
        <f aca="false">SUM($F17:$I17)+$Q$3</f>
        <v>-0.404849845216</v>
      </c>
      <c r="T17" s="27" t="n">
        <f aca="false">SUM($F17:$J17)</f>
        <v>-0.287387343031447</v>
      </c>
      <c r="U17" s="27" t="n">
        <f aca="false">SUM($F17:$K17)+$Q$3</f>
        <v>-0.303549779335356</v>
      </c>
      <c r="V17" s="27" t="n">
        <f aca="false">SUM($F17:$L17)</f>
        <v>-0.372991052072248</v>
      </c>
      <c r="W17" s="27" t="n">
        <f aca="false">SUM($F17:$M17)+$Q$3</f>
        <v>-0.297445837277629</v>
      </c>
      <c r="X17" s="27" t="n">
        <f aca="false">SUM($F17:$N17)</f>
        <v>-0.313529523254101</v>
      </c>
      <c r="Y17" s="27" t="n">
        <f aca="false">SUM($F17:$O17)+$Q$3</f>
        <v>-0.358856135550857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 s="0"/>
      <c r="AME17" s="0"/>
      <c r="AMF17" s="0"/>
      <c r="AMG17" s="0"/>
      <c r="AMH17" s="0"/>
      <c r="AMI17" s="0"/>
      <c r="AMJ17" s="0"/>
    </row>
    <row r="18" s="23" customFormat="true" ht="13.8" hidden="false" customHeight="false" outlineLevel="0" collapsed="false">
      <c r="A18" s="24" t="n">
        <v>-51</v>
      </c>
      <c r="B18" s="27" t="n">
        <f aca="false">(A18-1)*PI()/20</f>
        <v>-8.16814089933346</v>
      </c>
      <c r="C18" s="27" t="n">
        <v>0</v>
      </c>
      <c r="D18" s="27"/>
      <c r="E18" s="28"/>
      <c r="F18" s="28" t="n">
        <f aca="false">(-2*$B$2/PI())*((COS(F$5*PI()))/F$5)*SIN(F$5*PI()*$B18/$B$3)</f>
        <v>-0.320859909033329</v>
      </c>
      <c r="G18" s="28" t="n">
        <f aca="false">(-2*$B$2/PI())*((COS(G$5*PI()))/G$5)*SIN(G$5*PI()*$B18/$B$3)</f>
        <v>0.277126833252992</v>
      </c>
      <c r="H18" s="28" t="n">
        <f aca="false">(-2*$B$2/PI())*((COS(H$5*PI()))/H$5)*SIN(H$5*PI()*$B18/$B$3)</f>
        <v>-0.21218610766486</v>
      </c>
      <c r="I18" s="28" t="n">
        <f aca="false">(-2*$B$2/PI())*((COS(I$5*PI()))/I$5)*SIN(I$5*PI()*$B18/$B$3)</f>
        <v>0.136334423935441</v>
      </c>
      <c r="J18" s="28" t="n">
        <f aca="false">(-2*$B$2/PI())*((COS(J$5*PI()))/J$5)*SIN(J$5*PI()*$B18/$B$3)</f>
        <v>-0.0610916907840728</v>
      </c>
      <c r="K18" s="28" t="n">
        <f aca="false">(-2*$B$2/PI())*((COS(K$5*PI()))/K$5)*SIN(K$5*PI()*$B18/$B$3)</f>
        <v>-0.00294808587681238</v>
      </c>
      <c r="L18" s="28" t="n">
        <f aca="false">(-2*$B$2/PI())*((COS(L$5*PI()))/L$5)*SIN(L$5*PI()*$B18/$B$3)</f>
        <v>0.0480019442136648</v>
      </c>
      <c r="M18" s="28" t="n">
        <f aca="false">(-2*$B$2/PI())*((COS(M$5*PI()))/M$5)*SIN(M$5*PI()*$B18/$B$3)</f>
        <v>-0.0703427082107744</v>
      </c>
      <c r="N18" s="28" t="n">
        <f aca="false">(-2*$B$2/PI())*((COS(N$5*PI()))/N$5)*SIN(N$5*PI()*$B18/$B$3)</f>
        <v>0.0706740887982992</v>
      </c>
      <c r="O18" s="28" t="n">
        <f aca="false">(-2*$B$2/PI())*((COS(O$5*PI()))/O$5)*SIN(O$5*PI()*$B18/$B$3)</f>
        <v>-0.0536000637934615</v>
      </c>
      <c r="P18" s="27" t="n">
        <f aca="false">SUM($F18:$F18)</f>
        <v>-0.320859909033329</v>
      </c>
      <c r="Q18" s="27" t="n">
        <f aca="false">SUM($F18:$G18)+$Q$3</f>
        <v>-0.0437330757803373</v>
      </c>
      <c r="R18" s="27" t="n">
        <f aca="false">SUM($F18:$H18)</f>
        <v>-0.255919183445198</v>
      </c>
      <c r="S18" s="27" t="n">
        <f aca="false">SUM($F18:$I18)+$Q$3</f>
        <v>-0.119584759509757</v>
      </c>
      <c r="T18" s="27" t="n">
        <f aca="false">SUM($F18:$J18)</f>
        <v>-0.180676450293829</v>
      </c>
      <c r="U18" s="27" t="n">
        <f aca="false">SUM($F18:$K18)+$Q$3</f>
        <v>-0.183624536170642</v>
      </c>
      <c r="V18" s="27" t="n">
        <f aca="false">SUM($F18:$L18)</f>
        <v>-0.135622591956977</v>
      </c>
      <c r="W18" s="27" t="n">
        <f aca="false">SUM($F18:$M18)+$Q$3</f>
        <v>-0.205965300167751</v>
      </c>
      <c r="X18" s="27" t="n">
        <f aca="false">SUM($F18:$N18)</f>
        <v>-0.135291211369452</v>
      </c>
      <c r="Y18" s="27" t="n">
        <f aca="false">SUM($F18:$O18)+$Q$3</f>
        <v>-0.188891275162914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 s="0"/>
      <c r="AME18" s="0"/>
      <c r="AMF18" s="0"/>
      <c r="AMG18" s="0"/>
      <c r="AMH18" s="0"/>
      <c r="AMI18" s="0"/>
      <c r="AMJ18" s="0"/>
    </row>
    <row r="19" s="23" customFormat="true" ht="13.8" hidden="false" customHeight="false" outlineLevel="0" collapsed="false">
      <c r="A19" s="24" t="n">
        <v>-50</v>
      </c>
      <c r="B19" s="27" t="n">
        <f aca="false">(A19-1)*PI()/20</f>
        <v>-8.01106126665397</v>
      </c>
      <c r="C19" s="27" t="n">
        <v>0</v>
      </c>
      <c r="D19" s="27"/>
      <c r="E19" s="28"/>
      <c r="F19" s="28" t="n">
        <f aca="false">(-2*$B$2/PI())*((COS(F$5*PI()))/F$5)*SIN(F$5*PI()*$B19/$B$3)</f>
        <v>-0.0221180811880117</v>
      </c>
      <c r="G19" s="28" t="n">
        <f aca="false">(-2*$B$2/PI())*((COS(G$5*PI()))/G$5)*SIN(G$5*PI()*$B19/$B$3)</f>
        <v>0.0221047280536797</v>
      </c>
      <c r="H19" s="28" t="n">
        <f aca="false">(-2*$B$2/PI())*((COS(H$5*PI()))/H$5)*SIN(H$5*PI()*$B19/$B$3)</f>
        <v>-0.0220824835785378</v>
      </c>
      <c r="I19" s="28" t="n">
        <f aca="false">(-2*$B$2/PI())*((COS(I$5*PI()))/I$5)*SIN(I$5*PI()*$B19/$B$3)</f>
        <v>0.0220513638759662</v>
      </c>
      <c r="J19" s="28" t="n">
        <f aca="false">(-2*$B$2/PI())*((COS(J$5*PI()))/J$5)*SIN(J$5*PI()*$B19/$B$3)</f>
        <v>-0.0220113914852454</v>
      </c>
      <c r="K19" s="28" t="n">
        <f aca="false">(-2*$B$2/PI())*((COS(K$5*PI()))/K$5)*SIN(K$5*PI()*$B19/$B$3)</f>
        <v>0.0219625953521067</v>
      </c>
      <c r="L19" s="28" t="n">
        <f aca="false">(-2*$B$2/PI())*((COS(L$5*PI()))/L$5)*SIN(L$5*PI()*$B19/$B$3)</f>
        <v>-0.0219050108037885</v>
      </c>
      <c r="M19" s="28" t="n">
        <f aca="false">(-2*$B$2/PI())*((COS(M$5*PI()))/M$5)*SIN(M$5*PI()*$B19/$B$3)</f>
        <v>0.0218386795185654</v>
      </c>
      <c r="N19" s="28" t="n">
        <f aca="false">(-2*$B$2/PI())*((COS(N$5*PI()))/N$5)*SIN(N$5*PI()*$B19/$B$3)</f>
        <v>-0.0217636494898367</v>
      </c>
      <c r="O19" s="28" t="n">
        <f aca="false">(-2*$B$2/PI())*((COS(O$5*PI()))/O$5)*SIN(O$5*PI()*$B19/$B$3)</f>
        <v>0.0216799749847481</v>
      </c>
      <c r="P19" s="27" t="n">
        <f aca="false">SUM($F19:$F19)</f>
        <v>-0.0221180811880117</v>
      </c>
      <c r="Q19" s="27" t="n">
        <f aca="false">SUM($F19:$G19)+$Q$3</f>
        <v>-1.33531343320566E-005</v>
      </c>
      <c r="R19" s="27" t="n">
        <f aca="false">SUM($F19:$H19)</f>
        <v>-0.0220958367128698</v>
      </c>
      <c r="S19" s="27" t="n">
        <f aca="false">SUM($F19:$I19)+$Q$3</f>
        <v>-4.44728369036647E-005</v>
      </c>
      <c r="T19" s="27" t="n">
        <f aca="false">SUM($F19:$J19)</f>
        <v>-0.0220558643221491</v>
      </c>
      <c r="U19" s="27" t="n">
        <f aca="false">SUM($F19:$K19)+$Q$3</f>
        <v>-9.32689700424011E-005</v>
      </c>
      <c r="V19" s="27" t="n">
        <f aca="false">SUM($F19:$L19)</f>
        <v>-0.0219982797738309</v>
      </c>
      <c r="W19" s="27" t="n">
        <f aca="false">SUM($F19:$M19)+$Q$3</f>
        <v>-0.000159600255265485</v>
      </c>
      <c r="X19" s="27" t="n">
        <f aca="false">SUM($F19:$N19)</f>
        <v>-0.0219232497451022</v>
      </c>
      <c r="Y19" s="27" t="n">
        <f aca="false">SUM($F19:$O19)+$Q$3</f>
        <v>-0.00024327476035409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 s="0"/>
      <c r="AME19" s="0"/>
      <c r="AMF19" s="0"/>
      <c r="AMG19" s="0"/>
      <c r="AMH19" s="0"/>
      <c r="AMI19" s="0"/>
      <c r="AMJ19" s="0"/>
    </row>
    <row r="20" s="23" customFormat="true" ht="13.8" hidden="false" customHeight="false" outlineLevel="0" collapsed="false">
      <c r="A20" s="24" t="n">
        <v>-49</v>
      </c>
      <c r="B20" s="27" t="n">
        <f aca="false">(A20-1)*PI()/20</f>
        <v>-7.85398163397448</v>
      </c>
      <c r="C20" s="27" t="n">
        <v>0</v>
      </c>
      <c r="D20" s="27"/>
      <c r="E20" s="28"/>
      <c r="F20" s="28" t="n">
        <f aca="false">(-2*$B$2/PI())*((COS(F$5*PI()))/F$5)*SIN(F$5*PI()*$B20/$B$3)</f>
        <v>0.281901579252976</v>
      </c>
      <c r="G20" s="28" t="n">
        <f aca="false">(-2*$B$2/PI())*((COS(G$5*PI()))/G$5)*SIN(G$5*PI()*$B20/$B$3)</f>
        <v>-0.252757322268514</v>
      </c>
      <c r="H20" s="28" t="n">
        <f aca="false">(-2*$B$2/PI())*((COS(H$5*PI()))/H$5)*SIN(H$5*PI()*$B20/$B$3)</f>
        <v>0.208200980312193</v>
      </c>
      <c r="I20" s="28" t="n">
        <f aca="false">(-2*$B$2/PI())*((COS(I$5*PI()))/I$5)*SIN(I$5*PI()*$B20/$B$3)</f>
        <v>-0.153635674455</v>
      </c>
      <c r="J20" s="28" t="n">
        <f aca="false">(-2*$B$2/PI())*((COS(J$5*PI()))/J$5)*SIN(J$5*PI()*$B20/$B$3)</f>
        <v>0.0954828123644205</v>
      </c>
      <c r="K20" s="28" t="n">
        <f aca="false">(-2*$B$2/PI())*((COS(K$5*PI()))/K$5)*SIN(K$5*PI()*$B20/$B$3)</f>
        <v>-0.0402618311596519</v>
      </c>
      <c r="L20" s="28" t="n">
        <f aca="false">(-2*$B$2/PI())*((COS(L$5*PI()))/L$5)*SIN(L$5*PI()*$B20/$B$3)</f>
        <v>-0.00631735496165187</v>
      </c>
      <c r="M20" s="28" t="n">
        <f aca="false">(-2*$B$2/PI())*((COS(M$5*PI()))/M$5)*SIN(M$5*PI()*$B20/$B$3)</f>
        <v>0.0401087904064839</v>
      </c>
      <c r="N20" s="28" t="n">
        <f aca="false">(-2*$B$2/PI())*((COS(N$5*PI()))/N$5)*SIN(N$5*PI()*$B20/$B$3)</f>
        <v>-0.0590192354111699</v>
      </c>
      <c r="O20" s="28" t="n">
        <f aca="false">(-2*$B$2/PI())*((COS(O$5*PI()))/O$5)*SIN(O$5*PI()*$B20/$B$3)</f>
        <v>0.0631645767644376</v>
      </c>
      <c r="P20" s="27" t="n">
        <f aca="false">SUM($F20:$F20)</f>
        <v>0.281901579252976</v>
      </c>
      <c r="Q20" s="27" t="n">
        <f aca="false">SUM($F20:$G20)+$Q$3</f>
        <v>0.0291442569844625</v>
      </c>
      <c r="R20" s="27" t="n">
        <f aca="false">SUM($F20:$H20)</f>
        <v>0.237345237296656</v>
      </c>
      <c r="S20" s="27" t="n">
        <f aca="false">SUM($F20:$I20)+$Q$3</f>
        <v>0.0837095628416559</v>
      </c>
      <c r="T20" s="27" t="n">
        <f aca="false">SUM($F20:$J20)</f>
        <v>0.179192375206076</v>
      </c>
      <c r="U20" s="27" t="n">
        <f aca="false">SUM($F20:$K20)+$Q$3</f>
        <v>0.138930544046425</v>
      </c>
      <c r="V20" s="27" t="n">
        <f aca="false">SUM($F20:$L20)</f>
        <v>0.132613189084773</v>
      </c>
      <c r="W20" s="27" t="n">
        <f aca="false">SUM($F20:$M20)+$Q$3</f>
        <v>0.172721979491257</v>
      </c>
      <c r="X20" s="27" t="n">
        <f aca="false">SUM($F20:$N20)</f>
        <v>0.113702744080087</v>
      </c>
      <c r="Y20" s="27" t="n">
        <f aca="false">SUM($F20:$O20)+$Q$3</f>
        <v>0.176867320844524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 s="0"/>
      <c r="AME20" s="0"/>
      <c r="AMF20" s="0"/>
      <c r="AMG20" s="0"/>
      <c r="AMH20" s="0"/>
      <c r="AMI20" s="0"/>
      <c r="AMJ20" s="0"/>
    </row>
    <row r="21" s="23" customFormat="true" ht="13.8" hidden="false" customHeight="false" outlineLevel="0" collapsed="false">
      <c r="A21" s="24" t="n">
        <v>-48</v>
      </c>
      <c r="B21" s="27" t="n">
        <f aca="false">(A21-1)*PI()/20</f>
        <v>-7.69690200129499</v>
      </c>
      <c r="C21" s="27" t="n">
        <v>0</v>
      </c>
      <c r="D21" s="27"/>
      <c r="E21" s="28"/>
      <c r="F21" s="28" t="n">
        <f aca="false">(-2*$B$2/PI())*((COS(F$5*PI()))/F$5)*SIN(F$5*PI()*$B21/$B$3)</f>
        <v>0.518653680130078</v>
      </c>
      <c r="G21" s="28" t="n">
        <f aca="false">(-2*$B$2/PI())*((COS(G$5*PI()))/G$5)*SIN(G$5*PI()*$B21/$B$3)</f>
        <v>-0.300758793666753</v>
      </c>
      <c r="H21" s="28" t="n">
        <f aca="false">(-2*$B$2/PI())*((COS(H$5*PI()))/H$5)*SIN(H$5*PI()*$B21/$B$3)</f>
        <v>0.0596555861937068</v>
      </c>
      <c r="I21" s="28" t="n">
        <f aca="false">(-2*$B$2/PI())*((COS(I$5*PI()))/I$5)*SIN(I$5*PI()*$B21/$B$3)</f>
        <v>0.0984894474515392</v>
      </c>
      <c r="J21" s="28" t="n">
        <f aca="false">(-2*$B$2/PI())*((COS(J$5*PI()))/J$5)*SIN(J$5*PI()*$B21/$B$3)</f>
        <v>-0.127173225537232</v>
      </c>
      <c r="K21" s="28" t="n">
        <f aca="false">(-2*$B$2/PI())*((COS(K$5*PI()))/K$5)*SIN(K$5*PI()*$B21/$B$3)</f>
        <v>0.0572498272351737</v>
      </c>
      <c r="L21" s="28" t="n">
        <f aca="false">(-2*$B$2/PI())*((COS(L$5*PI()))/L$5)*SIN(L$5*PI()*$B21/$B$3)</f>
        <v>0.0339267509021851</v>
      </c>
      <c r="M21" s="28" t="n">
        <f aca="false">(-2*$B$2/PI())*((COS(M$5*PI()))/M$5)*SIN(M$5*PI()*$B21/$B$3)</f>
        <v>-0.0773661152020364</v>
      </c>
      <c r="N21" s="28" t="n">
        <f aca="false">(-2*$B$2/PI())*((COS(N$5*PI()))/N$5)*SIN(N$5*PI()*$B21/$B$3)</f>
        <v>0.0533695865390816</v>
      </c>
      <c r="O21" s="28" t="n">
        <f aca="false">(-2*$B$2/PI())*((COS(O$5*PI()))/O$5)*SIN(O$5*PI()*$B21/$B$3)</f>
        <v>0.00618622016514042</v>
      </c>
      <c r="P21" s="27" t="n">
        <f aca="false">SUM($F21:$F21)</f>
        <v>0.518653680130078</v>
      </c>
      <c r="Q21" s="27" t="n">
        <f aca="false">SUM($F21:$G21)+$Q$3</f>
        <v>0.217894886463325</v>
      </c>
      <c r="R21" s="27" t="n">
        <f aca="false">SUM($F21:$H21)</f>
        <v>0.277550472657032</v>
      </c>
      <c r="S21" s="27" t="n">
        <f aca="false">SUM($F21:$I21)+$Q$3</f>
        <v>0.376039920108571</v>
      </c>
      <c r="T21" s="27" t="n">
        <f aca="false">SUM($F21:$J21)</f>
        <v>0.248866694571338</v>
      </c>
      <c r="U21" s="27" t="n">
        <f aca="false">SUM($F21:$K21)+$Q$3</f>
        <v>0.306116521806512</v>
      </c>
      <c r="V21" s="27" t="n">
        <f aca="false">SUM($F21:$L21)</f>
        <v>0.340043272708697</v>
      </c>
      <c r="W21" s="27" t="n">
        <f aca="false">SUM($F21:$M21)+$Q$3</f>
        <v>0.262677157506661</v>
      </c>
      <c r="X21" s="27" t="n">
        <f aca="false">SUM($F21:$N21)</f>
        <v>0.316046744045742</v>
      </c>
      <c r="Y21" s="27" t="n">
        <f aca="false">SUM($F21:$O21)+$Q$3</f>
        <v>0.322232964210883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 s="0"/>
      <c r="AME21" s="0"/>
      <c r="AMF21" s="0"/>
      <c r="AMG21" s="0"/>
      <c r="AMH21" s="0"/>
      <c r="AMI21" s="0"/>
      <c r="AMJ21" s="0"/>
    </row>
    <row r="22" s="23" customFormat="true" ht="13.8" hidden="false" customHeight="false" outlineLevel="0" collapsed="false">
      <c r="A22" s="24" t="n">
        <v>-47</v>
      </c>
      <c r="B22" s="27" t="n">
        <f aca="false">(A22-1)*PI()/20</f>
        <v>-7.5398223686155</v>
      </c>
      <c r="C22" s="27" t="n">
        <v>0</v>
      </c>
      <c r="D22" s="27"/>
      <c r="E22" s="28"/>
      <c r="F22" s="28" t="n">
        <f aca="false">(-2*$B$2/PI())*((COS(F$5*PI()))/F$5)*SIN(F$5*PI()*$B22/$B$3)</f>
        <v>0.631644263197903</v>
      </c>
      <c r="G22" s="28" t="n">
        <f aca="false">(-2*$B$2/PI())*((COS(G$5*PI()))/G$5)*SIN(G$5*PI()*$B22/$B$3)</f>
        <v>-0.078816298910666</v>
      </c>
      <c r="H22" s="28" t="n">
        <f aca="false">(-2*$B$2/PI())*((COS(H$5*PI()))/H$5)*SIN(H$5*PI()*$B22/$B$3)</f>
        <v>-0.197435202657048</v>
      </c>
      <c r="I22" s="28" t="n">
        <f aca="false">(-2*$B$2/PI())*((COS(I$5*PI()))/I$5)*SIN(I$5*PI()*$B22/$B$3)</f>
        <v>0.0763619686889378</v>
      </c>
      <c r="J22" s="28" t="n">
        <f aca="false">(-2*$B$2/PI())*((COS(J$5*PI()))/J$5)*SIN(J$5*PI()*$B22/$B$3)</f>
        <v>0.10321565993105</v>
      </c>
      <c r="K22" s="28" t="n">
        <f aca="false">(-2*$B$2/PI())*((COS(K$5*PI()))/K$5)*SIN(K$5*PI()*$B22/$B$3)</f>
        <v>-0.0723733217229683</v>
      </c>
      <c r="L22" s="28" t="n">
        <f aca="false">(-2*$B$2/PI())*((COS(L$5*PI()))/L$5)*SIN(L$5*PI()*$B22/$B$3)</f>
        <v>-0.0582442509960209</v>
      </c>
      <c r="M22" s="28" t="n">
        <f aca="false">(-2*$B$2/PI())*((COS(M$5*PI()))/M$5)*SIN(M$5*PI()*$B22/$B$3)</f>
        <v>0.0669984532282301</v>
      </c>
      <c r="N22" s="28" t="n">
        <f aca="false">(-2*$B$2/PI())*((COS(N$5*PI()))/N$5)*SIN(N$5*PI()*$B22/$B$3)</f>
        <v>0.0304387941237314</v>
      </c>
      <c r="O22" s="28" t="n">
        <f aca="false">(-2*$B$2/PI())*((COS(O$5*PI()))/O$5)*SIN(O$5*PI()*$B22/$B$3)</f>
        <v>-0.0604354138824505</v>
      </c>
      <c r="P22" s="27" t="n">
        <f aca="false">SUM($F22:$F22)</f>
        <v>0.631644263197903</v>
      </c>
      <c r="Q22" s="27" t="n">
        <f aca="false">SUM($F22:$G22)+$Q$3</f>
        <v>0.552827964287237</v>
      </c>
      <c r="R22" s="27" t="n">
        <f aca="false">SUM($F22:$H22)</f>
        <v>0.355392761630189</v>
      </c>
      <c r="S22" s="27" t="n">
        <f aca="false">SUM($F22:$I22)+$Q$3</f>
        <v>0.431754730319126</v>
      </c>
      <c r="T22" s="27" t="n">
        <f aca="false">SUM($F22:$J22)</f>
        <v>0.534970390250176</v>
      </c>
      <c r="U22" s="27" t="n">
        <f aca="false">SUM($F22:$K22)+$Q$3</f>
        <v>0.462597068527208</v>
      </c>
      <c r="V22" s="27" t="n">
        <f aca="false">SUM($F22:$L22)</f>
        <v>0.404352817531187</v>
      </c>
      <c r="W22" s="27" t="n">
        <f aca="false">SUM($F22:$M22)+$Q$3</f>
        <v>0.471351270759417</v>
      </c>
      <c r="X22" s="27" t="n">
        <f aca="false">SUM($F22:$N22)</f>
        <v>0.501790064883148</v>
      </c>
      <c r="Y22" s="27" t="n">
        <f aca="false">SUM($F22:$O22)+$Q$3</f>
        <v>0.441354651000698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 s="0"/>
      <c r="AME22" s="0"/>
      <c r="AMF22" s="0"/>
      <c r="AMG22" s="0"/>
      <c r="AMH22" s="0"/>
      <c r="AMI22" s="0"/>
      <c r="AMJ22" s="0"/>
    </row>
    <row r="23" s="23" customFormat="true" ht="13.8" hidden="false" customHeight="false" outlineLevel="0" collapsed="false">
      <c r="A23" s="24" t="n">
        <v>-46</v>
      </c>
      <c r="B23" s="27" t="n">
        <f aca="false">(A23-1)*PI()/20</f>
        <v>-7.38274273593602</v>
      </c>
      <c r="C23" s="27" t="n">
        <v>0</v>
      </c>
      <c r="D23" s="27"/>
      <c r="E23" s="28"/>
      <c r="F23" s="28" t="n">
        <f aca="false">(-2*$B$2/PI())*((COS(F$5*PI()))/F$5)*SIN(F$5*PI()*$B23/$B$3)</f>
        <v>0.593911433468798</v>
      </c>
      <c r="G23" s="28" t="n">
        <f aca="false">(-2*$B$2/PI())*((COS(G$5*PI()))/G$5)*SIN(G$5*PI()*$B23/$B$3)</f>
        <v>0.213867217466635</v>
      </c>
      <c r="H23" s="28" t="n">
        <f aca="false">(-2*$B$2/PI())*((COS(H$5*PI()))/H$5)*SIN(H$5*PI()*$B23/$B$3)</f>
        <v>-0.0952858369166238</v>
      </c>
      <c r="I23" s="28" t="n">
        <f aca="false">(-2*$B$2/PI())*((COS(I$5*PI()))/I$5)*SIN(I$5*PI()*$B23/$B$3)</f>
        <v>-0.158402183819459</v>
      </c>
      <c r="J23" s="28" t="n">
        <f aca="false">(-2*$B$2/PI())*((COS(J$5*PI()))/J$5)*SIN(J$5*PI()*$B23/$B$3)</f>
        <v>-0.0340933764431022</v>
      </c>
      <c r="K23" s="28" t="n">
        <f aca="false">(-2*$B$2/PI())*((COS(K$5*PI()))/K$5)*SIN(K$5*PI()*$B23/$B$3)</f>
        <v>0.0851397755037672</v>
      </c>
      <c r="L23" s="28" t="n">
        <f aca="false">(-2*$B$2/PI())*((COS(L$5*PI()))/L$5)*SIN(L$5*PI()*$B23/$B$3)</f>
        <v>0.0769103402459389</v>
      </c>
      <c r="M23" s="28" t="n">
        <f aca="false">(-2*$B$2/PI())*((COS(M$5*PI()))/M$5)*SIN(M$5*PI()*$B23/$B$3)</f>
        <v>-0.0153879236213618</v>
      </c>
      <c r="N23" s="28" t="n">
        <f aca="false">(-2*$B$2/PI())*((COS(N$5*PI()))/N$5)*SIN(N$5*PI()*$B23/$B$3)</f>
        <v>-0.0696701469280355</v>
      </c>
      <c r="O23" s="28" t="n">
        <f aca="false">(-2*$B$2/PI())*((COS(O$5*PI()))/O$5)*SIN(O$5*PI()*$B23/$B$3)</f>
        <v>-0.0328483957622799</v>
      </c>
      <c r="P23" s="27" t="n">
        <f aca="false">SUM($F23:$F23)</f>
        <v>0.593911433468798</v>
      </c>
      <c r="Q23" s="27" t="n">
        <f aca="false">SUM($F23:$G23)+$Q$3</f>
        <v>0.807778650935433</v>
      </c>
      <c r="R23" s="27" t="n">
        <f aca="false">SUM($F23:$H23)</f>
        <v>0.712492814018809</v>
      </c>
      <c r="S23" s="27" t="n">
        <f aca="false">SUM($F23:$I23)+$Q$3</f>
        <v>0.55409063019935</v>
      </c>
      <c r="T23" s="27" t="n">
        <f aca="false">SUM($F23:$J23)</f>
        <v>0.519997253756247</v>
      </c>
      <c r="U23" s="27" t="n">
        <f aca="false">SUM($F23:$K23)+$Q$3</f>
        <v>0.605137029260015</v>
      </c>
      <c r="V23" s="27" t="n">
        <f aca="false">SUM($F23:$L23)</f>
        <v>0.682047369505954</v>
      </c>
      <c r="W23" s="27" t="n">
        <f aca="false">SUM($F23:$M23)+$Q$3</f>
        <v>0.666659445884592</v>
      </c>
      <c r="X23" s="27" t="n">
        <f aca="false">SUM($F23:$N23)</f>
        <v>0.596989298956556</v>
      </c>
      <c r="Y23" s="27" t="n">
        <f aca="false">SUM($F23:$O23)+$Q$3</f>
        <v>0.564140903194276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 s="0"/>
      <c r="AME23" s="0"/>
      <c r="AMF23" s="0"/>
      <c r="AMG23" s="0"/>
      <c r="AMH23" s="0"/>
      <c r="AMI23" s="0"/>
      <c r="AMJ23" s="0"/>
    </row>
    <row r="24" s="23" customFormat="true" ht="13.8" hidden="false" customHeight="false" outlineLevel="0" collapsed="false">
      <c r="A24" s="24" t="n">
        <v>-45</v>
      </c>
      <c r="B24" s="27" t="n">
        <f aca="false">(A24-1)*PI()/20</f>
        <v>-7.22566310325652</v>
      </c>
      <c r="C24" s="27" t="n">
        <v>0</v>
      </c>
      <c r="D24" s="27"/>
      <c r="E24" s="28"/>
      <c r="F24" s="28" t="n">
        <f aca="false">(-2*$B$2/PI())*((COS(F$5*PI()))/F$5)*SIN(F$5*PI()*$B24/$B$3)</f>
        <v>0.41445902617505</v>
      </c>
      <c r="G24" s="28" t="n">
        <f aca="false">(-2*$B$2/PI())*((COS(G$5*PI()))/G$5)*SIN(G$5*PI()*$B24/$B$3)</f>
        <v>0.314595698350272</v>
      </c>
      <c r="H24" s="28" t="n">
        <f aca="false">(-2*$B$2/PI())*((COS(H$5*PI()))/H$5)*SIN(H$5*PI()*$B24/$B$3)</f>
        <v>0.180239392517864</v>
      </c>
      <c r="I24" s="28" t="n">
        <f aca="false">(-2*$B$2/PI())*((COS(I$5*PI()))/I$5)*SIN(I$5*PI()*$B24/$B$3)</f>
        <v>0.0479185919385308</v>
      </c>
      <c r="J24" s="28" t="n">
        <f aca="false">(-2*$B$2/PI())*((COS(J$5*PI()))/J$5)*SIN(J$5*PI()*$B24/$B$3)</f>
        <v>-0.0499473576919449</v>
      </c>
      <c r="K24" s="28" t="n">
        <f aca="false">(-2*$B$2/PI())*((COS(K$5*PI()))/K$5)*SIN(K$5*PI()*$B24/$B$3)</f>
        <v>-0.0951334131159909</v>
      </c>
      <c r="L24" s="28" t="n">
        <f aca="false">(-2*$B$2/PI())*((COS(L$5*PI()))/L$5)*SIN(L$5*PI()*$B24/$B$3)</f>
        <v>-0.088113857251517</v>
      </c>
      <c r="M24" s="28" t="n">
        <f aca="false">(-2*$B$2/PI())*((COS(M$5*PI()))/M$5)*SIN(M$5*PI()*$B24/$B$3)</f>
        <v>-0.045695094774193</v>
      </c>
      <c r="N24" s="28" t="n">
        <f aca="false">(-2*$B$2/PI())*((COS(N$5*PI()))/N$5)*SIN(N$5*PI()*$B24/$B$3)</f>
        <v>0.0068709111389439</v>
      </c>
      <c r="O24" s="28" t="n">
        <f aca="false">(-2*$B$2/PI())*((COS(O$5*PI()))/O$5)*SIN(O$5*PI()*$B24/$B$3)</f>
        <v>0.0459437501436718</v>
      </c>
      <c r="P24" s="27" t="n">
        <f aca="false">SUM($F24:$F24)</f>
        <v>0.41445902617505</v>
      </c>
      <c r="Q24" s="27" t="n">
        <f aca="false">SUM($F24:$G24)+$Q$3</f>
        <v>0.729054724525322</v>
      </c>
      <c r="R24" s="27" t="n">
        <f aca="false">SUM($F24:$H24)</f>
        <v>0.909294117043186</v>
      </c>
      <c r="S24" s="27" t="n">
        <f aca="false">SUM($F24:$I24)+$Q$3</f>
        <v>0.957212708981717</v>
      </c>
      <c r="T24" s="27" t="n">
        <f aca="false">SUM($F24:$J24)</f>
        <v>0.907265351289772</v>
      </c>
      <c r="U24" s="27" t="n">
        <f aca="false">SUM($F24:$K24)+$Q$3</f>
        <v>0.812131938173781</v>
      </c>
      <c r="V24" s="27" t="n">
        <f aca="false">SUM($F24:$L24)</f>
        <v>0.724018080922264</v>
      </c>
      <c r="W24" s="27" t="n">
        <f aca="false">SUM($F24:$M24)+$Q$3</f>
        <v>0.678322986148071</v>
      </c>
      <c r="X24" s="27" t="n">
        <f aca="false">SUM($F24:$N24)</f>
        <v>0.685193897287015</v>
      </c>
      <c r="Y24" s="27" t="n">
        <f aca="false">SUM($F24:$O24)+$Q$3</f>
        <v>0.731137647430687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 s="0"/>
      <c r="AME24" s="0"/>
      <c r="AMF24" s="0"/>
      <c r="AMG24" s="0"/>
      <c r="AMH24" s="0"/>
      <c r="AMI24" s="0"/>
      <c r="AMJ24" s="0"/>
    </row>
    <row r="25" s="23" customFormat="true" ht="13.8" hidden="false" customHeight="false" outlineLevel="0" collapsed="false">
      <c r="A25" s="24" t="n">
        <v>-44</v>
      </c>
      <c r="B25" s="27" t="n">
        <f aca="false">(A25-1)*PI()/20</f>
        <v>-7.06858347057703</v>
      </c>
      <c r="C25" s="27" t="n">
        <v>0</v>
      </c>
      <c r="D25" s="27"/>
      <c r="E25" s="28"/>
      <c r="F25" s="28" t="n">
        <f aca="false">(-2*$B$2/PI())*((COS(F$5*PI()))/F$5)*SIN(F$5*PI()*$B25/$B$3)</f>
        <v>0.136108105067012</v>
      </c>
      <c r="G25" s="28" t="n">
        <f aca="false">(-2*$B$2/PI())*((COS(G$5*PI()))/G$5)*SIN(G$5*PI()*$B25/$B$3)</f>
        <v>0.13296099539344</v>
      </c>
      <c r="H25" s="28" t="n">
        <f aca="false">(-2*$B$2/PI())*((COS(H$5*PI()))/H$5)*SIN(H$5*PI()*$B25/$B$3)</f>
        <v>0.12781283645435</v>
      </c>
      <c r="I25" s="28" t="n">
        <f aca="false">(-2*$B$2/PI())*((COS(I$5*PI()))/I$5)*SIN(I$5*PI()*$B25/$B$3)</f>
        <v>0.120805798927525</v>
      </c>
      <c r="J25" s="28" t="n">
        <f aca="false">(-2*$B$2/PI())*((COS(J$5*PI()))/J$5)*SIN(J$5*PI()*$B25/$B$3)</f>
        <v>0.112132316059991</v>
      </c>
      <c r="K25" s="28" t="n">
        <f aca="false">(-2*$B$2/PI())*((COS(K$5*PI()))/K$5)*SIN(K$5*PI()*$B25/$B$3)</f>
        <v>0.102028763652653</v>
      </c>
      <c r="L25" s="28" t="n">
        <f aca="false">(-2*$B$2/PI())*((COS(L$5*PI()))/L$5)*SIN(L$5*PI()*$B25/$B$3)</f>
        <v>0.0907677303033124</v>
      </c>
      <c r="M25" s="28" t="n">
        <f aca="false">(-2*$B$2/PI())*((COS(M$5*PI()))/M$5)*SIN(M$5*PI()*$B25/$B$3)</f>
        <v>0.0786491541498628</v>
      </c>
      <c r="N25" s="28" t="n">
        <f aca="false">(-2*$B$2/PI())*((COS(N$5*PI()))/N$5)*SIN(N$5*PI()*$B25/$B$3)</f>
        <v>0.0659906417054498</v>
      </c>
      <c r="O25" s="28" t="n">
        <f aca="false">(-2*$B$2/PI())*((COS(O$5*PI()))/O$5)*SIN(O$5*PI()*$B25/$B$3)</f>
        <v>0.0531173118700529</v>
      </c>
      <c r="P25" s="27" t="n">
        <f aca="false">SUM($F25:$F25)</f>
        <v>0.136108105067012</v>
      </c>
      <c r="Q25" s="27" t="n">
        <f aca="false">SUM($F25:$G25)+$Q$3</f>
        <v>0.269069100460452</v>
      </c>
      <c r="R25" s="27" t="n">
        <f aca="false">SUM($F25:$H25)</f>
        <v>0.396881936914802</v>
      </c>
      <c r="S25" s="27" t="n">
        <f aca="false">SUM($F25:$I25)+$Q$3</f>
        <v>0.517687735842327</v>
      </c>
      <c r="T25" s="27" t="n">
        <f aca="false">SUM($F25:$J25)</f>
        <v>0.629820051902319</v>
      </c>
      <c r="U25" s="27" t="n">
        <f aca="false">SUM($F25:$K25)+$Q$3</f>
        <v>0.731848815554971</v>
      </c>
      <c r="V25" s="27" t="n">
        <f aca="false">SUM($F25:$L25)</f>
        <v>0.822616545858284</v>
      </c>
      <c r="W25" s="27" t="n">
        <f aca="false">SUM($F25:$M25)+$Q$3</f>
        <v>0.901265700008146</v>
      </c>
      <c r="X25" s="27" t="n">
        <f aca="false">SUM($F25:$N25)</f>
        <v>0.967256341713596</v>
      </c>
      <c r="Y25" s="27" t="n">
        <f aca="false">SUM($F25:$O25)+$Q$3</f>
        <v>1.02037365358365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 s="0"/>
      <c r="AME25" s="0"/>
      <c r="AMF25" s="0"/>
      <c r="AMG25" s="0"/>
      <c r="AMH25" s="0"/>
      <c r="AMI25" s="0"/>
      <c r="AMJ25" s="0"/>
    </row>
    <row r="26" s="23" customFormat="true" ht="13.8" hidden="false" customHeight="false" outlineLevel="0" collapsed="false">
      <c r="A26" s="24" t="n">
        <v>-43</v>
      </c>
      <c r="B26" s="27" t="n">
        <f aca="false">(A26-1)*PI()/20</f>
        <v>-6.91150383789754</v>
      </c>
      <c r="C26" s="27" t="n">
        <v>0</v>
      </c>
      <c r="D26" s="27"/>
      <c r="E26" s="28"/>
      <c r="F26" s="28" t="n">
        <f aca="false">(-2*$B$2/PI())*((COS(F$5*PI()))/F$5)*SIN(F$5*PI()*$B26/$B$3)</f>
        <v>-0.174721030916539</v>
      </c>
      <c r="G26" s="28" t="n">
        <f aca="false">(-2*$B$2/PI())*((COS(G$5*PI()))/G$5)*SIN(G$5*PI()*$B26/$B$3)</f>
        <v>-0.168011925418137</v>
      </c>
      <c r="H26" s="28" t="n">
        <f aca="false">(-2*$B$2/PI())*((COS(H$5*PI()))/H$5)*SIN(H$5*PI()*$B26/$B$3)</f>
        <v>-0.157173579799626</v>
      </c>
      <c r="I26" s="28" t="n">
        <f aca="false">(-2*$B$2/PI())*((COS(I$5*PI()))/I$5)*SIN(I$5*PI()*$B26/$B$3)</f>
        <v>-0.142701454495994</v>
      </c>
      <c r="J26" s="28" t="n">
        <f aca="false">(-2*$B$2/PI())*((COS(J$5*PI()))/J$5)*SIN(J$5*PI()*$B26/$B$3)</f>
        <v>-0.12525083989997</v>
      </c>
      <c r="K26" s="28" t="n">
        <f aca="false">(-2*$B$2/PI())*((COS(K$5*PI()))/K$5)*SIN(K$5*PI()*$B26/$B$3)</f>
        <v>-0.105601260636534</v>
      </c>
      <c r="L26" s="28" t="n">
        <f aca="false">(-2*$B$2/PI())*((COS(L$5*PI()))/L$5)*SIN(L$5*PI()*$B26/$B$3)</f>
        <v>-0.0846144554127456</v>
      </c>
      <c r="M26" s="28" t="n">
        <f aca="false">(-2*$B$2/PI())*((COS(M$5*PI()))/M$5)*SIN(M$5*PI()*$B26/$B$3)</f>
        <v>-0.0631884144106103</v>
      </c>
      <c r="N26" s="28" t="n">
        <f aca="false">(-2*$B$2/PI())*((COS(N$5*PI()))/N$5)*SIN(N$5*PI()*$B26/$B$3)</f>
        <v>-0.0422101705016101</v>
      </c>
      <c r="O26" s="28" t="n">
        <f aca="false">(-2*$B$2/PI())*((COS(O$5*PI()))/O$5)*SIN(O$5*PI()*$B26/$B$3)</f>
        <v>-0.0225100875715536</v>
      </c>
      <c r="P26" s="27" t="n">
        <f aca="false">SUM($F26:$F26)</f>
        <v>-0.174721030916539</v>
      </c>
      <c r="Q26" s="27" t="n">
        <f aca="false">SUM($F26:$G26)+$Q$3</f>
        <v>-0.342732956334675</v>
      </c>
      <c r="R26" s="27" t="n">
        <f aca="false">SUM($F26:$H26)</f>
        <v>-0.499906536134301</v>
      </c>
      <c r="S26" s="27" t="n">
        <f aca="false">SUM($F26:$I26)+$Q$3</f>
        <v>-0.642607990630295</v>
      </c>
      <c r="T26" s="27" t="n">
        <f aca="false">SUM($F26:$J26)</f>
        <v>-0.767858830530265</v>
      </c>
      <c r="U26" s="27" t="n">
        <f aca="false">SUM($F26:$K26)+$Q$3</f>
        <v>-0.8734600911668</v>
      </c>
      <c r="V26" s="27" t="n">
        <f aca="false">SUM($F26:$L26)</f>
        <v>-0.958074546579545</v>
      </c>
      <c r="W26" s="27" t="n">
        <f aca="false">SUM($F26:$M26)+$Q$3</f>
        <v>-1.02126296099016</v>
      </c>
      <c r="X26" s="27" t="n">
        <f aca="false">SUM($F26:$N26)</f>
        <v>-1.06347313149177</v>
      </c>
      <c r="Y26" s="27" t="n">
        <f aca="false">SUM($F26:$O26)+$Q$3</f>
        <v>-1.08598321906332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 s="0"/>
      <c r="AME26" s="0"/>
      <c r="AMF26" s="0"/>
      <c r="AMG26" s="0"/>
      <c r="AMH26" s="0"/>
      <c r="AMI26" s="0"/>
      <c r="AMJ26" s="0"/>
    </row>
    <row r="27" s="23" customFormat="true" ht="13.8" hidden="false" customHeight="false" outlineLevel="0" collapsed="false">
      <c r="A27" s="24" t="n">
        <v>-42</v>
      </c>
      <c r="B27" s="27" t="n">
        <f aca="false">(A27-1)*PI()/20</f>
        <v>-6.75442420521806</v>
      </c>
      <c r="C27" s="27" t="n">
        <v>0</v>
      </c>
      <c r="D27" s="27"/>
      <c r="E27" s="28"/>
      <c r="F27" s="28" t="n">
        <f aca="false">(-2*$B$2/PI())*((COS(F$5*PI()))/F$5)*SIN(F$5*PI()*$B27/$B$3)</f>
        <v>-0.443858107616886</v>
      </c>
      <c r="G27" s="28" t="n">
        <f aca="false">(-2*$B$2/PI())*((COS(G$5*PI()))/G$5)*SIN(G$5*PI()*$B27/$B$3)</f>
        <v>-0.318186909598638</v>
      </c>
      <c r="H27" s="28" t="n">
        <f aca="false">(-2*$B$2/PI())*((COS(H$5*PI()))/H$5)*SIN(H$5*PI()*$B27/$B$3)</f>
        <v>-0.156177251613921</v>
      </c>
      <c r="I27" s="28" t="n">
        <f aca="false">(-2*$B$2/PI())*((COS(I$5*PI()))/I$5)*SIN(I$5*PI()*$B27/$B$3)</f>
        <v>-0.00884385282625862</v>
      </c>
      <c r="J27" s="28" t="n">
        <f aca="false">(-2*$B$2/PI())*((COS(J$5*PI()))/J$5)*SIN(J$5*PI()*$B27/$B$3)</f>
        <v>0.0835625751933746</v>
      </c>
      <c r="K27" s="28" t="n">
        <f aca="false">(-2*$B$2/PI())*((COS(K$5*PI()))/K$5)*SIN(K$5*PI()*$B27/$B$3)</f>
        <v>0.105734555658911</v>
      </c>
      <c r="L27" s="28" t="n">
        <f aca="false">(-2*$B$2/PI())*((COS(L$5*PI()))/L$5)*SIN(L$5*PI()*$B27/$B$3)</f>
        <v>0.0702510817966504</v>
      </c>
      <c r="M27" s="28" t="n">
        <f aca="false">(-2*$B$2/PI())*((COS(M$5*PI()))/M$5)*SIN(M$5*PI()*$B27/$B$3)</f>
        <v>0.00883018844727519</v>
      </c>
      <c r="N27" s="28" t="n">
        <f aca="false">(-2*$B$2/PI())*((COS(N$5*PI()))/N$5)*SIN(N$5*PI()*$B27/$B$3)</f>
        <v>-0.0433862825940927</v>
      </c>
      <c r="O27" s="28" t="n">
        <f aca="false">(-2*$B$2/PI())*((COS(O$5*PI()))/O$5)*SIN(O$5*PI()*$B27/$B$3)</f>
        <v>-0.0630480440183794</v>
      </c>
      <c r="P27" s="27" t="n">
        <f aca="false">SUM($F27:$F27)</f>
        <v>-0.443858107616886</v>
      </c>
      <c r="Q27" s="27" t="n">
        <f aca="false">SUM($F27:$G27)+$Q$3</f>
        <v>-0.762045017215525</v>
      </c>
      <c r="R27" s="27" t="n">
        <f aca="false">SUM($F27:$H27)</f>
        <v>-0.918222268829446</v>
      </c>
      <c r="S27" s="27" t="n">
        <f aca="false">SUM($F27:$I27)+$Q$3</f>
        <v>-0.927066121655705</v>
      </c>
      <c r="T27" s="27" t="n">
        <f aca="false">SUM($F27:$J27)</f>
        <v>-0.84350354646233</v>
      </c>
      <c r="U27" s="27" t="n">
        <f aca="false">SUM($F27:$K27)+$Q$3</f>
        <v>-0.737768990803419</v>
      </c>
      <c r="V27" s="27" t="n">
        <f aca="false">SUM($F27:$L27)</f>
        <v>-0.667517909006769</v>
      </c>
      <c r="W27" s="27" t="n">
        <f aca="false">SUM($F27:$M27)+$Q$3</f>
        <v>-0.658687720559494</v>
      </c>
      <c r="X27" s="27" t="n">
        <f aca="false">SUM($F27:$N27)</f>
        <v>-0.702074003153587</v>
      </c>
      <c r="Y27" s="27" t="n">
        <f aca="false">SUM($F27:$O27)+$Q$3</f>
        <v>-0.765122047171966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 s="0"/>
      <c r="AME27" s="0"/>
      <c r="AMF27" s="0"/>
      <c r="AMG27" s="0"/>
      <c r="AMH27" s="0"/>
      <c r="AMI27" s="0"/>
      <c r="AMJ27" s="0"/>
    </row>
    <row r="28" s="23" customFormat="true" ht="13.8" hidden="false" customHeight="false" outlineLevel="0" collapsed="false">
      <c r="A28" s="24" t="n">
        <v>-41</v>
      </c>
      <c r="B28" s="27" t="n">
        <f aca="false">(A28-1)*PI()/20</f>
        <v>-6.59734457253857</v>
      </c>
      <c r="C28" s="27" t="n">
        <v>0</v>
      </c>
      <c r="D28" s="27"/>
      <c r="E28" s="28"/>
      <c r="F28" s="28" t="n">
        <f aca="false">(-2*$B$2/PI())*((COS(F$5*PI()))/F$5)*SIN(F$5*PI()*$B28/$B$3)</f>
        <v>-0.607081440339094</v>
      </c>
      <c r="G28" s="28" t="n">
        <f aca="false">(-2*$B$2/PI())*((COS(G$5*PI()))/G$5)*SIN(G$5*PI()*$B28/$B$3)</f>
        <v>-0.182775443227621</v>
      </c>
      <c r="H28" s="28" t="n">
        <f aca="false">(-2*$B$2/PI())*((COS(H$5*PI()))/H$5)*SIN(H$5*PI()*$B28/$B$3)</f>
        <v>0.128988967545418</v>
      </c>
      <c r="I28" s="28" t="n">
        <f aca="false">(-2*$B$2/PI())*((COS(I$5*PI()))/I$5)*SIN(I$5*PI()*$B28/$B$3)</f>
        <v>0.149640241328674</v>
      </c>
      <c r="J28" s="28" t="n">
        <f aca="false">(-2*$B$2/PI())*((COS(J$5*PI()))/J$5)*SIN(J$5*PI()*$B28/$B$3)</f>
        <v>-0.00530931505291293</v>
      </c>
      <c r="K28" s="28" t="n">
        <f aca="false">(-2*$B$2/PI())*((COS(K$5*PI()))/K$5)*SIN(K$5*PI()*$B28/$B$3)</f>
        <v>-0.102424307592604</v>
      </c>
      <c r="L28" s="28" t="n">
        <f aca="false">(-2*$B$2/PI())*((COS(L$5*PI()))/L$5)*SIN(L$5*PI()*$B28/$B$3)</f>
        <v>-0.0490712804872917</v>
      </c>
      <c r="M28" s="28" t="n">
        <f aca="false">(-2*$B$2/PI())*((COS(M$5*PI()))/M$5)*SIN(M$5*PI()*$B28/$B$3)</f>
        <v>0.0509637196215183</v>
      </c>
      <c r="N28" s="28" t="n">
        <f aca="false">(-2*$B$2/PI())*((COS(N$5*PI()))/N$5)*SIN(N$5*PI()*$B28/$B$3)</f>
        <v>0.0654443602859493</v>
      </c>
      <c r="O28" s="28" t="n">
        <f aca="false">(-2*$B$2/PI())*((COS(O$5*PI()))/O$5)*SIN(O$5*PI()*$B28/$B$3)</f>
        <v>-0.00530469705032278</v>
      </c>
      <c r="P28" s="27" t="n">
        <f aca="false">SUM($F28:$F28)</f>
        <v>-0.607081440339094</v>
      </c>
      <c r="Q28" s="27" t="n">
        <f aca="false">SUM($F28:$G28)+$Q$3</f>
        <v>-0.789856883566715</v>
      </c>
      <c r="R28" s="27" t="n">
        <f aca="false">SUM($F28:$H28)</f>
        <v>-0.660867916021297</v>
      </c>
      <c r="S28" s="27" t="n">
        <f aca="false">SUM($F28:$I28)+$Q$3</f>
        <v>-0.511227674692623</v>
      </c>
      <c r="T28" s="27" t="n">
        <f aca="false">SUM($F28:$J28)</f>
        <v>-0.516536989745536</v>
      </c>
      <c r="U28" s="27" t="n">
        <f aca="false">SUM($F28:$K28)+$Q$3</f>
        <v>-0.618961297338141</v>
      </c>
      <c r="V28" s="27" t="n">
        <f aca="false">SUM($F28:$L28)</f>
        <v>-0.668032577825432</v>
      </c>
      <c r="W28" s="27" t="n">
        <f aca="false">SUM($F28:$M28)+$Q$3</f>
        <v>-0.617068858203914</v>
      </c>
      <c r="X28" s="27" t="n">
        <f aca="false">SUM($F28:$N28)</f>
        <v>-0.551624497917965</v>
      </c>
      <c r="Y28" s="27" t="n">
        <f aca="false">SUM($F28:$O28)+$Q$3</f>
        <v>-0.556929194968288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 s="0"/>
      <c r="AME28" s="0"/>
      <c r="AMF28" s="0"/>
      <c r="AMG28" s="0"/>
      <c r="AMH28" s="0"/>
      <c r="AMI28" s="0"/>
      <c r="AMJ28" s="0"/>
    </row>
    <row r="29" s="23" customFormat="true" ht="13.8" hidden="false" customHeight="false" outlineLevel="0" collapsed="false">
      <c r="A29" s="24" t="n">
        <v>-40</v>
      </c>
      <c r="B29" s="27" t="n">
        <f aca="false">(A29-1)*PI()/20</f>
        <v>-6.44026493985908</v>
      </c>
      <c r="C29" s="27" t="n">
        <v>0</v>
      </c>
      <c r="D29" s="27"/>
      <c r="E29" s="28"/>
      <c r="F29" s="28" t="n">
        <f aca="false">(-2*$B$2/PI())*((COS(F$5*PI()))/F$5)*SIN(F$5*PI()*$B29/$B$3)</f>
        <v>-0.625442558892948</v>
      </c>
      <c r="G29" s="28" t="n">
        <f aca="false">(-2*$B$2/PI())*((COS(G$5*PI()))/G$5)*SIN(G$5*PI()*$B29/$B$3)</f>
        <v>0.116684852635471</v>
      </c>
      <c r="H29" s="28" t="n">
        <f aca="false">(-2*$B$2/PI())*((COS(H$5*PI()))/H$5)*SIN(H$5*PI()*$B29/$B$3)</f>
        <v>0.179455315466172</v>
      </c>
      <c r="I29" s="28" t="n">
        <f aca="false">(-2*$B$2/PI())*((COS(I$5*PI()))/I$5)*SIN(I$5*PI()*$B29/$B$3)</f>
        <v>-0.10856218689068</v>
      </c>
      <c r="J29" s="28" t="n">
        <f aca="false">(-2*$B$2/PI())*((COS(J$5*PI()))/J$5)*SIN(J$5*PI()*$B29/$B$3)</f>
        <v>-0.0752671750767795</v>
      </c>
      <c r="K29" s="28" t="n">
        <f aca="false">(-2*$B$2/PI())*((COS(K$5*PI()))/K$5)*SIN(K$5*PI()*$B29/$B$3)</f>
        <v>0.0957783239730008</v>
      </c>
      <c r="L29" s="28" t="n">
        <f aca="false">(-2*$B$2/PI())*((COS(L$5*PI()))/L$5)*SIN(L$5*PI()*$B29/$B$3)</f>
        <v>0.0231301171219628</v>
      </c>
      <c r="M29" s="28" t="n">
        <f aca="false">(-2*$B$2/PI())*((COS(M$5*PI()))/M$5)*SIN(M$5*PI()*$B29/$B$3)</f>
        <v>-0.0793854117485672</v>
      </c>
      <c r="N29" s="28" t="n">
        <f aca="false">(-2*$B$2/PI())*((COS(N$5*PI()))/N$5)*SIN(N$5*PI()*$B29/$B$3)</f>
        <v>0.00833956745087505</v>
      </c>
      <c r="O29" s="28" t="n">
        <f aca="false">(-2*$B$2/PI())*((COS(O$5*PI()))/O$5)*SIN(O$5*PI()*$B29/$B$3)</f>
        <v>0.0607077809977524</v>
      </c>
      <c r="P29" s="27" t="n">
        <f aca="false">SUM($F29:$F29)</f>
        <v>-0.625442558892948</v>
      </c>
      <c r="Q29" s="27" t="n">
        <f aca="false">SUM($F29:$G29)+$Q$3</f>
        <v>-0.508757706257477</v>
      </c>
      <c r="R29" s="27" t="n">
        <f aca="false">SUM($F29:$H29)</f>
        <v>-0.329302390791305</v>
      </c>
      <c r="S29" s="27" t="n">
        <f aca="false">SUM($F29:$I29)+$Q$3</f>
        <v>-0.437864577681985</v>
      </c>
      <c r="T29" s="27" t="n">
        <f aca="false">SUM($F29:$J29)</f>
        <v>-0.513131752758764</v>
      </c>
      <c r="U29" s="27" t="n">
        <f aca="false">SUM($F29:$K29)+$Q$3</f>
        <v>-0.417353428785763</v>
      </c>
      <c r="V29" s="27" t="n">
        <f aca="false">SUM($F29:$L29)</f>
        <v>-0.3942233116638</v>
      </c>
      <c r="W29" s="27" t="n">
        <f aca="false">SUM($F29:$M29)+$Q$3</f>
        <v>-0.473608723412368</v>
      </c>
      <c r="X29" s="27" t="n">
        <f aca="false">SUM($F29:$N29)</f>
        <v>-0.465269155961493</v>
      </c>
      <c r="Y29" s="27" t="n">
        <f aca="false">SUM($F29:$O29)+$Q$3</f>
        <v>-0.40456137496374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 s="0"/>
      <c r="AME29" s="0"/>
      <c r="AMF29" s="0"/>
      <c r="AMG29" s="0"/>
      <c r="AMH29" s="0"/>
      <c r="AMI29" s="0"/>
      <c r="AMJ29" s="0"/>
    </row>
    <row r="30" s="23" customFormat="true" ht="13.8" hidden="false" customHeight="false" outlineLevel="0" collapsed="false">
      <c r="A30" s="24" t="n">
        <v>-39</v>
      </c>
      <c r="B30" s="27" t="n">
        <f aca="false">(A30-1)*PI()/20</f>
        <v>-6.28318530717959</v>
      </c>
      <c r="C30" s="27" t="n">
        <v>0</v>
      </c>
      <c r="D30" s="27"/>
      <c r="E30" s="28"/>
      <c r="F30" s="28" t="n">
        <f aca="false">(-2*$B$2/PI())*((COS(F$5*PI()))/F$5)*SIN(F$5*PI()*$B30/$B$3)</f>
        <v>-0.494560119834921</v>
      </c>
      <c r="G30" s="28" t="n">
        <f aca="false">(-2*$B$2/PI())*((COS(G$5*PI()))/G$5)*SIN(G$5*PI()*$B30/$B$3)</f>
        <v>0.311415469520487</v>
      </c>
      <c r="H30" s="28" t="n">
        <f aca="false">(-2*$B$2/PI())*((COS(H$5*PI()))/H$5)*SIN(H$5*PI()*$B30/$B$3)</f>
        <v>-0.0966034668972578</v>
      </c>
      <c r="I30" s="28" t="n">
        <f aca="false">(-2*$B$2/PI())*((COS(I$5*PI()))/I$5)*SIN(I$5*PI()*$B30/$B$3)</f>
        <v>-0.0644635782020134</v>
      </c>
      <c r="J30" s="28" t="n">
        <f aca="false">(-2*$B$2/PI())*((COS(J$5*PI()))/J$5)*SIN(J$5*PI()*$B30/$B$3)</f>
        <v>0.122908539564</v>
      </c>
      <c r="K30" s="28" t="n">
        <f aca="false">(-2*$B$2/PI())*((COS(K$5*PI()))/K$5)*SIN(K$5*PI()*$B30/$B$3)</f>
        <v>-0.0860130499425414</v>
      </c>
      <c r="L30" s="28" t="n">
        <f aca="false">(-2*$B$2/PI())*((COS(L$5*PI()))/L$5)*SIN(L$5*PI()*$B30/$B$3)</f>
        <v>0.00505535005856938</v>
      </c>
      <c r="M30" s="28" t="n">
        <f aca="false">(-2*$B$2/PI())*((COS(M$5*PI()))/M$5)*SIN(M$5*PI()*$B30/$B$3)</f>
        <v>0.058939079749906</v>
      </c>
      <c r="N30" s="28" t="n">
        <f aca="false">(-2*$B$2/PI())*((COS(N$5*PI()))/N$5)*SIN(N$5*PI()*$B30/$B$3)</f>
        <v>-0.0699103592443225</v>
      </c>
      <c r="O30" s="28" t="n">
        <f aca="false">(-2*$B$2/PI())*((COS(O$5*PI()))/O$5)*SIN(O$5*PI()*$B30/$B$3)</f>
        <v>0.0320870323251871</v>
      </c>
      <c r="P30" s="27" t="n">
        <f aca="false">SUM($F30:$F30)</f>
        <v>-0.494560119834921</v>
      </c>
      <c r="Q30" s="27" t="n">
        <f aca="false">SUM($F30:$G30)+$Q$3</f>
        <v>-0.183144650314434</v>
      </c>
      <c r="R30" s="27" t="n">
        <f aca="false">SUM($F30:$H30)</f>
        <v>-0.279748117211692</v>
      </c>
      <c r="S30" s="27" t="n">
        <f aca="false">SUM($F30:$I30)+$Q$3</f>
        <v>-0.344211695413705</v>
      </c>
      <c r="T30" s="27" t="n">
        <f aca="false">SUM($F30:$J30)</f>
        <v>-0.221303155849705</v>
      </c>
      <c r="U30" s="27" t="n">
        <f aca="false">SUM($F30:$K30)+$Q$3</f>
        <v>-0.307316205792247</v>
      </c>
      <c r="V30" s="27" t="n">
        <f aca="false">SUM($F30:$L30)</f>
        <v>-0.302260855733677</v>
      </c>
      <c r="W30" s="27" t="n">
        <f aca="false">SUM($F30:$M30)+$Q$3</f>
        <v>-0.243321775983771</v>
      </c>
      <c r="X30" s="27" t="n">
        <f aca="false">SUM($F30:$N30)</f>
        <v>-0.313232135228094</v>
      </c>
      <c r="Y30" s="27" t="n">
        <f aca="false">SUM($F30:$O30)+$Q$3</f>
        <v>-0.281145102902907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 s="0"/>
      <c r="AME30" s="0"/>
      <c r="AMF30" s="0"/>
      <c r="AMG30" s="0"/>
      <c r="AMH30" s="0"/>
      <c r="AMI30" s="0"/>
      <c r="AMJ30" s="0"/>
    </row>
    <row r="31" s="23" customFormat="true" ht="13.8" hidden="false" customHeight="false" outlineLevel="0" collapsed="false">
      <c r="A31" s="24" t="n">
        <v>-38</v>
      </c>
      <c r="B31" s="27" t="n">
        <f aca="false">(A31-1)*PI()/20</f>
        <v>-6.1261056745001</v>
      </c>
      <c r="C31" s="27" t="n">
        <v>0</v>
      </c>
      <c r="D31" s="27"/>
      <c r="E31" s="28"/>
      <c r="F31" s="28" t="n">
        <f aca="false">(-2*$B$2/PI())*((COS(F$5*PI()))/F$5)*SIN(F$5*PI()*$B31/$B$3)</f>
        <v>-0.245665385822471</v>
      </c>
      <c r="G31" s="28" t="n">
        <f aca="false">(-2*$B$2/PI())*((COS(G$5*PI()))/G$5)*SIN(G$5*PI()*$B31/$B$3)</f>
        <v>0.226637294861015</v>
      </c>
      <c r="H31" s="28" t="n">
        <f aca="false">(-2*$B$2/PI())*((COS(H$5*PI()))/H$5)*SIN(H$5*PI()*$B31/$B$3)</f>
        <v>-0.196888912413071</v>
      </c>
      <c r="I31" s="28" t="n">
        <f aca="false">(-2*$B$2/PI())*((COS(I$5*PI()))/I$5)*SIN(I$5*PI()*$B31/$B$3)</f>
        <v>0.159139580748645</v>
      </c>
      <c r="J31" s="28" t="n">
        <f aca="false">(-2*$B$2/PI())*((COS(J$5*PI()))/J$5)*SIN(J$5*PI()*$B31/$B$3)</f>
        <v>-0.116768050421877</v>
      </c>
      <c r="K31" s="28" t="n">
        <f aca="false">(-2*$B$2/PI())*((COS(K$5*PI()))/K$5)*SIN(K$5*PI()*$B31/$B$3)</f>
        <v>0.0734465191061091</v>
      </c>
      <c r="L31" s="28" t="n">
        <f aca="false">(-2*$B$2/PI())*((COS(L$5*PI()))/L$5)*SIN(L$5*PI()*$B31/$B$3)</f>
        <v>-0.032750299125258</v>
      </c>
      <c r="M31" s="28" t="n">
        <f aca="false">(-2*$B$2/PI())*((COS(M$5*PI()))/M$5)*SIN(M$5*PI()*$B31/$B$3)</f>
        <v>-0.00221106440760929</v>
      </c>
      <c r="N31" s="28" t="n">
        <f aca="false">(-2*$B$2/PI())*((COS(N$5*PI()))/N$5)*SIN(N$5*PI()*$B31/$B$3)</f>
        <v>0.02909877613275</v>
      </c>
      <c r="O31" s="28" t="n">
        <f aca="false">(-2*$B$2/PI())*((COS(O$5*PI()))/O$5)*SIN(O$5*PI()*$B31/$B$3)</f>
        <v>-0.046552006505841</v>
      </c>
      <c r="P31" s="27" t="n">
        <f aca="false">SUM($F31:$F31)</f>
        <v>-0.245665385822471</v>
      </c>
      <c r="Q31" s="27" t="n">
        <f aca="false">SUM($F31:$G31)+$Q$3</f>
        <v>-0.0190280909614561</v>
      </c>
      <c r="R31" s="27" t="n">
        <f aca="false">SUM($F31:$H31)</f>
        <v>-0.215917003374527</v>
      </c>
      <c r="S31" s="27" t="n">
        <f aca="false">SUM($F31:$I31)+$Q$3</f>
        <v>-0.0567774226258817</v>
      </c>
      <c r="T31" s="27" t="n">
        <f aca="false">SUM($F31:$J31)</f>
        <v>-0.173545473047759</v>
      </c>
      <c r="U31" s="27" t="n">
        <f aca="false">SUM($F31:$K31)+$Q$3</f>
        <v>-0.10009895394165</v>
      </c>
      <c r="V31" s="27" t="n">
        <f aca="false">SUM($F31:$L31)</f>
        <v>-0.132849253066908</v>
      </c>
      <c r="W31" s="27" t="n">
        <f aca="false">SUM($F31:$M31)+$Q$3</f>
        <v>-0.135060317474517</v>
      </c>
      <c r="X31" s="27" t="n">
        <f aca="false">SUM($F31:$N31)</f>
        <v>-0.105961541341767</v>
      </c>
      <c r="Y31" s="27" t="n">
        <f aca="false">SUM($F31:$O31)+$Q$3</f>
        <v>-0.152513547847608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 s="0"/>
      <c r="AME31" s="0"/>
      <c r="AMF31" s="0"/>
      <c r="AMG31" s="0"/>
      <c r="AMH31" s="0"/>
      <c r="AMI31" s="0"/>
      <c r="AMJ31" s="0"/>
    </row>
    <row r="32" s="23" customFormat="true" ht="13.8" hidden="false" customHeight="false" outlineLevel="0" collapsed="false">
      <c r="A32" s="24" t="n">
        <v>-37</v>
      </c>
      <c r="B32" s="27" t="n">
        <f aca="false">(A32-1)*PI()/20</f>
        <v>-5.96902604182061</v>
      </c>
      <c r="C32" s="27" t="n">
        <v>0</v>
      </c>
      <c r="D32" s="27"/>
      <c r="E32" s="28"/>
      <c r="F32" s="28" t="n">
        <f aca="false">(-2*$B$2/PI())*((COS(F$5*PI()))/F$5)*SIN(F$5*PI()*$B32/$B$3)</f>
        <v>0.0618502009620345</v>
      </c>
      <c r="G32" s="28" t="n">
        <f aca="false">(-2*$B$2/PI())*((COS(G$5*PI()))/G$5)*SIN(G$5*PI()*$B32/$B$3)</f>
        <v>-0.0615576095551879</v>
      </c>
      <c r="H32" s="28" t="n">
        <f aca="false">(-2*$B$2/PI())*((COS(H$5*PI()))/H$5)*SIN(H$5*PI()*$B32/$B$3)</f>
        <v>0.0610718027389403</v>
      </c>
      <c r="I32" s="28" t="n">
        <f aca="false">(-2*$B$2/PI())*((COS(I$5*PI()))/I$5)*SIN(I$5*PI()*$B32/$B$3)</f>
        <v>-0.0603955357102296</v>
      </c>
      <c r="J32" s="28" t="n">
        <f aca="false">(-2*$B$2/PI())*((COS(J$5*PI()))/J$5)*SIN(J$5*PI()*$B32/$B$3)</f>
        <v>0.0595326396522541</v>
      </c>
      <c r="K32" s="28" t="n">
        <f aca="false">(-2*$B$2/PI())*((COS(K$5*PI()))/K$5)*SIN(K$5*PI()*$B32/$B$3)</f>
        <v>-0.058487995872494</v>
      </c>
      <c r="L32" s="28" t="n">
        <f aca="false">(-2*$B$2/PI())*((COS(L$5*PI()))/L$5)*SIN(L$5*PI()*$B32/$B$3)</f>
        <v>0.0572675028788415</v>
      </c>
      <c r="M32" s="28" t="n">
        <f aca="false">(-2*$B$2/PI())*((COS(M$5*PI()))/M$5)*SIN(M$5*PI()*$B32/$B$3)</f>
        <v>-0.0558780366358836</v>
      </c>
      <c r="N32" s="28" t="n">
        <f aca="false">(-2*$B$2/PI())*((COS(N$5*PI()))/N$5)*SIN(N$5*PI()*$B32/$B$3)</f>
        <v>0.0543274042932034</v>
      </c>
      <c r="O32" s="28" t="n">
        <f aca="false">(-2*$B$2/PI())*((COS(O$5*PI()))/O$5)*SIN(O$5*PI()*$B32/$B$3)</f>
        <v>-0.0526242917253155</v>
      </c>
      <c r="P32" s="27" t="n">
        <f aca="false">SUM($F32:$F32)</f>
        <v>0.0618502009620345</v>
      </c>
      <c r="Q32" s="27" t="n">
        <f aca="false">SUM($F32:$G32)+$Q$3</f>
        <v>0.00029259140684653</v>
      </c>
      <c r="R32" s="27" t="n">
        <f aca="false">SUM($F32:$H32)</f>
        <v>0.0613643941457868</v>
      </c>
      <c r="S32" s="27" t="n">
        <f aca="false">SUM($F32:$I32)+$Q$3</f>
        <v>0.000968858435557156</v>
      </c>
      <c r="T32" s="27" t="n">
        <f aca="false">SUM($F32:$J32)</f>
        <v>0.0605014980878113</v>
      </c>
      <c r="U32" s="27" t="n">
        <f aca="false">SUM($F32:$K32)+$Q$3</f>
        <v>0.00201350221531727</v>
      </c>
      <c r="V32" s="27" t="n">
        <f aca="false">SUM($F32:$L32)</f>
        <v>0.0592810050941588</v>
      </c>
      <c r="W32" s="27" t="n">
        <f aca="false">SUM($F32:$M32)+$Q$3</f>
        <v>0.00340296845827517</v>
      </c>
      <c r="X32" s="27" t="n">
        <f aca="false">SUM($F32:$N32)</f>
        <v>0.0577303727514786</v>
      </c>
      <c r="Y32" s="27" t="n">
        <f aca="false">SUM($F32:$O32)+$Q$3</f>
        <v>0.0051060810261631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 s="0"/>
      <c r="AME32" s="0"/>
      <c r="AMF32" s="0"/>
      <c r="AMG32" s="0"/>
      <c r="AMH32" s="0"/>
      <c r="AMI32" s="0"/>
      <c r="AMJ32" s="0"/>
    </row>
    <row r="33" s="23" customFormat="true" ht="13.8" hidden="false" customHeight="false" outlineLevel="0" collapsed="false">
      <c r="A33" s="24" t="n">
        <v>-36</v>
      </c>
      <c r="B33" s="27" t="n">
        <f aca="false">(A33-1)*PI()/20</f>
        <v>-5.81194640914112</v>
      </c>
      <c r="C33" s="27" t="n">
        <v>0</v>
      </c>
      <c r="D33" s="27"/>
      <c r="E33" s="28"/>
      <c r="F33" s="28" t="n">
        <f aca="false">(-2*$B$2/PI())*((COS(F$5*PI()))/F$5)*SIN(F$5*PI()*$B33/$B$3)</f>
        <v>0.354607047876129</v>
      </c>
      <c r="G33" s="28" t="n">
        <f aca="false">(-2*$B$2/PI())*((COS(G$5*PI()))/G$5)*SIN(G$5*PI()*$B33/$B$3)</f>
        <v>-0.294501909100568</v>
      </c>
      <c r="H33" s="28" t="n">
        <f aca="false">(-2*$B$2/PI())*((COS(H$5*PI()))/H$5)*SIN(H$5*PI()*$B33/$B$3)</f>
        <v>0.207910268353676</v>
      </c>
      <c r="I33" s="28" t="n">
        <f aca="false">(-2*$B$2/PI())*((COS(I$5*PI()))/I$5)*SIN(I$5*PI()*$B33/$B$3)</f>
        <v>-0.111753926987594</v>
      </c>
      <c r="J33" s="28" t="n">
        <f aca="false">(-2*$B$2/PI())*((COS(J$5*PI()))/J$5)*SIN(J$5*PI()*$B33/$B$3)</f>
        <v>0.023752838291738</v>
      </c>
      <c r="K33" s="28" t="n">
        <f aca="false">(-2*$B$2/PI())*((COS(K$5*PI()))/K$5)*SIN(K$5*PI()*$B33/$B$3)</f>
        <v>0.0416246466082355</v>
      </c>
      <c r="L33" s="28" t="n">
        <f aca="false">(-2*$B$2/PI())*((COS(L$5*PI()))/L$5)*SIN(L$5*PI()*$B33/$B$3)</f>
        <v>-0.0762280691748373</v>
      </c>
      <c r="M33" s="28" t="n">
        <f aca="false">(-2*$B$2/PI())*((COS(M$5*PI()))/M$5)*SIN(M$5*PI()*$B33/$B$3)</f>
        <v>0.0795697694189664</v>
      </c>
      <c r="N33" s="28" t="n">
        <f aca="false">(-2*$B$2/PI())*((COS(N$5*PI()))/N$5)*SIN(N$5*PI()*$B33/$B$3)</f>
        <v>-0.0581921472714561</v>
      </c>
      <c r="O33" s="28" t="n">
        <f aca="false">(-2*$B$2/PI())*((COS(O$5*PI()))/O$5)*SIN(O$5*PI()*$B33/$B$3)</f>
        <v>0.0233358486851201</v>
      </c>
      <c r="P33" s="27" t="n">
        <f aca="false">SUM($F33:$F33)</f>
        <v>0.354607047876129</v>
      </c>
      <c r="Q33" s="27" t="n">
        <f aca="false">SUM($F33:$G33)+$Q$3</f>
        <v>0.0601051387755617</v>
      </c>
      <c r="R33" s="27" t="n">
        <f aca="false">SUM($F33:$H33)</f>
        <v>0.268015407129238</v>
      </c>
      <c r="S33" s="27" t="n">
        <f aca="false">SUM($F33:$I33)+$Q$3</f>
        <v>0.156261480141644</v>
      </c>
      <c r="T33" s="27" t="n">
        <f aca="false">SUM($F33:$J33)</f>
        <v>0.180014318433382</v>
      </c>
      <c r="U33" s="27" t="n">
        <f aca="false">SUM($F33:$K33)+$Q$3</f>
        <v>0.221638965041617</v>
      </c>
      <c r="V33" s="27" t="n">
        <f aca="false">SUM($F33:$L33)</f>
        <v>0.14541089586678</v>
      </c>
      <c r="W33" s="27" t="n">
        <f aca="false">SUM($F33:$M33)+$Q$3</f>
        <v>0.224980665285747</v>
      </c>
      <c r="X33" s="27" t="n">
        <f aca="false">SUM($F33:$N33)</f>
        <v>0.166788518014291</v>
      </c>
      <c r="Y33" s="27" t="n">
        <f aca="false">SUM($F33:$O33)+$Q$3</f>
        <v>0.190124366699411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 s="0"/>
      <c r="AME33" s="0"/>
      <c r="AMF33" s="0"/>
      <c r="AMG33" s="0"/>
      <c r="AMH33" s="0"/>
      <c r="AMI33" s="0"/>
      <c r="AMJ33" s="0"/>
    </row>
    <row r="34" s="23" customFormat="true" ht="13.8" hidden="false" customHeight="false" outlineLevel="0" collapsed="false">
      <c r="A34" s="24" t="n">
        <v>-35</v>
      </c>
      <c r="B34" s="27" t="n">
        <f aca="false">(A34-1)*PI()/20</f>
        <v>-5.65486677646163</v>
      </c>
      <c r="C34" s="27" t="n">
        <v>0</v>
      </c>
      <c r="D34" s="27"/>
      <c r="E34" s="28"/>
      <c r="F34" s="28" t="n">
        <f aca="false">(-2*$B$2/PI())*((COS(F$5*PI()))/F$5)*SIN(F$5*PI()*$B34/$B$3)</f>
        <v>0.562747303503321</v>
      </c>
      <c r="G34" s="28" t="n">
        <f aca="false">(-2*$B$2/PI())*((COS(G$5*PI()))/G$5)*SIN(G$5*PI()*$B34/$B$3)</f>
        <v>-0.263118065773042</v>
      </c>
      <c r="H34" s="28" t="n">
        <f aca="false">(-2*$B$2/PI())*((COS(H$5*PI()))/H$5)*SIN(H$5*PI()*$B34/$B$3)</f>
        <v>-0.0235511636147345</v>
      </c>
      <c r="I34" s="28" t="n">
        <f aca="false">(-2*$B$2/PI())*((COS(I$5*PI()))/I$5)*SIN(I$5*PI()*$B34/$B$3)</f>
        <v>0.148076401992786</v>
      </c>
      <c r="J34" s="28" t="n">
        <f aca="false">(-2*$B$2/PI())*((COS(J$5*PI()))/J$5)*SIN(J$5*PI()*$B34/$B$3)</f>
        <v>-0.0966446391420203</v>
      </c>
      <c r="K34" s="28" t="n">
        <f aca="false">(-2*$B$2/PI())*((COS(K$5*PI()))/K$5)*SIN(K$5*PI()*$B34/$B$3)</f>
        <v>-0.0234056736951779</v>
      </c>
      <c r="L34" s="28" t="n">
        <f aca="false">(-2*$B$2/PI())*((COS(L$5*PI()))/L$5)*SIN(L$5*PI()*$B34/$B$3)</f>
        <v>0.0877922636508037</v>
      </c>
      <c r="M34" s="28" t="n">
        <f aca="false">(-2*$B$2/PI())*((COS(M$5*PI()))/M$5)*SIN(M$5*PI()*$B34/$B$3)</f>
        <v>-0.0542799912922262</v>
      </c>
      <c r="N34" s="28" t="n">
        <f aca="false">(-2*$B$2/PI())*((COS(N$5*PI()))/N$5)*SIN(N$5*PI()*$B34/$B$3)</f>
        <v>-0.0231643888693556</v>
      </c>
      <c r="O34" s="28" t="n">
        <f aca="false">(-2*$B$2/PI())*((COS(O$5*PI()))/O$5)*SIN(O$5*PI()*$B34/$B$3)</f>
        <v>0.0629193233198902</v>
      </c>
      <c r="P34" s="27" t="n">
        <f aca="false">SUM($F34:$F34)</f>
        <v>0.562747303503321</v>
      </c>
      <c r="Q34" s="27" t="n">
        <f aca="false">SUM($F34:$G34)+$Q$3</f>
        <v>0.299629237730279</v>
      </c>
      <c r="R34" s="27" t="n">
        <f aca="false">SUM($F34:$H34)</f>
        <v>0.276078074115544</v>
      </c>
      <c r="S34" s="27" t="n">
        <f aca="false">SUM($F34:$I34)+$Q$3</f>
        <v>0.424154476108331</v>
      </c>
      <c r="T34" s="27" t="n">
        <f aca="false">SUM($F34:$J34)</f>
        <v>0.32750983696631</v>
      </c>
      <c r="U34" s="27" t="n">
        <f aca="false">SUM($F34:$K34)+$Q$3</f>
        <v>0.304104163271132</v>
      </c>
      <c r="V34" s="27" t="n">
        <f aca="false">SUM($F34:$L34)</f>
        <v>0.391896426921936</v>
      </c>
      <c r="W34" s="27" t="n">
        <f aca="false">SUM($F34:$M34)+$Q$3</f>
        <v>0.33761643562971</v>
      </c>
      <c r="X34" s="27" t="n">
        <f aca="false">SUM($F34:$N34)</f>
        <v>0.314452046760354</v>
      </c>
      <c r="Y34" s="27" t="n">
        <f aca="false">SUM($F34:$O34)+$Q$3</f>
        <v>0.377371370080244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 s="0"/>
      <c r="AME34" s="0"/>
      <c r="AMF34" s="0"/>
      <c r="AMG34" s="0"/>
      <c r="AMH34" s="0"/>
      <c r="AMI34" s="0"/>
      <c r="AMJ34" s="0"/>
    </row>
    <row r="35" s="23" customFormat="true" ht="13.8" hidden="false" customHeight="false" outlineLevel="0" collapsed="false">
      <c r="A35" s="24" t="n">
        <v>-34</v>
      </c>
      <c r="B35" s="27" t="n">
        <f aca="false">(A35-1)*PI()/20</f>
        <v>-5.49778714378214</v>
      </c>
      <c r="C35" s="27" t="n">
        <v>0</v>
      </c>
      <c r="D35" s="27"/>
      <c r="E35" s="28"/>
      <c r="F35" s="28" t="n">
        <f aca="false">(-2*$B$2/PI())*((COS(F$5*PI()))/F$5)*SIN(F$5*PI()*$B35/$B$3)</f>
        <v>0.636604388890246</v>
      </c>
      <c r="G35" s="28" t="n">
        <f aca="false">(-2*$B$2/PI())*((COS(G$5*PI()))/G$5)*SIN(G$5*PI()*$B35/$B$3)</f>
        <v>0.00442556984414771</v>
      </c>
      <c r="H35" s="28" t="n">
        <f aca="false">(-2*$B$2/PI())*((COS(H$5*PI()))/H$5)*SIN(H$5*PI()*$B35/$B$3)</f>
        <v>-0.212160441844099</v>
      </c>
      <c r="I35" s="28" t="n">
        <f aca="false">(-2*$B$2/PI())*((COS(I$5*PI()))/I$5)*SIN(I$5*PI()*$B35/$B$3)</f>
        <v>-0.00442514208595489</v>
      </c>
      <c r="J35" s="28" t="n">
        <f aca="false">(-2*$B$2/PI())*((COS(J$5*PI()))/J$5)*SIN(J$5*PI()*$B35/$B$3)</f>
        <v>0.127247044521208</v>
      </c>
      <c r="K35" s="28" t="n">
        <f aca="false">(-2*$B$2/PI())*((COS(K$5*PI()))/K$5)*SIN(K$5*PI()*$B35/$B$3)</f>
        <v>0.00442442921076077</v>
      </c>
      <c r="L35" s="28" t="n">
        <f aca="false">(-2*$B$2/PI())*((COS(L$5*PI()))/L$5)*SIN(L$5*PI()*$B35/$B$3)</f>
        <v>-0.0908380182408802</v>
      </c>
      <c r="M35" s="28" t="n">
        <f aca="false">(-2*$B$2/PI())*((COS(M$5*PI()))/M$5)*SIN(M$5*PI()*$B35/$B$3)</f>
        <v>-0.0044234313012482</v>
      </c>
      <c r="N35" s="28" t="n">
        <f aca="false">(-2*$B$2/PI())*((COS(N$5*PI()))/N$5)*SIN(N$5*PI()*$B35/$B$3)</f>
        <v>0.070597123569243</v>
      </c>
      <c r="O35" s="28" t="n">
        <f aca="false">(-2*$B$2/PI())*((COS(O$5*PI()))/O$5)*SIN(O$5*PI()*$B35/$B$3)</f>
        <v>0.00442214847315631</v>
      </c>
      <c r="P35" s="27" t="n">
        <f aca="false">SUM($F35:$F35)</f>
        <v>0.636604388890246</v>
      </c>
      <c r="Q35" s="27" t="n">
        <f aca="false">SUM($F35:$G35)+$Q$3</f>
        <v>0.641029958734393</v>
      </c>
      <c r="R35" s="27" t="n">
        <f aca="false">SUM($F35:$H35)</f>
        <v>0.428869516890294</v>
      </c>
      <c r="S35" s="27" t="n">
        <f aca="false">SUM($F35:$I35)+$Q$3</f>
        <v>0.424444374804339</v>
      </c>
      <c r="T35" s="27" t="n">
        <f aca="false">SUM($F35:$J35)</f>
        <v>0.551691419325548</v>
      </c>
      <c r="U35" s="27" t="n">
        <f aca="false">SUM($F35:$K35)+$Q$3</f>
        <v>0.556115848536308</v>
      </c>
      <c r="V35" s="27" t="n">
        <f aca="false">SUM($F35:$L35)</f>
        <v>0.465277830295428</v>
      </c>
      <c r="W35" s="27" t="n">
        <f aca="false">SUM($F35:$M35)+$Q$3</f>
        <v>0.46085439899418</v>
      </c>
      <c r="X35" s="27" t="n">
        <f aca="false">SUM($F35:$N35)</f>
        <v>0.531451522563423</v>
      </c>
      <c r="Y35" s="27" t="n">
        <f aca="false">SUM($F35:$O35)+$Q$3</f>
        <v>0.535873671036579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 s="0"/>
      <c r="AME35" s="0"/>
      <c r="AMF35" s="0"/>
      <c r="AMG35" s="0"/>
      <c r="AMH35" s="0"/>
      <c r="AMI35" s="0"/>
      <c r="AMJ35" s="0"/>
    </row>
    <row r="36" s="23" customFormat="true" ht="13.8" hidden="false" customHeight="false" outlineLevel="0" collapsed="false">
      <c r="A36" s="24" t="n">
        <v>-33</v>
      </c>
      <c r="B36" s="27" t="n">
        <f aca="false">(A36-1)*PI()/20</f>
        <v>-5.34070751110265</v>
      </c>
      <c r="C36" s="27" t="n">
        <v>0</v>
      </c>
      <c r="D36" s="27"/>
      <c r="E36" s="28"/>
      <c r="F36" s="28" t="n">
        <f aca="false">(-2*$B$2/PI())*((COS(F$5*PI()))/F$5)*SIN(F$5*PI()*$B36/$B$3)</f>
        <v>0.558554472685388</v>
      </c>
      <c r="G36" s="28" t="n">
        <f aca="false">(-2*$B$2/PI())*((COS(G$5*PI()))/G$5)*SIN(G$5*PI()*$B36/$B$3)</f>
        <v>0.267997065988183</v>
      </c>
      <c r="H36" s="28" t="n">
        <f aca="false">(-2*$B$2/PI())*((COS(H$5*PI()))/H$5)*SIN(H$5*PI()*$B36/$B$3)</f>
        <v>-0.0147364853691213</v>
      </c>
      <c r="I36" s="28" t="n">
        <f aca="false">(-2*$B$2/PI())*((COS(I$5*PI()))/I$5)*SIN(I$5*PI()*$B36/$B$3)</f>
        <v>-0.144604485595942</v>
      </c>
      <c r="J36" s="28" t="n">
        <f aca="false">(-2*$B$2/PI())*((COS(J$5*PI()))/J$5)*SIN(J$5*PI()*$B36/$B$3)</f>
        <v>-0.102169169689741</v>
      </c>
      <c r="K36" s="28" t="n">
        <f aca="false">(-2*$B$2/PI())*((COS(K$5*PI()))/K$5)*SIN(K$5*PI()*$B36/$B$3)</f>
        <v>0.0147009092506456</v>
      </c>
      <c r="L36" s="28" t="n">
        <f aca="false">(-2*$B$2/PI())*((COS(L$5*PI()))/L$5)*SIN(L$5*PI()*$B36/$B$3)</f>
        <v>0.0850698048848047</v>
      </c>
      <c r="M36" s="28" t="n">
        <f aca="false">(-2*$B$2/PI())*((COS(M$5*PI()))/M$5)*SIN(M$5*PI()*$B36/$B$3)</f>
        <v>0.0604038807087616</v>
      </c>
      <c r="N36" s="28" t="n">
        <f aca="false">(-2*$B$2/PI())*((COS(N$5*PI()))/N$5)*SIN(N$5*PI()*$B36/$B$3)</f>
        <v>-0.0146417302347397</v>
      </c>
      <c r="O36" s="28" t="n">
        <f aca="false">(-2*$B$2/PI())*((COS(O$5*PI()))/O$5)*SIN(O$5*PI()*$B36/$B$3)</f>
        <v>-0.0609684125618823</v>
      </c>
      <c r="P36" s="27" t="n">
        <f aca="false">SUM($F36:$F36)</f>
        <v>0.558554472685388</v>
      </c>
      <c r="Q36" s="27" t="n">
        <f aca="false">SUM($F36:$G36)+$Q$3</f>
        <v>0.826551538673571</v>
      </c>
      <c r="R36" s="27" t="n">
        <f aca="false">SUM($F36:$H36)</f>
        <v>0.81181505330445</v>
      </c>
      <c r="S36" s="27" t="n">
        <f aca="false">SUM($F36:$I36)+$Q$3</f>
        <v>0.667210567708507</v>
      </c>
      <c r="T36" s="27" t="n">
        <f aca="false">SUM($F36:$J36)</f>
        <v>0.565041398018767</v>
      </c>
      <c r="U36" s="27" t="n">
        <f aca="false">SUM($F36:$K36)+$Q$3</f>
        <v>0.579742307269412</v>
      </c>
      <c r="V36" s="27" t="n">
        <f aca="false">SUM($F36:$L36)</f>
        <v>0.664812112154217</v>
      </c>
      <c r="W36" s="27" t="n">
        <f aca="false">SUM($F36:$M36)+$Q$3</f>
        <v>0.725215992862978</v>
      </c>
      <c r="X36" s="27" t="n">
        <f aca="false">SUM($F36:$N36)</f>
        <v>0.710574262628239</v>
      </c>
      <c r="Y36" s="27" t="n">
        <f aca="false">SUM($F36:$O36)+$Q$3</f>
        <v>0.649605850066356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 s="0"/>
      <c r="AME36" s="0"/>
      <c r="AMF36" s="0"/>
      <c r="AMG36" s="0"/>
      <c r="AMH36" s="0"/>
      <c r="AMI36" s="0"/>
      <c r="AMJ36" s="0"/>
    </row>
    <row r="37" s="23" customFormat="true" ht="13.8" hidden="false" customHeight="false" outlineLevel="0" collapsed="false">
      <c r="A37" s="24" t="n">
        <v>-32</v>
      </c>
      <c r="B37" s="27" t="n">
        <f aca="false">(A37-1)*PI()/20</f>
        <v>-5.18362787842316</v>
      </c>
      <c r="C37" s="27" t="n">
        <v>0</v>
      </c>
      <c r="D37" s="27"/>
      <c r="E37" s="28"/>
      <c r="F37" s="28" t="n">
        <f aca="false">(-2*$B$2/PI())*((COS(F$5*PI()))/F$5)*SIN(F$5*PI()*$B37/$B$3)</f>
        <v>0.347221882574959</v>
      </c>
      <c r="G37" s="28" t="n">
        <f aca="false">(-2*$B$2/PI())*((COS(G$5*PI()))/G$5)*SIN(G$5*PI()*$B37/$B$3)</f>
        <v>0.291029657089488</v>
      </c>
      <c r="H37" s="28" t="n">
        <f aca="false">(-2*$B$2/PI())*((COS(H$5*PI()))/H$5)*SIN(H$5*PI()*$B37/$B$3)</f>
        <v>0.209501014034822</v>
      </c>
      <c r="I37" s="28" t="n">
        <f aca="false">(-2*$B$2/PI())*((COS(I$5*PI()))/I$5)*SIN(I$5*PI()*$B37/$B$3)</f>
        <v>0.117880184849718</v>
      </c>
      <c r="J37" s="28" t="n">
        <f aca="false">(-2*$B$2/PI())*((COS(J$5*PI()))/J$5)*SIN(J$5*PI()*$B37/$B$3)</f>
        <v>0.032384496216152</v>
      </c>
      <c r="K37" s="28" t="n">
        <f aca="false">(-2*$B$2/PI())*((COS(K$5*PI()))/K$5)*SIN(K$5*PI()*$B37/$B$3)</f>
        <v>-0.0333474712691764</v>
      </c>
      <c r="L37" s="28" t="n">
        <f aca="false">(-2*$B$2/PI())*((COS(L$5*PI()))/L$5)*SIN(L$5*PI()*$B37/$B$3)</f>
        <v>-0.0710473104693181</v>
      </c>
      <c r="M37" s="28" t="n">
        <f aca="false">(-2*$B$2/PI())*((COS(M$5*PI()))/M$5)*SIN(M$5*PI()*$B37/$B$3)</f>
        <v>-0.079200945477401</v>
      </c>
      <c r="N37" s="28" t="n">
        <f aca="false">(-2*$B$2/PI())*((COS(N$5*PI()))/N$5)*SIN(N$5*PI()*$B37/$B$3)</f>
        <v>-0.0627561950843645</v>
      </c>
      <c r="O37" s="28" t="n">
        <f aca="false">(-2*$B$2/PI())*((COS(O$5*PI()))/O$5)*SIN(O$5*PI()*$B37/$B$3)</f>
        <v>-0.0313194660751458</v>
      </c>
      <c r="P37" s="27" t="n">
        <f aca="false">SUM($F37:$F37)</f>
        <v>0.347221882574959</v>
      </c>
      <c r="Q37" s="27" t="n">
        <f aca="false">SUM($F37:$G37)+$Q$3</f>
        <v>0.638251539664446</v>
      </c>
      <c r="R37" s="27" t="n">
        <f aca="false">SUM($F37:$H37)</f>
        <v>0.847752553699269</v>
      </c>
      <c r="S37" s="27" t="n">
        <f aca="false">SUM($F37:$I37)+$Q$3</f>
        <v>0.965632738548986</v>
      </c>
      <c r="T37" s="27" t="n">
        <f aca="false">SUM($F37:$J37)</f>
        <v>0.998017234765138</v>
      </c>
      <c r="U37" s="27" t="n">
        <f aca="false">SUM($F37:$K37)+$Q$3</f>
        <v>0.964669763495962</v>
      </c>
      <c r="V37" s="27" t="n">
        <f aca="false">SUM($F37:$L37)</f>
        <v>0.893622453026644</v>
      </c>
      <c r="W37" s="27" t="n">
        <f aca="false">SUM($F37:$M37)+$Q$3</f>
        <v>0.814421507549243</v>
      </c>
      <c r="X37" s="27" t="n">
        <f aca="false">SUM($F37:$N37)</f>
        <v>0.751665312464878</v>
      </c>
      <c r="Y37" s="27" t="n">
        <f aca="false">SUM($F37:$O37)+$Q$3</f>
        <v>0.720345846389733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 s="0"/>
      <c r="AME37" s="0"/>
      <c r="AMF37" s="0"/>
      <c r="AMG37" s="0"/>
      <c r="AMH37" s="0"/>
      <c r="AMI37" s="0"/>
      <c r="AMJ37" s="0"/>
    </row>
    <row r="38" s="23" customFormat="true" ht="13.8" hidden="false" customHeight="false" outlineLevel="0" collapsed="false">
      <c r="A38" s="24" t="n">
        <v>-31</v>
      </c>
      <c r="B38" s="27" t="n">
        <f aca="false">(A38-1)*PI()/20</f>
        <v>-5.02654824574367</v>
      </c>
      <c r="C38" s="27" t="n">
        <v>0</v>
      </c>
      <c r="D38" s="27"/>
      <c r="E38" s="28"/>
      <c r="F38" s="28" t="n">
        <f aca="false">(-2*$B$2/PI())*((COS(F$5*PI()))/F$5)*SIN(F$5*PI()*$B38/$B$3)</f>
        <v>0.0530349546850416</v>
      </c>
      <c r="G38" s="28" t="n">
        <f aca="false">(-2*$B$2/PI())*((COS(G$5*PI()))/G$5)*SIN(G$5*PI()*$B38/$B$3)</f>
        <v>0.052850600991815</v>
      </c>
      <c r="H38" s="28" t="n">
        <f aca="false">(-2*$B$2/PI())*((COS(H$5*PI()))/H$5)*SIN(H$5*PI()*$B38/$B$3)</f>
        <v>0.0525441992737774</v>
      </c>
      <c r="I38" s="28" t="n">
        <f aca="false">(-2*$B$2/PI())*((COS(I$5*PI()))/I$5)*SIN(I$5*PI()*$B38/$B$3)</f>
        <v>0.0521170267318011</v>
      </c>
      <c r="J38" s="28" t="n">
        <f aca="false">(-2*$B$2/PI())*((COS(J$5*PI()))/J$5)*SIN(J$5*PI()*$B38/$B$3)</f>
        <v>0.0515708625616108</v>
      </c>
      <c r="K38" s="28" t="n">
        <f aca="false">(-2*$B$2/PI())*((COS(K$5*PI()))/K$5)*SIN(K$5*PI()*$B38/$B$3)</f>
        <v>0.0509079791259585</v>
      </c>
      <c r="L38" s="28" t="n">
        <f aca="false">(-2*$B$2/PI())*((COS(L$5*PI()))/L$5)*SIN(L$5*PI()*$B38/$B$3)</f>
        <v>0.0501311306865849</v>
      </c>
      <c r="M38" s="28" t="n">
        <f aca="false">(-2*$B$2/PI())*((COS(M$5*PI()))/M$5)*SIN(M$5*PI()*$B38/$B$3)</f>
        <v>0.0492435397568383</v>
      </c>
      <c r="N38" s="28" t="n">
        <f aca="false">(-2*$B$2/PI())*((COS(N$5*PI()))/N$5)*SIN(N$5*PI()*$B38/$B$3)</f>
        <v>0.0482488811486455</v>
      </c>
      <c r="O38" s="28" t="n">
        <f aca="false">(-2*$B$2/PI())*((COS(O$5*PI()))/O$5)*SIN(O$5*PI()*$B38/$B$3)</f>
        <v>0.0471512637999248</v>
      </c>
      <c r="P38" s="27" t="n">
        <f aca="false">SUM($F38:$F38)</f>
        <v>0.0530349546850416</v>
      </c>
      <c r="Q38" s="27" t="n">
        <f aca="false">SUM($F38:$G38)+$Q$3</f>
        <v>0.105885555676857</v>
      </c>
      <c r="R38" s="27" t="n">
        <f aca="false">SUM($F38:$H38)</f>
        <v>0.158429754950634</v>
      </c>
      <c r="S38" s="27" t="n">
        <f aca="false">SUM($F38:$I38)+$Q$3</f>
        <v>0.210546781682435</v>
      </c>
      <c r="T38" s="27" t="n">
        <f aca="false">SUM($F38:$J38)</f>
        <v>0.262117644244046</v>
      </c>
      <c r="U38" s="27" t="n">
        <f aca="false">SUM($F38:$K38)+$Q$3</f>
        <v>0.313025623370004</v>
      </c>
      <c r="V38" s="27" t="n">
        <f aca="false">SUM($F38:$L38)</f>
        <v>0.363156754056589</v>
      </c>
      <c r="W38" s="27" t="n">
        <f aca="false">SUM($F38:$M38)+$Q$3</f>
        <v>0.412400293813427</v>
      </c>
      <c r="X38" s="27" t="n">
        <f aca="false">SUM($F38:$N38)</f>
        <v>0.460649174962073</v>
      </c>
      <c r="Y38" s="27" t="n">
        <f aca="false">SUM($F38:$O38)+$Q$3</f>
        <v>0.507800438761998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 s="0"/>
      <c r="AME38" s="0"/>
      <c r="AMF38" s="0"/>
      <c r="AMG38" s="0"/>
      <c r="AMH38" s="0"/>
      <c r="AMI38" s="0"/>
      <c r="AMJ38" s="0"/>
    </row>
    <row r="39" s="23" customFormat="true" ht="13.8" hidden="false" customHeight="false" outlineLevel="0" collapsed="false">
      <c r="A39" s="24" t="n">
        <v>-30</v>
      </c>
      <c r="B39" s="27" t="n">
        <f aca="false">(A39-1)*PI()/20</f>
        <v>-4.86946861306418</v>
      </c>
      <c r="C39" s="27" t="n">
        <v>0</v>
      </c>
      <c r="D39" s="27"/>
      <c r="E39" s="28"/>
      <c r="F39" s="28" t="n">
        <f aca="false">(-2*$B$2/PI())*((COS(F$5*PI()))/F$5)*SIN(F$5*PI()*$B39/$B$3)</f>
        <v>-0.253807212606861</v>
      </c>
      <c r="G39" s="28" t="n">
        <f aca="false">(-2*$B$2/PI())*((COS(G$5*PI()))/G$5)*SIN(G$5*PI()*$B39/$B$3)</f>
        <v>-0.232764144920395</v>
      </c>
      <c r="H39" s="28" t="n">
        <f aca="false">(-2*$B$2/PI())*((COS(H$5*PI()))/H$5)*SIN(H$5*PI()*$B39/$B$3)</f>
        <v>-0.200018596669711</v>
      </c>
      <c r="I39" s="28" t="n">
        <f aca="false">(-2*$B$2/PI())*((COS(I$5*PI()))/I$5)*SIN(I$5*PI()*$B39/$B$3)</f>
        <v>-0.158770614162532</v>
      </c>
      <c r="J39" s="28" t="n">
        <f aca="false">(-2*$B$2/PI())*((COS(J$5*PI()))/J$5)*SIN(J$5*PI()*$B39/$B$3)</f>
        <v>-0.112960038455204</v>
      </c>
      <c r="K39" s="28" t="n">
        <f aca="false">(-2*$B$2/PI())*((COS(K$5*PI()))/K$5)*SIN(K$5*PI()*$B39/$B$3)</f>
        <v>-0.06681052550945</v>
      </c>
      <c r="L39" s="28" t="n">
        <f aca="false">(-2*$B$2/PI())*((COS(L$5*PI()))/L$5)*SIN(L$5*PI()*$B39/$B$3)</f>
        <v>-0.0243507521076579</v>
      </c>
      <c r="M39" s="28" t="n">
        <f aca="false">(-2*$B$2/PI())*((COS(M$5*PI()))/M$5)*SIN(M$5*PI()*$B39/$B$3)</f>
        <v>0.0110271746166338</v>
      </c>
      <c r="N39" s="28" t="n">
        <f aca="false">(-2*$B$2/PI())*((COS(N$5*PI()))/N$5)*SIN(N$5*PI()*$B39/$B$3)</f>
        <v>0.0369179901388638</v>
      </c>
      <c r="O39" s="28" t="n">
        <f aca="false">(-2*$B$2/PI())*((COS(O$5*PI()))/O$5)*SIN(O$5*PI()*$B39/$B$3)</f>
        <v>0.0521210986660307</v>
      </c>
      <c r="P39" s="27" t="n">
        <f aca="false">SUM($F39:$F39)</f>
        <v>-0.253807212606861</v>
      </c>
      <c r="Q39" s="27" t="n">
        <f aca="false">SUM($F39:$G39)+$Q$3</f>
        <v>-0.486571357527256</v>
      </c>
      <c r="R39" s="27" t="n">
        <f aca="false">SUM($F39:$H39)</f>
        <v>-0.686589954196967</v>
      </c>
      <c r="S39" s="27" t="n">
        <f aca="false">SUM($F39:$I39)+$Q$3</f>
        <v>-0.845360568359498</v>
      </c>
      <c r="T39" s="27" t="n">
        <f aca="false">SUM($F39:$J39)</f>
        <v>-0.958320606814702</v>
      </c>
      <c r="U39" s="27" t="n">
        <f aca="false">SUM($F39:$K39)+$Q$3</f>
        <v>-1.02513113232415</v>
      </c>
      <c r="V39" s="27" t="n">
        <f aca="false">SUM($F39:$L39)</f>
        <v>-1.04948188443181</v>
      </c>
      <c r="W39" s="27" t="n">
        <f aca="false">SUM($F39:$M39)+$Q$3</f>
        <v>-1.03845470981518</v>
      </c>
      <c r="X39" s="27" t="n">
        <f aca="false">SUM($F39:$N39)</f>
        <v>-1.00153671967631</v>
      </c>
      <c r="Y39" s="27" t="n">
        <f aca="false">SUM($F39:$O39)+$Q$3</f>
        <v>-0.949415621010282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 s="0"/>
      <c r="AME39" s="0"/>
      <c r="AMF39" s="0"/>
      <c r="AMG39" s="0"/>
      <c r="AMH39" s="0"/>
      <c r="AMI39" s="0"/>
      <c r="AMJ39" s="0"/>
    </row>
    <row r="40" s="23" customFormat="true" ht="13.8" hidden="false" customHeight="false" outlineLevel="0" collapsed="false">
      <c r="A40" s="24" t="n">
        <v>-29</v>
      </c>
      <c r="B40" s="27" t="n">
        <f aca="false">(A40-1)*PI()/20</f>
        <v>-4.71238898038469</v>
      </c>
      <c r="C40" s="27" t="n">
        <v>0</v>
      </c>
      <c r="D40" s="27"/>
      <c r="E40" s="28"/>
      <c r="F40" s="28" t="n">
        <f aca="false">(-2*$B$2/PI())*((COS(F$5*PI()))/F$5)*SIN(F$5*PI()*$B40/$B$3)</f>
        <v>-0.500085718506659</v>
      </c>
      <c r="G40" s="28" t="n">
        <f aca="false">(-2*$B$2/PI())*((COS(G$5*PI()))/G$5)*SIN(G$5*PI()*$B40/$B$3)</f>
        <v>-0.309463049362803</v>
      </c>
      <c r="H40" s="28" t="n">
        <f aca="false">(-2*$B$2/PI())*((COS(H$5*PI()))/H$5)*SIN(H$5*PI()*$B40/$B$3)</f>
        <v>-0.0886406635956267</v>
      </c>
      <c r="I40" s="28" t="n">
        <f aca="false">(-2*$B$2/PI())*((COS(I$5*PI()))/I$5)*SIN(I$5*PI()*$B40/$B$3)</f>
        <v>0.0724526001729434</v>
      </c>
      <c r="J40" s="28" t="n">
        <f aca="false">(-2*$B$2/PI())*((COS(J$5*PI()))/J$5)*SIN(J$5*PI()*$B40/$B$3)</f>
        <v>0.124920588187316</v>
      </c>
      <c r="K40" s="28" t="n">
        <f aca="false">(-2*$B$2/PI())*((COS(K$5*PI()))/K$5)*SIN(K$5*PI()*$B40/$B$3)</f>
        <v>0.0805371992850169</v>
      </c>
      <c r="L40" s="28" t="n">
        <f aca="false">(-2*$B$2/PI())*((COS(L$5*PI()))/L$5)*SIN(L$5*PI()*$B40/$B$3)</f>
        <v>-0.0037923678949378</v>
      </c>
      <c r="M40" s="28" t="n">
        <f aca="false">(-2*$B$2/PI())*((COS(M$5*PI()))/M$5)*SIN(M$5*PI()*$B40/$B$3)</f>
        <v>-0.0645097874569061</v>
      </c>
      <c r="N40" s="28" t="n">
        <f aca="false">(-2*$B$2/PI())*((COS(N$5*PI()))/N$5)*SIN(N$5*PI()*$B40/$B$3)</f>
        <v>-0.0680191757684351</v>
      </c>
      <c r="O40" s="28" t="n">
        <f aca="false">(-2*$B$2/PI())*((COS(O$5*PI()))/O$5)*SIN(O$5*PI()*$B40/$B$3)</f>
        <v>-0.0241570986957911</v>
      </c>
      <c r="P40" s="27" t="n">
        <f aca="false">SUM($F40:$F40)</f>
        <v>-0.500085718506659</v>
      </c>
      <c r="Q40" s="27" t="n">
        <f aca="false">SUM($F40:$G40)+$Q$3</f>
        <v>-0.809548767869461</v>
      </c>
      <c r="R40" s="27" t="n">
        <f aca="false">SUM($F40:$H40)</f>
        <v>-0.898189431465088</v>
      </c>
      <c r="S40" s="27" t="n">
        <f aca="false">SUM($F40:$I40)+$Q$3</f>
        <v>-0.825736831292145</v>
      </c>
      <c r="T40" s="27" t="n">
        <f aca="false">SUM($F40:$J40)</f>
        <v>-0.700816243104829</v>
      </c>
      <c r="U40" s="27" t="n">
        <f aca="false">SUM($F40:$K40)+$Q$3</f>
        <v>-0.620279043819812</v>
      </c>
      <c r="V40" s="27" t="n">
        <f aca="false">SUM($F40:$L40)</f>
        <v>-0.62407141171475</v>
      </c>
      <c r="W40" s="27" t="n">
        <f aca="false">SUM($F40:$M40)+$Q$3</f>
        <v>-0.688581199171656</v>
      </c>
      <c r="X40" s="27" t="n">
        <f aca="false">SUM($F40:$N40)</f>
        <v>-0.756600374940091</v>
      </c>
      <c r="Y40" s="27" t="n">
        <f aca="false">SUM($F40:$O40)+$Q$3</f>
        <v>-0.780757473635882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 s="0"/>
      <c r="AME40" s="0"/>
      <c r="AMF40" s="0"/>
      <c r="AMG40" s="0"/>
      <c r="AMH40" s="0"/>
      <c r="AMI40" s="0"/>
      <c r="AMJ40" s="0"/>
    </row>
    <row r="41" s="23" customFormat="true" ht="13.8" hidden="false" customHeight="false" outlineLevel="0" collapsed="false">
      <c r="A41" s="24" t="n">
        <v>-28</v>
      </c>
      <c r="B41" s="27" t="n">
        <f aca="false">(A41-1)*PI()/20</f>
        <v>-4.5553093477052</v>
      </c>
      <c r="C41" s="27" t="n">
        <v>0</v>
      </c>
      <c r="D41" s="27"/>
      <c r="E41" s="28"/>
      <c r="F41" s="28" t="n">
        <f aca="false">(-2*$B$2/PI())*((COS(F$5*PI()))/F$5)*SIN(F$5*PI()*$B41/$B$3)</f>
        <v>-0.627033407084186</v>
      </c>
      <c r="G41" s="28" t="n">
        <f aca="false">(-2*$B$2/PI())*((COS(G$5*PI()))/G$5)*SIN(G$5*PI()*$B41/$B$3)</f>
        <v>-0.108405543411542</v>
      </c>
      <c r="H41" s="28" t="n">
        <f aca="false">(-2*$B$2/PI())*((COS(H$5*PI()))/H$5)*SIN(H$5*PI()*$B41/$B$3)</f>
        <v>0.184022011331058</v>
      </c>
      <c r="I41" s="28" t="n">
        <f aca="false">(-2*$B$2/PI())*((COS(I$5*PI()))/I$5)*SIN(I$5*PI()*$B41/$B$3)</f>
        <v>0.101925124085993</v>
      </c>
      <c r="J41" s="28" t="n">
        <f aca="false">(-2*$B$2/PI())*((COS(J$5*PI()))/J$5)*SIN(J$5*PI()*$B41/$B$3)</f>
        <v>-0.0822188596675327</v>
      </c>
      <c r="K41" s="28" t="n">
        <f aca="false">(-2*$B$2/PI())*((COS(K$5*PI()))/K$5)*SIN(K$5*PI()*$B41/$B$3)</f>
        <v>-0.0916409527271935</v>
      </c>
      <c r="L41" s="28" t="n">
        <f aca="false">(-2*$B$2/PI())*((COS(L$5*PI()))/L$5)*SIN(L$5*PI()*$B41/$B$3)</f>
        <v>0.0315675163178644</v>
      </c>
      <c r="M41" s="28" t="n">
        <f aca="false">(-2*$B$2/PI())*((COS(M$5*PI()))/M$5)*SIN(M$5*PI()*$B41/$B$3)</f>
        <v>0.0782815040462003</v>
      </c>
      <c r="N41" s="28" t="n">
        <f aca="false">(-2*$B$2/PI())*((COS(N$5*PI()))/N$5)*SIN(N$5*PI()*$B41/$B$3)</f>
        <v>-0.000492411723597265</v>
      </c>
      <c r="O41" s="28" t="n">
        <f aca="false">(-2*$B$2/PI())*((COS(O$5*PI()))/O$5)*SIN(O$5*PI()*$B41/$B$3)</f>
        <v>-0.0627784395522445</v>
      </c>
      <c r="P41" s="27" t="n">
        <f aca="false">SUM($F41:$F41)</f>
        <v>-0.627033407084186</v>
      </c>
      <c r="Q41" s="27" t="n">
        <f aca="false">SUM($F41:$G41)+$Q$3</f>
        <v>-0.735438950495727</v>
      </c>
      <c r="R41" s="27" t="n">
        <f aca="false">SUM($F41:$H41)</f>
        <v>-0.551416939164669</v>
      </c>
      <c r="S41" s="27" t="n">
        <f aca="false">SUM($F41:$I41)+$Q$3</f>
        <v>-0.449491815078677</v>
      </c>
      <c r="T41" s="27" t="n">
        <f aca="false">SUM($F41:$J41)</f>
        <v>-0.531710674746209</v>
      </c>
      <c r="U41" s="27" t="n">
        <f aca="false">SUM($F41:$K41)+$Q$3</f>
        <v>-0.623351627473403</v>
      </c>
      <c r="V41" s="27" t="n">
        <f aca="false">SUM($F41:$L41)</f>
        <v>-0.591784111155538</v>
      </c>
      <c r="W41" s="27" t="n">
        <f aca="false">SUM($F41:$M41)+$Q$3</f>
        <v>-0.513502607109338</v>
      </c>
      <c r="X41" s="27" t="n">
        <f aca="false">SUM($F41:$N41)</f>
        <v>-0.513995018832935</v>
      </c>
      <c r="Y41" s="27" t="n">
        <f aca="false">SUM($F41:$O41)+$Q$3</f>
        <v>-0.57677345838518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 s="0"/>
      <c r="AME41" s="0"/>
      <c r="AMF41" s="0"/>
      <c r="AMG41" s="0"/>
      <c r="AMH41" s="0"/>
      <c r="AMI41" s="0"/>
      <c r="AMJ41" s="0"/>
    </row>
    <row r="42" s="23" customFormat="true" ht="13.8" hidden="false" customHeight="false" outlineLevel="0" collapsed="false">
      <c r="A42" s="24" t="n">
        <v>-27</v>
      </c>
      <c r="B42" s="27" t="n">
        <f aca="false">(A42-1)*PI()/20</f>
        <v>-4.39822971502571</v>
      </c>
      <c r="C42" s="27" t="n">
        <v>0</v>
      </c>
      <c r="D42" s="27"/>
      <c r="E42" s="28"/>
      <c r="F42" s="28" t="n">
        <f aca="false">(-2*$B$2/PI())*((COS(F$5*PI()))/F$5)*SIN(F$5*PI()*$B42/$B$3)</f>
        <v>-0.604357928699131</v>
      </c>
      <c r="G42" s="28" t="n">
        <f aca="false">(-2*$B$2/PI())*((COS(G$5*PI()))/G$5)*SIN(G$5*PI()*$B42/$B$3)</f>
        <v>0.189950605032783</v>
      </c>
      <c r="H42" s="28" t="n">
        <f aca="false">(-2*$B$2/PI())*((COS(H$5*PI()))/H$5)*SIN(H$5*PI()*$B42/$B$3)</f>
        <v>0.121850295485081</v>
      </c>
      <c r="I42" s="28" t="n">
        <f aca="false">(-2*$B$2/PI())*((COS(I$5*PI()))/I$5)*SIN(I$5*PI()*$B42/$B$3)</f>
        <v>-0.152421898941382</v>
      </c>
      <c r="J42" s="28" t="n">
        <f aca="false">(-2*$B$2/PI())*((COS(J$5*PI()))/J$5)*SIN(J$5*PI()*$B42/$B$3)</f>
        <v>0.00354011366876391</v>
      </c>
      <c r="K42" s="28" t="n">
        <f aca="false">(-2*$B$2/PI())*((COS(K$5*PI()))/K$5)*SIN(K$5*PI()*$B42/$B$3)</f>
        <v>0.0997601608857824</v>
      </c>
      <c r="L42" s="28" t="n">
        <f aca="false">(-2*$B$2/PI())*((COS(L$5*PI()))/L$5)*SIN(L$5*PI()*$B42/$B$3)</f>
        <v>-0.0562796842580214</v>
      </c>
      <c r="M42" s="28" t="n">
        <f aca="false">(-2*$B$2/PI())*((COS(M$5*PI()))/M$5)*SIN(M$5*PI()*$B42/$B$3)</f>
        <v>-0.0438647393507618</v>
      </c>
      <c r="N42" s="28" t="n">
        <f aca="false">(-2*$B$2/PI())*((COS(N$5*PI()))/N$5)*SIN(N$5*PI()*$B42/$B$3)</f>
        <v>0.0682828717284029</v>
      </c>
      <c r="O42" s="28" t="n">
        <f aca="false">(-2*$B$2/PI())*((COS(O$5*PI()))/O$5)*SIN(O$5*PI()*$B42/$B$3)</f>
        <v>-0.00353874504099856</v>
      </c>
      <c r="P42" s="27" t="n">
        <f aca="false">SUM($F42:$F42)</f>
        <v>-0.604357928699131</v>
      </c>
      <c r="Q42" s="27" t="n">
        <f aca="false">SUM($F42:$G42)+$Q$3</f>
        <v>-0.414407323666348</v>
      </c>
      <c r="R42" s="27" t="n">
        <f aca="false">SUM($F42:$H42)</f>
        <v>-0.292557028181267</v>
      </c>
      <c r="S42" s="27" t="n">
        <f aca="false">SUM($F42:$I42)+$Q$3</f>
        <v>-0.444978927122649</v>
      </c>
      <c r="T42" s="27" t="n">
        <f aca="false">SUM($F42:$J42)</f>
        <v>-0.441438813453885</v>
      </c>
      <c r="U42" s="27" t="n">
        <f aca="false">SUM($F42:$K42)+$Q$3</f>
        <v>-0.341678652568102</v>
      </c>
      <c r="V42" s="27" t="n">
        <f aca="false">SUM($F42:$L42)</f>
        <v>-0.397958336826124</v>
      </c>
      <c r="W42" s="27" t="n">
        <f aca="false">SUM($F42:$M42)+$Q$3</f>
        <v>-0.441823076176886</v>
      </c>
      <c r="X42" s="27" t="n">
        <f aca="false">SUM($F42:$N42)</f>
        <v>-0.373540204448483</v>
      </c>
      <c r="Y42" s="27" t="n">
        <f aca="false">SUM($F42:$O42)+$Q$3</f>
        <v>-0.377078949489481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 s="0"/>
      <c r="AME42" s="0"/>
      <c r="AMF42" s="0"/>
      <c r="AMG42" s="0"/>
      <c r="AMH42" s="0"/>
      <c r="AMI42" s="0"/>
      <c r="AMJ42" s="0"/>
    </row>
    <row r="43" s="23" customFormat="true" ht="13.8" hidden="false" customHeight="false" outlineLevel="0" collapsed="false">
      <c r="A43" s="24" t="n">
        <v>-26</v>
      </c>
      <c r="B43" s="27" t="n">
        <f aca="false">(A43-1)*PI()/20</f>
        <v>-4.24115008234622</v>
      </c>
      <c r="C43" s="27" t="n">
        <v>0</v>
      </c>
      <c r="D43" s="27"/>
      <c r="E43" s="28"/>
      <c r="F43" s="28" t="n">
        <f aca="false">(-2*$B$2/PI())*((COS(F$5*PI()))/F$5)*SIN(F$5*PI()*$B43/$B$3)</f>
        <v>-0.43747012247112</v>
      </c>
      <c r="G43" s="28" t="n">
        <f aca="false">(-2*$B$2/PI())*((COS(G$5*PI()))/G$5)*SIN(G$5*PI()*$B43/$B$3)</f>
        <v>0.317817907346217</v>
      </c>
      <c r="H43" s="28" t="n">
        <f aca="false">(-2*$B$2/PI())*((COS(H$5*PI()))/H$5)*SIN(H$5*PI()*$B43/$B$3)</f>
        <v>-0.162032231796474</v>
      </c>
      <c r="I43" s="28" t="n">
        <f aca="false">(-2*$B$2/PI())*((COS(I$5*PI()))/I$5)*SIN(I$5*PI()*$B43/$B$3)</f>
        <v>0.0176633727110509</v>
      </c>
      <c r="J43" s="28" t="n">
        <f aca="false">(-2*$B$2/PI())*((COS(J$5*PI()))/J$5)*SIN(J$5*PI()*$B43/$B$3)</f>
        <v>0.0766877018726102</v>
      </c>
      <c r="K43" s="28" t="n">
        <f aca="false">(-2*$B$2/PI())*((COS(K$5*PI()))/K$5)*SIN(K$5*PI()*$B43/$B$3)</f>
        <v>-0.104630398919106</v>
      </c>
      <c r="L43" s="28" t="n">
        <f aca="false">(-2*$B$2/PI())*((COS(L$5*PI()))/L$5)*SIN(L$5*PI()*$B43/$B$3)</f>
        <v>0.0755310622924112</v>
      </c>
      <c r="M43" s="28" t="n">
        <f aca="false">(-2*$B$2/PI())*((COS(M$5*PI()))/M$5)*SIN(M$5*PI()*$B43/$B$3)</f>
        <v>-0.0175542552713835</v>
      </c>
      <c r="N43" s="28" t="n">
        <f aca="false">(-2*$B$2/PI())*((COS(N$5*PI()))/N$5)*SIN(N$5*PI()*$B43/$B$3)</f>
        <v>-0.0360743809560167</v>
      </c>
      <c r="O43" s="28" t="n">
        <f aca="false">(-2*$B$2/PI())*((COS(O$5*PI()))/O$5)*SIN(O$5*PI()*$B43/$B$3)</f>
        <v>0.0612172581915916</v>
      </c>
      <c r="P43" s="27" t="n">
        <f aca="false">SUM($F43:$F43)</f>
        <v>-0.43747012247112</v>
      </c>
      <c r="Q43" s="27" t="n">
        <f aca="false">SUM($F43:$G43)+$Q$3</f>
        <v>-0.119652215124903</v>
      </c>
      <c r="R43" s="27" t="n">
        <f aca="false">SUM($F43:$H43)</f>
        <v>-0.281684446921377</v>
      </c>
      <c r="S43" s="27" t="n">
        <f aca="false">SUM($F43:$I43)+$Q$3</f>
        <v>-0.264021074210326</v>
      </c>
      <c r="T43" s="27" t="n">
        <f aca="false">SUM($F43:$J43)</f>
        <v>-0.187333372337716</v>
      </c>
      <c r="U43" s="27" t="n">
        <f aca="false">SUM($F43:$K43)+$Q$3</f>
        <v>-0.291963771256822</v>
      </c>
      <c r="V43" s="27" t="n">
        <f aca="false">SUM($F43:$L43)</f>
        <v>-0.216432708964411</v>
      </c>
      <c r="W43" s="27" t="n">
        <f aca="false">SUM($F43:$M43)+$Q$3</f>
        <v>-0.233986964235794</v>
      </c>
      <c r="X43" s="27" t="n">
        <f aca="false">SUM($F43:$N43)</f>
        <v>-0.270061345191811</v>
      </c>
      <c r="Y43" s="27" t="n">
        <f aca="false">SUM($F43:$O43)+$Q$3</f>
        <v>-0.20884408700022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 s="0"/>
      <c r="AME43" s="0"/>
      <c r="AMF43" s="0"/>
      <c r="AMG43" s="0"/>
      <c r="AMH43" s="0"/>
      <c r="AMI43" s="0"/>
      <c r="AMJ43" s="0"/>
    </row>
    <row r="44" s="23" customFormat="true" ht="13.8" hidden="false" customHeight="false" outlineLevel="0" collapsed="false">
      <c r="A44" s="24" t="n">
        <v>-25</v>
      </c>
      <c r="B44" s="27" t="n">
        <f aca="false">(A44-1)*PI()/20</f>
        <v>-4.08407044966673</v>
      </c>
      <c r="C44" s="27" t="n">
        <v>0</v>
      </c>
      <c r="D44" s="27"/>
      <c r="E44" s="28"/>
      <c r="F44" s="28" t="n">
        <f aca="false">(-2*$B$2/PI())*((COS(F$5*PI()))/F$5)*SIN(F$5*PI()*$B44/$B$3)</f>
        <v>-0.166192877919532</v>
      </c>
      <c r="G44" s="28" t="n">
        <f aca="false">(-2*$B$2/PI())*((COS(G$5*PI()))/G$5)*SIN(G$5*PI()*$B44/$B$3)</f>
        <v>0.160429954516665</v>
      </c>
      <c r="H44" s="28" t="n">
        <f aca="false">(-2*$B$2/PI())*((COS(H$5*PI()))/H$5)*SIN(H$5*PI()*$B44/$B$3)</f>
        <v>-0.151091529907343</v>
      </c>
      <c r="I44" s="28" t="n">
        <f aca="false">(-2*$B$2/PI())*((COS(I$5*PI()))/I$5)*SIN(I$5*PI()*$B44/$B$3)</f>
        <v>0.138563416626496</v>
      </c>
      <c r="J44" s="28" t="n">
        <f aca="false">(-2*$B$2/PI())*((COS(J$5*PI()))/J$5)*SIN(J$5*PI()*$B44/$B$3)</f>
        <v>-0.123358803031778</v>
      </c>
      <c r="K44" s="28" t="n">
        <f aca="false">(-2*$B$2/PI())*((COS(K$5*PI()))/K$5)*SIN(K$5*PI()*$B44/$B$3)</f>
        <v>0.10609305383243</v>
      </c>
      <c r="L44" s="28" t="n">
        <f aca="false">(-2*$B$2/PI())*((COS(L$5*PI()))/L$5)*SIN(L$5*PI()*$B44/$B$3)</f>
        <v>-0.0874536987395632</v>
      </c>
      <c r="M44" s="28" t="n">
        <f aca="false">(-2*$B$2/PI())*((COS(M$5*PI()))/M$5)*SIN(M$5*PI()*$B44/$B$3)</f>
        <v>0.0681672119677205</v>
      </c>
      <c r="N44" s="28" t="n">
        <f aca="false">(-2*$B$2/PI())*((COS(N$5*PI()))/N$5)*SIN(N$5*PI()*$B44/$B$3)</f>
        <v>-0.0489643460707394</v>
      </c>
      <c r="O44" s="28" t="n">
        <f aca="false">(-2*$B$2/PI())*((COS(O$5*PI()))/O$5)*SIN(O$5*PI()*$B44/$B$3)</f>
        <v>0.0305458453920364</v>
      </c>
      <c r="P44" s="27" t="n">
        <f aca="false">SUM($F44:$F44)</f>
        <v>-0.166192877919532</v>
      </c>
      <c r="Q44" s="27" t="n">
        <f aca="false">SUM($F44:$G44)+$Q$3</f>
        <v>-0.00576292340286783</v>
      </c>
      <c r="R44" s="27" t="n">
        <f aca="false">SUM($F44:$H44)</f>
        <v>-0.156854453310211</v>
      </c>
      <c r="S44" s="27" t="n">
        <f aca="false">SUM($F44:$I44)+$Q$3</f>
        <v>-0.0182910366837154</v>
      </c>
      <c r="T44" s="27" t="n">
        <f aca="false">SUM($F44:$J44)</f>
        <v>-0.141649839715493</v>
      </c>
      <c r="U44" s="27" t="n">
        <f aca="false">SUM($F44:$K44)+$Q$3</f>
        <v>-0.0355567858830627</v>
      </c>
      <c r="V44" s="27" t="n">
        <f aca="false">SUM($F44:$L44)</f>
        <v>-0.123010484622626</v>
      </c>
      <c r="W44" s="27" t="n">
        <f aca="false">SUM($F44:$M44)+$Q$3</f>
        <v>-0.0548432726549054</v>
      </c>
      <c r="X44" s="27" t="n">
        <f aca="false">SUM($F44:$N44)</f>
        <v>-0.103807618725645</v>
      </c>
      <c r="Y44" s="27" t="n">
        <f aca="false">SUM($F44:$O44)+$Q$3</f>
        <v>-0.0732617733336084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 s="0"/>
      <c r="AME44" s="0"/>
      <c r="AMF44" s="0"/>
      <c r="AMG44" s="0"/>
      <c r="AMH44" s="0"/>
      <c r="AMI44" s="0"/>
      <c r="AMJ44" s="0"/>
    </row>
    <row r="45" s="23" customFormat="true" ht="13.8" hidden="false" customHeight="false" outlineLevel="0" collapsed="false">
      <c r="A45" s="24" t="n">
        <v>-24</v>
      </c>
      <c r="B45" s="27" t="n">
        <f aca="false">(A45-1)*PI()/20</f>
        <v>-3.92699081698724</v>
      </c>
      <c r="C45" s="27" t="n">
        <v>0</v>
      </c>
      <c r="D45" s="27"/>
      <c r="E45" s="28"/>
      <c r="F45" s="28" t="n">
        <f aca="false">(-2*$B$2/PI())*((COS(F$5*PI()))/F$5)*SIN(F$5*PI()*$B45/$B$3)</f>
        <v>0.144741431853794</v>
      </c>
      <c r="G45" s="28" t="n">
        <f aca="false">(-2*$B$2/PI())*((COS(G$5*PI()))/G$5)*SIN(G$5*PI()*$B45/$B$3)</f>
        <v>-0.140950789626488</v>
      </c>
      <c r="H45" s="28" t="n">
        <f aca="false">(-2*$B$2/PI())*((COS(H$5*PI()))/H$5)*SIN(H$5*PI()*$B45/$B$3)</f>
        <v>0.134765417063042</v>
      </c>
      <c r="I45" s="28" t="n">
        <f aca="false">(-2*$B$2/PI())*((COS(I$5*PI()))/I$5)*SIN(I$5*PI()*$B45/$B$3)</f>
        <v>-0.126378661134257</v>
      </c>
      <c r="J45" s="28" t="n">
        <f aca="false">(-2*$B$2/PI())*((COS(J$5*PI()))/J$5)*SIN(J$5*PI()*$B45/$B$3)</f>
        <v>0.11605102597727</v>
      </c>
      <c r="K45" s="28" t="n">
        <f aca="false">(-2*$B$2/PI())*((COS(K$5*PI()))/K$5)*SIN(K$5*PI()*$B45/$B$3)</f>
        <v>-0.104100490156097</v>
      </c>
      <c r="L45" s="28" t="n">
        <f aca="false">(-2*$B$2/PI())*((COS(L$5*PI()))/L$5)*SIN(L$5*PI()*$B45/$B$3)</f>
        <v>0.0908907460865773</v>
      </c>
      <c r="M45" s="28" t="n">
        <f aca="false">(-2*$B$2/PI())*((COS(M$5*PI()))/M$5)*SIN(M$5*PI()*$B45/$B$3)</f>
        <v>-0.0768178372274999</v>
      </c>
      <c r="N45" s="28" t="n">
        <f aca="false">(-2*$B$2/PI())*((COS(N$5*PI()))/N$5)*SIN(N$5*PI()*$B45/$B$3)</f>
        <v>0.0622957311444396</v>
      </c>
      <c r="O45" s="28" t="n">
        <f aca="false">(-2*$B$2/PI())*((COS(O$5*PI()))/O$5)*SIN(O$5*PI()*$B45/$B$3)</f>
        <v>-0.0477414061822103</v>
      </c>
      <c r="P45" s="27" t="n">
        <f aca="false">SUM($F45:$F45)</f>
        <v>0.144741431853794</v>
      </c>
      <c r="Q45" s="27" t="n">
        <f aca="false">SUM($F45:$G45)+$Q$3</f>
        <v>0.0037906422273061</v>
      </c>
      <c r="R45" s="27" t="n">
        <f aca="false">SUM($F45:$H45)</f>
        <v>0.138556059290348</v>
      </c>
      <c r="S45" s="27" t="n">
        <f aca="false">SUM($F45:$I45)+$Q$3</f>
        <v>0.0121773981560912</v>
      </c>
      <c r="T45" s="27" t="n">
        <f aca="false">SUM($F45:$J45)</f>
        <v>0.128228424133361</v>
      </c>
      <c r="U45" s="27" t="n">
        <f aca="false">SUM($F45:$K45)+$Q$3</f>
        <v>0.0241279339772641</v>
      </c>
      <c r="V45" s="27" t="n">
        <f aca="false">SUM($F45:$L45)</f>
        <v>0.115018680063841</v>
      </c>
      <c r="W45" s="27" t="n">
        <f aca="false">SUM($F45:$M45)+$Q$3</f>
        <v>0.0382008428363415</v>
      </c>
      <c r="X45" s="27" t="n">
        <f aca="false">SUM($F45:$N45)</f>
        <v>0.100496573980781</v>
      </c>
      <c r="Y45" s="27" t="n">
        <f aca="false">SUM($F45:$O45)+$Q$3</f>
        <v>0.0527551677985709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 s="0"/>
      <c r="AME45" s="0"/>
      <c r="AMF45" s="0"/>
      <c r="AMG45" s="0"/>
      <c r="AMH45" s="0"/>
      <c r="AMI45" s="0"/>
      <c r="AMJ45" s="0"/>
    </row>
    <row r="46" s="23" customFormat="true" ht="13.8" hidden="false" customHeight="false" outlineLevel="0" collapsed="false">
      <c r="A46" s="24" t="n">
        <v>-23</v>
      </c>
      <c r="B46" s="27" t="n">
        <f aca="false">(A46-1)*PI()/20</f>
        <v>-3.76991118430775</v>
      </c>
      <c r="C46" s="27" t="n">
        <v>0</v>
      </c>
      <c r="D46" s="27"/>
      <c r="E46" s="28"/>
      <c r="F46" s="28" t="n">
        <f aca="false">(-2*$B$2/PI())*((COS(F$5*PI()))/F$5)*SIN(F$5*PI()*$B46/$B$3)</f>
        <v>0.421137436044056</v>
      </c>
      <c r="G46" s="28" t="n">
        <f aca="false">(-2*$B$2/PI())*((COS(G$5*PI()))/G$5)*SIN(G$5*PI()*$B46/$B$3)</f>
        <v>-0.315822131598952</v>
      </c>
      <c r="H46" s="28" t="n">
        <f aca="false">(-2*$B$2/PI())*((COS(H$5*PI()))/H$5)*SIN(H$5*PI()*$B46/$B$3)</f>
        <v>0.175412043848695</v>
      </c>
      <c r="I46" s="28" t="n">
        <f aca="false">(-2*$B$2/PI())*((COS(I$5*PI()))/I$5)*SIN(I$5*PI()*$B46/$B$3)</f>
        <v>-0.039408149455333</v>
      </c>
      <c r="J46" s="28" t="n">
        <f aca="false">(-2*$B$2/PI())*((COS(J$5*PI()))/J$5)*SIN(J$5*PI()*$B46/$B$3)</f>
        <v>-0.0579620801383547</v>
      </c>
      <c r="K46" s="28" t="n">
        <f aca="false">(-2*$B$2/PI())*((COS(K$5*PI()))/K$5)*SIN(K$5*PI()*$B46/$B$3)</f>
        <v>0.0987176013285242</v>
      </c>
      <c r="L46" s="28" t="n">
        <f aca="false">(-2*$B$2/PI())*((COS(L$5*PI()))/L$5)*SIN(L$5*PI()*$B46/$B$3)</f>
        <v>-0.0855087093306706</v>
      </c>
      <c r="M46" s="28" t="n">
        <f aca="false">(-2*$B$2/PI())*((COS(M$5*PI()))/M$5)*SIN(M$5*PI()*$B46/$B$3)</f>
        <v>0.0381809843444689</v>
      </c>
      <c r="N46" s="28" t="n">
        <f aca="false">(-2*$B$2/PI())*((COS(N$5*PI()))/N$5)*SIN(N$5*PI()*$B46/$B$3)</f>
        <v>0.015603782463452</v>
      </c>
      <c r="O46" s="28" t="n">
        <f aca="false">(-2*$B$2/PI())*((COS(O$5*PI()))/O$5)*SIN(O$5*PI()*$B46/$B$3)</f>
        <v>-0.0516078299655249</v>
      </c>
      <c r="P46" s="27" t="n">
        <f aca="false">SUM($F46:$F46)</f>
        <v>0.421137436044056</v>
      </c>
      <c r="Q46" s="27" t="n">
        <f aca="false">SUM($F46:$G46)+$Q$3</f>
        <v>0.105315304445104</v>
      </c>
      <c r="R46" s="27" t="n">
        <f aca="false">SUM($F46:$H46)</f>
        <v>0.280727348293799</v>
      </c>
      <c r="S46" s="27" t="n">
        <f aca="false">SUM($F46:$I46)+$Q$3</f>
        <v>0.241319198838466</v>
      </c>
      <c r="T46" s="27" t="n">
        <f aca="false">SUM($F46:$J46)</f>
        <v>0.183357118700112</v>
      </c>
      <c r="U46" s="27" t="n">
        <f aca="false">SUM($F46:$K46)+$Q$3</f>
        <v>0.282074720028636</v>
      </c>
      <c r="V46" s="27" t="n">
        <f aca="false">SUM($F46:$L46)</f>
        <v>0.196566010697965</v>
      </c>
      <c r="W46" s="27" t="n">
        <f aca="false">SUM($F46:$M46)+$Q$3</f>
        <v>0.234746995042434</v>
      </c>
      <c r="X46" s="27" t="n">
        <f aca="false">SUM($F46:$N46)</f>
        <v>0.250350777505886</v>
      </c>
      <c r="Y46" s="27" t="n">
        <f aca="false">SUM($F46:$O46)+$Q$3</f>
        <v>0.198742947540361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 s="0"/>
      <c r="AME46" s="0"/>
      <c r="AMF46" s="0"/>
      <c r="AMG46" s="0"/>
      <c r="AMH46" s="0"/>
      <c r="AMI46" s="0"/>
      <c r="AMJ46" s="0"/>
    </row>
    <row r="47" s="23" customFormat="true" ht="13.8" hidden="false" customHeight="false" outlineLevel="0" collapsed="false">
      <c r="A47" s="24" t="n">
        <v>-22</v>
      </c>
      <c r="B47" s="27" t="n">
        <f aca="false">(A47-1)*PI()/20</f>
        <v>-3.61283155162826</v>
      </c>
      <c r="C47" s="27" t="n">
        <v>0</v>
      </c>
      <c r="D47" s="27"/>
      <c r="E47" s="28"/>
      <c r="F47" s="28" t="n">
        <f aca="false">(-2*$B$2/PI())*((COS(F$5*PI()))/F$5)*SIN(F$5*PI()*$B47/$B$3)</f>
        <v>0.597041319407089</v>
      </c>
      <c r="G47" s="28" t="n">
        <f aca="false">(-2*$B$2/PI())*((COS(G$5*PI()))/G$5)*SIN(G$5*PI()*$B47/$B$3)</f>
        <v>-0.207229513087525</v>
      </c>
      <c r="H47" s="28" t="n">
        <f aca="false">(-2*$B$2/PI())*((COS(H$5*PI()))/H$5)*SIN(H$5*PI()*$B47/$B$3)</f>
        <v>-0.10310958761603</v>
      </c>
      <c r="I47" s="28" t="n">
        <f aca="false">(-2*$B$2/PI())*((COS(I$5*PI()))/I$5)*SIN(I$5*PI()*$B47/$B$3)</f>
        <v>0.157297849175136</v>
      </c>
      <c r="J47" s="28" t="n">
        <f aca="false">(-2*$B$2/PI())*((COS(J$5*PI()))/J$5)*SIN(J$5*PI()*$B47/$B$3)</f>
        <v>-0.0254896933861819</v>
      </c>
      <c r="K47" s="28" t="n">
        <f aca="false">(-2*$B$2/PI())*((COS(K$5*PI()))/K$5)*SIN(K$5*PI()*$B47/$B$3)</f>
        <v>-0.0901196962589321</v>
      </c>
      <c r="L47" s="28" t="n">
        <f aca="false">(-2*$B$2/PI())*((COS(L$5*PI()))/L$5)*SIN(L$5*PI()*$B47/$B$3)</f>
        <v>0.0718298048342239</v>
      </c>
      <c r="M47" s="28" t="n">
        <f aca="false">(-2*$B$2/PI())*((COS(M$5*PI()))/M$5)*SIN(M$5*PI()*$B47/$B$3)</f>
        <v>0.0239592959692654</v>
      </c>
      <c r="N47" s="28" t="n">
        <f aca="false">(-2*$B$2/PI())*((COS(N$5*PI()))/N$5)*SIN(N$5*PI()*$B47/$B$3)</f>
        <v>-0.0706518571232696</v>
      </c>
      <c r="O47" s="28" t="n">
        <f aca="false">(-2*$B$2/PI())*((COS(O$5*PI()))/O$5)*SIN(O$5*PI()*$B47/$B$3)</f>
        <v>0.0249736788459725</v>
      </c>
      <c r="P47" s="27" t="n">
        <f aca="false">SUM($F47:$F47)</f>
        <v>0.597041319407089</v>
      </c>
      <c r="Q47" s="27" t="n">
        <f aca="false">SUM($F47:$G47)+$Q$3</f>
        <v>0.389811806319564</v>
      </c>
      <c r="R47" s="27" t="n">
        <f aca="false">SUM($F47:$H47)</f>
        <v>0.286702218703534</v>
      </c>
      <c r="S47" s="27" t="n">
        <f aca="false">SUM($F47:$I47)+$Q$3</f>
        <v>0.44400006787867</v>
      </c>
      <c r="T47" s="27" t="n">
        <f aca="false">SUM($F47:$J47)</f>
        <v>0.418510374492488</v>
      </c>
      <c r="U47" s="27" t="n">
        <f aca="false">SUM($F47:$K47)+$Q$3</f>
        <v>0.328390678233556</v>
      </c>
      <c r="V47" s="27" t="n">
        <f aca="false">SUM($F47:$L47)</f>
        <v>0.40022048306778</v>
      </c>
      <c r="W47" s="27" t="n">
        <f aca="false">SUM($F47:$M47)+$Q$3</f>
        <v>0.424179779037045</v>
      </c>
      <c r="X47" s="27" t="n">
        <f aca="false">SUM($F47:$N47)</f>
        <v>0.353527921913776</v>
      </c>
      <c r="Y47" s="27" t="n">
        <f aca="false">SUM($F47:$O47)+$Q$3</f>
        <v>0.378501600759748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 s="0"/>
      <c r="AME47" s="0"/>
      <c r="AMF47" s="0"/>
      <c r="AMG47" s="0"/>
      <c r="AMH47" s="0"/>
      <c r="AMI47" s="0"/>
      <c r="AMJ47" s="0"/>
    </row>
    <row r="48" s="23" customFormat="true" ht="13.8" hidden="false" customHeight="false" outlineLevel="0" collapsed="false">
      <c r="A48" s="24" t="n">
        <v>-21</v>
      </c>
      <c r="B48" s="27" t="n">
        <f aca="false">(A48-1)*PI()/20</f>
        <v>-3.45575191894877</v>
      </c>
      <c r="C48" s="27" t="n">
        <v>0</v>
      </c>
      <c r="D48" s="27"/>
      <c r="E48" s="28"/>
      <c r="F48" s="28" t="n">
        <f aca="false">(-2*$B$2/PI())*((COS(F$5*PI()))/F$5)*SIN(F$5*PI()*$B48/$B$3)</f>
        <v>0.6304787695499</v>
      </c>
      <c r="G48" s="28" t="n">
        <f aca="false">(-2*$B$2/PI())*((COS(G$5*PI()))/G$5)*SIN(G$5*PI()*$B48/$B$3)</f>
        <v>0.0873605154582693</v>
      </c>
      <c r="H48" s="28" t="n">
        <f aca="false">(-2*$B$2/PI())*((COS(H$5*PI()))/H$5)*SIN(H$5*PI()*$B48/$B$3)</f>
        <v>-0.194019771392991</v>
      </c>
      <c r="I48" s="28" t="n">
        <f aca="false">(-2*$B$2/PI())*((COS(I$5*PI()))/I$5)*SIN(I$5*PI()*$B48/$B$3)</f>
        <v>-0.0840059627090684</v>
      </c>
      <c r="J48" s="28" t="n">
        <f aca="false">(-2*$B$2/PI())*((COS(J$5*PI()))/J$5)*SIN(J$5*PI()*$B48/$B$3)</f>
        <v>0.0977877833374249</v>
      </c>
      <c r="K48" s="28" t="n">
        <f aca="false">(-2*$B$2/PI())*((COS(K$5*PI()))/K$5)*SIN(K$5*PI()*$B48/$B$3)</f>
        <v>0.0785867898998128</v>
      </c>
      <c r="L48" s="28" t="n">
        <f aca="false">(-2*$B$2/PI())*((COS(L$5*PI()))/L$5)*SIN(L$5*PI()*$B48/$B$3)</f>
        <v>-0.0511812899296278</v>
      </c>
      <c r="M48" s="28" t="n">
        <f aca="false">(-2*$B$2/PI())*((COS(M$5*PI()))/M$5)*SIN(M$5*PI()*$B48/$B$3)</f>
        <v>-0.0713507272479972</v>
      </c>
      <c r="N48" s="28" t="n">
        <f aca="false">(-2*$B$2/PI())*((COS(N$5*PI()))/N$5)*SIN(N$5*PI()*$B48/$B$3)</f>
        <v>0.0222316475127833</v>
      </c>
      <c r="O48" s="28" t="n">
        <f aca="false">(-2*$B$2/PI())*((COS(O$5*PI()))/O$5)*SIN(O$5*PI()*$B48/$B$3)</f>
        <v>0.0626254199499848</v>
      </c>
      <c r="P48" s="27" t="n">
        <f aca="false">SUM($F48:$F48)</f>
        <v>0.6304787695499</v>
      </c>
      <c r="Q48" s="27" t="n">
        <f aca="false">SUM($F48:$G48)+$Q$3</f>
        <v>0.71783928500817</v>
      </c>
      <c r="R48" s="27" t="n">
        <f aca="false">SUM($F48:$H48)</f>
        <v>0.523819513615178</v>
      </c>
      <c r="S48" s="27" t="n">
        <f aca="false">SUM($F48:$I48)+$Q$3</f>
        <v>0.43981355090611</v>
      </c>
      <c r="T48" s="27" t="n">
        <f aca="false">SUM($F48:$J48)</f>
        <v>0.537601334243535</v>
      </c>
      <c r="U48" s="27" t="n">
        <f aca="false">SUM($F48:$K48)+$Q$3</f>
        <v>0.616188124143348</v>
      </c>
      <c r="V48" s="27" t="n">
        <f aca="false">SUM($F48:$L48)</f>
        <v>0.56500683421372</v>
      </c>
      <c r="W48" s="27" t="n">
        <f aca="false">SUM($F48:$M48)+$Q$3</f>
        <v>0.493656106965723</v>
      </c>
      <c r="X48" s="27" t="n">
        <f aca="false">SUM($F48:$N48)</f>
        <v>0.515887754478506</v>
      </c>
      <c r="Y48" s="27" t="n">
        <f aca="false">SUM($F48:$O48)+$Q$3</f>
        <v>0.578513174428491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 s="0"/>
      <c r="AME48" s="0"/>
      <c r="AMF48" s="0"/>
      <c r="AMG48" s="0"/>
      <c r="AMH48" s="0"/>
      <c r="AMI48" s="0"/>
      <c r="AMJ48" s="0"/>
    </row>
    <row r="49" s="23" customFormat="true" ht="13.8" hidden="false" customHeight="false" outlineLevel="0" collapsed="false">
      <c r="A49" s="24" t="n">
        <v>-20</v>
      </c>
      <c r="B49" s="27" t="n">
        <f aca="false">(A49-1)*PI()/20</f>
        <v>-3.29867228626928</v>
      </c>
      <c r="C49" s="27" t="n">
        <v>0</v>
      </c>
      <c r="D49" s="27"/>
      <c r="E49" s="28"/>
      <c r="F49" s="28" t="n">
        <f aca="false">(-2*$B$2/PI())*((COS(F$5*PI()))/F$5)*SIN(F$5*PI()*$B49/$B$3)</f>
        <v>0.51347091783647</v>
      </c>
      <c r="G49" s="28" t="n">
        <f aca="false">(-2*$B$2/PI())*((COS(G$5*PI()))/G$5)*SIN(G$5*PI()*$B49/$B$3)</f>
        <v>0.303540720169547</v>
      </c>
      <c r="H49" s="28" t="n">
        <f aca="false">(-2*$B$2/PI())*((COS(H$5*PI()))/H$5)*SIN(H$5*PI()*$B49/$B$3)</f>
        <v>0.0680957045450219</v>
      </c>
      <c r="I49" s="28" t="n">
        <f aca="false">(-2*$B$2/PI())*((COS(I$5*PI()))/I$5)*SIN(I$5*PI()*$B49/$B$3)</f>
        <v>-0.0913877216138105</v>
      </c>
      <c r="J49" s="28" t="n">
        <f aca="false">(-2*$B$2/PI())*((COS(J$5*PI()))/J$5)*SIN(J$5*PI()*$B49/$B$3)</f>
        <v>-0.127296265106459</v>
      </c>
      <c r="K49" s="28" t="n">
        <f aca="false">(-2*$B$2/PI())*((COS(K$5*PI()))/K$5)*SIN(K$5*PI()*$B49/$B$3)</f>
        <v>-0.0644944837727088</v>
      </c>
      <c r="L49" s="28" t="n">
        <f aca="false">(-2*$B$2/PI())*((COS(L$5*PI()))/L$5)*SIN(L$5*PI()*$B49/$B$3)</f>
        <v>0.0255666797973029</v>
      </c>
      <c r="M49" s="28" t="n">
        <f aca="false">(-2*$B$2/PI())*((COS(M$5*PI()))/M$5)*SIN(M$5*PI()*$B49/$B$3)</f>
        <v>0.0748201206643368</v>
      </c>
      <c r="N49" s="28" t="n">
        <f aca="false">(-2*$B$2/PI())*((COS(N$5*PI()))/N$5)*SIN(N$5*PI()*$B49/$B$3)</f>
        <v>0.0587463817829865</v>
      </c>
      <c r="O49" s="28" t="n">
        <f aca="false">(-2*$B$2/PI())*((COS(O$5*PI()))/O$5)*SIN(O$5*PI()*$B49/$B$3)</f>
        <v>0.00265465752645646</v>
      </c>
      <c r="P49" s="27" t="n">
        <f aca="false">SUM($F49:$F49)</f>
        <v>0.51347091783647</v>
      </c>
      <c r="Q49" s="27" t="n">
        <f aca="false">SUM($F49:$G49)+$Q$3</f>
        <v>0.817011638006017</v>
      </c>
      <c r="R49" s="27" t="n">
        <f aca="false">SUM($F49:$H49)</f>
        <v>0.885107342551039</v>
      </c>
      <c r="S49" s="27" t="n">
        <f aca="false">SUM($F49:$I49)+$Q$3</f>
        <v>0.793719620937229</v>
      </c>
      <c r="T49" s="27" t="n">
        <f aca="false">SUM($F49:$J49)</f>
        <v>0.666423355830769</v>
      </c>
      <c r="U49" s="27" t="n">
        <f aca="false">SUM($F49:$K49)+$Q$3</f>
        <v>0.60192887205806</v>
      </c>
      <c r="V49" s="27" t="n">
        <f aca="false">SUM($F49:$L49)</f>
        <v>0.627495551855363</v>
      </c>
      <c r="W49" s="27" t="n">
        <f aca="false">SUM($F49:$M49)+$Q$3</f>
        <v>0.7023156725197</v>
      </c>
      <c r="X49" s="27" t="n">
        <f aca="false">SUM($F49:$N49)</f>
        <v>0.761062054302687</v>
      </c>
      <c r="Y49" s="27" t="n">
        <f aca="false">SUM($F49:$O49)+$Q$3</f>
        <v>0.763716711829143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 s="0"/>
      <c r="AME49" s="0"/>
      <c r="AMF49" s="0"/>
      <c r="AMG49" s="0"/>
      <c r="AMH49" s="0"/>
      <c r="AMI49" s="0"/>
      <c r="AMJ49" s="0"/>
    </row>
    <row r="50" s="23" customFormat="true" ht="13.8" hidden="false" customHeight="false" outlineLevel="0" collapsed="false">
      <c r="A50" s="24" t="n">
        <v>-19</v>
      </c>
      <c r="B50" s="27" t="n">
        <f aca="false">(A50-1)*PI()/20</f>
        <v>-3.14159265358979</v>
      </c>
      <c r="C50" s="27" t="n">
        <v>0</v>
      </c>
      <c r="D50" s="27"/>
      <c r="E50" s="28"/>
      <c r="F50" s="28" t="n">
        <f aca="false">(-2*$B$2/PI())*((COS(F$5*PI()))/F$5)*SIN(F$5*PI()*$B50/$B$3)</f>
        <v>0.273938262816092</v>
      </c>
      <c r="G50" s="28" t="n">
        <f aca="false">(-2*$B$2/PI())*((COS(G$5*PI()))/G$5)*SIN(G$5*PI()*$B50/$B$3)</f>
        <v>0.24728005991746</v>
      </c>
      <c r="H50" s="28" t="n">
        <f aca="false">(-2*$B$2/PI())*((COS(H$5*PI()))/H$5)*SIN(H$5*PI()*$B50/$B$3)</f>
        <v>0.206308699575202</v>
      </c>
      <c r="I50" s="28" t="n">
        <f aca="false">(-2*$B$2/PI())*((COS(I$5*PI()))/I$5)*SIN(I$5*PI()*$B50/$B$3)</f>
        <v>0.155707734760243</v>
      </c>
      <c r="J50" s="28" t="n">
        <f aca="false">(-2*$B$2/PI())*((COS(J$5*PI()))/J$5)*SIN(J$5*PI()*$B50/$B$3)</f>
        <v>0.101102928907406</v>
      </c>
      <c r="K50" s="28" t="n">
        <f aca="false">(-2*$B$2/PI())*((COS(K$5*PI()))/K$5)*SIN(K$5*PI()*$B50/$B$3)</f>
        <v>0.0483017334486289</v>
      </c>
      <c r="L50" s="28" t="n">
        <f aca="false">(-2*$B$2/PI())*((COS(L$5*PI()))/L$5)*SIN(L$5*PI()*$B50/$B$3)</f>
        <v>0.00252865262054565</v>
      </c>
      <c r="M50" s="28" t="n">
        <f aca="false">(-2*$B$2/PI())*((COS(M$5*PI()))/M$5)*SIN(M$5*PI()*$B50/$B$3)</f>
        <v>-0.0322317891010067</v>
      </c>
      <c r="N50" s="28" t="n">
        <f aca="false">(-2*$B$2/PI())*((COS(N$5*PI()))/N$5)*SIN(N$5*PI()*$B50/$B$3)</f>
        <v>-0.0536914661900113</v>
      </c>
      <c r="O50" s="28" t="n">
        <f aca="false">(-2*$B$2/PI())*((COS(O$5*PI()))/O$5)*SIN(O$5*PI()*$B50/$B$3)</f>
        <v>-0.0614542697819999</v>
      </c>
      <c r="P50" s="27" t="n">
        <f aca="false">SUM($F50:$F50)</f>
        <v>0.273938262816092</v>
      </c>
      <c r="Q50" s="27" t="n">
        <f aca="false">SUM($F50:$G50)+$Q$3</f>
        <v>0.521218322733552</v>
      </c>
      <c r="R50" s="27" t="n">
        <f aca="false">SUM($F50:$H50)</f>
        <v>0.727527022308754</v>
      </c>
      <c r="S50" s="27" t="n">
        <f aca="false">SUM($F50:$I50)+$Q$3</f>
        <v>0.883234757068997</v>
      </c>
      <c r="T50" s="27" t="n">
        <f aca="false">SUM($F50:$J50)</f>
        <v>0.984337685976403</v>
      </c>
      <c r="U50" s="27" t="n">
        <f aca="false">SUM($F50:$K50)+$Q$3</f>
        <v>1.03263941942503</v>
      </c>
      <c r="V50" s="27" t="n">
        <f aca="false">SUM($F50:$L50)</f>
        <v>1.03516807204558</v>
      </c>
      <c r="W50" s="27" t="n">
        <f aca="false">SUM($F50:$M50)+$Q$3</f>
        <v>1.00293628294457</v>
      </c>
      <c r="X50" s="27" t="n">
        <f aca="false">SUM($F50:$N50)</f>
        <v>0.94924481675456</v>
      </c>
      <c r="Y50" s="27" t="n">
        <f aca="false">SUM($F50:$O50)+$Q$3</f>
        <v>0.88779054697256</v>
      </c>
      <c r="Z50" s="21"/>
      <c r="AA50" s="21"/>
      <c r="AB50" s="21"/>
      <c r="AC50" s="21"/>
      <c r="AD50" s="21"/>
      <c r="AE50" s="21"/>
      <c r="AF50" s="21"/>
      <c r="AMD50" s="0"/>
      <c r="AME50" s="0"/>
      <c r="AMF50" s="0"/>
      <c r="AMG50" s="0"/>
      <c r="AMH50" s="0"/>
      <c r="AMI50" s="0"/>
      <c r="AMJ50" s="0"/>
    </row>
    <row r="51" s="23" customFormat="true" ht="13.8" hidden="false" customHeight="false" outlineLevel="0" collapsed="false">
      <c r="A51" s="24" t="n">
        <v>-18</v>
      </c>
      <c r="B51" s="27" t="n">
        <f aca="false">(A51-1)*PI()/20</f>
        <v>-2.9845130209103</v>
      </c>
      <c r="C51" s="27" t="n">
        <v>0</v>
      </c>
      <c r="D51" s="27"/>
      <c r="E51" s="28"/>
      <c r="F51" s="28" t="n">
        <f aca="false">(-2*$B$2/PI())*((COS(F$5*PI()))/F$5)*SIN(F$5*PI()*$B51/$B$3)</f>
        <v>-0.0309617394168884</v>
      </c>
      <c r="G51" s="28" t="n">
        <f aca="false">(-2*$B$2/PI())*((COS(G$5*PI()))/G$5)*SIN(G$5*PI()*$B51/$B$3)</f>
        <v>-0.0309251004810172</v>
      </c>
      <c r="H51" s="28" t="n">
        <f aca="false">(-2*$B$2/PI())*((COS(H$5*PI()))/H$5)*SIN(H$5*PI()*$B51/$B$3)</f>
        <v>-0.0308640933973814</v>
      </c>
      <c r="I51" s="28" t="n">
        <f aca="false">(-2*$B$2/PI())*((COS(I$5*PI()))/I$5)*SIN(I$5*PI()*$B51/$B$3)</f>
        <v>-0.030778804777594</v>
      </c>
      <c r="J51" s="28" t="n">
        <f aca="false">(-2*$B$2/PI())*((COS(J$5*PI()))/J$5)*SIN(J$5*PI()*$B51/$B$3)</f>
        <v>-0.0306693556728728</v>
      </c>
      <c r="K51" s="28" t="n">
        <f aca="false">(-2*$B$2/PI())*((COS(K$5*PI()))/K$5)*SIN(K$5*PI()*$B51/$B$3)</f>
        <v>-0.0305359013694701</v>
      </c>
      <c r="L51" s="28" t="n">
        <f aca="false">(-2*$B$2/PI())*((COS(L$5*PI()))/L$5)*SIN(L$5*PI()*$B51/$B$3)</f>
        <v>-0.0303786311262763</v>
      </c>
      <c r="M51" s="28" t="n">
        <f aca="false">(-2*$B$2/PI())*((COS(M$5*PI()))/M$5)*SIN(M$5*PI()*$B51/$B$3)</f>
        <v>-0.0301977678551148</v>
      </c>
      <c r="N51" s="28" t="n">
        <f aca="false">(-2*$B$2/PI())*((COS(N$5*PI()))/N$5)*SIN(N$5*PI()*$B51/$B$3)</f>
        <v>-0.0299935677442944</v>
      </c>
      <c r="O51" s="28" t="n">
        <f aca="false">(-2*$B$2/PI())*((COS(O$5*PI()))/O$5)*SIN(O$5*PI()*$B51/$B$3)</f>
        <v>-0.0297663198261271</v>
      </c>
      <c r="P51" s="27" t="n">
        <f aca="false">SUM($F51:$F51)</f>
        <v>-0.0309617394168884</v>
      </c>
      <c r="Q51" s="27" t="n">
        <f aca="false">SUM($F51:$G51)+$Q$3</f>
        <v>-0.0618868398979056</v>
      </c>
      <c r="R51" s="27" t="n">
        <f aca="false">SUM($F51:$H51)</f>
        <v>-0.092750933295287</v>
      </c>
      <c r="S51" s="27" t="n">
        <f aca="false">SUM($F51:$I51)+$Q$3</f>
        <v>-0.123529738072881</v>
      </c>
      <c r="T51" s="27" t="n">
        <f aca="false">SUM($F51:$J51)</f>
        <v>-0.154199093745754</v>
      </c>
      <c r="U51" s="27" t="n">
        <f aca="false">SUM($F51:$K51)+$Q$3</f>
        <v>-0.184734995115224</v>
      </c>
      <c r="V51" s="27" t="n">
        <f aca="false">SUM($F51:$L51)</f>
        <v>-0.2151136262415</v>
      </c>
      <c r="W51" s="27" t="n">
        <f aca="false">SUM($F51:$M51)+$Q$3</f>
        <v>-0.245311394096615</v>
      </c>
      <c r="X51" s="27" t="n">
        <f aca="false">SUM($F51:$N51)</f>
        <v>-0.275304961840909</v>
      </c>
      <c r="Y51" s="27" t="n">
        <f aca="false">SUM($F51:$O51)+$Q$3</f>
        <v>-0.305071281667036</v>
      </c>
      <c r="Z51" s="21"/>
      <c r="AA51" s="21"/>
      <c r="AB51" s="21"/>
      <c r="AC51" s="21"/>
      <c r="AD51" s="21"/>
      <c r="AE51" s="21"/>
      <c r="AF51" s="21"/>
      <c r="AMD51" s="0"/>
      <c r="AME51" s="0"/>
      <c r="AMF51" s="0"/>
      <c r="AMG51" s="0"/>
      <c r="AMH51" s="0"/>
      <c r="AMI51" s="0"/>
      <c r="AMJ51" s="0"/>
    </row>
    <row r="52" s="23" customFormat="true" ht="13.8" hidden="false" customHeight="false" outlineLevel="0" collapsed="false">
      <c r="A52" s="24" t="n">
        <v>-17</v>
      </c>
      <c r="B52" s="27" t="n">
        <f aca="false">(A52-1)*PI()/20</f>
        <v>-2.82743338823081</v>
      </c>
      <c r="C52" s="27" t="n">
        <v>0</v>
      </c>
      <c r="D52" s="27"/>
      <c r="E52" s="28"/>
      <c r="F52" s="28" t="n">
        <f aca="false">(-2*$B$2/PI())*((COS(F$5*PI()))/F$5)*SIN(F$5*PI()*$B52/$B$3)</f>
        <v>-0.328473628905177</v>
      </c>
      <c r="G52" s="28" t="n">
        <f aca="false">(-2*$B$2/PI())*((COS(G$5*PI()))/G$5)*SIN(G$5*PI()*$B52/$B$3)</f>
        <v>-0.28137365175166</v>
      </c>
      <c r="H52" s="28" t="n">
        <f aca="false">(-2*$B$2/PI())*((COS(H$5*PI()))/H$5)*SIN(H$5*PI()*$B52/$B$3)</f>
        <v>-0.211878604897478</v>
      </c>
      <c r="I52" s="28" t="n">
        <f aca="false">(-2*$B$2/PI())*((COS(I$5*PI()))/I$5)*SIN(I$5*PI()*$B52/$B$3)</f>
        <v>-0.131559032886521</v>
      </c>
      <c r="J52" s="28" t="n">
        <f aca="false">(-2*$B$2/PI())*((COS(J$5*PI()))/J$5)*SIN(J$5*PI()*$B52/$B$3)</f>
        <v>-0.053184398157376</v>
      </c>
      <c r="K52" s="28" t="n">
        <f aca="false">(-2*$B$2/PI())*((COS(K$5*PI()))/K$5)*SIN(K$5*PI()*$B52/$B$3)</f>
        <v>0.0117755818073672</v>
      </c>
      <c r="L52" s="28" t="n">
        <f aca="false">(-2*$B$2/PI())*((COS(L$5*PI()))/L$5)*SIN(L$5*PI()*$B52/$B$3)</f>
        <v>0.0552809860908933</v>
      </c>
      <c r="M52" s="28" t="n">
        <f aca="false">(-2*$B$2/PI())*((COS(M$5*PI()))/M$5)*SIN(M$5*PI()*$B52/$B$3)</f>
        <v>0.0740382009963932</v>
      </c>
      <c r="N52" s="28" t="n">
        <f aca="false">(-2*$B$2/PI())*((COS(N$5*PI()))/N$5)*SIN(N$5*PI()*$B52/$B$3)</f>
        <v>0.0697535992794041</v>
      </c>
      <c r="O52" s="28" t="n">
        <f aca="false">(-2*$B$2/PI())*((COS(O$5*PI()))/O$5)*SIN(O$5*PI()*$B52/$B$3)</f>
        <v>0.0483223195710102</v>
      </c>
      <c r="P52" s="27" t="n">
        <f aca="false">SUM($F52:$F52)</f>
        <v>-0.328473628905177</v>
      </c>
      <c r="Q52" s="27" t="n">
        <f aca="false">SUM($F52:$G52)+$Q$3</f>
        <v>-0.609847280656838</v>
      </c>
      <c r="R52" s="27" t="n">
        <f aca="false">SUM($F52:$H52)</f>
        <v>-0.821725885554316</v>
      </c>
      <c r="S52" s="27" t="n">
        <f aca="false">SUM($F52:$I52)+$Q$3</f>
        <v>-0.953284918440837</v>
      </c>
      <c r="T52" s="27" t="n">
        <f aca="false">SUM($F52:$J52)</f>
        <v>-1.00646931659821</v>
      </c>
      <c r="U52" s="27" t="n">
        <f aca="false">SUM($F52:$K52)+$Q$3</f>
        <v>-0.994693734790845</v>
      </c>
      <c r="V52" s="27" t="n">
        <f aca="false">SUM($F52:$L52)</f>
        <v>-0.939412748699952</v>
      </c>
      <c r="W52" s="27" t="n">
        <f aca="false">SUM($F52:$M52)+$Q$3</f>
        <v>-0.865374547703559</v>
      </c>
      <c r="X52" s="27" t="n">
        <f aca="false">SUM($F52:$N52)</f>
        <v>-0.795620948424155</v>
      </c>
      <c r="Y52" s="27" t="n">
        <f aca="false">SUM($F52:$O52)+$Q$3</f>
        <v>-0.747298628853145</v>
      </c>
      <c r="Z52" s="21"/>
      <c r="AA52" s="21"/>
      <c r="AB52" s="21"/>
      <c r="AC52" s="21"/>
      <c r="AD52" s="21"/>
      <c r="AE52" s="21"/>
      <c r="AF52" s="21"/>
      <c r="AMD52" s="0"/>
      <c r="AME52" s="0"/>
      <c r="AMF52" s="0"/>
      <c r="AMG52" s="0"/>
      <c r="AMH52" s="0"/>
      <c r="AMI52" s="0"/>
      <c r="AMJ52" s="0"/>
    </row>
    <row r="53" s="23" customFormat="true" ht="13.8" hidden="false" customHeight="false" outlineLevel="0" collapsed="false">
      <c r="A53" s="24" t="n">
        <v>-16</v>
      </c>
      <c r="B53" s="27" t="n">
        <f aca="false">(A53-1)*PI()/20</f>
        <v>-2.67035375555132</v>
      </c>
      <c r="C53" s="27" t="n">
        <v>0</v>
      </c>
      <c r="D53" s="27"/>
      <c r="E53" s="28"/>
      <c r="F53" s="28" t="n">
        <f aca="false">(-2*$B$2/PI())*((COS(F$5*PI()))/F$5)*SIN(F$5*PI()*$B53/$B$3)</f>
        <v>-0.54760490252002</v>
      </c>
      <c r="G53" s="28" t="n">
        <f aca="false">(-2*$B$2/PI())*((COS(G$5*PI()))/G$5)*SIN(G$5*PI()*$B53/$B$3)</f>
        <v>-0.279277236342694</v>
      </c>
      <c r="H53" s="28" t="n">
        <f aca="false">(-2*$B$2/PI())*((COS(H$5*PI()))/H$5)*SIN(H$5*PI()*$B53/$B$3)</f>
        <v>-0.00737269372933799</v>
      </c>
      <c r="I53" s="28" t="n">
        <f aca="false">(-2*$B$2/PI())*((COS(I$5*PI()))/I$5)*SIN(I$5*PI()*$B53/$B$3)</f>
        <v>0.133998532994091</v>
      </c>
      <c r="J53" s="28" t="n">
        <f aca="false">(-2*$B$2/PI())*((COS(J$5*PI()))/J$5)*SIN(J$5*PI()*$B53/$B$3)</f>
        <v>0.113765924303435</v>
      </c>
      <c r="K53" s="28" t="n">
        <f aca="false">(-2*$B$2/PI())*((COS(K$5*PI()))/K$5)*SIN(K$5*PI()*$B53/$B$3)</f>
        <v>0.00736824268456064</v>
      </c>
      <c r="L53" s="28" t="n">
        <f aca="false">(-2*$B$2/PI())*((COS(L$5*PI()))/L$5)*SIN(L$5*PI()*$B53/$B$3)</f>
        <v>-0.0748194543385543</v>
      </c>
      <c r="M53" s="28" t="n">
        <f aca="false">(-2*$B$2/PI())*((COS(M$5*PI()))/M$5)*SIN(M$5*PI()*$B53/$B$3)</f>
        <v>-0.0723022427979712</v>
      </c>
      <c r="N53" s="28" t="n">
        <f aca="false">(-2*$B$2/PI())*((COS(N$5*PI()))/N$5)*SIN(N$5*PI()*$B53/$B$3)</f>
        <v>-0.0073608278595136</v>
      </c>
      <c r="O53" s="28" t="n">
        <f aca="false">(-2*$B$2/PI())*((COS(O$5*PI()))/O$5)*SIN(O$5*PI()*$B53/$B$3)</f>
        <v>0.0510845848448705</v>
      </c>
      <c r="P53" s="27" t="n">
        <f aca="false">SUM($F53:$F53)</f>
        <v>-0.54760490252002</v>
      </c>
      <c r="Q53" s="27" t="n">
        <f aca="false">SUM($F53:$G53)+$Q$3</f>
        <v>-0.826882138862714</v>
      </c>
      <c r="R53" s="27" t="n">
        <f aca="false">SUM($F53:$H53)</f>
        <v>-0.834254832592052</v>
      </c>
      <c r="S53" s="27" t="n">
        <f aca="false">SUM($F53:$I53)+$Q$3</f>
        <v>-0.700256299597961</v>
      </c>
      <c r="T53" s="27" t="n">
        <f aca="false">SUM($F53:$J53)</f>
        <v>-0.586490375294526</v>
      </c>
      <c r="U53" s="27" t="n">
        <f aca="false">SUM($F53:$K53)+$Q$3</f>
        <v>-0.579122132609965</v>
      </c>
      <c r="V53" s="27" t="n">
        <f aca="false">SUM($F53:$L53)</f>
        <v>-0.653941586948519</v>
      </c>
      <c r="W53" s="27" t="n">
        <f aca="false">SUM($F53:$M53)+$Q$3</f>
        <v>-0.72624382974649</v>
      </c>
      <c r="X53" s="27" t="n">
        <f aca="false">SUM($F53:$N53)</f>
        <v>-0.733604657606004</v>
      </c>
      <c r="Y53" s="27" t="n">
        <f aca="false">SUM($F53:$O53)+$Q$3</f>
        <v>-0.682520072761134</v>
      </c>
      <c r="Z53" s="21"/>
      <c r="AA53" s="21"/>
      <c r="AB53" s="21"/>
      <c r="AC53" s="21"/>
      <c r="AD53" s="21"/>
      <c r="AE53" s="21"/>
      <c r="AF53" s="21"/>
      <c r="AMD53" s="0"/>
      <c r="AME53" s="0"/>
      <c r="AMF53" s="0"/>
      <c r="AMG53" s="0"/>
      <c r="AMH53" s="0"/>
      <c r="AMI53" s="0"/>
      <c r="AMJ53" s="0"/>
    </row>
    <row r="54" s="23" customFormat="true" ht="13.8" hidden="false" customHeight="false" outlineLevel="0" collapsed="false">
      <c r="A54" s="24" t="n">
        <v>-15</v>
      </c>
      <c r="B54" s="27" t="n">
        <f aca="false">(A54-1)*PI()/20</f>
        <v>-2.51327412287183</v>
      </c>
      <c r="C54" s="27" t="n">
        <v>0</v>
      </c>
      <c r="D54" s="27"/>
      <c r="E54" s="28"/>
      <c r="F54" s="28" t="n">
        <f aca="false">(-2*$B$2/PI())*((COS(F$5*PI()))/F$5)*SIN(F$5*PI()*$B54/$B$3)</f>
        <v>-0.636066296613944</v>
      </c>
      <c r="G54" s="28" t="n">
        <f aca="false">(-2*$B$2/PI())*((COS(G$5*PI()))/G$5)*SIN(G$5*PI()*$B54/$B$3)</f>
        <v>-0.0265174773425208</v>
      </c>
      <c r="H54" s="28" t="n">
        <f aca="false">(-2*$B$2/PI())*((COS(H$5*PI()))/H$5)*SIN(H$5*PI()*$B54/$B$3)</f>
        <v>0.210548087732634</v>
      </c>
      <c r="I54" s="28" t="n">
        <f aca="false">(-2*$B$2/PI())*((COS(I$5*PI()))/I$5)*SIN(I$5*PI()*$B54/$B$3)</f>
        <v>0.0264253004959075</v>
      </c>
      <c r="J54" s="28" t="n">
        <f aca="false">(-2*$B$2/PI())*((COS(J$5*PI()))/J$5)*SIN(J$5*PI()*$B54/$B$3)</f>
        <v>-0.124566187808195</v>
      </c>
      <c r="K54" s="28" t="n">
        <f aca="false">(-2*$B$2/PI())*((COS(K$5*PI()))/K$5)*SIN(K$5*PI()*$B54/$B$3)</f>
        <v>-0.0262720996368887</v>
      </c>
      <c r="L54" s="28" t="n">
        <f aca="false">(-2*$B$2/PI())*((COS(L$5*PI()))/L$5)*SIN(L$5*PI()*$B54/$B$3)</f>
        <v>0.0870982279665037</v>
      </c>
      <c r="M54" s="28" t="n">
        <f aca="false">(-2*$B$2/PI())*((COS(M$5*PI()))/M$5)*SIN(M$5*PI()*$B54/$B$3)</f>
        <v>0.0260585133659005</v>
      </c>
      <c r="N54" s="28" t="n">
        <f aca="false">(-2*$B$2/PI())*((COS(N$5*PI()))/N$5)*SIN(N$5*PI()*$B54/$B$3)</f>
        <v>-0.0658117342190161</v>
      </c>
      <c r="O54" s="28" t="n">
        <f aca="false">(-2*$B$2/PI())*((COS(O$5*PI()))/O$5)*SIN(O$5*PI()*$B54/$B$3)</f>
        <v>-0.0257854312808054</v>
      </c>
      <c r="P54" s="27" t="n">
        <f aca="false">SUM($F54:$F54)</f>
        <v>-0.636066296613944</v>
      </c>
      <c r="Q54" s="27" t="n">
        <f aca="false">SUM($F54:$G54)+$Q$3</f>
        <v>-0.662583773956465</v>
      </c>
      <c r="R54" s="27" t="n">
        <f aca="false">SUM($F54:$H54)</f>
        <v>-0.452035686223831</v>
      </c>
      <c r="S54" s="27" t="n">
        <f aca="false">SUM($F54:$I54)+$Q$3</f>
        <v>-0.425610385727923</v>
      </c>
      <c r="T54" s="27" t="n">
        <f aca="false">SUM($F54:$J54)</f>
        <v>-0.550176573536118</v>
      </c>
      <c r="U54" s="27" t="n">
        <f aca="false">SUM($F54:$K54)+$Q$3</f>
        <v>-0.576448673173007</v>
      </c>
      <c r="V54" s="27" t="n">
        <f aca="false">SUM($F54:$L54)</f>
        <v>-0.489350445206503</v>
      </c>
      <c r="W54" s="27" t="n">
        <f aca="false">SUM($F54:$M54)+$Q$3</f>
        <v>-0.463291931840602</v>
      </c>
      <c r="X54" s="27" t="n">
        <f aca="false">SUM($F54:$N54)</f>
        <v>-0.529103666059618</v>
      </c>
      <c r="Y54" s="27" t="n">
        <f aca="false">SUM($F54:$O54)+$Q$3</f>
        <v>-0.554889097340424</v>
      </c>
      <c r="Z54" s="21"/>
      <c r="AA54" s="21"/>
      <c r="AB54" s="21"/>
      <c r="AC54" s="21"/>
      <c r="AD54" s="21"/>
      <c r="AE54" s="21"/>
      <c r="AF54" s="21"/>
      <c r="AMD54" s="0"/>
      <c r="AME54" s="0"/>
      <c r="AMF54" s="0"/>
      <c r="AMG54" s="0"/>
      <c r="AMH54" s="0"/>
      <c r="AMI54" s="0"/>
      <c r="AMJ54" s="0"/>
    </row>
    <row r="55" s="23" customFormat="true" ht="13.8" hidden="false" customHeight="false" outlineLevel="0" collapsed="false">
      <c r="A55" s="24" t="n">
        <v>-14</v>
      </c>
      <c r="B55" s="27" t="n">
        <f aca="false">(A55-1)*PI()/20</f>
        <v>-2.35619449019234</v>
      </c>
      <c r="C55" s="27" t="n">
        <v>0</v>
      </c>
      <c r="D55" s="27"/>
      <c r="E55" s="28"/>
      <c r="F55" s="28" t="n">
        <f aca="false">(-2*$B$2/PI())*((COS(F$5*PI()))/F$5)*SIN(F$5*PI()*$B55/$B$3)</f>
        <v>-0.572749089085832</v>
      </c>
      <c r="G55" s="28" t="n">
        <f aca="false">(-2*$B$2/PI())*((COS(G$5*PI()))/G$5)*SIN(G$5*PI()*$B55/$B$3)</f>
        <v>0.250042859253329</v>
      </c>
      <c r="H55" s="28" t="n">
        <f aca="false">(-2*$B$2/PI())*((COS(H$5*PI()))/H$5)*SIN(H$5*PI()*$B55/$B$3)</f>
        <v>0.0453693683556705</v>
      </c>
      <c r="I55" s="28" t="n">
        <f aca="false">(-2*$B$2/PI())*((COS(I$5*PI()))/I$5)*SIN(I$5*PI()*$B55/$B$3)</f>
        <v>-0.154731524681401</v>
      </c>
      <c r="J55" s="28" t="n">
        <f aca="false">(-2*$B$2/PI())*((COS(J$5*PI()))/J$5)*SIN(J$5*PI()*$B55/$B$3)</f>
        <v>0.0808592502378252</v>
      </c>
      <c r="K55" s="28" t="n">
        <f aca="false">(-2*$B$2/PI())*((COS(K$5*PI()))/K$5)*SIN(K$5*PI()*$B55/$B$3)</f>
        <v>0.0443203317978134</v>
      </c>
      <c r="L55" s="28" t="n">
        <f aca="false">(-2*$B$2/PI())*((COS(L$5*PI()))/L$5)*SIN(L$5*PI()*$B55/$B$3)</f>
        <v>-0.090925903647471</v>
      </c>
      <c r="M55" s="28" t="n">
        <f aca="false">(-2*$B$2/PI())*((COS(M$5*PI()))/M$5)*SIN(M$5*PI()*$B55/$B$3)</f>
        <v>0.0362263000864717</v>
      </c>
      <c r="N55" s="28" t="n">
        <f aca="false">(-2*$B$2/PI())*((COS(N$5*PI()))/N$5)*SIN(N$5*PI()*$B55/$B$3)</f>
        <v>0.0426042788181167</v>
      </c>
      <c r="O55" s="28" t="n">
        <f aca="false">(-2*$B$2/PI())*((COS(O$5*PI()))/O$5)*SIN(O$5*PI()*$B55/$B$3)</f>
        <v>-0.062460294093658</v>
      </c>
      <c r="P55" s="27" t="n">
        <f aca="false">SUM($F55:$F55)</f>
        <v>-0.572749089085832</v>
      </c>
      <c r="Q55" s="27" t="n">
        <f aca="false">SUM($F55:$G55)+$Q$3</f>
        <v>-0.322706229832503</v>
      </c>
      <c r="R55" s="27" t="n">
        <f aca="false">SUM($F55:$H55)</f>
        <v>-0.277336861476832</v>
      </c>
      <c r="S55" s="27" t="n">
        <f aca="false">SUM($F55:$I55)+$Q$3</f>
        <v>-0.432068386158234</v>
      </c>
      <c r="T55" s="27" t="n">
        <f aca="false">SUM($F55:$J55)</f>
        <v>-0.351209135920408</v>
      </c>
      <c r="U55" s="27" t="n">
        <f aca="false">SUM($F55:$K55)+$Q$3</f>
        <v>-0.306888804122595</v>
      </c>
      <c r="V55" s="27" t="n">
        <f aca="false">SUM($F55:$L55)</f>
        <v>-0.397814707770066</v>
      </c>
      <c r="W55" s="27" t="n">
        <f aca="false">SUM($F55:$M55)+$Q$3</f>
        <v>-0.361588407683594</v>
      </c>
      <c r="X55" s="27" t="n">
        <f aca="false">SUM($F55:$N55)</f>
        <v>-0.318984128865478</v>
      </c>
      <c r="Y55" s="27" t="n">
        <f aca="false">SUM($F55:$O55)+$Q$3</f>
        <v>-0.381444422959136</v>
      </c>
      <c r="Z55" s="21"/>
      <c r="AA55" s="21"/>
      <c r="AB55" s="21"/>
      <c r="AC55" s="21"/>
      <c r="AD55" s="21"/>
      <c r="AE55" s="21"/>
      <c r="AF55" s="21"/>
      <c r="AMD55" s="0"/>
      <c r="AME55" s="0"/>
      <c r="AMF55" s="0"/>
      <c r="AMG55" s="0"/>
      <c r="AMH55" s="0"/>
      <c r="AMI55" s="0"/>
      <c r="AMJ55" s="0"/>
    </row>
    <row r="56" s="23" customFormat="true" ht="13.8" hidden="false" customHeight="false" outlineLevel="0" collapsed="false">
      <c r="A56" s="24" t="n">
        <v>-13</v>
      </c>
      <c r="B56" s="27" t="n">
        <f aca="false">(A56-1)*PI()/20</f>
        <v>-2.19911485751286</v>
      </c>
      <c r="C56" s="27" t="n">
        <v>0</v>
      </c>
      <c r="D56" s="27"/>
      <c r="E56" s="28"/>
      <c r="F56" s="28" t="n">
        <f aca="false">(-2*$B$2/PI())*((COS(F$5*PI()))/F$5)*SIN(F$5*PI()*$B56/$B$3)</f>
        <v>-0.372762077978258</v>
      </c>
      <c r="G56" s="28" t="n">
        <f aca="false">(-2*$B$2/PI())*((COS(G$5*PI()))/G$5)*SIN(G$5*PI()*$B56/$B$3)</f>
        <v>0.302178964349565</v>
      </c>
      <c r="H56" s="28" t="n">
        <f aca="false">(-2*$B$2/PI())*((COS(H$5*PI()))/H$5)*SIN(H$5*PI()*$B56/$B$3)</f>
        <v>-0.202360480113031</v>
      </c>
      <c r="I56" s="28" t="n">
        <f aca="false">(-2*$B$2/PI())*((COS(I$5*PI()))/I$5)*SIN(I$5*PI()*$B56/$B$3)</f>
        <v>0.0949753025163915</v>
      </c>
      <c r="J56" s="28" t="n">
        <f aca="false">(-2*$B$2/PI())*((COS(J$5*PI()))/J$5)*SIN(J$5*PI()*$B56/$B$3)</f>
        <v>-0.00177022793765908</v>
      </c>
      <c r="K56" s="28" t="n">
        <f aca="false">(-2*$B$2/PI())*((COS(K$5*PI()))/K$5)*SIN(K$5*PI()*$B56/$B$3)</f>
        <v>-0.0609251477425403</v>
      </c>
      <c r="L56" s="28" t="n">
        <f aca="false">(-2*$B$2/PI())*((COS(L$5*PI()))/L$5)*SIN(L$5*PI()*$B56/$B$3)</f>
        <v>0.0859310839047868</v>
      </c>
      <c r="M56" s="28" t="n">
        <f aca="false">(-2*$B$2/PI())*((COS(M$5*PI()))/M$5)*SIN(M$5*PI()*$B56/$B$3)</f>
        <v>-0.0762109494706908</v>
      </c>
      <c r="N56" s="28" t="n">
        <f aca="false">(-2*$B$2/PI())*((COS(N$5*PI()))/N$5)*SIN(N$5*PI()*$B56/$B$3)</f>
        <v>0.0429963225151392</v>
      </c>
      <c r="O56" s="28" t="n">
        <f aca="false">(-2*$B$2/PI())*((COS(O$5*PI()))/O$5)*SIN(O$5*PI()*$B56/$B$3)</f>
        <v>-0.00177005683438196</v>
      </c>
      <c r="P56" s="27" t="n">
        <f aca="false">SUM($F56:$F56)</f>
        <v>-0.372762077978258</v>
      </c>
      <c r="Q56" s="27" t="n">
        <f aca="false">SUM($F56:$G56)+$Q$3</f>
        <v>-0.070583113628693</v>
      </c>
      <c r="R56" s="27" t="n">
        <f aca="false">SUM($F56:$H56)</f>
        <v>-0.272943593741724</v>
      </c>
      <c r="S56" s="27" t="n">
        <f aca="false">SUM($F56:$I56)+$Q$3</f>
        <v>-0.177968291225333</v>
      </c>
      <c r="T56" s="27" t="n">
        <f aca="false">SUM($F56:$J56)</f>
        <v>-0.179738519162992</v>
      </c>
      <c r="U56" s="27" t="n">
        <f aca="false">SUM($F56:$K56)+$Q$3</f>
        <v>-0.240663666905532</v>
      </c>
      <c r="V56" s="27" t="n">
        <f aca="false">SUM($F56:$L56)</f>
        <v>-0.154732583000745</v>
      </c>
      <c r="W56" s="27" t="n">
        <f aca="false">SUM($F56:$M56)+$Q$3</f>
        <v>-0.230943532471436</v>
      </c>
      <c r="X56" s="27" t="n">
        <f aca="false">SUM($F56:$N56)</f>
        <v>-0.187947209956297</v>
      </c>
      <c r="Y56" s="27" t="n">
        <f aca="false">SUM($F56:$O56)+$Q$3</f>
        <v>-0.189717266790679</v>
      </c>
      <c r="Z56" s="21"/>
      <c r="AA56" s="21"/>
      <c r="AB56" s="21"/>
      <c r="AC56" s="21"/>
      <c r="AD56" s="21"/>
      <c r="AE56" s="21"/>
      <c r="AF56" s="21"/>
      <c r="AMD56" s="0"/>
      <c r="AME56" s="0"/>
      <c r="AMF56" s="0"/>
      <c r="AMG56" s="0"/>
      <c r="AMH56" s="0"/>
      <c r="AMI56" s="0"/>
      <c r="AMJ56" s="0"/>
    </row>
    <row r="57" s="23" customFormat="true" ht="13.8" hidden="false" customHeight="false" outlineLevel="0" collapsed="false">
      <c r="A57" s="24" t="n">
        <v>-12</v>
      </c>
      <c r="B57" s="27" t="n">
        <f aca="false">(A57-1)*PI()/20</f>
        <v>-2.04203522483337</v>
      </c>
      <c r="C57" s="27" t="n">
        <v>0</v>
      </c>
      <c r="D57" s="27"/>
      <c r="E57" s="28"/>
      <c r="F57" s="28" t="n">
        <f aca="false">(-2*$B$2/PI())*((COS(F$5*PI()))/F$5)*SIN(F$5*PI()*$B57/$B$3)</f>
        <v>-0.0838263091162649</v>
      </c>
      <c r="G57" s="28" t="n">
        <f aca="false">(-2*$B$2/PI())*((COS(G$5*PI()))/G$5)*SIN(G$5*PI()*$B57/$B$3)</f>
        <v>0.0830964389597662</v>
      </c>
      <c r="H57" s="28" t="n">
        <f aca="false">(-2*$B$2/PI())*((COS(H$5*PI()))/H$5)*SIN(H$5*PI()*$B57/$B$3)</f>
        <v>-0.0818884619408238</v>
      </c>
      <c r="I57" s="28" t="n">
        <f aca="false">(-2*$B$2/PI())*((COS(I$5*PI()))/I$5)*SIN(I$5*PI()*$B57/$B$3)</f>
        <v>0.0802149772583323</v>
      </c>
      <c r="J57" s="28" t="n">
        <f aca="false">(-2*$B$2/PI())*((COS(J$5*PI()))/J$5)*SIN(J$5*PI()*$B57/$B$3)</f>
        <v>-0.0780934040045342</v>
      </c>
      <c r="K57" s="28" t="n">
        <f aca="false">(-2*$B$2/PI())*((COS(K$5*PI()))/K$5)*SIN(K$5*PI()*$B57/$B$3)</f>
        <v>0.0755457649536717</v>
      </c>
      <c r="L57" s="28" t="n">
        <f aca="false">(-2*$B$2/PI())*((COS(L$5*PI()))/L$5)*SIN(L$5*PI()*$B57/$B$3)</f>
        <v>-0.0725984136257061</v>
      </c>
      <c r="M57" s="28" t="n">
        <f aca="false">(-2*$B$2/PI())*((COS(M$5*PI()))/M$5)*SIN(M$5*PI()*$B57/$B$3)</f>
        <v>0.069281708313248</v>
      </c>
      <c r="N57" s="28" t="n">
        <f aca="false">(-2*$B$2/PI())*((COS(N$5*PI()))/N$5)*SIN(N$5*PI()*$B57/$B$3)</f>
        <v>-0.0656296374710236</v>
      </c>
      <c r="O57" s="28" t="n">
        <f aca="false">(-2*$B$2/PI())*((COS(O$5*PI()))/O$5)*SIN(O$5*PI()*$B57/$B$3)</f>
        <v>0.0616794015158888</v>
      </c>
      <c r="P57" s="27" t="n">
        <f aca="false">SUM($F57:$F57)</f>
        <v>-0.0838263091162649</v>
      </c>
      <c r="Q57" s="27" t="n">
        <f aca="false">SUM($F57:$G57)+$Q$3</f>
        <v>-0.000729870156498724</v>
      </c>
      <c r="R57" s="27" t="n">
        <f aca="false">SUM($F57:$H57)</f>
        <v>-0.0826183320973225</v>
      </c>
      <c r="S57" s="27" t="n">
        <f aca="false">SUM($F57:$I57)+$Q$3</f>
        <v>-0.00240335483899021</v>
      </c>
      <c r="T57" s="27" t="n">
        <f aca="false">SUM($F57:$J57)</f>
        <v>-0.0804967588435244</v>
      </c>
      <c r="U57" s="27" t="n">
        <f aca="false">SUM($F57:$K57)+$Q$3</f>
        <v>-0.00495099388985271</v>
      </c>
      <c r="V57" s="27" t="n">
        <f aca="false">SUM($F57:$L57)</f>
        <v>-0.0775494075155588</v>
      </c>
      <c r="W57" s="27" t="n">
        <f aca="false">SUM($F57:$M57)+$Q$3</f>
        <v>-0.00826769920231087</v>
      </c>
      <c r="X57" s="27" t="n">
        <f aca="false">SUM($F57:$N57)</f>
        <v>-0.0738973366733345</v>
      </c>
      <c r="Y57" s="27" t="n">
        <f aca="false">SUM($F57:$O57)+$Q$3</f>
        <v>-0.0122179351574457</v>
      </c>
      <c r="Z57" s="21"/>
      <c r="AA57" s="21"/>
      <c r="AB57" s="21"/>
      <c r="AC57" s="21"/>
      <c r="AD57" s="21"/>
      <c r="AE57" s="21"/>
      <c r="AF57" s="21"/>
      <c r="AMD57" s="0"/>
      <c r="AME57" s="0"/>
      <c r="AMF57" s="0"/>
      <c r="AMG57" s="0"/>
      <c r="AMH57" s="0"/>
      <c r="AMI57" s="0"/>
      <c r="AMJ57" s="0"/>
    </row>
    <row r="58" s="23" customFormat="true" ht="13.8" hidden="false" customHeight="false" outlineLevel="0" collapsed="false">
      <c r="A58" s="24" t="n">
        <v>-11</v>
      </c>
      <c r="B58" s="27" t="n">
        <f aca="false">(A58-1)*PI()/20</f>
        <v>-1.88495559215388</v>
      </c>
      <c r="C58" s="27" t="n">
        <v>0</v>
      </c>
      <c r="D58" s="27"/>
      <c r="E58" s="28"/>
      <c r="F58" s="28" t="n">
        <f aca="false">(-2*$B$2/PI())*((COS(F$5*PI()))/F$5)*SIN(F$5*PI()*$B58/$B$3)</f>
        <v>0.225112154503388</v>
      </c>
      <c r="G58" s="28" t="n">
        <f aca="false">(-2*$B$2/PI())*((COS(G$5*PI()))/G$5)*SIN(G$5*PI()*$B58/$B$3)</f>
        <v>-0.210568718022028</v>
      </c>
      <c r="H58" s="28" t="n">
        <f aca="false">(-2*$B$2/PI())*((COS(H$5*PI()))/H$5)*SIN(H$5*PI()*$B58/$B$3)</f>
        <v>0.187582434501107</v>
      </c>
      <c r="I58" s="28" t="n">
        <f aca="false">(-2*$B$2/PI())*((COS(I$5*PI()))/I$5)*SIN(I$5*PI()*$B58/$B$3)</f>
        <v>-0.157911065799476</v>
      </c>
      <c r="J58" s="28" t="n">
        <f aca="false">(-2*$B$2/PI())*((COS(J$5*PI()))/J$5)*SIN(J$5*PI()*$B58/$B$3)</f>
        <v>0.123785219745121</v>
      </c>
      <c r="K58" s="28" t="n">
        <f aca="false">(-2*$B$2/PI())*((COS(K$5*PI()))/K$5)*SIN(K$5*PI()*$B58/$B$3)</f>
        <v>-0.0877060219243474</v>
      </c>
      <c r="L58" s="28" t="n">
        <f aca="false">(-2*$B$2/PI())*((COS(L$5*PI()))/L$5)*SIN(L$5*PI()*$B58/$B$3)</f>
        <v>0.0522215552078917</v>
      </c>
      <c r="M58" s="28" t="n">
        <f aca="false">(-2*$B$2/PI())*((COS(M$5*PI()))/M$5)*SIN(M$5*PI()*$B58/$B$3)</f>
        <v>-0.0197040747276665</v>
      </c>
      <c r="N58" s="28" t="n">
        <f aca="false">(-2*$B$2/PI())*((COS(N$5*PI()))/N$5)*SIN(N$5*PI()*$B58/$B$3)</f>
        <v>-0.00785038787157816</v>
      </c>
      <c r="O58" s="28" t="n">
        <f aca="false">(-2*$B$2/PI())*((COS(O$5*PI()))/O$5)*SIN(O$5*PI()*$B58/$B$3)</f>
        <v>0.0289810400691773</v>
      </c>
      <c r="P58" s="27" t="n">
        <f aca="false">SUM($F58:$F58)</f>
        <v>0.225112154503388</v>
      </c>
      <c r="Q58" s="27" t="n">
        <f aca="false">SUM($F58:$G58)+$Q$3</f>
        <v>0.0145434364813596</v>
      </c>
      <c r="R58" s="27" t="n">
        <f aca="false">SUM($F58:$H58)</f>
        <v>0.202125870982467</v>
      </c>
      <c r="S58" s="27" t="n">
        <f aca="false">SUM($F58:$I58)+$Q$3</f>
        <v>0.0442148051829908</v>
      </c>
      <c r="T58" s="27" t="n">
        <f aca="false">SUM($F58:$J58)</f>
        <v>0.168000024928112</v>
      </c>
      <c r="U58" s="27" t="n">
        <f aca="false">SUM($F58:$K58)+$Q$3</f>
        <v>0.0802940030037645</v>
      </c>
      <c r="V58" s="27" t="n">
        <f aca="false">SUM($F58:$L58)</f>
        <v>0.132515558211656</v>
      </c>
      <c r="W58" s="27" t="n">
        <f aca="false">SUM($F58:$M58)+$Q$3</f>
        <v>0.11281148348399</v>
      </c>
      <c r="X58" s="27" t="n">
        <f aca="false">SUM($F58:$N58)</f>
        <v>0.104961095612412</v>
      </c>
      <c r="Y58" s="27" t="n">
        <f aca="false">SUM($F58:$O58)+$Q$3</f>
        <v>0.133942135681589</v>
      </c>
      <c r="Z58" s="21"/>
      <c r="AA58" s="21"/>
      <c r="AB58" s="21"/>
      <c r="AC58" s="21"/>
      <c r="AD58" s="21"/>
      <c r="AE58" s="21"/>
      <c r="AF58" s="21"/>
      <c r="AMD58" s="0"/>
      <c r="AME58" s="0"/>
      <c r="AMF58" s="0"/>
      <c r="AMG58" s="0"/>
      <c r="AMH58" s="0"/>
      <c r="AMI58" s="0"/>
      <c r="AMJ58" s="0"/>
    </row>
    <row r="59" s="23" customFormat="true" ht="13.8" hidden="false" customHeight="false" outlineLevel="0" collapsed="false">
      <c r="A59" s="24" t="n">
        <v>-10</v>
      </c>
      <c r="B59" s="27" t="n">
        <f aca="false">(A59-1)*PI()/20</f>
        <v>-1.72787595947439</v>
      </c>
      <c r="C59" s="27" t="n">
        <v>0</v>
      </c>
      <c r="D59" s="27"/>
      <c r="E59" s="28"/>
      <c r="F59" s="28" t="n">
        <f aca="false">(-2*$B$2/PI())*((COS(F$5*PI()))/F$5)*SIN(F$5*PI()*$B59/$B$3)</f>
        <v>0.48033419233451</v>
      </c>
      <c r="G59" s="28" t="n">
        <f aca="false">(-2*$B$2/PI())*((COS(G$5*PI()))/G$5)*SIN(G$5*PI()*$B59/$B$3)</f>
        <v>-0.31523938477495</v>
      </c>
      <c r="H59" s="28" t="n">
        <f aca="false">(-2*$B$2/PI())*((COS(H$5*PI()))/H$5)*SIN(H$5*PI()*$B59/$B$3)</f>
        <v>0.115740627524986</v>
      </c>
      <c r="I59" s="28" t="n">
        <f aca="false">(-2*$B$2/PI())*((COS(I$5*PI()))/I$5)*SIN(I$5*PI()*$B59/$B$3)</f>
        <v>0.0436802577291346</v>
      </c>
      <c r="J59" s="28" t="n">
        <f aca="false">(-2*$B$2/PI())*((COS(J$5*PI()))/J$5)*SIN(J$5*PI()*$B59/$B$3)</f>
        <v>-0.115311567460263</v>
      </c>
      <c r="K59" s="28" t="n">
        <f aca="false">(-2*$B$2/PI())*((COS(K$5*PI()))/K$5)*SIN(K$5*PI()*$B59/$B$3)</f>
        <v>0.0970098856964956</v>
      </c>
      <c r="L59" s="28" t="n">
        <f aca="false">(-2*$B$2/PI())*((COS(L$5*PI()))/L$5)*SIN(L$5*PI()*$B59/$B$3)</f>
        <v>-0.0267776651373167</v>
      </c>
      <c r="M59" s="28" t="n">
        <f aca="false">(-2*$B$2/PI())*((COS(M$5*PI()))/M$5)*SIN(M$5*PI()*$B59/$B$3)</f>
        <v>-0.0420029813545342</v>
      </c>
      <c r="N59" s="28" t="n">
        <f aca="false">(-2*$B$2/PI())*((COS(N$5*PI()))/N$5)*SIN(N$5*PI()*$B59/$B$3)</f>
        <v>0.0698336713449408</v>
      </c>
      <c r="O59" s="28" t="n">
        <f aca="false">(-2*$B$2/PI())*((COS(O$5*PI()))/O$5)*SIN(O$5*PI()*$B59/$B$3)</f>
        <v>-0.0488938916687124</v>
      </c>
      <c r="P59" s="27" t="n">
        <f aca="false">SUM($F59:$F59)</f>
        <v>0.48033419233451</v>
      </c>
      <c r="Q59" s="27" t="n">
        <f aca="false">SUM($F59:$G59)+$Q$3</f>
        <v>0.16509480755956</v>
      </c>
      <c r="R59" s="27" t="n">
        <f aca="false">SUM($F59:$H59)</f>
        <v>0.280835435084546</v>
      </c>
      <c r="S59" s="27" t="n">
        <f aca="false">SUM($F59:$I59)+$Q$3</f>
        <v>0.32451569281368</v>
      </c>
      <c r="T59" s="27" t="n">
        <f aca="false">SUM($F59:$J59)</f>
        <v>0.209204125353417</v>
      </c>
      <c r="U59" s="27" t="n">
        <f aca="false">SUM($F59:$K59)+$Q$3</f>
        <v>0.306214011049913</v>
      </c>
      <c r="V59" s="27" t="n">
        <f aca="false">SUM($F59:$L59)</f>
        <v>0.279436345912596</v>
      </c>
      <c r="W59" s="27" t="n">
        <f aca="false">SUM($F59:$M59)+$Q$3</f>
        <v>0.237433364558062</v>
      </c>
      <c r="X59" s="27" t="n">
        <f aca="false">SUM($F59:$N59)</f>
        <v>0.307267035903003</v>
      </c>
      <c r="Y59" s="27" t="n">
        <f aca="false">SUM($F59:$O59)+$Q$3</f>
        <v>0.25837314423429</v>
      </c>
      <c r="Z59" s="21"/>
      <c r="AA59" s="21"/>
      <c r="AB59" s="21"/>
      <c r="AC59" s="21"/>
      <c r="AD59" s="21"/>
      <c r="AE59" s="21"/>
      <c r="AF59" s="21"/>
      <c r="AMD59" s="0"/>
      <c r="AME59" s="0"/>
      <c r="AMF59" s="0"/>
      <c r="AMG59" s="0"/>
      <c r="AMH59" s="0"/>
      <c r="AMI59" s="0"/>
      <c r="AMJ59" s="0"/>
    </row>
    <row r="60" s="23" customFormat="true" ht="13.8" hidden="false" customHeight="false" outlineLevel="0" collapsed="false">
      <c r="A60" s="24" t="n">
        <v>-9</v>
      </c>
      <c r="B60" s="27" t="n">
        <f aca="false">(A60-1)*PI()/20</f>
        <v>-1.5707963267949</v>
      </c>
      <c r="C60" s="27" t="n">
        <v>0</v>
      </c>
      <c r="D60" s="27"/>
      <c r="E60" s="28"/>
      <c r="F60" s="28" t="n">
        <f aca="false">(-2*$B$2/PI())*((COS(F$5*PI()))/F$5)*SIN(F$5*PI()*$B60/$B$3)</f>
        <v>0.620938536362511</v>
      </c>
      <c r="G60" s="28" t="n">
        <f aca="false">(-2*$B$2/PI())*((COS(G$5*PI()))/G$5)*SIN(G$5*PI()*$B60/$B$3)</f>
        <v>-0.136969131408046</v>
      </c>
      <c r="H60" s="28" t="n">
        <f aca="false">(-2*$B$2/PI())*((COS(H$5*PI()))/H$5)*SIN(H$5*PI()*$B60/$B$3)</f>
        <v>-0.16669523950222</v>
      </c>
      <c r="I60" s="28" t="n">
        <f aca="false">(-2*$B$2/PI())*((COS(I$5*PI()))/I$5)*SIN(I$5*PI()*$B60/$B$3)</f>
        <v>0.12364002995873</v>
      </c>
      <c r="J60" s="28" t="n">
        <f aca="false">(-2*$B$2/PI())*((COS(J$5*PI()))/J$5)*SIN(J$5*PI()*$B60/$B$3)</f>
        <v>0.0563803158505953</v>
      </c>
      <c r="K60" s="28" t="n">
        <f aca="false">(-2*$B$2/PI())*((COS(K$5*PI()))/K$5)*SIN(K$5*PI()*$B60/$B$3)</f>
        <v>-0.103154349787601</v>
      </c>
      <c r="L60" s="28" t="n">
        <f aca="false">(-2*$B$2/PI())*((COS(L$5*PI()))/L$5)*SIN(L$5*PI()*$B60/$B$3)</f>
        <v>-0.00126444852689934</v>
      </c>
      <c r="M60" s="28" t="n">
        <f aca="false">(-2*$B$2/PI())*((COS(M$5*PI()))/M$5)*SIN(M$5*PI()*$B60/$B$3)</f>
        <v>0.0778538673801217</v>
      </c>
      <c r="N60" s="28" t="n">
        <f aca="false">(-2*$B$2/PI())*((COS(N$5*PI()))/N$5)*SIN(N$5*PI()*$B60/$B$3)</f>
        <v>-0.0295468878652089</v>
      </c>
      <c r="O60" s="28" t="n">
        <f aca="false">(-2*$B$2/PI())*((COS(O$5*PI()))/O$5)*SIN(O$5*PI()*$B60/$B$3)</f>
        <v>-0.0505514644537028</v>
      </c>
      <c r="P60" s="27" t="n">
        <f aca="false">SUM($F60:$F60)</f>
        <v>0.620938536362511</v>
      </c>
      <c r="Q60" s="27" t="n">
        <f aca="false">SUM($F60:$G60)+$Q$3</f>
        <v>0.483969404954465</v>
      </c>
      <c r="R60" s="27" t="n">
        <f aca="false">SUM($F60:$H60)</f>
        <v>0.317274165452246</v>
      </c>
      <c r="S60" s="27" t="n">
        <f aca="false">SUM($F60:$I60)+$Q$3</f>
        <v>0.440914195410976</v>
      </c>
      <c r="T60" s="27" t="n">
        <f aca="false">SUM($F60:$J60)</f>
        <v>0.497294511261571</v>
      </c>
      <c r="U60" s="27" t="n">
        <f aca="false">SUM($F60:$K60)+$Q$3</f>
        <v>0.39414016147397</v>
      </c>
      <c r="V60" s="27" t="n">
        <f aca="false">SUM($F60:$L60)</f>
        <v>0.392875712947071</v>
      </c>
      <c r="W60" s="27" t="n">
        <f aca="false">SUM($F60:$M60)+$Q$3</f>
        <v>0.470729580327193</v>
      </c>
      <c r="X60" s="27" t="n">
        <f aca="false">SUM($F60:$N60)</f>
        <v>0.441182692461984</v>
      </c>
      <c r="Y60" s="27" t="n">
        <f aca="false">SUM($F60:$O60)+$Q$3</f>
        <v>0.390631228008281</v>
      </c>
      <c r="Z60" s="21"/>
      <c r="AA60" s="21"/>
      <c r="AB60" s="21"/>
      <c r="AC60" s="21"/>
      <c r="AD60" s="21"/>
      <c r="AE60" s="21"/>
      <c r="AF60" s="21"/>
      <c r="AMD60" s="0"/>
      <c r="AME60" s="0"/>
      <c r="AMF60" s="0"/>
      <c r="AMG60" s="0"/>
      <c r="AMH60" s="0"/>
      <c r="AMI60" s="0"/>
      <c r="AMJ60" s="0"/>
    </row>
    <row r="61" s="23" customFormat="true" ht="13.8" hidden="false" customHeight="false" outlineLevel="0" collapsed="false">
      <c r="A61" s="24" t="n">
        <v>-8</v>
      </c>
      <c r="B61" s="27" t="n">
        <f aca="false">(A61-1)*PI()/20</f>
        <v>-1.41371669411541</v>
      </c>
      <c r="C61" s="27" t="n">
        <v>0</v>
      </c>
      <c r="D61" s="27"/>
      <c r="E61" s="28"/>
      <c r="F61" s="28" t="n">
        <f aca="false">(-2*$B$2/PI())*((COS(F$5*PI()))/F$5)*SIN(F$5*PI()*$B61/$B$3)</f>
        <v>0.613374075905753</v>
      </c>
      <c r="G61" s="28" t="n">
        <f aca="false">(-2*$B$2/PI())*((COS(G$5*PI()))/G$5)*SIN(G$5*PI()*$B61/$B$3)</f>
        <v>0.164236814452589</v>
      </c>
      <c r="H61" s="28" t="n">
        <f aca="false">(-2*$B$2/PI())*((COS(H$5*PI()))/H$5)*SIN(H$5*PI()*$B61/$B$3)</f>
        <v>-0.14582337415704</v>
      </c>
      <c r="I61" s="28" t="n">
        <f aca="false">(-2*$B$2/PI())*((COS(I$5*PI()))/I$5)*SIN(I$5*PI()*$B61/$B$3)</f>
        <v>-0.14068682587583</v>
      </c>
      <c r="J61" s="28" t="n">
        <f aca="false">(-2*$B$2/PI())*((COS(J$5*PI()))/J$5)*SIN(J$5*PI()*$B61/$B$3)</f>
        <v>0.0272216210134023</v>
      </c>
      <c r="K61" s="28" t="n">
        <f aca="false">(-2*$B$2/PI())*((COS(K$5*PI()))/K$5)*SIN(K$5*PI()*$B61/$B$3)</f>
        <v>0.105939302448739</v>
      </c>
      <c r="L61" s="28" t="n">
        <f aca="false">(-2*$B$2/PI())*((COS(L$5*PI()))/L$5)*SIN(L$5*PI()*$B61/$B$3)</f>
        <v>0.029183873376438</v>
      </c>
      <c r="M61" s="28" t="n">
        <f aca="false">(-2*$B$2/PI())*((COS(M$5*PI()))/M$5)*SIN(M$5*PI()*$B61/$B$3)</f>
        <v>-0.0657795164432606</v>
      </c>
      <c r="N61" s="28" t="n">
        <f aca="false">(-2*$B$2/PI())*((COS(N$5*PI()))/N$5)*SIN(N$5*PI()*$B61/$B$3)</f>
        <v>-0.054010743932158</v>
      </c>
      <c r="O61" s="28" t="n">
        <f aca="false">(-2*$B$2/PI())*((COS(O$5*PI()))/O$5)*SIN(O$5*PI()*$B61/$B$3)</f>
        <v>0.026592199078688</v>
      </c>
      <c r="P61" s="27" t="n">
        <f aca="false">SUM($F61:$F61)</f>
        <v>0.613374075905753</v>
      </c>
      <c r="Q61" s="27" t="n">
        <f aca="false">SUM($F61:$G61)+$Q$3</f>
        <v>0.777610890358342</v>
      </c>
      <c r="R61" s="27" t="n">
        <f aca="false">SUM($F61:$H61)</f>
        <v>0.631787516201302</v>
      </c>
      <c r="S61" s="27" t="n">
        <f aca="false">SUM($F61:$I61)+$Q$3</f>
        <v>0.491100690325471</v>
      </c>
      <c r="T61" s="27" t="n">
        <f aca="false">SUM($F61:$J61)</f>
        <v>0.518322311338874</v>
      </c>
      <c r="U61" s="27" t="n">
        <f aca="false">SUM($F61:$K61)+$Q$3</f>
        <v>0.624261613787613</v>
      </c>
      <c r="V61" s="27" t="n">
        <f aca="false">SUM($F61:$L61)</f>
        <v>0.653445487164051</v>
      </c>
      <c r="W61" s="27" t="n">
        <f aca="false">SUM($F61:$M61)+$Q$3</f>
        <v>0.58766597072079</v>
      </c>
      <c r="X61" s="27" t="n">
        <f aca="false">SUM($F61:$N61)</f>
        <v>0.533655226788632</v>
      </c>
      <c r="Y61" s="27" t="n">
        <f aca="false">SUM($F61:$O61)+$Q$3</f>
        <v>0.56024742586732</v>
      </c>
      <c r="Z61" s="21"/>
      <c r="AA61" s="21"/>
      <c r="AB61" s="21"/>
      <c r="AC61" s="21"/>
      <c r="AD61" s="21"/>
      <c r="AE61" s="21"/>
      <c r="AF61" s="21"/>
      <c r="AMD61" s="0"/>
      <c r="AME61" s="0"/>
      <c r="AMF61" s="0"/>
      <c r="AMG61" s="0"/>
      <c r="AMH61" s="0"/>
      <c r="AMI61" s="0"/>
      <c r="AMJ61" s="0"/>
    </row>
    <row r="62" s="23" customFormat="true" ht="13.8" hidden="false" customHeight="false" outlineLevel="0" collapsed="false">
      <c r="A62" s="24" t="n">
        <v>-7</v>
      </c>
      <c r="B62" s="27" t="n">
        <f aca="false">(A62-1)*PI()/20</f>
        <v>-1.25663706143592</v>
      </c>
      <c r="C62" s="27" t="n">
        <v>0</v>
      </c>
      <c r="D62" s="27"/>
      <c r="E62" s="28"/>
      <c r="F62" s="28" t="n">
        <f aca="false">(-2*$B$2/PI())*((COS(F$5*PI()))/F$5)*SIN(F$5*PI()*$B62/$B$3)</f>
        <v>0.459445848011889</v>
      </c>
      <c r="G62" s="28" t="n">
        <f aca="false">(-2*$B$2/PI())*((COS(G$5*PI()))/G$5)*SIN(G$5*PI()*$B62/$B$3)</f>
        <v>0.318033148306972</v>
      </c>
      <c r="H62" s="28" t="n">
        <f aca="false">(-2*$B$2/PI())*((COS(H$5*PI()))/H$5)*SIN(H$5*PI()*$B62/$B$3)</f>
        <v>0.140379145348019</v>
      </c>
      <c r="I62" s="28" t="n">
        <f aca="false">(-2*$B$2/PI())*((COS(I$5*PI()))/I$5)*SIN(I$5*PI()*$B62/$B$3)</f>
        <v>-0.0132587386712604</v>
      </c>
      <c r="J62" s="28" t="n">
        <f aca="false">(-2*$B$2/PI())*((COS(J$5*PI()))/J$5)*SIN(J$5*PI()*$B62/$B$3)</f>
        <v>-0.0989120239669842</v>
      </c>
      <c r="K62" s="28" t="n">
        <f aca="false">(-2*$B$2/PI())*((COS(K$5*PI()))/K$5)*SIN(K$5*PI()*$B62/$B$3)</f>
        <v>-0.105274043866317</v>
      </c>
      <c r="L62" s="28" t="n">
        <f aca="false">(-2*$B$2/PI())*((COS(L$5*PI()))/L$5)*SIN(L$5*PI()*$B62/$B$3)</f>
        <v>-0.054271601437938</v>
      </c>
      <c r="M62" s="28" t="n">
        <f aca="false">(-2*$B$2/PI())*((COS(M$5*PI()))/M$5)*SIN(M$5*PI()*$B62/$B$3)</f>
        <v>0.0132126502479538</v>
      </c>
      <c r="N62" s="28" t="n">
        <f aca="false">(-2*$B$2/PI())*((COS(N$5*PI()))/N$5)*SIN(N$5*PI()*$B62/$B$3)</f>
        <v>0.0584706812828983</v>
      </c>
      <c r="O62" s="28" t="n">
        <f aca="false">(-2*$B$2/PI())*((COS(O$5*PI()))/O$5)*SIN(O$5*PI()*$B62/$B$3)</f>
        <v>0.0622830939040974</v>
      </c>
      <c r="P62" s="27" t="n">
        <f aca="false">SUM($F62:$F62)</f>
        <v>0.459445848011889</v>
      </c>
      <c r="Q62" s="27" t="n">
        <f aca="false">SUM($F62:$G62)+$Q$3</f>
        <v>0.777478996318862</v>
      </c>
      <c r="R62" s="27" t="n">
        <f aca="false">SUM($F62:$H62)</f>
        <v>0.91785814166688</v>
      </c>
      <c r="S62" s="27" t="n">
        <f aca="false">SUM($F62:$I62)+$Q$3</f>
        <v>0.90459940299562</v>
      </c>
      <c r="T62" s="27" t="n">
        <f aca="false">SUM($F62:$J62)</f>
        <v>0.805687379028636</v>
      </c>
      <c r="U62" s="27" t="n">
        <f aca="false">SUM($F62:$K62)+$Q$3</f>
        <v>0.700413335162318</v>
      </c>
      <c r="V62" s="27" t="n">
        <f aca="false">SUM($F62:$L62)</f>
        <v>0.64614173372438</v>
      </c>
      <c r="W62" s="27" t="n">
        <f aca="false">SUM($F62:$M62)+$Q$3</f>
        <v>0.659354383972334</v>
      </c>
      <c r="X62" s="27" t="n">
        <f aca="false">SUM($F62:$N62)</f>
        <v>0.717825065255232</v>
      </c>
      <c r="Y62" s="27" t="n">
        <f aca="false">SUM($F62:$O62)+$Q$3</f>
        <v>0.78010815915933</v>
      </c>
      <c r="Z62" s="21"/>
      <c r="AA62" s="21"/>
      <c r="AB62" s="21"/>
      <c r="AC62" s="21"/>
      <c r="AD62" s="21"/>
      <c r="AE62" s="21"/>
      <c r="AF62" s="21"/>
      <c r="AMD62" s="0"/>
      <c r="AME62" s="0"/>
      <c r="AMF62" s="0"/>
      <c r="AMG62" s="0"/>
      <c r="AMH62" s="0"/>
      <c r="AMI62" s="0"/>
      <c r="AMJ62" s="0"/>
    </row>
    <row r="63" s="23" customFormat="true" ht="13.8" hidden="false" customHeight="false" outlineLevel="0" collapsed="false">
      <c r="A63" s="24" t="n">
        <v>-6</v>
      </c>
      <c r="B63" s="27" t="n">
        <f aca="false">(A63-1)*PI()/20</f>
        <v>-1.09955742875643</v>
      </c>
      <c r="C63" s="27" t="n">
        <v>0</v>
      </c>
      <c r="D63" s="27"/>
      <c r="E63" s="28"/>
      <c r="F63" s="28" t="n">
        <f aca="false">(-2*$B$2/PI())*((COS(F$5*PI()))/F$5)*SIN(F$5*PI()*$B63/$B$3)</f>
        <v>0.1958843182067</v>
      </c>
      <c r="G63" s="28" t="n">
        <f aca="false">(-2*$B$2/PI())*((COS(G$5*PI()))/G$5)*SIN(G$5*PI()*$B63/$B$3)</f>
        <v>0.186381038989129</v>
      </c>
      <c r="H63" s="28" t="n">
        <f aca="false">(-2*$B$2/PI())*((COS(H$5*PI()))/H$5)*SIN(H$5*PI()*$B63/$B$3)</f>
        <v>0.171156972612157</v>
      </c>
      <c r="I63" s="28" t="n">
        <f aca="false">(-2*$B$2/PI())*((COS(I$5*PI()))/I$5)*SIN(I$5*PI()*$B63/$B$3)</f>
        <v>0.151089482174783</v>
      </c>
      <c r="J63" s="28" t="n">
        <f aca="false">(-2*$B$2/PI())*((COS(J$5*PI()))/J$5)*SIN(J$5*PI()*$B63/$B$3)</f>
        <v>0.127320877778049</v>
      </c>
      <c r="K63" s="28" t="n">
        <f aca="false">(-2*$B$2/PI())*((COS(K$5*PI()))/K$5)*SIN(K$5*PI()*$B63/$B$3)</f>
        <v>0.101180240056516</v>
      </c>
      <c r="L63" s="28" t="n">
        <f aca="false">(-2*$B$2/PI())*((COS(L$5*PI()))/L$5)*SIN(L$5*PI()*$B63/$B$3)</f>
        <v>0.0740933828757252</v>
      </c>
      <c r="M63" s="28" t="n">
        <f aca="false">(-2*$B$2/PI())*((COS(M$5*PI()))/M$5)*SIN(M$5*PI()*$B63/$B$3)</f>
        <v>0.0474876512581958</v>
      </c>
      <c r="N63" s="28" t="n">
        <f aca="false">(-2*$B$2/PI())*((COS(N$5*PI()))/N$5)*SIN(N$5*PI()*$B63/$B$3)</f>
        <v>0.022698568181674</v>
      </c>
      <c r="O63" s="28" t="n">
        <f aca="false">(-2*$B$2/PI())*((COS(O$5*PI()))/O$5)*SIN(O$5*PI()*$B63/$B$3)</f>
        <v>0.000885113968829541</v>
      </c>
      <c r="P63" s="27" t="n">
        <f aca="false">SUM($F63:$F63)</f>
        <v>0.1958843182067</v>
      </c>
      <c r="Q63" s="27" t="n">
        <f aca="false">SUM($F63:$G63)+$Q$3</f>
        <v>0.382265357195829</v>
      </c>
      <c r="R63" s="27" t="n">
        <f aca="false">SUM($F63:$H63)</f>
        <v>0.553422329807986</v>
      </c>
      <c r="S63" s="27" t="n">
        <f aca="false">SUM($F63:$I63)+$Q$3</f>
        <v>0.704511811982769</v>
      </c>
      <c r="T63" s="27" t="n">
        <f aca="false">SUM($F63:$J63)</f>
        <v>0.831832689760818</v>
      </c>
      <c r="U63" s="27" t="n">
        <f aca="false">SUM($F63:$K63)+$Q$3</f>
        <v>0.933012929817333</v>
      </c>
      <c r="V63" s="27" t="n">
        <f aca="false">SUM($F63:$L63)</f>
        <v>1.00710631269306</v>
      </c>
      <c r="W63" s="27" t="n">
        <f aca="false">SUM($F63:$M63)+$Q$3</f>
        <v>1.05459396395125</v>
      </c>
      <c r="X63" s="27" t="n">
        <f aca="false">SUM($F63:$N63)</f>
        <v>1.07729253213293</v>
      </c>
      <c r="Y63" s="27" t="n">
        <f aca="false">SUM($F63:$O63)+$Q$3</f>
        <v>1.07817764610176</v>
      </c>
      <c r="Z63" s="21"/>
      <c r="AA63" s="21"/>
      <c r="AB63" s="21"/>
      <c r="AC63" s="21"/>
      <c r="AD63" s="21"/>
      <c r="AE63" s="21"/>
      <c r="AF63" s="21"/>
      <c r="AMD63" s="0"/>
      <c r="AME63" s="0"/>
      <c r="AMF63" s="0"/>
      <c r="AMG63" s="0"/>
      <c r="AMH63" s="0"/>
      <c r="AMI63" s="0"/>
      <c r="AMJ63" s="0"/>
    </row>
    <row r="64" s="23" customFormat="true" ht="13.8" hidden="false" customHeight="false" outlineLevel="0" collapsed="false">
      <c r="A64" s="24" t="n">
        <v>-5</v>
      </c>
      <c r="B64" s="27" t="n">
        <f aca="false">(A64-1)*PI()/20</f>
        <v>-0.942477796076938</v>
      </c>
      <c r="C64" s="27" t="n">
        <v>0</v>
      </c>
      <c r="D64" s="27"/>
      <c r="E64" s="28"/>
      <c r="F64" s="28" t="n">
        <f aca="false">(-2*$B$2/PI())*((COS(F$5*PI()))/F$5)*SIN(F$5*PI()*$B64/$B$3)</f>
        <v>-0.114419269864067</v>
      </c>
      <c r="G64" s="28" t="n">
        <f aca="false">(-2*$B$2/PI())*((COS(G$5*PI()))/G$5)*SIN(G$5*PI()*$B64/$B$3)</f>
        <v>-0.112556077251694</v>
      </c>
      <c r="H64" s="28" t="n">
        <f aca="false">(-2*$B$2/PI())*((COS(H$5*PI()))/H$5)*SIN(H$5*PI()*$B64/$B$3)</f>
        <v>-0.109491209635059</v>
      </c>
      <c r="I64" s="28" t="n">
        <f aca="false">(-2*$B$2/PI())*((COS(I$5*PI()))/I$5)*SIN(I$5*PI()*$B64/$B$3)</f>
        <v>-0.105284359011014</v>
      </c>
      <c r="J64" s="28" t="n">
        <f aca="false">(-2*$B$2/PI())*((COS(J$5*PI()))/J$5)*SIN(J$5*PI()*$B64/$B$3)</f>
        <v>-0.100017143701332</v>
      </c>
      <c r="K64" s="28" t="n">
        <f aca="false">(-2*$B$2/PI())*((COS(K$5*PI()))/K$5)*SIN(K$5*PI()*$B64/$B$3)</f>
        <v>-0.0937912172505535</v>
      </c>
      <c r="L64" s="28" t="n">
        <f aca="false">(-2*$B$2/PI())*((COS(L$5*PI()))/L$5)*SIN(L$5*PI()*$B64/$B$3)</f>
        <v>-0.0867259200484419</v>
      </c>
      <c r="M64" s="28" t="n">
        <f aca="false">(-2*$B$2/PI())*((COS(M$5*PI()))/M$5)*SIN(M$5*PI()*$B64/$B$3)</f>
        <v>-0.0789555328997379</v>
      </c>
      <c r="N64" s="28" t="n">
        <f aca="false">(-2*$B$2/PI())*((COS(N$5*PI()))/N$5)*SIN(N$5*PI()*$B64/$B$3)</f>
        <v>-0.0706262016324926</v>
      </c>
      <c r="O64" s="28" t="n">
        <f aca="false">(-2*$B$2/PI())*((COS(O$5*PI()))/O$5)*SIN(O$5*PI()*$B64/$B$3)</f>
        <v>-0.0618926098725606</v>
      </c>
      <c r="P64" s="27" t="n">
        <f aca="false">SUM($F64:$F64)</f>
        <v>-0.114419269864067</v>
      </c>
      <c r="Q64" s="27" t="n">
        <f aca="false">SUM($F64:$G64)+$Q$3</f>
        <v>-0.226975347115761</v>
      </c>
      <c r="R64" s="27" t="n">
        <f aca="false">SUM($F64:$H64)</f>
        <v>-0.33646655675082</v>
      </c>
      <c r="S64" s="27" t="n">
        <f aca="false">SUM($F64:$I64)+$Q$3</f>
        <v>-0.441750915761834</v>
      </c>
      <c r="T64" s="27" t="n">
        <f aca="false">SUM($F64:$J64)</f>
        <v>-0.541768059463166</v>
      </c>
      <c r="U64" s="27" t="n">
        <f aca="false">SUM($F64:$K64)+$Q$3</f>
        <v>-0.635559276713719</v>
      </c>
      <c r="V64" s="27" t="n">
        <f aca="false">SUM($F64:$L64)</f>
        <v>-0.722285196762161</v>
      </c>
      <c r="W64" s="27" t="n">
        <f aca="false">SUM($F64:$M64)+$Q$3</f>
        <v>-0.801240729661899</v>
      </c>
      <c r="X64" s="27" t="n">
        <f aca="false">SUM($F64:$N64)</f>
        <v>-0.871866931294391</v>
      </c>
      <c r="Y64" s="27" t="n">
        <f aca="false">SUM($F64:$O64)+$Q$3</f>
        <v>-0.933759541166952</v>
      </c>
      <c r="Z64" s="21"/>
      <c r="AA64" s="21"/>
      <c r="AB64" s="21"/>
      <c r="AC64" s="21"/>
      <c r="AD64" s="21"/>
      <c r="AE64" s="21"/>
      <c r="AF64" s="21"/>
      <c r="AMD64" s="0"/>
      <c r="AME64" s="0"/>
      <c r="AMF64" s="0"/>
      <c r="AMG64" s="0"/>
      <c r="AMH64" s="0"/>
      <c r="AMI64" s="0"/>
      <c r="AMJ64" s="0"/>
    </row>
    <row r="65" s="23" customFormat="true" ht="13.8" hidden="false" customHeight="false" outlineLevel="0" collapsed="false">
      <c r="A65" s="24" t="n">
        <v>-4</v>
      </c>
      <c r="B65" s="27" t="n">
        <f aca="false">(A65-1)*PI()/20</f>
        <v>-0.785398163397448</v>
      </c>
      <c r="C65" s="27" t="n">
        <v>0</v>
      </c>
      <c r="D65" s="27"/>
      <c r="E65" s="28"/>
      <c r="F65" s="28" t="n">
        <f aca="false">(-2*$B$2/PI())*((COS(F$5*PI()))/F$5)*SIN(F$5*PI()*$B65/$B$3)</f>
        <v>-0.397420048666317</v>
      </c>
      <c r="G65" s="28" t="n">
        <f aca="false">(-2*$B$2/PI())*((COS(G$5*PI()))/G$5)*SIN(G$5*PI()*$B65/$B$3)</f>
        <v>-0.310469268181255</v>
      </c>
      <c r="H65" s="28" t="n">
        <f aca="false">(-2*$B$2/PI())*((COS(H$5*PI()))/H$5)*SIN(H$5*PI()*$B65/$B$3)</f>
        <v>-0.190916363028611</v>
      </c>
      <c r="I65" s="28" t="n">
        <f aca="false">(-2*$B$2/PI())*((COS(I$5*PI()))/I$5)*SIN(I$5*PI()*$B65/$B$3)</f>
        <v>-0.0684845657040229</v>
      </c>
      <c r="J65" s="28" t="n">
        <f aca="false">(-2*$B$2/PI())*((COS(J$5*PI()))/J$5)*SIN(J$5*PI()*$B65/$B$3)</f>
        <v>0.0289482863707589</v>
      </c>
      <c r="K65" s="28" t="n">
        <f aca="false">(-2*$B$2/PI())*((COS(K$5*PI()))/K$5)*SIN(K$5*PI()*$B65/$B$3)</f>
        <v>0.0833476197511098</v>
      </c>
      <c r="L65" s="28" t="n">
        <f aca="false">(-2*$B$2/PI())*((COS(L$5*PI()))/L$5)*SIN(L$5*PI()*$B65/$B$3)</f>
        <v>0.0909434841271779</v>
      </c>
      <c r="M65" s="28" t="n">
        <f aca="false">(-2*$B$2/PI())*((COS(M$5*PI()))/M$5)*SIN(M$5*PI()*$B65/$B$3)</f>
        <v>0.0618200149793651</v>
      </c>
      <c r="N65" s="28" t="n">
        <f aca="false">(-2*$B$2/PI())*((COS(N$5*PI()))/N$5)*SIN(N$5*PI()*$B65/$B$3)</f>
        <v>0.0151231227852235</v>
      </c>
      <c r="O65" s="28" t="n">
        <f aca="false">(-2*$B$2/PI())*((COS(O$5*PI()))/O$5)*SIN(O$5*PI()*$B65/$B$3)</f>
        <v>-0.0281901579252976</v>
      </c>
      <c r="P65" s="27" t="n">
        <f aca="false">SUM($F65:$F65)</f>
        <v>-0.397420048666317</v>
      </c>
      <c r="Q65" s="27" t="n">
        <f aca="false">SUM($F65:$G65)+$Q$3</f>
        <v>-0.707889316847572</v>
      </c>
      <c r="R65" s="27" t="n">
        <f aca="false">SUM($F65:$H65)</f>
        <v>-0.898805679876183</v>
      </c>
      <c r="S65" s="27" t="n">
        <f aca="false">SUM($F65:$I65)+$Q$3</f>
        <v>-0.967290245580206</v>
      </c>
      <c r="T65" s="27" t="n">
        <f aca="false">SUM($F65:$J65)</f>
        <v>-0.938341959209447</v>
      </c>
      <c r="U65" s="27" t="n">
        <f aca="false">SUM($F65:$K65)+$Q$3</f>
        <v>-0.854994339458337</v>
      </c>
      <c r="V65" s="27" t="n">
        <f aca="false">SUM($F65:$L65)</f>
        <v>-0.764050855331159</v>
      </c>
      <c r="W65" s="27" t="n">
        <f aca="false">SUM($F65:$M65)+$Q$3</f>
        <v>-0.702230840351794</v>
      </c>
      <c r="X65" s="27" t="n">
        <f aca="false">SUM($F65:$N65)</f>
        <v>-0.687107717566571</v>
      </c>
      <c r="Y65" s="27" t="n">
        <f aca="false">SUM($F65:$O65)+$Q$3</f>
        <v>-0.715297875491868</v>
      </c>
      <c r="Z65" s="21"/>
      <c r="AA65" s="21"/>
      <c r="AB65" s="21"/>
      <c r="AC65" s="21"/>
      <c r="AD65" s="21"/>
      <c r="AE65" s="21"/>
      <c r="AF65" s="21"/>
      <c r="AMD65" s="0"/>
      <c r="AME65" s="0"/>
      <c r="AMF65" s="0"/>
      <c r="AMG65" s="0"/>
      <c r="AMH65" s="0"/>
      <c r="AMI65" s="0"/>
      <c r="AMJ65" s="0"/>
    </row>
    <row r="66" s="23" customFormat="true" ht="13.8" hidden="false" customHeight="false" outlineLevel="0" collapsed="false">
      <c r="A66" s="24" t="n">
        <v>-3</v>
      </c>
      <c r="B66" s="27" t="n">
        <f aca="false">(A66-1)*PI()/20</f>
        <v>-0.628318530717959</v>
      </c>
      <c r="C66" s="27" t="n">
        <v>0</v>
      </c>
      <c r="D66" s="27"/>
      <c r="E66" s="28"/>
      <c r="F66" s="28" t="n">
        <f aca="false">(-2*$B$2/PI())*((COS(F$5*PI()))/F$5)*SIN(F$5*PI()*$B66/$B$3)</f>
        <v>-0.585588166841452</v>
      </c>
      <c r="G66" s="28" t="n">
        <f aca="false">(-2*$B$2/PI())*((COS(G$5*PI()))/G$5)*SIN(G$5*PI()*$B66/$B$3)</f>
        <v>-0.229722924005945</v>
      </c>
      <c r="H66" s="28" t="n">
        <f aca="false">(-2*$B$2/PI())*((COS(H$5*PI()))/H$5)*SIN(H$5*PI()*$B66/$B$3)</f>
        <v>0.0750373848344625</v>
      </c>
      <c r="I66" s="28" t="n">
        <f aca="false">(-2*$B$2/PI())*((COS(I$5*PI()))/I$5)*SIN(I$5*PI()*$B66/$B$3)</f>
        <v>0.159016574153486</v>
      </c>
      <c r="J66" s="28" t="n">
        <f aca="false">(-2*$B$2/PI())*((COS(J$5*PI()))/J$5)*SIN(J$5*PI()*$B66/$B$3)</f>
        <v>0.0547876525632183</v>
      </c>
      <c r="K66" s="28" t="n">
        <f aca="false">(-2*$B$2/PI())*((COS(K$5*PI()))/K$5)*SIN(K$5*PI()*$B66/$B$3)</f>
        <v>-0.0701895726740093</v>
      </c>
      <c r="L66" s="28" t="n">
        <f aca="false">(-2*$B$2/PI())*((COS(L$5*PI()))/L$5)*SIN(L$5*PI()*$B66/$B$3)</f>
        <v>-0.0863368469570187</v>
      </c>
      <c r="M66" s="28" t="n">
        <f aca="false">(-2*$B$2/PI())*((COS(M$5*PI()))/M$5)*SIN(M$5*PI()*$B66/$B$3)</f>
        <v>-0.0066293693356302</v>
      </c>
      <c r="N66" s="28" t="n">
        <f aca="false">(-2*$B$2/PI())*((COS(N$5*PI()))/N$5)*SIN(N$5*PI()*$B66/$B$3)</f>
        <v>0.0625274781670357</v>
      </c>
      <c r="O66" s="28" t="n">
        <f aca="false">(-2*$B$2/PI())*((COS(O$5*PI()))/O$5)*SIN(O$5*PI()*$B66/$B$3)</f>
        <v>0.0494560119834921</v>
      </c>
      <c r="P66" s="27" t="n">
        <f aca="false">SUM($F66:$F66)</f>
        <v>-0.585588166841452</v>
      </c>
      <c r="Q66" s="27" t="n">
        <f aca="false">SUM($F66:$G66)+$Q$3</f>
        <v>-0.815311090847397</v>
      </c>
      <c r="R66" s="27" t="n">
        <f aca="false">SUM($F66:$H66)</f>
        <v>-0.740273706012934</v>
      </c>
      <c r="S66" s="27" t="n">
        <f aca="false">SUM($F66:$I66)+$Q$3</f>
        <v>-0.581257131859448</v>
      </c>
      <c r="T66" s="27" t="n">
        <f aca="false">SUM($F66:$J66)</f>
        <v>-0.52646947929623</v>
      </c>
      <c r="U66" s="27" t="n">
        <f aca="false">SUM($F66:$K66)+$Q$3</f>
        <v>-0.59665905197024</v>
      </c>
      <c r="V66" s="27" t="n">
        <f aca="false">SUM($F66:$L66)</f>
        <v>-0.682995898927258</v>
      </c>
      <c r="W66" s="27" t="n">
        <f aca="false">SUM($F66:$M66)+$Q$3</f>
        <v>-0.689625268262888</v>
      </c>
      <c r="X66" s="27" t="n">
        <f aca="false">SUM($F66:$N66)</f>
        <v>-0.627097790095853</v>
      </c>
      <c r="Y66" s="27" t="n">
        <f aca="false">SUM($F66:$O66)+$Q$3</f>
        <v>-0.577641778112361</v>
      </c>
      <c r="Z66" s="21"/>
      <c r="AA66" s="21"/>
      <c r="AB66" s="21"/>
      <c r="AC66" s="21"/>
      <c r="AD66" s="21"/>
      <c r="AE66" s="21"/>
      <c r="AF66" s="21"/>
      <c r="AMD66" s="0"/>
      <c r="AME66" s="0"/>
      <c r="AMF66" s="0"/>
      <c r="AMG66" s="0"/>
      <c r="AMH66" s="0"/>
      <c r="AMI66" s="0"/>
      <c r="AMJ66" s="0"/>
    </row>
    <row r="67" s="23" customFormat="true" ht="13.8" hidden="false" customHeight="false" outlineLevel="0" collapsed="false">
      <c r="A67" s="24" t="n">
        <v>-2</v>
      </c>
      <c r="B67" s="27" t="n">
        <f aca="false">(A67-1)*PI()/20</f>
        <v>-0.471238898038469</v>
      </c>
      <c r="C67" s="27" t="n">
        <v>0</v>
      </c>
      <c r="D67" s="27"/>
      <c r="E67" s="28"/>
      <c r="F67" s="28" t="n">
        <f aca="false">(-2*$B$2/PI())*((COS(F$5*PI()))/F$5)*SIN(F$5*PI()*$B67/$B$3)</f>
        <v>-0.634022811379087</v>
      </c>
      <c r="G67" s="28" t="n">
        <f aca="false">(-2*$B$2/PI())*((COS(G$5*PI()))/G$5)*SIN(G$5*PI()*$B67/$B$3)</f>
        <v>0.0572096349320335</v>
      </c>
      <c r="H67" s="28" t="n">
        <f aca="false">(-2*$B$2/PI())*((COS(H$5*PI()))/H$5)*SIN(H$5*PI()*$B67/$B$3)</f>
        <v>0.204458025301918</v>
      </c>
      <c r="I67" s="28" t="n">
        <f aca="false">(-2*$B$2/PI())*((COS(I$5*PI()))/I$5)*SIN(I$5*PI()*$B67/$B$3)</f>
        <v>-0.0562780386258469</v>
      </c>
      <c r="J67" s="28" t="n">
        <f aca="false">(-2*$B$2/PI())*((COS(J$5*PI()))/J$5)*SIN(J$5*PI()*$B67/$B$3)</f>
        <v>-0.114549817817166</v>
      </c>
      <c r="K67" s="28" t="n">
        <f aca="false">(-2*$B$2/PI())*((COS(K$5*PI()))/K$5)*SIN(K$5*PI()*$B67/$B$3)</f>
        <v>0.0547456048175296</v>
      </c>
      <c r="L67" s="28" t="n">
        <f aca="false">(-2*$B$2/PI())*((COS(L$5*PI()))/L$5)*SIN(L$5*PI()*$B67/$B$3)</f>
        <v>0.0733529882623529</v>
      </c>
      <c r="M67" s="28" t="n">
        <f aca="false">(-2*$B$2/PI())*((COS(M$5*PI()))/M$5)*SIN(M$5*PI()*$B67/$B$3)</f>
        <v>-0.052642179505507</v>
      </c>
      <c r="N67" s="28" t="n">
        <f aca="false">(-2*$B$2/PI())*((COS(N$5*PI()))/N$5)*SIN(N$5*PI()*$B67/$B$3)</f>
        <v>-0.04860779138568</v>
      </c>
      <c r="O67" s="28" t="n">
        <f aca="false">(-2*$B$2/PI())*((COS(O$5*PI()))/O$5)*SIN(O$5*PI()*$B67/$B$3)</f>
        <v>0.0500085718506659</v>
      </c>
      <c r="P67" s="27" t="n">
        <f aca="false">SUM($F67:$F67)</f>
        <v>-0.634022811379087</v>
      </c>
      <c r="Q67" s="27" t="n">
        <f aca="false">SUM($F67:$G67)+$Q$3</f>
        <v>-0.576813176447053</v>
      </c>
      <c r="R67" s="27" t="n">
        <f aca="false">SUM($F67:$H67)</f>
        <v>-0.372355151145136</v>
      </c>
      <c r="S67" s="27" t="n">
        <f aca="false">SUM($F67:$I67)+$Q$3</f>
        <v>-0.428633189770982</v>
      </c>
      <c r="T67" s="27" t="n">
        <f aca="false">SUM($F67:$J67)</f>
        <v>-0.543183007588149</v>
      </c>
      <c r="U67" s="27" t="n">
        <f aca="false">SUM($F67:$K67)+$Q$3</f>
        <v>-0.488437402770619</v>
      </c>
      <c r="V67" s="27" t="n">
        <f aca="false">SUM($F67:$L67)</f>
        <v>-0.415084414508266</v>
      </c>
      <c r="W67" s="27" t="n">
        <f aca="false">SUM($F67:$M67)+$Q$3</f>
        <v>-0.467726594013773</v>
      </c>
      <c r="X67" s="27" t="n">
        <f aca="false">SUM($F67:$N67)</f>
        <v>-0.516334385399453</v>
      </c>
      <c r="Y67" s="27" t="n">
        <f aca="false">SUM($F67:$O67)+$Q$3</f>
        <v>-0.466325813548788</v>
      </c>
      <c r="Z67" s="21"/>
      <c r="AA67" s="21"/>
      <c r="AB67" s="21"/>
      <c r="AC67" s="21"/>
      <c r="AD67" s="21"/>
      <c r="AE67" s="21"/>
      <c r="AF67" s="21"/>
      <c r="AMD67" s="0"/>
      <c r="AME67" s="0"/>
      <c r="AMF67" s="0"/>
      <c r="AMG67" s="0"/>
      <c r="AMH67" s="0"/>
      <c r="AMI67" s="0"/>
      <c r="AMJ67" s="0"/>
    </row>
    <row r="68" s="23" customFormat="true" ht="13.8" hidden="false" customHeight="false" outlineLevel="0" collapsed="false">
      <c r="A68" s="24" t="n">
        <v>-1</v>
      </c>
      <c r="B68" s="27" t="n">
        <f aca="false">(A68-1)*PI()/20</f>
        <v>-0.314159265358979</v>
      </c>
      <c r="C68" s="27" t="n">
        <v>0</v>
      </c>
      <c r="D68" s="27"/>
      <c r="E68" s="28"/>
      <c r="F68" s="28" t="n">
        <f aca="false">(-2*$B$2/PI())*((COS(F$5*PI()))/F$5)*SIN(F$5*PI()*$B68/$B$3)</f>
        <v>-0.531166472225446</v>
      </c>
      <c r="G68" s="28" t="n">
        <f aca="false">(-2*$B$2/PI())*((COS(G$5*PI()))/G$5)*SIN(G$5*PI()*$B68/$B$3)</f>
        <v>0.292794083420726</v>
      </c>
      <c r="H68" s="28" t="n">
        <f aca="false">(-2*$B$2/PI())*((COS(H$5*PI()))/H$5)*SIN(H$5*PI()*$B68/$B$3)</f>
        <v>-0.0381397566213556</v>
      </c>
      <c r="I68" s="28" t="n">
        <f aca="false">(-2*$B$2/PI())*((COS(I$5*PI()))/I$5)*SIN(I$5*PI()*$B68/$B$3)</f>
        <v>-0.114861462002972</v>
      </c>
      <c r="J68" s="28" t="n">
        <f aca="false">(-2*$B$2/PI())*((COS(J$5*PI()))/J$5)*SIN(J$5*PI()*$B68/$B$3)</f>
        <v>0.124187707272502</v>
      </c>
      <c r="K68" s="28" t="n">
        <f aca="false">(-2*$B$2/PI())*((COS(K$5*PI()))/K$5)*SIN(K$5*PI()*$B68/$B$3)</f>
        <v>-0.0375186924172313</v>
      </c>
      <c r="L68" s="28" t="n">
        <f aca="false">(-2*$B$2/PI())*((COS(L$5*PI()))/L$5)*SIN(L$5*PI()*$B68/$B$3)</f>
        <v>-0.0532517254254655</v>
      </c>
      <c r="M68" s="28" t="n">
        <f aca="false">(-2*$B$2/PI())*((COS(M$5*PI()))/M$5)*SIN(M$5*PI()*$B68/$B$3)</f>
        <v>0.079508287076743</v>
      </c>
      <c r="N68" s="28" t="n">
        <f aca="false">(-2*$B$2/PI())*((COS(N$5*PI()))/N$5)*SIN(N$5*PI()*$B68/$B$3)</f>
        <v>-0.036497069878353</v>
      </c>
      <c r="O68" s="28" t="n">
        <f aca="false">(-2*$B$2/PI())*((COS(O$5*PI()))/O$5)*SIN(O$5*PI()*$B68/$B$3)</f>
        <v>-0.0273938262816092</v>
      </c>
      <c r="P68" s="27" t="n">
        <f aca="false">SUM($F68:$F68)</f>
        <v>-0.531166472225446</v>
      </c>
      <c r="Q68" s="27" t="n">
        <f aca="false">SUM($F68:$G68)+$Q$3</f>
        <v>-0.238372388804719</v>
      </c>
      <c r="R68" s="27" t="n">
        <f aca="false">SUM($F68:$H68)</f>
        <v>-0.276512145426075</v>
      </c>
      <c r="S68" s="27" t="n">
        <f aca="false">SUM($F68:$I68)+$Q$3</f>
        <v>-0.391373607429047</v>
      </c>
      <c r="T68" s="27" t="n">
        <f aca="false">SUM($F68:$J68)</f>
        <v>-0.267185900156545</v>
      </c>
      <c r="U68" s="27" t="n">
        <f aca="false">SUM($F68:$K68)+$Q$3</f>
        <v>-0.304704592573776</v>
      </c>
      <c r="V68" s="27" t="n">
        <f aca="false">SUM($F68:$L68)</f>
        <v>-0.357956317999242</v>
      </c>
      <c r="W68" s="27" t="n">
        <f aca="false">SUM($F68:$M68)+$Q$3</f>
        <v>-0.278448030922499</v>
      </c>
      <c r="X68" s="27" t="n">
        <f aca="false">SUM($F68:$N68)</f>
        <v>-0.314945100800852</v>
      </c>
      <c r="Y68" s="27" t="n">
        <f aca="false">SUM($F68:$O68)+$Q$3</f>
        <v>-0.342338927082461</v>
      </c>
      <c r="Z68" s="21"/>
      <c r="AA68" s="21"/>
      <c r="AB68" s="21"/>
      <c r="AC68" s="21"/>
      <c r="AD68" s="21"/>
      <c r="AE68" s="21"/>
      <c r="AF68" s="21"/>
      <c r="AMD68" s="0"/>
      <c r="AME68" s="0"/>
      <c r="AMF68" s="0"/>
      <c r="AMG68" s="0"/>
      <c r="AMH68" s="0"/>
      <c r="AMI68" s="0"/>
      <c r="AMJ68" s="0"/>
    </row>
    <row r="69" s="23" customFormat="true" ht="13.8" hidden="false" customHeight="false" outlineLevel="0" collapsed="false">
      <c r="A69" s="24" t="n">
        <v>0</v>
      </c>
      <c r="B69" s="27" t="n">
        <f aca="false">(A69-1)*PI()/20</f>
        <v>-0.15707963267949</v>
      </c>
      <c r="C69" s="27" t="n">
        <v>0</v>
      </c>
      <c r="D69" s="27"/>
      <c r="E69" s="28"/>
      <c r="F69" s="28" t="n">
        <f aca="false">(-2*$B$2/PI())*((COS(F$5*PI()))/F$5)*SIN(F$5*PI()*$B69/$B$3)</f>
        <v>-0.301562803725693</v>
      </c>
      <c r="G69" s="28" t="n">
        <f aca="false">(-2*$B$2/PI())*((COS(G$5*PI()))/G$5)*SIN(G$5*PI()*$B69/$B$3)</f>
        <v>0.265583236112723</v>
      </c>
      <c r="H69" s="28" t="n">
        <f aca="false">(-2*$B$2/PI())*((COS(H$5*PI()))/H$5)*SIN(H$5*PI()*$B69/$B$3)</f>
        <v>-0.211340937126362</v>
      </c>
      <c r="I69" s="28" t="n">
        <f aca="false">(-2*$B$2/PI())*((COS(I$5*PI()))/I$5)*SIN(I$5*PI()*$B69/$B$3)</f>
        <v>0.146397041710363</v>
      </c>
      <c r="J69" s="28" t="n">
        <f aca="false">(-2*$B$2/PI())*((COS(J$5*PI()))/J$5)*SIN(J$5*PI()*$B69/$B$3)</f>
        <v>-0.0794840097332633</v>
      </c>
      <c r="K69" s="28" t="n">
        <f aca="false">(-2*$B$2/PI())*((COS(K$5*PI()))/K$5)*SIN(K$5*PI()*$B69/$B$3)</f>
        <v>0.0190698783106778</v>
      </c>
      <c r="L69" s="28" t="n">
        <f aca="false">(-2*$B$2/PI())*((COS(L$5*PI()))/L$5)*SIN(L$5*PI()*$B69/$B$3)</f>
        <v>0.0279834740295286</v>
      </c>
      <c r="M69" s="28" t="n">
        <f aca="false">(-2*$B$2/PI())*((COS(M$5*PI()))/M$5)*SIN(M$5*PI()*$B69/$B$3)</f>
        <v>-0.0574307310014862</v>
      </c>
      <c r="N69" s="28" t="n">
        <f aca="false">(-2*$B$2/PI())*((COS(N$5*PI()))/N$5)*SIN(N$5*PI()*$B69/$B$3)</f>
        <v>0.0681526751006392</v>
      </c>
      <c r="O69" s="28" t="n">
        <f aca="false">(-2*$B$2/PI())*((COS(O$5*PI()))/O$5)*SIN(O$5*PI()*$B69/$B$3)</f>
        <v>-0.0620938536362511</v>
      </c>
      <c r="P69" s="27" t="n">
        <f aca="false">SUM($F69:$F69)</f>
        <v>-0.301562803725693</v>
      </c>
      <c r="Q69" s="27" t="n">
        <f aca="false">SUM($F69:$G69)+$Q$3</f>
        <v>-0.0359795676129707</v>
      </c>
      <c r="R69" s="27" t="n">
        <f aca="false">SUM($F69:$H69)</f>
        <v>-0.247320504739333</v>
      </c>
      <c r="S69" s="27" t="n">
        <f aca="false">SUM($F69:$I69)+$Q$3</f>
        <v>-0.10092346302897</v>
      </c>
      <c r="T69" s="27" t="n">
        <f aca="false">SUM($F69:$J69)</f>
        <v>-0.180407472762233</v>
      </c>
      <c r="U69" s="27" t="n">
        <f aca="false">SUM($F69:$K69)+$Q$3</f>
        <v>-0.161337594451555</v>
      </c>
      <c r="V69" s="27" t="n">
        <f aca="false">SUM($F69:$L69)</f>
        <v>-0.133354120422027</v>
      </c>
      <c r="W69" s="27" t="n">
        <f aca="false">SUM($F69:$M69)+$Q$3</f>
        <v>-0.190784851423513</v>
      </c>
      <c r="X69" s="27" t="n">
        <f aca="false">SUM($F69:$N69)</f>
        <v>-0.122632176322874</v>
      </c>
      <c r="Y69" s="27" t="n">
        <f aca="false">SUM($F69:$O69)+$Q$3</f>
        <v>-0.184726029959125</v>
      </c>
      <c r="Z69" s="21"/>
      <c r="AA69" s="21"/>
      <c r="AB69" s="21"/>
      <c r="AC69" s="21"/>
      <c r="AD69" s="21"/>
      <c r="AE69" s="21"/>
      <c r="AF69" s="21"/>
      <c r="AMD69" s="0"/>
      <c r="AME69" s="0"/>
      <c r="AMF69" s="0"/>
      <c r="AMG69" s="0"/>
      <c r="AMH69" s="0"/>
      <c r="AMI69" s="0"/>
      <c r="AMJ69" s="0"/>
    </row>
    <row r="70" s="23" customFormat="true" ht="13.8" hidden="false" customHeight="false" outlineLevel="0" collapsed="false">
      <c r="A70" s="24" t="n">
        <v>1</v>
      </c>
      <c r="B70" s="27" t="n">
        <f aca="false">(A70-1)*PI()/20</f>
        <v>0</v>
      </c>
      <c r="C70" s="27" t="n">
        <v>0</v>
      </c>
      <c r="D70" s="27" t="n">
        <f aca="false">$B$2*$B70/$B$3</f>
        <v>0</v>
      </c>
      <c r="E70" s="28"/>
      <c r="F70" s="28" t="n">
        <f aca="false">(-2*$B$2/PI())*((COS(F$5*PI()))/F$5)*SIN(F$5*PI()*$B70/$B$3)</f>
        <v>0</v>
      </c>
      <c r="G70" s="28" t="n">
        <f aca="false">(-2*$B$2/PI())*((COS(G$5*PI()))/G$5)*SIN(G$5*PI()*$B70/$B$3)</f>
        <v>-0</v>
      </c>
      <c r="H70" s="28" t="n">
        <f aca="false">(-2*$B$2/PI())*((COS(H$5*PI()))/H$5)*SIN(H$5*PI()*$B70/$B$3)</f>
        <v>0</v>
      </c>
      <c r="I70" s="28" t="n">
        <f aca="false">(-2*$B$2/PI())*((COS(I$5*PI()))/I$5)*SIN(I$5*PI()*$B70/$B$3)</f>
        <v>-0</v>
      </c>
      <c r="J70" s="28" t="n">
        <f aca="false">(-2*$B$2/PI())*((COS(J$5*PI()))/J$5)*SIN(J$5*PI()*$B70/$B$3)</f>
        <v>0</v>
      </c>
      <c r="K70" s="28" t="n">
        <f aca="false">(-2*$B$2/PI())*((COS(K$5*PI()))/K$5)*SIN(K$5*PI()*$B70/$B$3)</f>
        <v>-0</v>
      </c>
      <c r="L70" s="28" t="n">
        <f aca="false">(-2*$B$2/PI())*((COS(L$5*PI()))/L$5)*SIN(L$5*PI()*$B70/$B$3)</f>
        <v>0</v>
      </c>
      <c r="M70" s="28" t="n">
        <f aca="false">(-2*$B$2/PI())*((COS(M$5*PI()))/M$5)*SIN(M$5*PI()*$B70/$B$3)</f>
        <v>-0</v>
      </c>
      <c r="N70" s="28" t="n">
        <f aca="false">(-2*$B$2/PI())*((COS(N$5*PI()))/N$5)*SIN(N$5*PI()*$B70/$B$3)</f>
        <v>0</v>
      </c>
      <c r="O70" s="28" t="n">
        <f aca="false">(-2*$B$2/PI())*((COS(O$5*PI()))/O$5)*SIN(O$5*PI()*$B70/$B$3)</f>
        <v>-0</v>
      </c>
      <c r="P70" s="27" t="n">
        <f aca="false">SUM($F70:$F70)</f>
        <v>0</v>
      </c>
      <c r="Q70" s="27" t="n">
        <f aca="false">SUM($F70:$G70)+$Q$3</f>
        <v>0</v>
      </c>
      <c r="R70" s="27" t="n">
        <f aca="false">SUM($F70:$H70)</f>
        <v>0</v>
      </c>
      <c r="S70" s="27" t="n">
        <f aca="false">SUM($F70:$I70)+$Q$3</f>
        <v>0</v>
      </c>
      <c r="T70" s="27" t="n">
        <f aca="false">SUM($F70:$J70)</f>
        <v>0</v>
      </c>
      <c r="U70" s="27" t="n">
        <f aca="false">SUM($F70:$K70)+$Q$3</f>
        <v>0</v>
      </c>
      <c r="V70" s="27" t="n">
        <f aca="false">SUM($F70:$L70)</f>
        <v>0</v>
      </c>
      <c r="W70" s="27" t="n">
        <f aca="false">SUM($F70:$M70)+$Q$3</f>
        <v>0</v>
      </c>
      <c r="X70" s="27" t="n">
        <f aca="false">SUM($F70:$N70)</f>
        <v>0</v>
      </c>
      <c r="Y70" s="27" t="n">
        <f aca="false">SUM($F70:$O70)+$Q$3</f>
        <v>0</v>
      </c>
      <c r="Z70" s="21"/>
      <c r="AA70" s="21"/>
      <c r="AB70" s="21"/>
      <c r="AC70" s="21"/>
      <c r="AD70" s="21"/>
      <c r="AE70" s="21"/>
      <c r="AF70" s="21"/>
      <c r="AMD70" s="0"/>
      <c r="AME70" s="0"/>
      <c r="AMF70" s="0"/>
      <c r="AMG70" s="0"/>
      <c r="AMH70" s="0"/>
      <c r="AMI70" s="0"/>
      <c r="AMJ70" s="0"/>
    </row>
    <row r="71" s="23" customFormat="true" ht="13.8" hidden="false" customHeight="false" outlineLevel="0" collapsed="false">
      <c r="A71" s="24" t="n">
        <v>2</v>
      </c>
      <c r="B71" s="27" t="n">
        <f aca="false">(A71-1)*PI()/20</f>
        <v>0.15707963267949</v>
      </c>
      <c r="C71" s="27" t="n">
        <v>0</v>
      </c>
      <c r="D71" s="27" t="n">
        <f aca="false">$B$2*$B71/$B$3</f>
        <v>0.15707963267949</v>
      </c>
      <c r="E71" s="28"/>
      <c r="F71" s="28" t="n">
        <f aca="false">(-2*$B$2/PI())*((COS(F$5*PI()))/F$5)*SIN(F$5*PI()*$B71/$B$3)</f>
        <v>0.301562803725693</v>
      </c>
      <c r="G71" s="28" t="n">
        <f aca="false">(-2*$B$2/PI())*((COS(G$5*PI()))/G$5)*SIN(G$5*PI()*$B71/$B$3)</f>
        <v>-0.265583236112723</v>
      </c>
      <c r="H71" s="28" t="n">
        <f aca="false">(-2*$B$2/PI())*((COS(H$5*PI()))/H$5)*SIN(H$5*PI()*$B71/$B$3)</f>
        <v>0.211340937126362</v>
      </c>
      <c r="I71" s="28" t="n">
        <f aca="false">(-2*$B$2/PI())*((COS(I$5*PI()))/I$5)*SIN(I$5*PI()*$B71/$B$3)</f>
        <v>-0.146397041710363</v>
      </c>
      <c r="J71" s="28" t="n">
        <f aca="false">(-2*$B$2/PI())*((COS(J$5*PI()))/J$5)*SIN(J$5*PI()*$B71/$B$3)</f>
        <v>0.0794840097332633</v>
      </c>
      <c r="K71" s="28" t="n">
        <f aca="false">(-2*$B$2/PI())*((COS(K$5*PI()))/K$5)*SIN(K$5*PI()*$B71/$B$3)</f>
        <v>-0.0190698783106778</v>
      </c>
      <c r="L71" s="28" t="n">
        <f aca="false">(-2*$B$2/PI())*((COS(L$5*PI()))/L$5)*SIN(L$5*PI()*$B71/$B$3)</f>
        <v>-0.0279834740295286</v>
      </c>
      <c r="M71" s="28" t="n">
        <f aca="false">(-2*$B$2/PI())*((COS(M$5*PI()))/M$5)*SIN(M$5*PI()*$B71/$B$3)</f>
        <v>0.0574307310014862</v>
      </c>
      <c r="N71" s="28" t="n">
        <f aca="false">(-2*$B$2/PI())*((COS(N$5*PI()))/N$5)*SIN(N$5*PI()*$B71/$B$3)</f>
        <v>-0.0681526751006392</v>
      </c>
      <c r="O71" s="28" t="n">
        <f aca="false">(-2*$B$2/PI())*((COS(O$5*PI()))/O$5)*SIN(O$5*PI()*$B71/$B$3)</f>
        <v>0.0620938536362511</v>
      </c>
      <c r="P71" s="27" t="n">
        <f aca="false">SUM($F71:$F71)</f>
        <v>0.301562803725693</v>
      </c>
      <c r="Q71" s="27" t="n">
        <f aca="false">SUM($F71:$G71)+$Q$3</f>
        <v>0.0359795676129707</v>
      </c>
      <c r="R71" s="27" t="n">
        <f aca="false">SUM($F71:$H71)</f>
        <v>0.247320504739333</v>
      </c>
      <c r="S71" s="27" t="n">
        <f aca="false">SUM($F71:$I71)+$Q$3</f>
        <v>0.10092346302897</v>
      </c>
      <c r="T71" s="27" t="n">
        <f aca="false">SUM($F71:$J71)</f>
        <v>0.180407472762233</v>
      </c>
      <c r="U71" s="27" t="n">
        <f aca="false">SUM($F71:$K71)+$Q$3</f>
        <v>0.161337594451555</v>
      </c>
      <c r="V71" s="27" t="n">
        <f aca="false">SUM($F71:$L71)</f>
        <v>0.133354120422027</v>
      </c>
      <c r="W71" s="27" t="n">
        <f aca="false">SUM($F71:$M71)+$Q$3</f>
        <v>0.190784851423513</v>
      </c>
      <c r="X71" s="27" t="n">
        <f aca="false">SUM($F71:$N71)</f>
        <v>0.122632176322874</v>
      </c>
      <c r="Y71" s="27" t="n">
        <f aca="false">SUM($F71:$O71)+$Q$3</f>
        <v>0.184726029959125</v>
      </c>
      <c r="Z71" s="21"/>
      <c r="AA71" s="21"/>
      <c r="AB71" s="21"/>
      <c r="AC71" s="21"/>
      <c r="AD71" s="21"/>
      <c r="AE71" s="21"/>
      <c r="AF71" s="21"/>
      <c r="AMD71" s="0"/>
      <c r="AME71" s="0"/>
      <c r="AMF71" s="0"/>
      <c r="AMG71" s="0"/>
      <c r="AMH71" s="0"/>
      <c r="AMI71" s="0"/>
      <c r="AMJ71" s="0"/>
    </row>
    <row r="72" s="23" customFormat="true" ht="13.8" hidden="false" customHeight="false" outlineLevel="0" collapsed="false">
      <c r="A72" s="24" t="n">
        <v>3</v>
      </c>
      <c r="B72" s="27" t="n">
        <f aca="false">(A72-1)*PI()/20</f>
        <v>0.314159265358979</v>
      </c>
      <c r="C72" s="27" t="n">
        <v>0</v>
      </c>
      <c r="D72" s="27" t="n">
        <f aca="false">$B$2*$B72/$B$3</f>
        <v>0.314159265358979</v>
      </c>
      <c r="E72" s="28"/>
      <c r="F72" s="28" t="n">
        <f aca="false">(-2*$B$2/PI())*((COS(F$5*PI()))/F$5)*SIN(F$5*PI()*$B72/$B$3)</f>
        <v>0.531166472225446</v>
      </c>
      <c r="G72" s="28" t="n">
        <f aca="false">(-2*$B$2/PI())*((COS(G$5*PI()))/G$5)*SIN(G$5*PI()*$B72/$B$3)</f>
        <v>-0.292794083420726</v>
      </c>
      <c r="H72" s="28" t="n">
        <f aca="false">(-2*$B$2/PI())*((COS(H$5*PI()))/H$5)*SIN(H$5*PI()*$B72/$B$3)</f>
        <v>0.0381397566213556</v>
      </c>
      <c r="I72" s="28" t="n">
        <f aca="false">(-2*$B$2/PI())*((COS(I$5*PI()))/I$5)*SIN(I$5*PI()*$B72/$B$3)</f>
        <v>0.114861462002972</v>
      </c>
      <c r="J72" s="28" t="n">
        <f aca="false">(-2*$B$2/PI())*((COS(J$5*PI()))/J$5)*SIN(J$5*PI()*$B72/$B$3)</f>
        <v>-0.124187707272502</v>
      </c>
      <c r="K72" s="28" t="n">
        <f aca="false">(-2*$B$2/PI())*((COS(K$5*PI()))/K$5)*SIN(K$5*PI()*$B72/$B$3)</f>
        <v>0.0375186924172313</v>
      </c>
      <c r="L72" s="28" t="n">
        <f aca="false">(-2*$B$2/PI())*((COS(L$5*PI()))/L$5)*SIN(L$5*PI()*$B72/$B$3)</f>
        <v>0.0532517254254655</v>
      </c>
      <c r="M72" s="28" t="n">
        <f aca="false">(-2*$B$2/PI())*((COS(M$5*PI()))/M$5)*SIN(M$5*PI()*$B72/$B$3)</f>
        <v>-0.079508287076743</v>
      </c>
      <c r="N72" s="28" t="n">
        <f aca="false">(-2*$B$2/PI())*((COS(N$5*PI()))/N$5)*SIN(N$5*PI()*$B72/$B$3)</f>
        <v>0.036497069878353</v>
      </c>
      <c r="O72" s="28" t="n">
        <f aca="false">(-2*$B$2/PI())*((COS(O$5*PI()))/O$5)*SIN(O$5*PI()*$B72/$B$3)</f>
        <v>0.0273938262816092</v>
      </c>
      <c r="P72" s="27" t="n">
        <f aca="false">SUM($F72:$F72)</f>
        <v>0.531166472225446</v>
      </c>
      <c r="Q72" s="27" t="n">
        <f aca="false">SUM($F72:$G72)+$Q$3</f>
        <v>0.238372388804719</v>
      </c>
      <c r="R72" s="27" t="n">
        <f aca="false">SUM($F72:$H72)</f>
        <v>0.276512145426075</v>
      </c>
      <c r="S72" s="27" t="n">
        <f aca="false">SUM($F72:$I72)+$Q$3</f>
        <v>0.391373607429047</v>
      </c>
      <c r="T72" s="27" t="n">
        <f aca="false">SUM($F72:$J72)</f>
        <v>0.267185900156545</v>
      </c>
      <c r="U72" s="27" t="n">
        <f aca="false">SUM($F72:$K72)+$Q$3</f>
        <v>0.304704592573776</v>
      </c>
      <c r="V72" s="27" t="n">
        <f aca="false">SUM($F72:$L72)</f>
        <v>0.357956317999242</v>
      </c>
      <c r="W72" s="27" t="n">
        <f aca="false">SUM($F72:$M72)+$Q$3</f>
        <v>0.278448030922499</v>
      </c>
      <c r="X72" s="27" t="n">
        <f aca="false">SUM($F72:$N72)</f>
        <v>0.314945100800852</v>
      </c>
      <c r="Y72" s="27" t="n">
        <f aca="false">SUM($F72:$O72)+$Q$3</f>
        <v>0.342338927082461</v>
      </c>
      <c r="Z72" s="21"/>
      <c r="AA72" s="21"/>
      <c r="AB72" s="21"/>
      <c r="AC72" s="21"/>
      <c r="AD72" s="21"/>
      <c r="AE72" s="21"/>
      <c r="AF72" s="21"/>
      <c r="AMD72" s="0"/>
      <c r="AME72" s="0"/>
      <c r="AMF72" s="0"/>
      <c r="AMG72" s="0"/>
      <c r="AMH72" s="0"/>
      <c r="AMI72" s="0"/>
      <c r="AMJ72" s="0"/>
    </row>
    <row r="73" s="23" customFormat="true" ht="13.8" hidden="false" customHeight="false" outlineLevel="0" collapsed="false">
      <c r="A73" s="24" t="n">
        <v>4</v>
      </c>
      <c r="B73" s="27" t="n">
        <f aca="false">(A73-1)*PI()/20</f>
        <v>0.471238898038469</v>
      </c>
      <c r="C73" s="27" t="n">
        <v>0</v>
      </c>
      <c r="D73" s="27" t="n">
        <f aca="false">$B$2*$B73/$B$3</f>
        <v>0.471238898038469</v>
      </c>
      <c r="E73" s="28"/>
      <c r="F73" s="28" t="n">
        <f aca="false">(-2*$B$2/PI())*((COS(F$5*PI()))/F$5)*SIN(F$5*PI()*$B73/$B$3)</f>
        <v>0.634022811379087</v>
      </c>
      <c r="G73" s="28" t="n">
        <f aca="false">(-2*$B$2/PI())*((COS(G$5*PI()))/G$5)*SIN(G$5*PI()*$B73/$B$3)</f>
        <v>-0.0572096349320335</v>
      </c>
      <c r="H73" s="28" t="n">
        <f aca="false">(-2*$B$2/PI())*((COS(H$5*PI()))/H$5)*SIN(H$5*PI()*$B73/$B$3)</f>
        <v>-0.204458025301918</v>
      </c>
      <c r="I73" s="28" t="n">
        <f aca="false">(-2*$B$2/PI())*((COS(I$5*PI()))/I$5)*SIN(I$5*PI()*$B73/$B$3)</f>
        <v>0.0562780386258469</v>
      </c>
      <c r="J73" s="28" t="n">
        <f aca="false">(-2*$B$2/PI())*((COS(J$5*PI()))/J$5)*SIN(J$5*PI()*$B73/$B$3)</f>
        <v>0.114549817817166</v>
      </c>
      <c r="K73" s="28" t="n">
        <f aca="false">(-2*$B$2/PI())*((COS(K$5*PI()))/K$5)*SIN(K$5*PI()*$B73/$B$3)</f>
        <v>-0.0547456048175296</v>
      </c>
      <c r="L73" s="28" t="n">
        <f aca="false">(-2*$B$2/PI())*((COS(L$5*PI()))/L$5)*SIN(L$5*PI()*$B73/$B$3)</f>
        <v>-0.0733529882623529</v>
      </c>
      <c r="M73" s="28" t="n">
        <f aca="false">(-2*$B$2/PI())*((COS(M$5*PI()))/M$5)*SIN(M$5*PI()*$B73/$B$3)</f>
        <v>0.052642179505507</v>
      </c>
      <c r="N73" s="28" t="n">
        <f aca="false">(-2*$B$2/PI())*((COS(N$5*PI()))/N$5)*SIN(N$5*PI()*$B73/$B$3)</f>
        <v>0.04860779138568</v>
      </c>
      <c r="O73" s="28" t="n">
        <f aca="false">(-2*$B$2/PI())*((COS(O$5*PI()))/O$5)*SIN(O$5*PI()*$B73/$B$3)</f>
        <v>-0.0500085718506659</v>
      </c>
      <c r="P73" s="27" t="n">
        <f aca="false">SUM($F73:$F73)</f>
        <v>0.634022811379087</v>
      </c>
      <c r="Q73" s="27" t="n">
        <f aca="false">SUM($F73:$G73)+$Q$3</f>
        <v>0.576813176447053</v>
      </c>
      <c r="R73" s="27" t="n">
        <f aca="false">SUM($F73:$H73)</f>
        <v>0.372355151145136</v>
      </c>
      <c r="S73" s="27" t="n">
        <f aca="false">SUM($F73:$I73)+$Q$3</f>
        <v>0.428633189770982</v>
      </c>
      <c r="T73" s="27" t="n">
        <f aca="false">SUM($F73:$J73)</f>
        <v>0.543183007588149</v>
      </c>
      <c r="U73" s="27" t="n">
        <f aca="false">SUM($F73:$K73)+$Q$3</f>
        <v>0.488437402770619</v>
      </c>
      <c r="V73" s="27" t="n">
        <f aca="false">SUM($F73:$L73)</f>
        <v>0.415084414508266</v>
      </c>
      <c r="W73" s="27" t="n">
        <f aca="false">SUM($F73:$M73)+$Q$3</f>
        <v>0.467726594013773</v>
      </c>
      <c r="X73" s="27" t="n">
        <f aca="false">SUM($F73:$N73)</f>
        <v>0.516334385399453</v>
      </c>
      <c r="Y73" s="27" t="n">
        <f aca="false">SUM($F73:$O73)+$Q$3</f>
        <v>0.466325813548788</v>
      </c>
      <c r="Z73" s="21"/>
      <c r="AA73" s="21"/>
      <c r="AB73" s="21"/>
      <c r="AC73" s="21"/>
      <c r="AD73" s="21"/>
      <c r="AE73" s="21"/>
      <c r="AF73" s="21"/>
      <c r="AMD73" s="0"/>
      <c r="AME73" s="0"/>
      <c r="AMF73" s="0"/>
      <c r="AMG73" s="0"/>
      <c r="AMH73" s="0"/>
      <c r="AMI73" s="0"/>
      <c r="AMJ73" s="0"/>
    </row>
    <row r="74" s="23" customFormat="true" ht="13.8" hidden="false" customHeight="false" outlineLevel="0" collapsed="false">
      <c r="A74" s="24" t="n">
        <v>5</v>
      </c>
      <c r="B74" s="27" t="n">
        <f aca="false">(A74-1)*PI()/20</f>
        <v>0.628318530717959</v>
      </c>
      <c r="C74" s="27" t="n">
        <v>0</v>
      </c>
      <c r="D74" s="27" t="n">
        <f aca="false">$B$2*$B74/$B$3</f>
        <v>0.628318530717959</v>
      </c>
      <c r="E74" s="28"/>
      <c r="F74" s="28" t="n">
        <f aca="false">(-2*$B$2/PI())*((COS(F$5*PI()))/F$5)*SIN(F$5*PI()*$B74/$B$3)</f>
        <v>0.585588166841452</v>
      </c>
      <c r="G74" s="28" t="n">
        <f aca="false">(-2*$B$2/PI())*((COS(G$5*PI()))/G$5)*SIN(G$5*PI()*$B74/$B$3)</f>
        <v>0.229722924005945</v>
      </c>
      <c r="H74" s="28" t="n">
        <f aca="false">(-2*$B$2/PI())*((COS(H$5*PI()))/H$5)*SIN(H$5*PI()*$B74/$B$3)</f>
        <v>-0.0750373848344625</v>
      </c>
      <c r="I74" s="28" t="n">
        <f aca="false">(-2*$B$2/PI())*((COS(I$5*PI()))/I$5)*SIN(I$5*PI()*$B74/$B$3)</f>
        <v>-0.159016574153486</v>
      </c>
      <c r="J74" s="28" t="n">
        <f aca="false">(-2*$B$2/PI())*((COS(J$5*PI()))/J$5)*SIN(J$5*PI()*$B74/$B$3)</f>
        <v>-0.0547876525632183</v>
      </c>
      <c r="K74" s="28" t="n">
        <f aca="false">(-2*$B$2/PI())*((COS(K$5*PI()))/K$5)*SIN(K$5*PI()*$B74/$B$3)</f>
        <v>0.0701895726740093</v>
      </c>
      <c r="L74" s="28" t="n">
        <f aca="false">(-2*$B$2/PI())*((COS(L$5*PI()))/L$5)*SIN(L$5*PI()*$B74/$B$3)</f>
        <v>0.0863368469570187</v>
      </c>
      <c r="M74" s="28" t="n">
        <f aca="false">(-2*$B$2/PI())*((COS(M$5*PI()))/M$5)*SIN(M$5*PI()*$B74/$B$3)</f>
        <v>0.0066293693356302</v>
      </c>
      <c r="N74" s="28" t="n">
        <f aca="false">(-2*$B$2/PI())*((COS(N$5*PI()))/N$5)*SIN(N$5*PI()*$B74/$B$3)</f>
        <v>-0.0625274781670357</v>
      </c>
      <c r="O74" s="28" t="n">
        <f aca="false">(-2*$B$2/PI())*((COS(O$5*PI()))/O$5)*SIN(O$5*PI()*$B74/$B$3)</f>
        <v>-0.0494560119834921</v>
      </c>
      <c r="P74" s="27" t="n">
        <f aca="false">SUM($F74:$F74)</f>
        <v>0.585588166841452</v>
      </c>
      <c r="Q74" s="27" t="n">
        <f aca="false">SUM($F74:$G74)+$Q$3</f>
        <v>0.815311090847397</v>
      </c>
      <c r="R74" s="27" t="n">
        <f aca="false">SUM($F74:$H74)</f>
        <v>0.740273706012934</v>
      </c>
      <c r="S74" s="27" t="n">
        <f aca="false">SUM($F74:$I74)+$Q$3</f>
        <v>0.581257131859448</v>
      </c>
      <c r="T74" s="27" t="n">
        <f aca="false">SUM($F74:$J74)</f>
        <v>0.52646947929623</v>
      </c>
      <c r="U74" s="27" t="n">
        <f aca="false">SUM($F74:$K74)+$Q$3</f>
        <v>0.59665905197024</v>
      </c>
      <c r="V74" s="27" t="n">
        <f aca="false">SUM($F74:$L74)</f>
        <v>0.682995898927258</v>
      </c>
      <c r="W74" s="27" t="n">
        <f aca="false">SUM($F74:$M74)+$Q$3</f>
        <v>0.689625268262888</v>
      </c>
      <c r="X74" s="27" t="n">
        <f aca="false">SUM($F74:$N74)</f>
        <v>0.627097790095853</v>
      </c>
      <c r="Y74" s="27" t="n">
        <f aca="false">SUM($F74:$O74)+$Q$3</f>
        <v>0.577641778112361</v>
      </c>
      <c r="Z74" s="21"/>
      <c r="AA74" s="21"/>
      <c r="AB74" s="21"/>
      <c r="AC74" s="21"/>
      <c r="AD74" s="21"/>
      <c r="AE74" s="21"/>
      <c r="AF74" s="21"/>
      <c r="AMD74" s="0"/>
      <c r="AME74" s="0"/>
      <c r="AMF74" s="0"/>
      <c r="AMG74" s="0"/>
      <c r="AMH74" s="0"/>
      <c r="AMI74" s="0"/>
      <c r="AMJ74" s="0"/>
    </row>
    <row r="75" s="23" customFormat="true" ht="13.8" hidden="false" customHeight="false" outlineLevel="0" collapsed="false">
      <c r="A75" s="24" t="n">
        <v>6</v>
      </c>
      <c r="B75" s="27" t="n">
        <f aca="false">(A75-1)*PI()/20</f>
        <v>0.785398163397448</v>
      </c>
      <c r="C75" s="27" t="n">
        <v>0</v>
      </c>
      <c r="D75" s="27" t="n">
        <f aca="false">$B$2*$B75/$B$3</f>
        <v>0.785398163397448</v>
      </c>
      <c r="E75" s="28"/>
      <c r="F75" s="28" t="n">
        <f aca="false">(-2*$B$2/PI())*((COS(F$5*PI()))/F$5)*SIN(F$5*PI()*$B75/$B$3)</f>
        <v>0.397420048666317</v>
      </c>
      <c r="G75" s="28" t="n">
        <f aca="false">(-2*$B$2/PI())*((COS(G$5*PI()))/G$5)*SIN(G$5*PI()*$B75/$B$3)</f>
        <v>0.310469268181255</v>
      </c>
      <c r="H75" s="28" t="n">
        <f aca="false">(-2*$B$2/PI())*((COS(H$5*PI()))/H$5)*SIN(H$5*PI()*$B75/$B$3)</f>
        <v>0.190916363028611</v>
      </c>
      <c r="I75" s="28" t="n">
        <f aca="false">(-2*$B$2/PI())*((COS(I$5*PI()))/I$5)*SIN(I$5*PI()*$B75/$B$3)</f>
        <v>0.0684845657040229</v>
      </c>
      <c r="J75" s="28" t="n">
        <f aca="false">(-2*$B$2/PI())*((COS(J$5*PI()))/J$5)*SIN(J$5*PI()*$B75/$B$3)</f>
        <v>-0.0289482863707589</v>
      </c>
      <c r="K75" s="28" t="n">
        <f aca="false">(-2*$B$2/PI())*((COS(K$5*PI()))/K$5)*SIN(K$5*PI()*$B75/$B$3)</f>
        <v>-0.0833476197511098</v>
      </c>
      <c r="L75" s="28" t="n">
        <f aca="false">(-2*$B$2/PI())*((COS(L$5*PI()))/L$5)*SIN(L$5*PI()*$B75/$B$3)</f>
        <v>-0.0909434841271779</v>
      </c>
      <c r="M75" s="28" t="n">
        <f aca="false">(-2*$B$2/PI())*((COS(M$5*PI()))/M$5)*SIN(M$5*PI()*$B75/$B$3)</f>
        <v>-0.0618200149793651</v>
      </c>
      <c r="N75" s="28" t="n">
        <f aca="false">(-2*$B$2/PI())*((COS(N$5*PI()))/N$5)*SIN(N$5*PI()*$B75/$B$3)</f>
        <v>-0.0151231227852235</v>
      </c>
      <c r="O75" s="28" t="n">
        <f aca="false">(-2*$B$2/PI())*((COS(O$5*PI()))/O$5)*SIN(O$5*PI()*$B75/$B$3)</f>
        <v>0.0281901579252976</v>
      </c>
      <c r="P75" s="27" t="n">
        <f aca="false">SUM($F75:$F75)</f>
        <v>0.397420048666317</v>
      </c>
      <c r="Q75" s="27" t="n">
        <f aca="false">SUM($F75:$G75)+$Q$3</f>
        <v>0.707889316847572</v>
      </c>
      <c r="R75" s="27" t="n">
        <f aca="false">SUM($F75:$H75)</f>
        <v>0.898805679876183</v>
      </c>
      <c r="S75" s="27" t="n">
        <f aca="false">SUM($F75:$I75)+$Q$3</f>
        <v>0.967290245580206</v>
      </c>
      <c r="T75" s="27" t="n">
        <f aca="false">SUM($F75:$J75)</f>
        <v>0.938341959209447</v>
      </c>
      <c r="U75" s="27" t="n">
        <f aca="false">SUM($F75:$K75)+$Q$3</f>
        <v>0.854994339458337</v>
      </c>
      <c r="V75" s="27" t="n">
        <f aca="false">SUM($F75:$L75)</f>
        <v>0.764050855331159</v>
      </c>
      <c r="W75" s="27" t="n">
        <f aca="false">SUM($F75:$M75)+$Q$3</f>
        <v>0.702230840351794</v>
      </c>
      <c r="X75" s="27" t="n">
        <f aca="false">SUM($F75:$N75)</f>
        <v>0.687107717566571</v>
      </c>
      <c r="Y75" s="27" t="n">
        <f aca="false">SUM($F75:$O75)+$Q$3</f>
        <v>0.715297875491868</v>
      </c>
      <c r="Z75" s="21"/>
      <c r="AA75" s="21"/>
      <c r="AB75" s="21"/>
      <c r="AC75" s="21"/>
      <c r="AD75" s="21"/>
      <c r="AE75" s="21"/>
      <c r="AF75" s="21"/>
      <c r="AMD75" s="0"/>
      <c r="AME75" s="0"/>
      <c r="AMF75" s="0"/>
      <c r="AMG75" s="0"/>
      <c r="AMH75" s="0"/>
      <c r="AMI75" s="0"/>
      <c r="AMJ75" s="0"/>
    </row>
    <row r="76" s="23" customFormat="true" ht="13.8" hidden="false" customHeight="false" outlineLevel="0" collapsed="false">
      <c r="A76" s="24" t="n">
        <v>7</v>
      </c>
      <c r="B76" s="27" t="n">
        <f aca="false">(A76-1)*PI()/20</f>
        <v>0.942477796076938</v>
      </c>
      <c r="C76" s="27" t="n">
        <v>0</v>
      </c>
      <c r="D76" s="27" t="n">
        <f aca="false">$B$2*$B76/$B$3</f>
        <v>0.942477796076938</v>
      </c>
      <c r="E76" s="28"/>
      <c r="F76" s="28" t="n">
        <f aca="false">(-2*$B$2/PI())*((COS(F$5*PI()))/F$5)*SIN(F$5*PI()*$B76/$B$3)</f>
        <v>0.114419269864067</v>
      </c>
      <c r="G76" s="28" t="n">
        <f aca="false">(-2*$B$2/PI())*((COS(G$5*PI()))/G$5)*SIN(G$5*PI()*$B76/$B$3)</f>
        <v>0.112556077251694</v>
      </c>
      <c r="H76" s="28" t="n">
        <f aca="false">(-2*$B$2/PI())*((COS(H$5*PI()))/H$5)*SIN(H$5*PI()*$B76/$B$3)</f>
        <v>0.109491209635059</v>
      </c>
      <c r="I76" s="28" t="n">
        <f aca="false">(-2*$B$2/PI())*((COS(I$5*PI()))/I$5)*SIN(I$5*PI()*$B76/$B$3)</f>
        <v>0.105284359011014</v>
      </c>
      <c r="J76" s="28" t="n">
        <f aca="false">(-2*$B$2/PI())*((COS(J$5*PI()))/J$5)*SIN(J$5*PI()*$B76/$B$3)</f>
        <v>0.100017143701332</v>
      </c>
      <c r="K76" s="28" t="n">
        <f aca="false">(-2*$B$2/PI())*((COS(K$5*PI()))/K$5)*SIN(K$5*PI()*$B76/$B$3)</f>
        <v>0.0937912172505535</v>
      </c>
      <c r="L76" s="28" t="n">
        <f aca="false">(-2*$B$2/PI())*((COS(L$5*PI()))/L$5)*SIN(L$5*PI()*$B76/$B$3)</f>
        <v>0.0867259200484419</v>
      </c>
      <c r="M76" s="28" t="n">
        <f aca="false">(-2*$B$2/PI())*((COS(M$5*PI()))/M$5)*SIN(M$5*PI()*$B76/$B$3)</f>
        <v>0.0789555328997379</v>
      </c>
      <c r="N76" s="28" t="n">
        <f aca="false">(-2*$B$2/PI())*((COS(N$5*PI()))/N$5)*SIN(N$5*PI()*$B76/$B$3)</f>
        <v>0.0706262016324926</v>
      </c>
      <c r="O76" s="28" t="n">
        <f aca="false">(-2*$B$2/PI())*((COS(O$5*PI()))/O$5)*SIN(O$5*PI()*$B76/$B$3)</f>
        <v>0.0618926098725606</v>
      </c>
      <c r="P76" s="27" t="n">
        <f aca="false">SUM($F76:$F76)</f>
        <v>0.114419269864067</v>
      </c>
      <c r="Q76" s="27" t="n">
        <f aca="false">SUM($F76:$G76)+$Q$3</f>
        <v>0.226975347115761</v>
      </c>
      <c r="R76" s="27" t="n">
        <f aca="false">SUM($F76:$H76)</f>
        <v>0.33646655675082</v>
      </c>
      <c r="S76" s="27" t="n">
        <f aca="false">SUM($F76:$I76)+$Q$3</f>
        <v>0.441750915761834</v>
      </c>
      <c r="T76" s="27" t="n">
        <f aca="false">SUM($F76:$J76)</f>
        <v>0.541768059463166</v>
      </c>
      <c r="U76" s="27" t="n">
        <f aca="false">SUM($F76:$K76)+$Q$3</f>
        <v>0.635559276713719</v>
      </c>
      <c r="V76" s="27" t="n">
        <f aca="false">SUM($F76:$L76)</f>
        <v>0.722285196762161</v>
      </c>
      <c r="W76" s="27" t="n">
        <f aca="false">SUM($F76:$M76)+$Q$3</f>
        <v>0.801240729661899</v>
      </c>
      <c r="X76" s="27" t="n">
        <f aca="false">SUM($F76:$N76)</f>
        <v>0.871866931294391</v>
      </c>
      <c r="Y76" s="27" t="n">
        <f aca="false">SUM($F76:$O76)+$Q$3</f>
        <v>0.933759541166952</v>
      </c>
      <c r="Z76" s="21"/>
      <c r="AA76" s="21"/>
      <c r="AB76" s="21"/>
      <c r="AC76" s="21"/>
      <c r="AD76" s="21"/>
      <c r="AE76" s="21"/>
      <c r="AF76" s="21"/>
      <c r="AMD76" s="0"/>
      <c r="AME76" s="0"/>
      <c r="AMF76" s="0"/>
      <c r="AMG76" s="0"/>
      <c r="AMH76" s="0"/>
      <c r="AMI76" s="0"/>
      <c r="AMJ76" s="0"/>
    </row>
    <row r="77" s="23" customFormat="true" ht="13.8" hidden="false" customHeight="false" outlineLevel="0" collapsed="false">
      <c r="A77" s="24"/>
      <c r="B77" s="27" t="n">
        <v>1</v>
      </c>
      <c r="C77" s="27" t="n">
        <v>0</v>
      </c>
      <c r="D77" s="27" t="n">
        <f aca="false">$B$2*$B77/$B$3</f>
        <v>1</v>
      </c>
      <c r="E77" s="28"/>
      <c r="F77" s="28" t="n">
        <f aca="false">(-2*$B$2/PI())*((COS(F$5*PI()))/F$5)*SIN(F$5*PI()*$B77/$B$3)</f>
        <v>7.79634366503875E-017</v>
      </c>
      <c r="G77" s="28" t="n">
        <f aca="false">(-2*$B$2/PI())*((COS(G$5*PI()))/G$5)*SIN(G$5*PI()*$B77/$B$3)</f>
        <v>7.79634366503875E-017</v>
      </c>
      <c r="H77" s="28" t="n">
        <f aca="false">(-2*$B$2/PI())*((COS(H$5*PI()))/H$5)*SIN(H$5*PI()*$B77/$B$3)</f>
        <v>7.79634366503875E-017</v>
      </c>
      <c r="I77" s="28" t="n">
        <f aca="false">(-2*$B$2/PI())*((COS(I$5*PI()))/I$5)*SIN(I$5*PI()*$B77/$B$3)</f>
        <v>7.79634366503875E-017</v>
      </c>
      <c r="J77" s="28" t="n">
        <f aca="false">(-2*$B$2/PI())*((COS(J$5*PI()))/J$5)*SIN(J$5*PI()*$B77/$B$3)</f>
        <v>7.79634366503875E-017</v>
      </c>
      <c r="K77" s="28" t="n">
        <f aca="false">(-2*$B$2/PI())*((COS(K$5*PI()))/K$5)*SIN(K$5*PI()*$B77/$B$3)</f>
        <v>7.79634366503875E-017</v>
      </c>
      <c r="L77" s="28" t="n">
        <f aca="false">(-2*$B$2/PI())*((COS(L$5*PI()))/L$5)*SIN(L$5*PI()*$B77/$B$3)</f>
        <v>7.79634366503875E-017</v>
      </c>
      <c r="M77" s="28" t="n">
        <f aca="false">(-2*$B$2/PI())*((COS(M$5*PI()))/M$5)*SIN(M$5*PI()*$B77/$B$3)</f>
        <v>7.79634366503875E-017</v>
      </c>
      <c r="N77" s="28" t="n">
        <f aca="false">(-2*$B$2/PI())*((COS(N$5*PI()))/N$5)*SIN(N$5*PI()*$B77/$B$3)</f>
        <v>7.79634366503875E-017</v>
      </c>
      <c r="O77" s="28" t="n">
        <f aca="false">(-2*$B$2/PI())*((COS(O$5*PI()))/O$5)*SIN(O$5*PI()*$B77/$B$3)</f>
        <v>7.79634366503875E-017</v>
      </c>
      <c r="P77" s="27" t="n">
        <f aca="false">SUM($F77:$F77)</f>
        <v>7.79634366503875E-017</v>
      </c>
      <c r="Q77" s="27" t="n">
        <f aca="false">SUM($F77:$G77)+$Q$3</f>
        <v>1.55926873300775E-016</v>
      </c>
      <c r="R77" s="27" t="n">
        <f aca="false">SUM($F77:$H77)</f>
        <v>2.33890309951163E-016</v>
      </c>
      <c r="S77" s="27" t="n">
        <f aca="false">SUM($F77:$I77)+$Q$3</f>
        <v>3.1185374660155E-016</v>
      </c>
      <c r="T77" s="27" t="n">
        <f aca="false">SUM($F77:$J77)</f>
        <v>3.89817183251938E-016</v>
      </c>
      <c r="U77" s="27" t="n">
        <f aca="false">SUM($F77:$K77)+$Q$3</f>
        <v>4.67780619902325E-016</v>
      </c>
      <c r="V77" s="27" t="n">
        <f aca="false">SUM($F77:$L77)</f>
        <v>5.45744056552713E-016</v>
      </c>
      <c r="W77" s="27" t="n">
        <f aca="false">SUM($F77:$M77)+$Q$3</f>
        <v>6.237074932031E-016</v>
      </c>
      <c r="X77" s="27" t="n">
        <f aca="false">SUM($F77:$N77)</f>
        <v>7.01670929853488E-016</v>
      </c>
      <c r="Y77" s="27" t="n">
        <f aca="false">SUM($F77:$O77)+$Q$3</f>
        <v>7.79634366503875E-016</v>
      </c>
      <c r="Z77" s="21"/>
      <c r="AA77" s="21"/>
      <c r="AB77" s="21"/>
      <c r="AC77" s="21"/>
      <c r="AD77" s="21"/>
      <c r="AE77" s="21"/>
      <c r="AF77" s="21"/>
      <c r="AMD77" s="0"/>
      <c r="AME77" s="0"/>
      <c r="AMF77" s="0"/>
      <c r="AMG77" s="0"/>
      <c r="AMH77" s="0"/>
      <c r="AMI77" s="0"/>
      <c r="AMJ77" s="0"/>
    </row>
    <row r="78" s="23" customFormat="true" ht="13.8" hidden="false" customHeight="false" outlineLevel="0" collapsed="false">
      <c r="A78" s="24" t="n">
        <v>8</v>
      </c>
      <c r="B78" s="27" t="n">
        <f aca="false">(A78-1)*PI()/20</f>
        <v>1.09955742875643</v>
      </c>
      <c r="C78" s="27" t="n">
        <v>0</v>
      </c>
      <c r="D78" s="27"/>
      <c r="E78" s="28"/>
      <c r="F78" s="28" t="n">
        <f aca="false">(-2*$B$2/PI())*((COS(F$5*PI()))/F$5)*SIN(F$5*PI()*$B78/$B$3)</f>
        <v>-0.1958843182067</v>
      </c>
      <c r="G78" s="28" t="n">
        <f aca="false">(-2*$B$2/PI())*((COS(G$5*PI()))/G$5)*SIN(G$5*PI()*$B78/$B$3)</f>
        <v>-0.186381038989129</v>
      </c>
      <c r="H78" s="28" t="n">
        <f aca="false">(-2*$B$2/PI())*((COS(H$5*PI()))/H$5)*SIN(H$5*PI()*$B78/$B$3)</f>
        <v>-0.171156972612157</v>
      </c>
      <c r="I78" s="28" t="n">
        <f aca="false">(-2*$B$2/PI())*((COS(I$5*PI()))/I$5)*SIN(I$5*PI()*$B78/$B$3)</f>
        <v>-0.151089482174783</v>
      </c>
      <c r="J78" s="28" t="n">
        <f aca="false">(-2*$B$2/PI())*((COS(J$5*PI()))/J$5)*SIN(J$5*PI()*$B78/$B$3)</f>
        <v>-0.127320877778049</v>
      </c>
      <c r="K78" s="28" t="n">
        <f aca="false">(-2*$B$2/PI())*((COS(K$5*PI()))/K$5)*SIN(K$5*PI()*$B78/$B$3)</f>
        <v>-0.101180240056516</v>
      </c>
      <c r="L78" s="28" t="n">
        <f aca="false">(-2*$B$2/PI())*((COS(L$5*PI()))/L$5)*SIN(L$5*PI()*$B78/$B$3)</f>
        <v>-0.0740933828757252</v>
      </c>
      <c r="M78" s="28" t="n">
        <f aca="false">(-2*$B$2/PI())*((COS(M$5*PI()))/M$5)*SIN(M$5*PI()*$B78/$B$3)</f>
        <v>-0.0474876512581958</v>
      </c>
      <c r="N78" s="28" t="n">
        <f aca="false">(-2*$B$2/PI())*((COS(N$5*PI()))/N$5)*SIN(N$5*PI()*$B78/$B$3)</f>
        <v>-0.022698568181674</v>
      </c>
      <c r="O78" s="28" t="n">
        <f aca="false">(-2*$B$2/PI())*((COS(O$5*PI()))/O$5)*SIN(O$5*PI()*$B78/$B$3)</f>
        <v>-0.000885113968829541</v>
      </c>
      <c r="P78" s="27" t="n">
        <f aca="false">SUM($F78:$F78)</f>
        <v>-0.1958843182067</v>
      </c>
      <c r="Q78" s="27" t="n">
        <f aca="false">SUM($F78:$G78)+$Q$3</f>
        <v>-0.382265357195829</v>
      </c>
      <c r="R78" s="27" t="n">
        <f aca="false">SUM($F78:$H78)</f>
        <v>-0.553422329807986</v>
      </c>
      <c r="S78" s="27" t="n">
        <f aca="false">SUM($F78:$I78)+$Q$3</f>
        <v>-0.704511811982769</v>
      </c>
      <c r="T78" s="27" t="n">
        <f aca="false">SUM($F78:$J78)</f>
        <v>-0.831832689760818</v>
      </c>
      <c r="U78" s="27" t="n">
        <f aca="false">SUM($F78:$K78)+$Q$3</f>
        <v>-0.933012929817333</v>
      </c>
      <c r="V78" s="27" t="n">
        <f aca="false">SUM($F78:$L78)</f>
        <v>-1.00710631269306</v>
      </c>
      <c r="W78" s="27" t="n">
        <f aca="false">SUM($F78:$M78)+$Q$3</f>
        <v>-1.05459396395125</v>
      </c>
      <c r="X78" s="27" t="n">
        <f aca="false">SUM($F78:$N78)</f>
        <v>-1.07729253213293</v>
      </c>
      <c r="Y78" s="27" t="n">
        <f aca="false">SUM($F78:$O78)+$Q$3</f>
        <v>-1.07817764610176</v>
      </c>
      <c r="Z78" s="21"/>
      <c r="AA78" s="21"/>
      <c r="AB78" s="21"/>
      <c r="AC78" s="21"/>
      <c r="AD78" s="21"/>
      <c r="AE78" s="21"/>
      <c r="AF78" s="21"/>
      <c r="AMD78" s="0"/>
      <c r="AME78" s="0"/>
      <c r="AMF78" s="0"/>
      <c r="AMG78" s="0"/>
      <c r="AMH78" s="0"/>
      <c r="AMI78" s="0"/>
      <c r="AMJ78" s="0"/>
    </row>
    <row r="79" s="23" customFormat="true" ht="13.8" hidden="false" customHeight="false" outlineLevel="0" collapsed="false">
      <c r="A79" s="24" t="n">
        <v>9</v>
      </c>
      <c r="B79" s="27" t="n">
        <f aca="false">(A79-1)*PI()/20</f>
        <v>1.25663706143592</v>
      </c>
      <c r="C79" s="27" t="n">
        <v>0</v>
      </c>
      <c r="D79" s="27"/>
      <c r="E79" s="28"/>
      <c r="F79" s="28" t="n">
        <f aca="false">(-2*$B$2/PI())*((COS(F$5*PI()))/F$5)*SIN(F$5*PI()*$B79/$B$3)</f>
        <v>-0.459445848011889</v>
      </c>
      <c r="G79" s="28" t="n">
        <f aca="false">(-2*$B$2/PI())*((COS(G$5*PI()))/G$5)*SIN(G$5*PI()*$B79/$B$3)</f>
        <v>-0.318033148306972</v>
      </c>
      <c r="H79" s="28" t="n">
        <f aca="false">(-2*$B$2/PI())*((COS(H$5*PI()))/H$5)*SIN(H$5*PI()*$B79/$B$3)</f>
        <v>-0.140379145348019</v>
      </c>
      <c r="I79" s="28" t="n">
        <f aca="false">(-2*$B$2/PI())*((COS(I$5*PI()))/I$5)*SIN(I$5*PI()*$B79/$B$3)</f>
        <v>0.0132587386712604</v>
      </c>
      <c r="J79" s="28" t="n">
        <f aca="false">(-2*$B$2/PI())*((COS(J$5*PI()))/J$5)*SIN(J$5*PI()*$B79/$B$3)</f>
        <v>0.0989120239669842</v>
      </c>
      <c r="K79" s="28" t="n">
        <f aca="false">(-2*$B$2/PI())*((COS(K$5*PI()))/K$5)*SIN(K$5*PI()*$B79/$B$3)</f>
        <v>0.105274043866317</v>
      </c>
      <c r="L79" s="28" t="n">
        <f aca="false">(-2*$B$2/PI())*((COS(L$5*PI()))/L$5)*SIN(L$5*PI()*$B79/$B$3)</f>
        <v>0.054271601437938</v>
      </c>
      <c r="M79" s="28" t="n">
        <f aca="false">(-2*$B$2/PI())*((COS(M$5*PI()))/M$5)*SIN(M$5*PI()*$B79/$B$3)</f>
        <v>-0.0132126502479538</v>
      </c>
      <c r="N79" s="28" t="n">
        <f aca="false">(-2*$B$2/PI())*((COS(N$5*PI()))/N$5)*SIN(N$5*PI()*$B79/$B$3)</f>
        <v>-0.0584706812828983</v>
      </c>
      <c r="O79" s="28" t="n">
        <f aca="false">(-2*$B$2/PI())*((COS(O$5*PI()))/O$5)*SIN(O$5*PI()*$B79/$B$3)</f>
        <v>-0.0622830939040974</v>
      </c>
      <c r="P79" s="27" t="n">
        <f aca="false">SUM($F79:$F79)</f>
        <v>-0.459445848011889</v>
      </c>
      <c r="Q79" s="27" t="n">
        <f aca="false">SUM($F79:$G79)+$Q$3</f>
        <v>-0.777478996318862</v>
      </c>
      <c r="R79" s="27" t="n">
        <f aca="false">SUM($F79:$H79)</f>
        <v>-0.91785814166688</v>
      </c>
      <c r="S79" s="27" t="n">
        <f aca="false">SUM($F79:$I79)+$Q$3</f>
        <v>-0.90459940299562</v>
      </c>
      <c r="T79" s="27" t="n">
        <f aca="false">SUM($F79:$J79)</f>
        <v>-0.805687379028636</v>
      </c>
      <c r="U79" s="27" t="n">
        <f aca="false">SUM($F79:$K79)+$Q$3</f>
        <v>-0.700413335162318</v>
      </c>
      <c r="V79" s="27" t="n">
        <f aca="false">SUM($F79:$L79)</f>
        <v>-0.64614173372438</v>
      </c>
      <c r="W79" s="27" t="n">
        <f aca="false">SUM($F79:$M79)+$Q$3</f>
        <v>-0.659354383972334</v>
      </c>
      <c r="X79" s="27" t="n">
        <f aca="false">SUM($F79:$N79)</f>
        <v>-0.717825065255232</v>
      </c>
      <c r="Y79" s="27" t="n">
        <f aca="false">SUM($F79:$O79)+$Q$3</f>
        <v>-0.78010815915933</v>
      </c>
      <c r="Z79" s="21"/>
      <c r="AA79" s="21"/>
      <c r="AB79" s="21"/>
      <c r="AC79" s="21"/>
      <c r="AD79" s="21"/>
      <c r="AE79" s="21"/>
      <c r="AF79" s="21"/>
      <c r="AMD79" s="0"/>
      <c r="AME79" s="0"/>
      <c r="AMF79" s="0"/>
      <c r="AMG79" s="0"/>
      <c r="AMH79" s="0"/>
      <c r="AMI79" s="0"/>
      <c r="AMJ79" s="0"/>
    </row>
    <row r="80" s="23" customFormat="true" ht="13.8" hidden="false" customHeight="false" outlineLevel="0" collapsed="false">
      <c r="A80" s="24" t="n">
        <v>10</v>
      </c>
      <c r="B80" s="27" t="n">
        <f aca="false">(A80-1)*PI()/20</f>
        <v>1.41371669411541</v>
      </c>
      <c r="C80" s="27" t="n">
        <v>0</v>
      </c>
      <c r="D80" s="27"/>
      <c r="E80" s="28"/>
      <c r="F80" s="28" t="n">
        <f aca="false">(-2*$B$2/PI())*((COS(F$5*PI()))/F$5)*SIN(F$5*PI()*$B80/$B$3)</f>
        <v>-0.613374075905753</v>
      </c>
      <c r="G80" s="28" t="n">
        <f aca="false">(-2*$B$2/PI())*((COS(G$5*PI()))/G$5)*SIN(G$5*PI()*$B80/$B$3)</f>
        <v>-0.164236814452589</v>
      </c>
      <c r="H80" s="28" t="n">
        <f aca="false">(-2*$B$2/PI())*((COS(H$5*PI()))/H$5)*SIN(H$5*PI()*$B80/$B$3)</f>
        <v>0.14582337415704</v>
      </c>
      <c r="I80" s="28" t="n">
        <f aca="false">(-2*$B$2/PI())*((COS(I$5*PI()))/I$5)*SIN(I$5*PI()*$B80/$B$3)</f>
        <v>0.14068682587583</v>
      </c>
      <c r="J80" s="28" t="n">
        <f aca="false">(-2*$B$2/PI())*((COS(J$5*PI()))/J$5)*SIN(J$5*PI()*$B80/$B$3)</f>
        <v>-0.0272216210134023</v>
      </c>
      <c r="K80" s="28" t="n">
        <f aca="false">(-2*$B$2/PI())*((COS(K$5*PI()))/K$5)*SIN(K$5*PI()*$B80/$B$3)</f>
        <v>-0.105939302448739</v>
      </c>
      <c r="L80" s="28" t="n">
        <f aca="false">(-2*$B$2/PI())*((COS(L$5*PI()))/L$5)*SIN(L$5*PI()*$B80/$B$3)</f>
        <v>-0.029183873376438</v>
      </c>
      <c r="M80" s="28" t="n">
        <f aca="false">(-2*$B$2/PI())*((COS(M$5*PI()))/M$5)*SIN(M$5*PI()*$B80/$B$3)</f>
        <v>0.0657795164432606</v>
      </c>
      <c r="N80" s="28" t="n">
        <f aca="false">(-2*$B$2/PI())*((COS(N$5*PI()))/N$5)*SIN(N$5*PI()*$B80/$B$3)</f>
        <v>0.054010743932158</v>
      </c>
      <c r="O80" s="28" t="n">
        <f aca="false">(-2*$B$2/PI())*((COS(O$5*PI()))/O$5)*SIN(O$5*PI()*$B80/$B$3)</f>
        <v>-0.026592199078688</v>
      </c>
      <c r="P80" s="27" t="n">
        <f aca="false">SUM($F80:$F80)</f>
        <v>-0.613374075905753</v>
      </c>
      <c r="Q80" s="27" t="n">
        <f aca="false">SUM($F80:$G80)+$Q$3</f>
        <v>-0.777610890358342</v>
      </c>
      <c r="R80" s="27" t="n">
        <f aca="false">SUM($F80:$H80)</f>
        <v>-0.631787516201302</v>
      </c>
      <c r="S80" s="27" t="n">
        <f aca="false">SUM($F80:$I80)+$Q$3</f>
        <v>-0.491100690325471</v>
      </c>
      <c r="T80" s="27" t="n">
        <f aca="false">SUM($F80:$J80)</f>
        <v>-0.518322311338874</v>
      </c>
      <c r="U80" s="27" t="n">
        <f aca="false">SUM($F80:$K80)+$Q$3</f>
        <v>-0.624261613787613</v>
      </c>
      <c r="V80" s="27" t="n">
        <f aca="false">SUM($F80:$L80)</f>
        <v>-0.653445487164051</v>
      </c>
      <c r="W80" s="27" t="n">
        <f aca="false">SUM($F80:$M80)+$Q$3</f>
        <v>-0.58766597072079</v>
      </c>
      <c r="X80" s="27" t="n">
        <f aca="false">SUM($F80:$N80)</f>
        <v>-0.533655226788632</v>
      </c>
      <c r="Y80" s="27" t="n">
        <f aca="false">SUM($F80:$O80)+$Q$3</f>
        <v>-0.56024742586732</v>
      </c>
      <c r="Z80" s="21"/>
      <c r="AA80" s="21"/>
      <c r="AB80" s="21"/>
      <c r="AC80" s="21"/>
      <c r="AD80" s="21"/>
      <c r="AE80" s="21"/>
      <c r="AF80" s="21"/>
      <c r="AMD80" s="0"/>
      <c r="AME80" s="0"/>
      <c r="AMF80" s="0"/>
      <c r="AMG80" s="0"/>
      <c r="AMH80" s="0"/>
      <c r="AMI80" s="0"/>
      <c r="AMJ80" s="0"/>
    </row>
    <row r="81" s="23" customFormat="true" ht="13.8" hidden="false" customHeight="false" outlineLevel="0" collapsed="false">
      <c r="A81" s="24" t="n">
        <v>11</v>
      </c>
      <c r="B81" s="27" t="n">
        <f aca="false">(A81-1)*PI()/20</f>
        <v>1.5707963267949</v>
      </c>
      <c r="C81" s="27" t="n">
        <v>0</v>
      </c>
      <c r="D81" s="27"/>
      <c r="E81" s="28"/>
      <c r="F81" s="28" t="n">
        <f aca="false">(-2*$B$2/PI())*((COS(F$5*PI()))/F$5)*SIN(F$5*PI()*$B81/$B$3)</f>
        <v>-0.620938536362511</v>
      </c>
      <c r="G81" s="28" t="n">
        <f aca="false">(-2*$B$2/PI())*((COS(G$5*PI()))/G$5)*SIN(G$5*PI()*$B81/$B$3)</f>
        <v>0.136969131408046</v>
      </c>
      <c r="H81" s="28" t="n">
        <f aca="false">(-2*$B$2/PI())*((COS(H$5*PI()))/H$5)*SIN(H$5*PI()*$B81/$B$3)</f>
        <v>0.16669523950222</v>
      </c>
      <c r="I81" s="28" t="n">
        <f aca="false">(-2*$B$2/PI())*((COS(I$5*PI()))/I$5)*SIN(I$5*PI()*$B81/$B$3)</f>
        <v>-0.12364002995873</v>
      </c>
      <c r="J81" s="28" t="n">
        <f aca="false">(-2*$B$2/PI())*((COS(J$5*PI()))/J$5)*SIN(J$5*PI()*$B81/$B$3)</f>
        <v>-0.0563803158505953</v>
      </c>
      <c r="K81" s="28" t="n">
        <f aca="false">(-2*$B$2/PI())*((COS(K$5*PI()))/K$5)*SIN(K$5*PI()*$B81/$B$3)</f>
        <v>0.103154349787601</v>
      </c>
      <c r="L81" s="28" t="n">
        <f aca="false">(-2*$B$2/PI())*((COS(L$5*PI()))/L$5)*SIN(L$5*PI()*$B81/$B$3)</f>
        <v>0.00126444852689934</v>
      </c>
      <c r="M81" s="28" t="n">
        <f aca="false">(-2*$B$2/PI())*((COS(M$5*PI()))/M$5)*SIN(M$5*PI()*$B81/$B$3)</f>
        <v>-0.0778538673801217</v>
      </c>
      <c r="N81" s="28" t="n">
        <f aca="false">(-2*$B$2/PI())*((COS(N$5*PI()))/N$5)*SIN(N$5*PI()*$B81/$B$3)</f>
        <v>0.0295468878652089</v>
      </c>
      <c r="O81" s="28" t="n">
        <f aca="false">(-2*$B$2/PI())*((COS(O$5*PI()))/O$5)*SIN(O$5*PI()*$B81/$B$3)</f>
        <v>0.0505514644537028</v>
      </c>
      <c r="P81" s="27" t="n">
        <f aca="false">SUM($F81:$F81)</f>
        <v>-0.620938536362511</v>
      </c>
      <c r="Q81" s="27" t="n">
        <f aca="false">SUM($F81:$G81)+$Q$3</f>
        <v>-0.483969404954465</v>
      </c>
      <c r="R81" s="27" t="n">
        <f aca="false">SUM($F81:$H81)</f>
        <v>-0.317274165452246</v>
      </c>
      <c r="S81" s="27" t="n">
        <f aca="false">SUM($F81:$I81)+$Q$3</f>
        <v>-0.440914195410976</v>
      </c>
      <c r="T81" s="27" t="n">
        <f aca="false">SUM($F81:$J81)</f>
        <v>-0.497294511261571</v>
      </c>
      <c r="U81" s="27" t="n">
        <f aca="false">SUM($F81:$K81)+$Q$3</f>
        <v>-0.39414016147397</v>
      </c>
      <c r="V81" s="27" t="n">
        <f aca="false">SUM($F81:$L81)</f>
        <v>-0.392875712947071</v>
      </c>
      <c r="W81" s="27" t="n">
        <f aca="false">SUM($F81:$M81)+$Q$3</f>
        <v>-0.470729580327193</v>
      </c>
      <c r="X81" s="27" t="n">
        <f aca="false">SUM($F81:$N81)</f>
        <v>-0.441182692461984</v>
      </c>
      <c r="Y81" s="27" t="n">
        <f aca="false">SUM($F81:$O81)+$Q$3</f>
        <v>-0.390631228008281</v>
      </c>
      <c r="Z81" s="21"/>
      <c r="AA81" s="21"/>
      <c r="AB81" s="21"/>
      <c r="AC81" s="21"/>
      <c r="AD81" s="21"/>
      <c r="AE81" s="21"/>
      <c r="AF81" s="21"/>
      <c r="AMD81" s="0"/>
      <c r="AME81" s="0"/>
      <c r="AMF81" s="0"/>
      <c r="AMG81" s="0"/>
      <c r="AMH81" s="0"/>
      <c r="AMI81" s="0"/>
      <c r="AMJ81" s="0"/>
    </row>
    <row r="82" s="23" customFormat="true" ht="13.8" hidden="false" customHeight="false" outlineLevel="0" collapsed="false">
      <c r="A82" s="24" t="n">
        <v>12</v>
      </c>
      <c r="B82" s="27" t="n">
        <f aca="false">(A82-1)*PI()/20</f>
        <v>1.72787595947439</v>
      </c>
      <c r="C82" s="27" t="n">
        <v>0</v>
      </c>
      <c r="D82" s="27"/>
      <c r="E82" s="28"/>
      <c r="F82" s="28" t="n">
        <f aca="false">(-2*$B$2/PI())*((COS(F$5*PI()))/F$5)*SIN(F$5*PI()*$B82/$B$3)</f>
        <v>-0.48033419233451</v>
      </c>
      <c r="G82" s="28" t="n">
        <f aca="false">(-2*$B$2/PI())*((COS(G$5*PI()))/G$5)*SIN(G$5*PI()*$B82/$B$3)</f>
        <v>0.31523938477495</v>
      </c>
      <c r="H82" s="28" t="n">
        <f aca="false">(-2*$B$2/PI())*((COS(H$5*PI()))/H$5)*SIN(H$5*PI()*$B82/$B$3)</f>
        <v>-0.115740627524986</v>
      </c>
      <c r="I82" s="28" t="n">
        <f aca="false">(-2*$B$2/PI())*((COS(I$5*PI()))/I$5)*SIN(I$5*PI()*$B82/$B$3)</f>
        <v>-0.0436802577291346</v>
      </c>
      <c r="J82" s="28" t="n">
        <f aca="false">(-2*$B$2/PI())*((COS(J$5*PI()))/J$5)*SIN(J$5*PI()*$B82/$B$3)</f>
        <v>0.115311567460263</v>
      </c>
      <c r="K82" s="28" t="n">
        <f aca="false">(-2*$B$2/PI())*((COS(K$5*PI()))/K$5)*SIN(K$5*PI()*$B82/$B$3)</f>
        <v>-0.0970098856964956</v>
      </c>
      <c r="L82" s="28" t="n">
        <f aca="false">(-2*$B$2/PI())*((COS(L$5*PI()))/L$5)*SIN(L$5*PI()*$B82/$B$3)</f>
        <v>0.0267776651373167</v>
      </c>
      <c r="M82" s="28" t="n">
        <f aca="false">(-2*$B$2/PI())*((COS(M$5*PI()))/M$5)*SIN(M$5*PI()*$B82/$B$3)</f>
        <v>0.0420029813545342</v>
      </c>
      <c r="N82" s="28" t="n">
        <f aca="false">(-2*$B$2/PI())*((COS(N$5*PI()))/N$5)*SIN(N$5*PI()*$B82/$B$3)</f>
        <v>-0.0698336713449408</v>
      </c>
      <c r="O82" s="28" t="n">
        <f aca="false">(-2*$B$2/PI())*((COS(O$5*PI()))/O$5)*SIN(O$5*PI()*$B82/$B$3)</f>
        <v>0.0488938916687124</v>
      </c>
      <c r="P82" s="27" t="n">
        <f aca="false">SUM($F82:$F82)</f>
        <v>-0.48033419233451</v>
      </c>
      <c r="Q82" s="27" t="n">
        <f aca="false">SUM($F82:$G82)+$Q$3</f>
        <v>-0.16509480755956</v>
      </c>
      <c r="R82" s="27" t="n">
        <f aca="false">SUM($F82:$H82)</f>
        <v>-0.280835435084546</v>
      </c>
      <c r="S82" s="27" t="n">
        <f aca="false">SUM($F82:$I82)+$Q$3</f>
        <v>-0.32451569281368</v>
      </c>
      <c r="T82" s="27" t="n">
        <f aca="false">SUM($F82:$J82)</f>
        <v>-0.209204125353417</v>
      </c>
      <c r="U82" s="27" t="n">
        <f aca="false">SUM($F82:$K82)+$Q$3</f>
        <v>-0.306214011049913</v>
      </c>
      <c r="V82" s="27" t="n">
        <f aca="false">SUM($F82:$L82)</f>
        <v>-0.279436345912596</v>
      </c>
      <c r="W82" s="27" t="n">
        <f aca="false">SUM($F82:$M82)+$Q$3</f>
        <v>-0.237433364558062</v>
      </c>
      <c r="X82" s="27" t="n">
        <f aca="false">SUM($F82:$N82)</f>
        <v>-0.307267035903003</v>
      </c>
      <c r="Y82" s="27" t="n">
        <f aca="false">SUM($F82:$O82)+$Q$3</f>
        <v>-0.25837314423429</v>
      </c>
      <c r="Z82" s="21"/>
      <c r="AA82" s="21"/>
      <c r="AB82" s="21"/>
      <c r="AC82" s="21"/>
      <c r="AD82" s="21"/>
      <c r="AE82" s="21"/>
      <c r="AF82" s="21"/>
      <c r="AMD82" s="0"/>
      <c r="AME82" s="0"/>
      <c r="AMF82" s="0"/>
      <c r="AMG82" s="0"/>
      <c r="AMH82" s="0"/>
      <c r="AMI82" s="0"/>
      <c r="AMJ82" s="0"/>
    </row>
    <row r="83" s="23" customFormat="true" ht="13.8" hidden="false" customHeight="false" outlineLevel="0" collapsed="false">
      <c r="A83" s="24" t="n">
        <v>13</v>
      </c>
      <c r="B83" s="27" t="n">
        <f aca="false">(A83-1)*PI()/20</f>
        <v>1.88495559215388</v>
      </c>
      <c r="C83" s="27" t="n">
        <v>0</v>
      </c>
      <c r="D83" s="27"/>
      <c r="E83" s="28"/>
      <c r="F83" s="28" t="n">
        <f aca="false">(-2*$B$2/PI())*((COS(F$5*PI()))/F$5)*SIN(F$5*PI()*$B83/$B$3)</f>
        <v>-0.225112154503388</v>
      </c>
      <c r="G83" s="28" t="n">
        <f aca="false">(-2*$B$2/PI())*((COS(G$5*PI()))/G$5)*SIN(G$5*PI()*$B83/$B$3)</f>
        <v>0.210568718022028</v>
      </c>
      <c r="H83" s="28" t="n">
        <f aca="false">(-2*$B$2/PI())*((COS(H$5*PI()))/H$5)*SIN(H$5*PI()*$B83/$B$3)</f>
        <v>-0.187582434501107</v>
      </c>
      <c r="I83" s="28" t="n">
        <f aca="false">(-2*$B$2/PI())*((COS(I$5*PI()))/I$5)*SIN(I$5*PI()*$B83/$B$3)</f>
        <v>0.157911065799476</v>
      </c>
      <c r="J83" s="28" t="n">
        <f aca="false">(-2*$B$2/PI())*((COS(J$5*PI()))/J$5)*SIN(J$5*PI()*$B83/$B$3)</f>
        <v>-0.123785219745121</v>
      </c>
      <c r="K83" s="28" t="n">
        <f aca="false">(-2*$B$2/PI())*((COS(K$5*PI()))/K$5)*SIN(K$5*PI()*$B83/$B$3)</f>
        <v>0.0877060219243474</v>
      </c>
      <c r="L83" s="28" t="n">
        <f aca="false">(-2*$B$2/PI())*((COS(L$5*PI()))/L$5)*SIN(L$5*PI()*$B83/$B$3)</f>
        <v>-0.0522215552078917</v>
      </c>
      <c r="M83" s="28" t="n">
        <f aca="false">(-2*$B$2/PI())*((COS(M$5*PI()))/M$5)*SIN(M$5*PI()*$B83/$B$3)</f>
        <v>0.0197040747276665</v>
      </c>
      <c r="N83" s="28" t="n">
        <f aca="false">(-2*$B$2/PI())*((COS(N$5*PI()))/N$5)*SIN(N$5*PI()*$B83/$B$3)</f>
        <v>0.00785038787157816</v>
      </c>
      <c r="O83" s="28" t="n">
        <f aca="false">(-2*$B$2/PI())*((COS(O$5*PI()))/O$5)*SIN(O$5*PI()*$B83/$B$3)</f>
        <v>-0.0289810400691773</v>
      </c>
      <c r="P83" s="27" t="n">
        <f aca="false">SUM($F83:$F83)</f>
        <v>-0.225112154503388</v>
      </c>
      <c r="Q83" s="27" t="n">
        <f aca="false">SUM($F83:$G83)+$Q$3</f>
        <v>-0.0145434364813596</v>
      </c>
      <c r="R83" s="27" t="n">
        <f aca="false">SUM($F83:$H83)</f>
        <v>-0.202125870982467</v>
      </c>
      <c r="S83" s="27" t="n">
        <f aca="false">SUM($F83:$I83)+$Q$3</f>
        <v>-0.0442148051829908</v>
      </c>
      <c r="T83" s="27" t="n">
        <f aca="false">SUM($F83:$J83)</f>
        <v>-0.168000024928112</v>
      </c>
      <c r="U83" s="27" t="n">
        <f aca="false">SUM($F83:$K83)+$Q$3</f>
        <v>-0.0802940030037645</v>
      </c>
      <c r="V83" s="27" t="n">
        <f aca="false">SUM($F83:$L83)</f>
        <v>-0.132515558211656</v>
      </c>
      <c r="W83" s="27" t="n">
        <f aca="false">SUM($F83:$M83)+$Q$3</f>
        <v>-0.11281148348399</v>
      </c>
      <c r="X83" s="27" t="n">
        <f aca="false">SUM($F83:$N83)</f>
        <v>-0.104961095612412</v>
      </c>
      <c r="Y83" s="27" t="n">
        <f aca="false">SUM($F83:$O83)+$Q$3</f>
        <v>-0.133942135681589</v>
      </c>
      <c r="Z83" s="21"/>
      <c r="AA83" s="21"/>
      <c r="AB83" s="21"/>
      <c r="AC83" s="21"/>
      <c r="AD83" s="21"/>
      <c r="AE83" s="21"/>
      <c r="AF83" s="21"/>
      <c r="AMD83" s="0"/>
      <c r="AME83" s="0"/>
      <c r="AMF83" s="0"/>
      <c r="AMG83" s="0"/>
      <c r="AMH83" s="0"/>
      <c r="AMI83" s="0"/>
      <c r="AMJ83" s="0"/>
    </row>
    <row r="84" s="23" customFormat="true" ht="13.8" hidden="false" customHeight="false" outlineLevel="0" collapsed="false">
      <c r="A84" s="24" t="n">
        <v>14</v>
      </c>
      <c r="B84" s="27" t="n">
        <f aca="false">(A84-1)*PI()/20</f>
        <v>2.04203522483337</v>
      </c>
      <c r="C84" s="27" t="n">
        <v>0</v>
      </c>
      <c r="D84" s="27"/>
      <c r="E84" s="28"/>
      <c r="F84" s="28" t="n">
        <f aca="false">(-2*$B$2/PI())*((COS(F$5*PI()))/F$5)*SIN(F$5*PI()*$B84/$B$3)</f>
        <v>0.0838263091162649</v>
      </c>
      <c r="G84" s="28" t="n">
        <f aca="false">(-2*$B$2/PI())*((COS(G$5*PI()))/G$5)*SIN(G$5*PI()*$B84/$B$3)</f>
        <v>-0.0830964389597662</v>
      </c>
      <c r="H84" s="28" t="n">
        <f aca="false">(-2*$B$2/PI())*((COS(H$5*PI()))/H$5)*SIN(H$5*PI()*$B84/$B$3)</f>
        <v>0.0818884619408238</v>
      </c>
      <c r="I84" s="28" t="n">
        <f aca="false">(-2*$B$2/PI())*((COS(I$5*PI()))/I$5)*SIN(I$5*PI()*$B84/$B$3)</f>
        <v>-0.0802149772583323</v>
      </c>
      <c r="J84" s="28" t="n">
        <f aca="false">(-2*$B$2/PI())*((COS(J$5*PI()))/J$5)*SIN(J$5*PI()*$B84/$B$3)</f>
        <v>0.0780934040045342</v>
      </c>
      <c r="K84" s="28" t="n">
        <f aca="false">(-2*$B$2/PI())*((COS(K$5*PI()))/K$5)*SIN(K$5*PI()*$B84/$B$3)</f>
        <v>-0.0755457649536717</v>
      </c>
      <c r="L84" s="28" t="n">
        <f aca="false">(-2*$B$2/PI())*((COS(L$5*PI()))/L$5)*SIN(L$5*PI()*$B84/$B$3)</f>
        <v>0.0725984136257061</v>
      </c>
      <c r="M84" s="28" t="n">
        <f aca="false">(-2*$B$2/PI())*((COS(M$5*PI()))/M$5)*SIN(M$5*PI()*$B84/$B$3)</f>
        <v>-0.069281708313248</v>
      </c>
      <c r="N84" s="28" t="n">
        <f aca="false">(-2*$B$2/PI())*((COS(N$5*PI()))/N$5)*SIN(N$5*PI()*$B84/$B$3)</f>
        <v>0.0656296374710236</v>
      </c>
      <c r="O84" s="28" t="n">
        <f aca="false">(-2*$B$2/PI())*((COS(O$5*PI()))/O$5)*SIN(O$5*PI()*$B84/$B$3)</f>
        <v>-0.0616794015158888</v>
      </c>
      <c r="P84" s="27" t="n">
        <f aca="false">SUM($F84:$F84)</f>
        <v>0.0838263091162649</v>
      </c>
      <c r="Q84" s="27" t="n">
        <f aca="false">SUM($F84:$G84)+$Q$3</f>
        <v>0.000729870156498724</v>
      </c>
      <c r="R84" s="27" t="n">
        <f aca="false">SUM($F84:$H84)</f>
        <v>0.0826183320973225</v>
      </c>
      <c r="S84" s="27" t="n">
        <f aca="false">SUM($F84:$I84)+$Q$3</f>
        <v>0.00240335483899021</v>
      </c>
      <c r="T84" s="27" t="n">
        <f aca="false">SUM($F84:$J84)</f>
        <v>0.0804967588435244</v>
      </c>
      <c r="U84" s="27" t="n">
        <f aca="false">SUM($F84:$K84)+$Q$3</f>
        <v>0.00495099388985271</v>
      </c>
      <c r="V84" s="27" t="n">
        <f aca="false">SUM($F84:$L84)</f>
        <v>0.0775494075155588</v>
      </c>
      <c r="W84" s="27" t="n">
        <f aca="false">SUM($F84:$M84)+$Q$3</f>
        <v>0.00826769920231087</v>
      </c>
      <c r="X84" s="27" t="n">
        <f aca="false">SUM($F84:$N84)</f>
        <v>0.0738973366733345</v>
      </c>
      <c r="Y84" s="27" t="n">
        <f aca="false">SUM($F84:$O84)+$Q$3</f>
        <v>0.0122179351574457</v>
      </c>
      <c r="Z84" s="21"/>
      <c r="AA84" s="21"/>
      <c r="AB84" s="21"/>
      <c r="AC84" s="21"/>
      <c r="AD84" s="21"/>
      <c r="AE84" s="21"/>
      <c r="AF84" s="21"/>
      <c r="AMD84" s="0"/>
      <c r="AME84" s="0"/>
      <c r="AMF84" s="0"/>
      <c r="AMG84" s="0"/>
      <c r="AMH84" s="0"/>
      <c r="AMI84" s="0"/>
      <c r="AMJ84" s="0"/>
    </row>
    <row r="85" s="23" customFormat="true" ht="13.8" hidden="false" customHeight="false" outlineLevel="0" collapsed="false">
      <c r="A85" s="24" t="n">
        <v>15</v>
      </c>
      <c r="B85" s="27" t="n">
        <f aca="false">(A85-1)*PI()/20</f>
        <v>2.19911485751286</v>
      </c>
      <c r="C85" s="27" t="n">
        <v>0</v>
      </c>
      <c r="D85" s="27"/>
      <c r="E85" s="28"/>
      <c r="F85" s="28" t="n">
        <f aca="false">(-2*$B$2/PI())*((COS(F$5*PI()))/F$5)*SIN(F$5*PI()*$B85/$B$3)</f>
        <v>0.372762077978258</v>
      </c>
      <c r="G85" s="28" t="n">
        <f aca="false">(-2*$B$2/PI())*((COS(G$5*PI()))/G$5)*SIN(G$5*PI()*$B85/$B$3)</f>
        <v>-0.302178964349565</v>
      </c>
      <c r="H85" s="28" t="n">
        <f aca="false">(-2*$B$2/PI())*((COS(H$5*PI()))/H$5)*SIN(H$5*PI()*$B85/$B$3)</f>
        <v>0.202360480113031</v>
      </c>
      <c r="I85" s="28" t="n">
        <f aca="false">(-2*$B$2/PI())*((COS(I$5*PI()))/I$5)*SIN(I$5*PI()*$B85/$B$3)</f>
        <v>-0.0949753025163915</v>
      </c>
      <c r="J85" s="28" t="n">
        <f aca="false">(-2*$B$2/PI())*((COS(J$5*PI()))/J$5)*SIN(J$5*PI()*$B85/$B$3)</f>
        <v>0.00177022793765908</v>
      </c>
      <c r="K85" s="28" t="n">
        <f aca="false">(-2*$B$2/PI())*((COS(K$5*PI()))/K$5)*SIN(K$5*PI()*$B85/$B$3)</f>
        <v>0.0609251477425403</v>
      </c>
      <c r="L85" s="28" t="n">
        <f aca="false">(-2*$B$2/PI())*((COS(L$5*PI()))/L$5)*SIN(L$5*PI()*$B85/$B$3)</f>
        <v>-0.0859310839047868</v>
      </c>
      <c r="M85" s="28" t="n">
        <f aca="false">(-2*$B$2/PI())*((COS(M$5*PI()))/M$5)*SIN(M$5*PI()*$B85/$B$3)</f>
        <v>0.0762109494706908</v>
      </c>
      <c r="N85" s="28" t="n">
        <f aca="false">(-2*$B$2/PI())*((COS(N$5*PI()))/N$5)*SIN(N$5*PI()*$B85/$B$3)</f>
        <v>-0.0429963225151392</v>
      </c>
      <c r="O85" s="28" t="n">
        <f aca="false">(-2*$B$2/PI())*((COS(O$5*PI()))/O$5)*SIN(O$5*PI()*$B85/$B$3)</f>
        <v>0.00177005683438196</v>
      </c>
      <c r="P85" s="27" t="n">
        <f aca="false">SUM($F85:$F85)</f>
        <v>0.372762077978258</v>
      </c>
      <c r="Q85" s="27" t="n">
        <f aca="false">SUM($F85:$G85)+$Q$3</f>
        <v>0.070583113628693</v>
      </c>
      <c r="R85" s="27" t="n">
        <f aca="false">SUM($F85:$H85)</f>
        <v>0.272943593741724</v>
      </c>
      <c r="S85" s="27" t="n">
        <f aca="false">SUM($F85:$I85)+$Q$3</f>
        <v>0.177968291225333</v>
      </c>
      <c r="T85" s="27" t="n">
        <f aca="false">SUM($F85:$J85)</f>
        <v>0.179738519162992</v>
      </c>
      <c r="U85" s="27" t="n">
        <f aca="false">SUM($F85:$K85)+$Q$3</f>
        <v>0.240663666905532</v>
      </c>
      <c r="V85" s="27" t="n">
        <f aca="false">SUM($F85:$L85)</f>
        <v>0.154732583000745</v>
      </c>
      <c r="W85" s="27" t="n">
        <f aca="false">SUM($F85:$M85)+$Q$3</f>
        <v>0.230943532471436</v>
      </c>
      <c r="X85" s="27" t="n">
        <f aca="false">SUM($F85:$N85)</f>
        <v>0.187947209956297</v>
      </c>
      <c r="Y85" s="27" t="n">
        <f aca="false">SUM($F85:$O85)+$Q$3</f>
        <v>0.189717266790679</v>
      </c>
      <c r="Z85" s="21"/>
      <c r="AA85" s="21"/>
      <c r="AB85" s="21"/>
      <c r="AC85" s="21"/>
      <c r="AD85" s="21"/>
      <c r="AE85" s="21"/>
      <c r="AF85" s="21"/>
      <c r="AMD85" s="0"/>
      <c r="AME85" s="0"/>
      <c r="AMF85" s="0"/>
      <c r="AMG85" s="0"/>
      <c r="AMH85" s="0"/>
      <c r="AMI85" s="0"/>
      <c r="AMJ85" s="0"/>
    </row>
    <row r="86" s="23" customFormat="true" ht="13.8" hidden="false" customHeight="false" outlineLevel="0" collapsed="false">
      <c r="A86" s="24" t="n">
        <v>16</v>
      </c>
      <c r="B86" s="27" t="n">
        <f aca="false">(A86-1)*PI()/20</f>
        <v>2.35619449019234</v>
      </c>
      <c r="C86" s="27" t="n">
        <v>0</v>
      </c>
      <c r="D86" s="27"/>
      <c r="E86" s="28"/>
      <c r="F86" s="28" t="n">
        <f aca="false">(-2*$B$2/PI())*((COS(F$5*PI()))/F$5)*SIN(F$5*PI()*$B86/$B$3)</f>
        <v>0.572749089085832</v>
      </c>
      <c r="G86" s="28" t="n">
        <f aca="false">(-2*$B$2/PI())*((COS(G$5*PI()))/G$5)*SIN(G$5*PI()*$B86/$B$3)</f>
        <v>-0.250042859253329</v>
      </c>
      <c r="H86" s="28" t="n">
        <f aca="false">(-2*$B$2/PI())*((COS(H$5*PI()))/H$5)*SIN(H$5*PI()*$B86/$B$3)</f>
        <v>-0.0453693683556705</v>
      </c>
      <c r="I86" s="28" t="n">
        <f aca="false">(-2*$B$2/PI())*((COS(I$5*PI()))/I$5)*SIN(I$5*PI()*$B86/$B$3)</f>
        <v>0.154731524681401</v>
      </c>
      <c r="J86" s="28" t="n">
        <f aca="false">(-2*$B$2/PI())*((COS(J$5*PI()))/J$5)*SIN(J$5*PI()*$B86/$B$3)</f>
        <v>-0.0808592502378252</v>
      </c>
      <c r="K86" s="28" t="n">
        <f aca="false">(-2*$B$2/PI())*((COS(K$5*PI()))/K$5)*SIN(K$5*PI()*$B86/$B$3)</f>
        <v>-0.0443203317978134</v>
      </c>
      <c r="L86" s="28" t="n">
        <f aca="false">(-2*$B$2/PI())*((COS(L$5*PI()))/L$5)*SIN(L$5*PI()*$B86/$B$3)</f>
        <v>0.090925903647471</v>
      </c>
      <c r="M86" s="28" t="n">
        <f aca="false">(-2*$B$2/PI())*((COS(M$5*PI()))/M$5)*SIN(M$5*PI()*$B86/$B$3)</f>
        <v>-0.0362263000864717</v>
      </c>
      <c r="N86" s="28" t="n">
        <f aca="false">(-2*$B$2/PI())*((COS(N$5*PI()))/N$5)*SIN(N$5*PI()*$B86/$B$3)</f>
        <v>-0.0426042788181167</v>
      </c>
      <c r="O86" s="28" t="n">
        <f aca="false">(-2*$B$2/PI())*((COS(O$5*PI()))/O$5)*SIN(O$5*PI()*$B86/$B$3)</f>
        <v>0.062460294093658</v>
      </c>
      <c r="P86" s="27" t="n">
        <f aca="false">SUM($F86:$F86)</f>
        <v>0.572749089085832</v>
      </c>
      <c r="Q86" s="27" t="n">
        <f aca="false">SUM($F86:$G86)+$Q$3</f>
        <v>0.322706229832503</v>
      </c>
      <c r="R86" s="27" t="n">
        <f aca="false">SUM($F86:$H86)</f>
        <v>0.277336861476832</v>
      </c>
      <c r="S86" s="27" t="n">
        <f aca="false">SUM($F86:$I86)+$Q$3</f>
        <v>0.432068386158234</v>
      </c>
      <c r="T86" s="27" t="n">
        <f aca="false">SUM($F86:$J86)</f>
        <v>0.351209135920408</v>
      </c>
      <c r="U86" s="27" t="n">
        <f aca="false">SUM($F86:$K86)+$Q$3</f>
        <v>0.306888804122595</v>
      </c>
      <c r="V86" s="27" t="n">
        <f aca="false">SUM($F86:$L86)</f>
        <v>0.397814707770066</v>
      </c>
      <c r="W86" s="27" t="n">
        <f aca="false">SUM($F86:$M86)+$Q$3</f>
        <v>0.361588407683594</v>
      </c>
      <c r="X86" s="27" t="n">
        <f aca="false">SUM($F86:$N86)</f>
        <v>0.318984128865478</v>
      </c>
      <c r="Y86" s="27" t="n">
        <f aca="false">SUM($F86:$O86)+$Q$3</f>
        <v>0.381444422959136</v>
      </c>
      <c r="Z86" s="21"/>
      <c r="AA86" s="21"/>
      <c r="AB86" s="21"/>
      <c r="AC86" s="21"/>
      <c r="AD86" s="21"/>
      <c r="AE86" s="21"/>
      <c r="AF86" s="21"/>
      <c r="AMD86" s="0"/>
      <c r="AME86" s="0"/>
      <c r="AMF86" s="0"/>
      <c r="AMG86" s="0"/>
      <c r="AMH86" s="0"/>
      <c r="AMI86" s="0"/>
      <c r="AMJ86" s="0"/>
    </row>
    <row r="87" s="23" customFormat="true" ht="13.8" hidden="false" customHeight="false" outlineLevel="0" collapsed="false">
      <c r="A87" s="24" t="n">
        <v>17</v>
      </c>
      <c r="B87" s="27" t="n">
        <f aca="false">(A87-1)*PI()/20</f>
        <v>2.51327412287183</v>
      </c>
      <c r="C87" s="27" t="n">
        <v>0</v>
      </c>
      <c r="D87" s="27"/>
      <c r="E87" s="28"/>
      <c r="F87" s="28" t="n">
        <f aca="false">(-2*$B$2/PI())*((COS(F$5*PI()))/F$5)*SIN(F$5*PI()*$B87/$B$3)</f>
        <v>0.636066296613944</v>
      </c>
      <c r="G87" s="28" t="n">
        <f aca="false">(-2*$B$2/PI())*((COS(G$5*PI()))/G$5)*SIN(G$5*PI()*$B87/$B$3)</f>
        <v>0.0265174773425208</v>
      </c>
      <c r="H87" s="28" t="n">
        <f aca="false">(-2*$B$2/PI())*((COS(H$5*PI()))/H$5)*SIN(H$5*PI()*$B87/$B$3)</f>
        <v>-0.210548087732634</v>
      </c>
      <c r="I87" s="28" t="n">
        <f aca="false">(-2*$B$2/PI())*((COS(I$5*PI()))/I$5)*SIN(I$5*PI()*$B87/$B$3)</f>
        <v>-0.0264253004959075</v>
      </c>
      <c r="J87" s="28" t="n">
        <f aca="false">(-2*$B$2/PI())*((COS(J$5*PI()))/J$5)*SIN(J$5*PI()*$B87/$B$3)</f>
        <v>0.124566187808195</v>
      </c>
      <c r="K87" s="28" t="n">
        <f aca="false">(-2*$B$2/PI())*((COS(K$5*PI()))/K$5)*SIN(K$5*PI()*$B87/$B$3)</f>
        <v>0.0262720996368887</v>
      </c>
      <c r="L87" s="28" t="n">
        <f aca="false">(-2*$B$2/PI())*((COS(L$5*PI()))/L$5)*SIN(L$5*PI()*$B87/$B$3)</f>
        <v>-0.0870982279665037</v>
      </c>
      <c r="M87" s="28" t="n">
        <f aca="false">(-2*$B$2/PI())*((COS(M$5*PI()))/M$5)*SIN(M$5*PI()*$B87/$B$3)</f>
        <v>-0.0260585133659005</v>
      </c>
      <c r="N87" s="28" t="n">
        <f aca="false">(-2*$B$2/PI())*((COS(N$5*PI()))/N$5)*SIN(N$5*PI()*$B87/$B$3)</f>
        <v>0.0658117342190161</v>
      </c>
      <c r="O87" s="28" t="n">
        <f aca="false">(-2*$B$2/PI())*((COS(O$5*PI()))/O$5)*SIN(O$5*PI()*$B87/$B$3)</f>
        <v>0.0257854312808054</v>
      </c>
      <c r="P87" s="27" t="n">
        <f aca="false">SUM($F87:$F87)</f>
        <v>0.636066296613944</v>
      </c>
      <c r="Q87" s="27" t="n">
        <f aca="false">SUM($F87:$G87)+$Q$3</f>
        <v>0.662583773956465</v>
      </c>
      <c r="R87" s="27" t="n">
        <f aca="false">SUM($F87:$H87)</f>
        <v>0.452035686223831</v>
      </c>
      <c r="S87" s="27" t="n">
        <f aca="false">SUM($F87:$I87)+$Q$3</f>
        <v>0.425610385727923</v>
      </c>
      <c r="T87" s="27" t="n">
        <f aca="false">SUM($F87:$J87)</f>
        <v>0.550176573536118</v>
      </c>
      <c r="U87" s="27" t="n">
        <f aca="false">SUM($F87:$K87)+$Q$3</f>
        <v>0.576448673173007</v>
      </c>
      <c r="V87" s="27" t="n">
        <f aca="false">SUM($F87:$L87)</f>
        <v>0.489350445206503</v>
      </c>
      <c r="W87" s="27" t="n">
        <f aca="false">SUM($F87:$M87)+$Q$3</f>
        <v>0.463291931840602</v>
      </c>
      <c r="X87" s="27" t="n">
        <f aca="false">SUM($F87:$N87)</f>
        <v>0.529103666059618</v>
      </c>
      <c r="Y87" s="27" t="n">
        <f aca="false">SUM($F87:$O87)+$Q$3</f>
        <v>0.554889097340424</v>
      </c>
      <c r="Z87" s="21"/>
      <c r="AA87" s="21"/>
      <c r="AB87" s="21"/>
      <c r="AC87" s="21"/>
      <c r="AD87" s="21"/>
      <c r="AE87" s="21"/>
      <c r="AF87" s="21"/>
      <c r="AMD87" s="0"/>
      <c r="AME87" s="0"/>
      <c r="AMF87" s="0"/>
      <c r="AMG87" s="0"/>
      <c r="AMH87" s="0"/>
      <c r="AMI87" s="0"/>
      <c r="AMJ87" s="0"/>
    </row>
    <row r="88" s="23" customFormat="true" ht="13.8" hidden="false" customHeight="false" outlineLevel="0" collapsed="false">
      <c r="A88" s="24" t="n">
        <v>18</v>
      </c>
      <c r="B88" s="27" t="n">
        <f aca="false">(A88-1)*PI()/20</f>
        <v>2.67035375555132</v>
      </c>
      <c r="C88" s="27" t="n">
        <v>0</v>
      </c>
      <c r="D88" s="27"/>
      <c r="E88" s="28"/>
      <c r="F88" s="28" t="n">
        <f aca="false">(-2*$B$2/PI())*((COS(F$5*PI()))/F$5)*SIN(F$5*PI()*$B88/$B$3)</f>
        <v>0.54760490252002</v>
      </c>
      <c r="G88" s="28" t="n">
        <f aca="false">(-2*$B$2/PI())*((COS(G$5*PI()))/G$5)*SIN(G$5*PI()*$B88/$B$3)</f>
        <v>0.279277236342694</v>
      </c>
      <c r="H88" s="28" t="n">
        <f aca="false">(-2*$B$2/PI())*((COS(H$5*PI()))/H$5)*SIN(H$5*PI()*$B88/$B$3)</f>
        <v>0.00737269372933799</v>
      </c>
      <c r="I88" s="28" t="n">
        <f aca="false">(-2*$B$2/PI())*((COS(I$5*PI()))/I$5)*SIN(I$5*PI()*$B88/$B$3)</f>
        <v>-0.133998532994091</v>
      </c>
      <c r="J88" s="28" t="n">
        <f aca="false">(-2*$B$2/PI())*((COS(J$5*PI()))/J$5)*SIN(J$5*PI()*$B88/$B$3)</f>
        <v>-0.113765924303435</v>
      </c>
      <c r="K88" s="28" t="n">
        <f aca="false">(-2*$B$2/PI())*((COS(K$5*PI()))/K$5)*SIN(K$5*PI()*$B88/$B$3)</f>
        <v>-0.00736824268456064</v>
      </c>
      <c r="L88" s="28" t="n">
        <f aca="false">(-2*$B$2/PI())*((COS(L$5*PI()))/L$5)*SIN(L$5*PI()*$B88/$B$3)</f>
        <v>0.0748194543385543</v>
      </c>
      <c r="M88" s="28" t="n">
        <f aca="false">(-2*$B$2/PI())*((COS(M$5*PI()))/M$5)*SIN(M$5*PI()*$B88/$B$3)</f>
        <v>0.0723022427979712</v>
      </c>
      <c r="N88" s="28" t="n">
        <f aca="false">(-2*$B$2/PI())*((COS(N$5*PI()))/N$5)*SIN(N$5*PI()*$B88/$B$3)</f>
        <v>0.0073608278595136</v>
      </c>
      <c r="O88" s="28" t="n">
        <f aca="false">(-2*$B$2/PI())*((COS(O$5*PI()))/O$5)*SIN(O$5*PI()*$B88/$B$3)</f>
        <v>-0.0510845848448705</v>
      </c>
      <c r="P88" s="27" t="n">
        <f aca="false">SUM($F88:$F88)</f>
        <v>0.54760490252002</v>
      </c>
      <c r="Q88" s="27" t="n">
        <f aca="false">SUM($F88:$G88)+$Q$3</f>
        <v>0.826882138862714</v>
      </c>
      <c r="R88" s="27" t="n">
        <f aca="false">SUM($F88:$H88)</f>
        <v>0.834254832592052</v>
      </c>
      <c r="S88" s="27" t="n">
        <f aca="false">SUM($F88:$I88)+$Q$3</f>
        <v>0.700256299597961</v>
      </c>
      <c r="T88" s="27" t="n">
        <f aca="false">SUM($F88:$J88)</f>
        <v>0.586490375294526</v>
      </c>
      <c r="U88" s="27" t="n">
        <f aca="false">SUM($F88:$K88)+$Q$3</f>
        <v>0.579122132609965</v>
      </c>
      <c r="V88" s="27" t="n">
        <f aca="false">SUM($F88:$L88)</f>
        <v>0.653941586948519</v>
      </c>
      <c r="W88" s="27" t="n">
        <f aca="false">SUM($F88:$M88)+$Q$3</f>
        <v>0.72624382974649</v>
      </c>
      <c r="X88" s="27" t="n">
        <f aca="false">SUM($F88:$N88)</f>
        <v>0.733604657606004</v>
      </c>
      <c r="Y88" s="27" t="n">
        <f aca="false">SUM($F88:$O88)+$Q$3</f>
        <v>0.682520072761134</v>
      </c>
      <c r="Z88" s="21"/>
      <c r="AA88" s="21"/>
      <c r="AB88" s="21"/>
      <c r="AC88" s="21"/>
      <c r="AD88" s="21"/>
      <c r="AE88" s="21"/>
      <c r="AF88" s="21"/>
      <c r="AMD88" s="0"/>
      <c r="AME88" s="0"/>
      <c r="AMF88" s="0"/>
      <c r="AMG88" s="0"/>
      <c r="AMH88" s="0"/>
      <c r="AMI88" s="0"/>
      <c r="AMJ88" s="0"/>
    </row>
    <row r="89" s="23" customFormat="true" ht="13.8" hidden="false" customHeight="false" outlineLevel="0" collapsed="false">
      <c r="A89" s="24" t="n">
        <v>19</v>
      </c>
      <c r="B89" s="27" t="n">
        <f aca="false">(A89-1)*PI()/20</f>
        <v>2.82743338823081</v>
      </c>
      <c r="C89" s="27" t="n">
        <v>0</v>
      </c>
      <c r="D89" s="27"/>
      <c r="E89" s="28"/>
      <c r="F89" s="28" t="n">
        <f aca="false">(-2*$B$2/PI())*((COS(F$5*PI()))/F$5)*SIN(F$5*PI()*$B89/$B$3)</f>
        <v>0.328473628905177</v>
      </c>
      <c r="G89" s="28" t="n">
        <f aca="false">(-2*$B$2/PI())*((COS(G$5*PI()))/G$5)*SIN(G$5*PI()*$B89/$B$3)</f>
        <v>0.28137365175166</v>
      </c>
      <c r="H89" s="28" t="n">
        <f aca="false">(-2*$B$2/PI())*((COS(H$5*PI()))/H$5)*SIN(H$5*PI()*$B89/$B$3)</f>
        <v>0.211878604897478</v>
      </c>
      <c r="I89" s="28" t="n">
        <f aca="false">(-2*$B$2/PI())*((COS(I$5*PI()))/I$5)*SIN(I$5*PI()*$B89/$B$3)</f>
        <v>0.131559032886521</v>
      </c>
      <c r="J89" s="28" t="n">
        <f aca="false">(-2*$B$2/PI())*((COS(J$5*PI()))/J$5)*SIN(J$5*PI()*$B89/$B$3)</f>
        <v>0.053184398157376</v>
      </c>
      <c r="K89" s="28" t="n">
        <f aca="false">(-2*$B$2/PI())*((COS(K$5*PI()))/K$5)*SIN(K$5*PI()*$B89/$B$3)</f>
        <v>-0.0117755818073672</v>
      </c>
      <c r="L89" s="28" t="n">
        <f aca="false">(-2*$B$2/PI())*((COS(L$5*PI()))/L$5)*SIN(L$5*PI()*$B89/$B$3)</f>
        <v>-0.0552809860908933</v>
      </c>
      <c r="M89" s="28" t="n">
        <f aca="false">(-2*$B$2/PI())*((COS(M$5*PI()))/M$5)*SIN(M$5*PI()*$B89/$B$3)</f>
        <v>-0.0740382009963932</v>
      </c>
      <c r="N89" s="28" t="n">
        <f aca="false">(-2*$B$2/PI())*((COS(N$5*PI()))/N$5)*SIN(N$5*PI()*$B89/$B$3)</f>
        <v>-0.0697535992794041</v>
      </c>
      <c r="O89" s="28" t="n">
        <f aca="false">(-2*$B$2/PI())*((COS(O$5*PI()))/O$5)*SIN(O$5*PI()*$B89/$B$3)</f>
        <v>-0.0483223195710102</v>
      </c>
      <c r="P89" s="27" t="n">
        <f aca="false">SUM($F89:$F89)</f>
        <v>0.328473628905177</v>
      </c>
      <c r="Q89" s="27" t="n">
        <f aca="false">SUM($F89:$G89)+$Q$3</f>
        <v>0.609847280656838</v>
      </c>
      <c r="R89" s="27" t="n">
        <f aca="false">SUM($F89:$H89)</f>
        <v>0.821725885554316</v>
      </c>
      <c r="S89" s="27" t="n">
        <f aca="false">SUM($F89:$I89)+$Q$3</f>
        <v>0.953284918440837</v>
      </c>
      <c r="T89" s="27" t="n">
        <f aca="false">SUM($F89:$J89)</f>
        <v>1.00646931659821</v>
      </c>
      <c r="U89" s="27" t="n">
        <f aca="false">SUM($F89:$K89)+$Q$3</f>
        <v>0.994693734790845</v>
      </c>
      <c r="V89" s="27" t="n">
        <f aca="false">SUM($F89:$L89)</f>
        <v>0.939412748699952</v>
      </c>
      <c r="W89" s="27" t="n">
        <f aca="false">SUM($F89:$M89)+$Q$3</f>
        <v>0.865374547703559</v>
      </c>
      <c r="X89" s="27" t="n">
        <f aca="false">SUM($F89:$N89)</f>
        <v>0.795620948424155</v>
      </c>
      <c r="Y89" s="27" t="n">
        <f aca="false">SUM($F89:$O89)+$Q$3</f>
        <v>0.747298628853145</v>
      </c>
      <c r="Z89" s="21"/>
      <c r="AA89" s="21"/>
      <c r="AB89" s="21"/>
      <c r="AC89" s="21"/>
      <c r="AD89" s="21"/>
      <c r="AE89" s="21"/>
      <c r="AF89" s="21"/>
      <c r="AMD89" s="0"/>
      <c r="AME89" s="0"/>
      <c r="AMF89" s="0"/>
      <c r="AMG89" s="0"/>
      <c r="AMH89" s="0"/>
      <c r="AMI89" s="0"/>
      <c r="AMJ89" s="0"/>
    </row>
    <row r="90" s="23" customFormat="true" ht="13.8" hidden="false" customHeight="false" outlineLevel="0" collapsed="false">
      <c r="A90" s="24" t="n">
        <v>20</v>
      </c>
      <c r="B90" s="27" t="n">
        <f aca="false">(A90-1)*PI()/20</f>
        <v>2.9845130209103</v>
      </c>
      <c r="C90" s="27" t="n">
        <v>0</v>
      </c>
      <c r="D90" s="27"/>
      <c r="E90" s="28"/>
      <c r="F90" s="28" t="n">
        <f aca="false">(-2*$B$2/PI())*((COS(F$5*PI()))/F$5)*SIN(F$5*PI()*$B90/$B$3)</f>
        <v>0.0309617394168884</v>
      </c>
      <c r="G90" s="28" t="n">
        <f aca="false">(-2*$B$2/PI())*((COS(G$5*PI()))/G$5)*SIN(G$5*PI()*$B90/$B$3)</f>
        <v>0.0309251004810172</v>
      </c>
      <c r="H90" s="28" t="n">
        <f aca="false">(-2*$B$2/PI())*((COS(H$5*PI()))/H$5)*SIN(H$5*PI()*$B90/$B$3)</f>
        <v>0.0308640933973814</v>
      </c>
      <c r="I90" s="28" t="n">
        <f aca="false">(-2*$B$2/PI())*((COS(I$5*PI()))/I$5)*SIN(I$5*PI()*$B90/$B$3)</f>
        <v>0.030778804777594</v>
      </c>
      <c r="J90" s="28" t="n">
        <f aca="false">(-2*$B$2/PI())*((COS(J$5*PI()))/J$5)*SIN(J$5*PI()*$B90/$B$3)</f>
        <v>0.0306693556728728</v>
      </c>
      <c r="K90" s="28" t="n">
        <f aca="false">(-2*$B$2/PI())*((COS(K$5*PI()))/K$5)*SIN(K$5*PI()*$B90/$B$3)</f>
        <v>0.0305359013694701</v>
      </c>
      <c r="L90" s="28" t="n">
        <f aca="false">(-2*$B$2/PI())*((COS(L$5*PI()))/L$5)*SIN(L$5*PI()*$B90/$B$3)</f>
        <v>0.0303786311262763</v>
      </c>
      <c r="M90" s="28" t="n">
        <f aca="false">(-2*$B$2/PI())*((COS(M$5*PI()))/M$5)*SIN(M$5*PI()*$B90/$B$3)</f>
        <v>0.0301977678551148</v>
      </c>
      <c r="N90" s="28" t="n">
        <f aca="false">(-2*$B$2/PI())*((COS(N$5*PI()))/N$5)*SIN(N$5*PI()*$B90/$B$3)</f>
        <v>0.0299935677442944</v>
      </c>
      <c r="O90" s="28" t="n">
        <f aca="false">(-2*$B$2/PI())*((COS(O$5*PI()))/O$5)*SIN(O$5*PI()*$B90/$B$3)</f>
        <v>0.0297663198261271</v>
      </c>
      <c r="P90" s="27" t="n">
        <f aca="false">SUM($F90:$F90)</f>
        <v>0.0309617394168884</v>
      </c>
      <c r="Q90" s="27" t="n">
        <f aca="false">SUM($F90:$G90)+$Q$3</f>
        <v>0.0618868398979056</v>
      </c>
      <c r="R90" s="27" t="n">
        <f aca="false">SUM($F90:$H90)</f>
        <v>0.092750933295287</v>
      </c>
      <c r="S90" s="27" t="n">
        <f aca="false">SUM($F90:$I90)+$Q$3</f>
        <v>0.123529738072881</v>
      </c>
      <c r="T90" s="27" t="n">
        <f aca="false">SUM($F90:$J90)</f>
        <v>0.154199093745754</v>
      </c>
      <c r="U90" s="27" t="n">
        <f aca="false">SUM($F90:$K90)+$Q$3</f>
        <v>0.184734995115224</v>
      </c>
      <c r="V90" s="27" t="n">
        <f aca="false">SUM($F90:$L90)</f>
        <v>0.2151136262415</v>
      </c>
      <c r="W90" s="27" t="n">
        <f aca="false">SUM($F90:$M90)+$Q$3</f>
        <v>0.245311394096615</v>
      </c>
      <c r="X90" s="27" t="n">
        <f aca="false">SUM($F90:$N90)</f>
        <v>0.275304961840909</v>
      </c>
      <c r="Y90" s="27" t="n">
        <f aca="false">SUM($F90:$O90)+$Q$3</f>
        <v>0.305071281667036</v>
      </c>
      <c r="Z90" s="21"/>
      <c r="AA90" s="21"/>
      <c r="AB90" s="21"/>
      <c r="AC90" s="21"/>
      <c r="AD90" s="21"/>
      <c r="AE90" s="21"/>
      <c r="AF90" s="21"/>
      <c r="AMD90" s="0"/>
      <c r="AME90" s="0"/>
      <c r="AMF90" s="0"/>
      <c r="AMG90" s="0"/>
      <c r="AMH90" s="0"/>
      <c r="AMI90" s="0"/>
      <c r="AMJ90" s="0"/>
    </row>
    <row r="91" s="23" customFormat="true" ht="13.8" hidden="false" customHeight="false" outlineLevel="0" collapsed="false">
      <c r="A91" s="24" t="n">
        <v>21</v>
      </c>
      <c r="B91" s="27" t="n">
        <f aca="false">(A91-1)*PI()/20</f>
        <v>3.14159265358979</v>
      </c>
      <c r="C91" s="27" t="n">
        <v>0</v>
      </c>
      <c r="D91" s="27"/>
      <c r="E91" s="28"/>
      <c r="F91" s="28" t="n">
        <f aca="false">(-2*$B$2/PI())*((COS(F$5*PI()))/F$5)*SIN(F$5*PI()*$B91/$B$3)</f>
        <v>-0.273938262816092</v>
      </c>
      <c r="G91" s="28" t="n">
        <f aca="false">(-2*$B$2/PI())*((COS(G$5*PI()))/G$5)*SIN(G$5*PI()*$B91/$B$3)</f>
        <v>-0.24728005991746</v>
      </c>
      <c r="H91" s="28" t="n">
        <f aca="false">(-2*$B$2/PI())*((COS(H$5*PI()))/H$5)*SIN(H$5*PI()*$B91/$B$3)</f>
        <v>-0.206308699575202</v>
      </c>
      <c r="I91" s="28" t="n">
        <f aca="false">(-2*$B$2/PI())*((COS(I$5*PI()))/I$5)*SIN(I$5*PI()*$B91/$B$3)</f>
        <v>-0.155707734760243</v>
      </c>
      <c r="J91" s="28" t="n">
        <f aca="false">(-2*$B$2/PI())*((COS(J$5*PI()))/J$5)*SIN(J$5*PI()*$B91/$B$3)</f>
        <v>-0.101102928907406</v>
      </c>
      <c r="K91" s="28" t="n">
        <f aca="false">(-2*$B$2/PI())*((COS(K$5*PI()))/K$5)*SIN(K$5*PI()*$B91/$B$3)</f>
        <v>-0.0483017334486289</v>
      </c>
      <c r="L91" s="28" t="n">
        <f aca="false">(-2*$B$2/PI())*((COS(L$5*PI()))/L$5)*SIN(L$5*PI()*$B91/$B$3)</f>
        <v>-0.00252865262054565</v>
      </c>
      <c r="M91" s="28" t="n">
        <f aca="false">(-2*$B$2/PI())*((COS(M$5*PI()))/M$5)*SIN(M$5*PI()*$B91/$B$3)</f>
        <v>0.0322317891010067</v>
      </c>
      <c r="N91" s="28" t="n">
        <f aca="false">(-2*$B$2/PI())*((COS(N$5*PI()))/N$5)*SIN(N$5*PI()*$B91/$B$3)</f>
        <v>0.0536914661900113</v>
      </c>
      <c r="O91" s="28" t="n">
        <f aca="false">(-2*$B$2/PI())*((COS(O$5*PI()))/O$5)*SIN(O$5*PI()*$B91/$B$3)</f>
        <v>0.0614542697819999</v>
      </c>
      <c r="P91" s="27" t="n">
        <f aca="false">SUM($F91:$F91)</f>
        <v>-0.273938262816092</v>
      </c>
      <c r="Q91" s="27" t="n">
        <f aca="false">SUM($F91:$G91)+$Q$3</f>
        <v>-0.521218322733552</v>
      </c>
      <c r="R91" s="27" t="n">
        <f aca="false">SUM($F91:$H91)</f>
        <v>-0.727527022308754</v>
      </c>
      <c r="S91" s="27" t="n">
        <f aca="false">SUM($F91:$I91)+$Q$3</f>
        <v>-0.883234757068997</v>
      </c>
      <c r="T91" s="27" t="n">
        <f aca="false">SUM($F91:$J91)</f>
        <v>-0.984337685976403</v>
      </c>
      <c r="U91" s="27" t="n">
        <f aca="false">SUM($F91:$K91)+$Q$3</f>
        <v>-1.03263941942503</v>
      </c>
      <c r="V91" s="27" t="n">
        <f aca="false">SUM($F91:$L91)</f>
        <v>-1.03516807204558</v>
      </c>
      <c r="W91" s="27" t="n">
        <f aca="false">SUM($F91:$M91)+$Q$3</f>
        <v>-1.00293628294457</v>
      </c>
      <c r="X91" s="27" t="n">
        <f aca="false">SUM($F91:$N91)</f>
        <v>-0.94924481675456</v>
      </c>
      <c r="Y91" s="27" t="n">
        <f aca="false">SUM($F91:$O91)+$Q$3</f>
        <v>-0.88779054697256</v>
      </c>
      <c r="Z91" s="21"/>
      <c r="AA91" s="21"/>
      <c r="AB91" s="21"/>
      <c r="AC91" s="21"/>
      <c r="AD91" s="21"/>
      <c r="AE91" s="21"/>
      <c r="AF91" s="21"/>
      <c r="AMD91" s="0"/>
      <c r="AME91" s="0"/>
      <c r="AMF91" s="0"/>
      <c r="AMG91" s="0"/>
      <c r="AMH91" s="0"/>
      <c r="AMI91" s="0"/>
      <c r="AMJ91" s="0"/>
    </row>
    <row r="92" s="23" customFormat="true" ht="13.8" hidden="false" customHeight="false" outlineLevel="0" collapsed="false">
      <c r="A92" s="24" t="n">
        <v>22</v>
      </c>
      <c r="B92" s="27" t="n">
        <f aca="false">(A92-1)*PI()/20</f>
        <v>3.29867228626928</v>
      </c>
      <c r="C92" s="27" t="n">
        <v>0</v>
      </c>
      <c r="D92" s="27"/>
      <c r="E92" s="28"/>
      <c r="F92" s="28" t="n">
        <f aca="false">(-2*$B$2/PI())*((COS(F$5*PI()))/F$5)*SIN(F$5*PI()*$B92/$B$3)</f>
        <v>-0.51347091783647</v>
      </c>
      <c r="G92" s="28" t="n">
        <f aca="false">(-2*$B$2/PI())*((COS(G$5*PI()))/G$5)*SIN(G$5*PI()*$B92/$B$3)</f>
        <v>-0.303540720169547</v>
      </c>
      <c r="H92" s="28" t="n">
        <f aca="false">(-2*$B$2/PI())*((COS(H$5*PI()))/H$5)*SIN(H$5*PI()*$B92/$B$3)</f>
        <v>-0.0680957045450219</v>
      </c>
      <c r="I92" s="28" t="n">
        <f aca="false">(-2*$B$2/PI())*((COS(I$5*PI()))/I$5)*SIN(I$5*PI()*$B92/$B$3)</f>
        <v>0.0913877216138105</v>
      </c>
      <c r="J92" s="28" t="n">
        <f aca="false">(-2*$B$2/PI())*((COS(J$5*PI()))/J$5)*SIN(J$5*PI()*$B92/$B$3)</f>
        <v>0.127296265106459</v>
      </c>
      <c r="K92" s="28" t="n">
        <f aca="false">(-2*$B$2/PI())*((COS(K$5*PI()))/K$5)*SIN(K$5*PI()*$B92/$B$3)</f>
        <v>0.0644944837727088</v>
      </c>
      <c r="L92" s="28" t="n">
        <f aca="false">(-2*$B$2/PI())*((COS(L$5*PI()))/L$5)*SIN(L$5*PI()*$B92/$B$3)</f>
        <v>-0.0255666797973029</v>
      </c>
      <c r="M92" s="28" t="n">
        <f aca="false">(-2*$B$2/PI())*((COS(M$5*PI()))/M$5)*SIN(M$5*PI()*$B92/$B$3)</f>
        <v>-0.0748201206643368</v>
      </c>
      <c r="N92" s="28" t="n">
        <f aca="false">(-2*$B$2/PI())*((COS(N$5*PI()))/N$5)*SIN(N$5*PI()*$B92/$B$3)</f>
        <v>-0.0587463817829865</v>
      </c>
      <c r="O92" s="28" t="n">
        <f aca="false">(-2*$B$2/PI())*((COS(O$5*PI()))/O$5)*SIN(O$5*PI()*$B92/$B$3)</f>
        <v>-0.00265465752645646</v>
      </c>
      <c r="P92" s="27" t="n">
        <f aca="false">SUM($F92:$F92)</f>
        <v>-0.51347091783647</v>
      </c>
      <c r="Q92" s="27" t="n">
        <f aca="false">SUM($F92:$G92)+$Q$3</f>
        <v>-0.817011638006017</v>
      </c>
      <c r="R92" s="27" t="n">
        <f aca="false">SUM($F92:$H92)</f>
        <v>-0.885107342551039</v>
      </c>
      <c r="S92" s="27" t="n">
        <f aca="false">SUM($F92:$I92)+$Q$3</f>
        <v>-0.793719620937229</v>
      </c>
      <c r="T92" s="27" t="n">
        <f aca="false">SUM($F92:$J92)</f>
        <v>-0.666423355830769</v>
      </c>
      <c r="U92" s="27" t="n">
        <f aca="false">SUM($F92:$K92)+$Q$3</f>
        <v>-0.60192887205806</v>
      </c>
      <c r="V92" s="27" t="n">
        <f aca="false">SUM($F92:$L92)</f>
        <v>-0.627495551855363</v>
      </c>
      <c r="W92" s="27" t="n">
        <f aca="false">SUM($F92:$M92)+$Q$3</f>
        <v>-0.7023156725197</v>
      </c>
      <c r="X92" s="27" t="n">
        <f aca="false">SUM($F92:$N92)</f>
        <v>-0.761062054302687</v>
      </c>
      <c r="Y92" s="27" t="n">
        <f aca="false">SUM($F92:$O92)+$Q$3</f>
        <v>-0.763716711829143</v>
      </c>
      <c r="Z92" s="21"/>
      <c r="AA92" s="21"/>
      <c r="AB92" s="21"/>
      <c r="AC92" s="21"/>
      <c r="AD92" s="21"/>
      <c r="AE92" s="21"/>
      <c r="AF92" s="21"/>
      <c r="AMD92" s="0"/>
      <c r="AME92" s="0"/>
      <c r="AMF92" s="0"/>
      <c r="AMG92" s="0"/>
      <c r="AMH92" s="0"/>
      <c r="AMI92" s="0"/>
      <c r="AMJ92" s="0"/>
    </row>
    <row r="93" s="23" customFormat="true" ht="13.8" hidden="false" customHeight="false" outlineLevel="0" collapsed="false">
      <c r="A93" s="24" t="n">
        <v>23</v>
      </c>
      <c r="B93" s="27" t="n">
        <f aca="false">(A93-1)*PI()/20</f>
        <v>3.45575191894877</v>
      </c>
      <c r="C93" s="27" t="n">
        <v>0</v>
      </c>
      <c r="D93" s="27"/>
      <c r="E93" s="28"/>
      <c r="F93" s="28" t="n">
        <f aca="false">(-2*$B$2/PI())*((COS(F$5*PI()))/F$5)*SIN(F$5*PI()*$B93/$B$3)</f>
        <v>-0.6304787695499</v>
      </c>
      <c r="G93" s="28" t="n">
        <f aca="false">(-2*$B$2/PI())*((COS(G$5*PI()))/G$5)*SIN(G$5*PI()*$B93/$B$3)</f>
        <v>-0.0873605154582693</v>
      </c>
      <c r="H93" s="28" t="n">
        <f aca="false">(-2*$B$2/PI())*((COS(H$5*PI()))/H$5)*SIN(H$5*PI()*$B93/$B$3)</f>
        <v>0.194019771392991</v>
      </c>
      <c r="I93" s="28" t="n">
        <f aca="false">(-2*$B$2/PI())*((COS(I$5*PI()))/I$5)*SIN(I$5*PI()*$B93/$B$3)</f>
        <v>0.0840059627090684</v>
      </c>
      <c r="J93" s="28" t="n">
        <f aca="false">(-2*$B$2/PI())*((COS(J$5*PI()))/J$5)*SIN(J$5*PI()*$B93/$B$3)</f>
        <v>-0.0977877833374249</v>
      </c>
      <c r="K93" s="28" t="n">
        <f aca="false">(-2*$B$2/PI())*((COS(K$5*PI()))/K$5)*SIN(K$5*PI()*$B93/$B$3)</f>
        <v>-0.0785867898998128</v>
      </c>
      <c r="L93" s="28" t="n">
        <f aca="false">(-2*$B$2/PI())*((COS(L$5*PI()))/L$5)*SIN(L$5*PI()*$B93/$B$3)</f>
        <v>0.0511812899296278</v>
      </c>
      <c r="M93" s="28" t="n">
        <f aca="false">(-2*$B$2/PI())*((COS(M$5*PI()))/M$5)*SIN(M$5*PI()*$B93/$B$3)</f>
        <v>0.0713507272479972</v>
      </c>
      <c r="N93" s="28" t="n">
        <f aca="false">(-2*$B$2/PI())*((COS(N$5*PI()))/N$5)*SIN(N$5*PI()*$B93/$B$3)</f>
        <v>-0.0222316475127833</v>
      </c>
      <c r="O93" s="28" t="n">
        <f aca="false">(-2*$B$2/PI())*((COS(O$5*PI()))/O$5)*SIN(O$5*PI()*$B93/$B$3)</f>
        <v>-0.0626254199499848</v>
      </c>
      <c r="P93" s="27" t="n">
        <f aca="false">SUM($F93:$F93)</f>
        <v>-0.6304787695499</v>
      </c>
      <c r="Q93" s="27" t="n">
        <f aca="false">SUM($F93:$G93)+$Q$3</f>
        <v>-0.71783928500817</v>
      </c>
      <c r="R93" s="27" t="n">
        <f aca="false">SUM($F93:$H93)</f>
        <v>-0.523819513615178</v>
      </c>
      <c r="S93" s="27" t="n">
        <f aca="false">SUM($F93:$I93)+$Q$3</f>
        <v>-0.43981355090611</v>
      </c>
      <c r="T93" s="27" t="n">
        <f aca="false">SUM($F93:$J93)</f>
        <v>-0.537601334243535</v>
      </c>
      <c r="U93" s="27" t="n">
        <f aca="false">SUM($F93:$K93)+$Q$3</f>
        <v>-0.616188124143348</v>
      </c>
      <c r="V93" s="27" t="n">
        <f aca="false">SUM($F93:$L93)</f>
        <v>-0.56500683421372</v>
      </c>
      <c r="W93" s="27" t="n">
        <f aca="false">SUM($F93:$M93)+$Q$3</f>
        <v>-0.493656106965723</v>
      </c>
      <c r="X93" s="27" t="n">
        <f aca="false">SUM($F93:$N93)</f>
        <v>-0.515887754478506</v>
      </c>
      <c r="Y93" s="27" t="n">
        <f aca="false">SUM($F93:$O93)+$Q$3</f>
        <v>-0.578513174428491</v>
      </c>
      <c r="Z93" s="21"/>
      <c r="AA93" s="21"/>
      <c r="AB93" s="21"/>
      <c r="AC93" s="21"/>
      <c r="AD93" s="21"/>
      <c r="AE93" s="21"/>
      <c r="AF93" s="21"/>
      <c r="AMD93" s="0"/>
      <c r="AME93" s="0"/>
      <c r="AMF93" s="0"/>
      <c r="AMG93" s="0"/>
      <c r="AMH93" s="0"/>
      <c r="AMI93" s="0"/>
      <c r="AMJ93" s="0"/>
    </row>
    <row r="94" s="23" customFormat="true" ht="13.8" hidden="false" customHeight="false" outlineLevel="0" collapsed="false">
      <c r="A94" s="24" t="n">
        <v>24</v>
      </c>
      <c r="B94" s="27" t="n">
        <f aca="false">(A94-1)*PI()/20</f>
        <v>3.61283155162826</v>
      </c>
      <c r="C94" s="27" t="n">
        <v>0</v>
      </c>
      <c r="D94" s="27"/>
      <c r="E94" s="28"/>
      <c r="F94" s="28" t="n">
        <f aca="false">(-2*$B$2/PI())*((COS(F$5*PI()))/F$5)*SIN(F$5*PI()*$B94/$B$3)</f>
        <v>-0.597041319407089</v>
      </c>
      <c r="G94" s="28" t="n">
        <f aca="false">(-2*$B$2/PI())*((COS(G$5*PI()))/G$5)*SIN(G$5*PI()*$B94/$B$3)</f>
        <v>0.207229513087525</v>
      </c>
      <c r="H94" s="28" t="n">
        <f aca="false">(-2*$B$2/PI())*((COS(H$5*PI()))/H$5)*SIN(H$5*PI()*$B94/$B$3)</f>
        <v>0.10310958761603</v>
      </c>
      <c r="I94" s="28" t="n">
        <f aca="false">(-2*$B$2/PI())*((COS(I$5*PI()))/I$5)*SIN(I$5*PI()*$B94/$B$3)</f>
        <v>-0.157297849175136</v>
      </c>
      <c r="J94" s="28" t="n">
        <f aca="false">(-2*$B$2/PI())*((COS(J$5*PI()))/J$5)*SIN(J$5*PI()*$B94/$B$3)</f>
        <v>0.0254896933861819</v>
      </c>
      <c r="K94" s="28" t="n">
        <f aca="false">(-2*$B$2/PI())*((COS(K$5*PI()))/K$5)*SIN(K$5*PI()*$B94/$B$3)</f>
        <v>0.0901196962589321</v>
      </c>
      <c r="L94" s="28" t="n">
        <f aca="false">(-2*$B$2/PI())*((COS(L$5*PI()))/L$5)*SIN(L$5*PI()*$B94/$B$3)</f>
        <v>-0.0718298048342239</v>
      </c>
      <c r="M94" s="28" t="n">
        <f aca="false">(-2*$B$2/PI())*((COS(M$5*PI()))/M$5)*SIN(M$5*PI()*$B94/$B$3)</f>
        <v>-0.0239592959692654</v>
      </c>
      <c r="N94" s="28" t="n">
        <f aca="false">(-2*$B$2/PI())*((COS(N$5*PI()))/N$5)*SIN(N$5*PI()*$B94/$B$3)</f>
        <v>0.0706518571232696</v>
      </c>
      <c r="O94" s="28" t="n">
        <f aca="false">(-2*$B$2/PI())*((COS(O$5*PI()))/O$5)*SIN(O$5*PI()*$B94/$B$3)</f>
        <v>-0.0249736788459725</v>
      </c>
      <c r="P94" s="27" t="n">
        <f aca="false">SUM($F94:$F94)</f>
        <v>-0.597041319407089</v>
      </c>
      <c r="Q94" s="27" t="n">
        <f aca="false">SUM($F94:$G94)+$Q$3</f>
        <v>-0.389811806319564</v>
      </c>
      <c r="R94" s="27" t="n">
        <f aca="false">SUM($F94:$H94)</f>
        <v>-0.286702218703534</v>
      </c>
      <c r="S94" s="27" t="n">
        <f aca="false">SUM($F94:$I94)+$Q$3</f>
        <v>-0.44400006787867</v>
      </c>
      <c r="T94" s="27" t="n">
        <f aca="false">SUM($F94:$J94)</f>
        <v>-0.418510374492488</v>
      </c>
      <c r="U94" s="27" t="n">
        <f aca="false">SUM($F94:$K94)+$Q$3</f>
        <v>-0.328390678233556</v>
      </c>
      <c r="V94" s="27" t="n">
        <f aca="false">SUM($F94:$L94)</f>
        <v>-0.40022048306778</v>
      </c>
      <c r="W94" s="27" t="n">
        <f aca="false">SUM($F94:$M94)+$Q$3</f>
        <v>-0.424179779037045</v>
      </c>
      <c r="X94" s="27" t="n">
        <f aca="false">SUM($F94:$N94)</f>
        <v>-0.353527921913776</v>
      </c>
      <c r="Y94" s="27" t="n">
        <f aca="false">SUM($F94:$O94)+$Q$3</f>
        <v>-0.378501600759748</v>
      </c>
      <c r="Z94" s="21"/>
      <c r="AA94" s="21"/>
      <c r="AB94" s="21"/>
      <c r="AC94" s="21"/>
      <c r="AD94" s="21"/>
      <c r="AE94" s="21"/>
      <c r="AF94" s="21"/>
      <c r="AMD94" s="0"/>
      <c r="AME94" s="0"/>
      <c r="AMF94" s="0"/>
      <c r="AMG94" s="0"/>
      <c r="AMH94" s="0"/>
      <c r="AMI94" s="0"/>
      <c r="AMJ94" s="0"/>
    </row>
    <row r="95" s="23" customFormat="true" ht="13.8" hidden="false" customHeight="false" outlineLevel="0" collapsed="false">
      <c r="A95" s="24" t="n">
        <v>25</v>
      </c>
      <c r="B95" s="27" t="n">
        <f aca="false">(A95-1)*PI()/20</f>
        <v>3.76991118430775</v>
      </c>
      <c r="C95" s="27" t="n">
        <v>0</v>
      </c>
      <c r="D95" s="27"/>
      <c r="E95" s="28"/>
      <c r="F95" s="28" t="n">
        <f aca="false">(-2*$B$2/PI())*((COS(F$5*PI()))/F$5)*SIN(F$5*PI()*$B95/$B$3)</f>
        <v>-0.421137436044056</v>
      </c>
      <c r="G95" s="28" t="n">
        <f aca="false">(-2*$B$2/PI())*((COS(G$5*PI()))/G$5)*SIN(G$5*PI()*$B95/$B$3)</f>
        <v>0.315822131598952</v>
      </c>
      <c r="H95" s="28" t="n">
        <f aca="false">(-2*$B$2/PI())*((COS(H$5*PI()))/H$5)*SIN(H$5*PI()*$B95/$B$3)</f>
        <v>-0.175412043848695</v>
      </c>
      <c r="I95" s="28" t="n">
        <f aca="false">(-2*$B$2/PI())*((COS(I$5*PI()))/I$5)*SIN(I$5*PI()*$B95/$B$3)</f>
        <v>0.039408149455333</v>
      </c>
      <c r="J95" s="28" t="n">
        <f aca="false">(-2*$B$2/PI())*((COS(J$5*PI()))/J$5)*SIN(J$5*PI()*$B95/$B$3)</f>
        <v>0.0579620801383547</v>
      </c>
      <c r="K95" s="28" t="n">
        <f aca="false">(-2*$B$2/PI())*((COS(K$5*PI()))/K$5)*SIN(K$5*PI()*$B95/$B$3)</f>
        <v>-0.0987176013285242</v>
      </c>
      <c r="L95" s="28" t="n">
        <f aca="false">(-2*$B$2/PI())*((COS(L$5*PI()))/L$5)*SIN(L$5*PI()*$B95/$B$3)</f>
        <v>0.0855087093306706</v>
      </c>
      <c r="M95" s="28" t="n">
        <f aca="false">(-2*$B$2/PI())*((COS(M$5*PI()))/M$5)*SIN(M$5*PI()*$B95/$B$3)</f>
        <v>-0.0381809843444689</v>
      </c>
      <c r="N95" s="28" t="n">
        <f aca="false">(-2*$B$2/PI())*((COS(N$5*PI()))/N$5)*SIN(N$5*PI()*$B95/$B$3)</f>
        <v>-0.015603782463452</v>
      </c>
      <c r="O95" s="28" t="n">
        <f aca="false">(-2*$B$2/PI())*((COS(O$5*PI()))/O$5)*SIN(O$5*PI()*$B95/$B$3)</f>
        <v>0.0516078299655249</v>
      </c>
      <c r="P95" s="27" t="n">
        <f aca="false">SUM($F95:$F95)</f>
        <v>-0.421137436044056</v>
      </c>
      <c r="Q95" s="27" t="n">
        <f aca="false">SUM($F95:$G95)+$Q$3</f>
        <v>-0.105315304445104</v>
      </c>
      <c r="R95" s="27" t="n">
        <f aca="false">SUM($F95:$H95)</f>
        <v>-0.280727348293799</v>
      </c>
      <c r="S95" s="27" t="n">
        <f aca="false">SUM($F95:$I95)+$Q$3</f>
        <v>-0.241319198838466</v>
      </c>
      <c r="T95" s="27" t="n">
        <f aca="false">SUM($F95:$J95)</f>
        <v>-0.183357118700112</v>
      </c>
      <c r="U95" s="27" t="n">
        <f aca="false">SUM($F95:$K95)+$Q$3</f>
        <v>-0.282074720028636</v>
      </c>
      <c r="V95" s="27" t="n">
        <f aca="false">SUM($F95:$L95)</f>
        <v>-0.196566010697965</v>
      </c>
      <c r="W95" s="27" t="n">
        <f aca="false">SUM($F95:$M95)+$Q$3</f>
        <v>-0.234746995042434</v>
      </c>
      <c r="X95" s="27" t="n">
        <f aca="false">SUM($F95:$N95)</f>
        <v>-0.250350777505886</v>
      </c>
      <c r="Y95" s="27" t="n">
        <f aca="false">SUM($F95:$O95)+$Q$3</f>
        <v>-0.198742947540361</v>
      </c>
      <c r="Z95" s="21"/>
      <c r="AA95" s="21"/>
      <c r="AB95" s="21"/>
      <c r="AC95" s="21"/>
      <c r="AD95" s="21"/>
      <c r="AE95" s="21"/>
      <c r="AF95" s="21"/>
      <c r="AMD95" s="0"/>
      <c r="AME95" s="0"/>
      <c r="AMF95" s="0"/>
      <c r="AMG95" s="0"/>
      <c r="AMH95" s="0"/>
      <c r="AMI95" s="0"/>
      <c r="AMJ95" s="0"/>
    </row>
    <row r="96" s="23" customFormat="true" ht="13.8" hidden="false" customHeight="false" outlineLevel="0" collapsed="false">
      <c r="A96" s="24" t="n">
        <v>26</v>
      </c>
      <c r="B96" s="27" t="n">
        <f aca="false">(A96-1)*PI()/20</f>
        <v>3.92699081698724</v>
      </c>
      <c r="C96" s="27" t="n">
        <v>0</v>
      </c>
      <c r="D96" s="27"/>
      <c r="E96" s="28"/>
      <c r="F96" s="28" t="n">
        <f aca="false">(-2*$B$2/PI())*((COS(F$5*PI()))/F$5)*SIN(F$5*PI()*$B96/$B$3)</f>
        <v>-0.144741431853794</v>
      </c>
      <c r="G96" s="28" t="n">
        <f aca="false">(-2*$B$2/PI())*((COS(G$5*PI()))/G$5)*SIN(G$5*PI()*$B96/$B$3)</f>
        <v>0.140950789626488</v>
      </c>
      <c r="H96" s="28" t="n">
        <f aca="false">(-2*$B$2/PI())*((COS(H$5*PI()))/H$5)*SIN(H$5*PI()*$B96/$B$3)</f>
        <v>-0.134765417063042</v>
      </c>
      <c r="I96" s="28" t="n">
        <f aca="false">(-2*$B$2/PI())*((COS(I$5*PI()))/I$5)*SIN(I$5*PI()*$B96/$B$3)</f>
        <v>0.126378661134257</v>
      </c>
      <c r="J96" s="28" t="n">
        <f aca="false">(-2*$B$2/PI())*((COS(J$5*PI()))/J$5)*SIN(J$5*PI()*$B96/$B$3)</f>
        <v>-0.11605102597727</v>
      </c>
      <c r="K96" s="28" t="n">
        <f aca="false">(-2*$B$2/PI())*((COS(K$5*PI()))/K$5)*SIN(K$5*PI()*$B96/$B$3)</f>
        <v>0.104100490156097</v>
      </c>
      <c r="L96" s="28" t="n">
        <f aca="false">(-2*$B$2/PI())*((COS(L$5*PI()))/L$5)*SIN(L$5*PI()*$B96/$B$3)</f>
        <v>-0.0908907460865773</v>
      </c>
      <c r="M96" s="28" t="n">
        <f aca="false">(-2*$B$2/PI())*((COS(M$5*PI()))/M$5)*SIN(M$5*PI()*$B96/$B$3)</f>
        <v>0.0768178372274999</v>
      </c>
      <c r="N96" s="28" t="n">
        <f aca="false">(-2*$B$2/PI())*((COS(N$5*PI()))/N$5)*SIN(N$5*PI()*$B96/$B$3)</f>
        <v>-0.0622957311444396</v>
      </c>
      <c r="O96" s="28" t="n">
        <f aca="false">(-2*$B$2/PI())*((COS(O$5*PI()))/O$5)*SIN(O$5*PI()*$B96/$B$3)</f>
        <v>0.0477414061822103</v>
      </c>
      <c r="P96" s="27" t="n">
        <f aca="false">SUM($F96:$F96)</f>
        <v>-0.144741431853794</v>
      </c>
      <c r="Q96" s="27" t="n">
        <f aca="false">SUM($F96:$G96)+$Q$3</f>
        <v>-0.0037906422273061</v>
      </c>
      <c r="R96" s="27" t="n">
        <f aca="false">SUM($F96:$H96)</f>
        <v>-0.138556059290348</v>
      </c>
      <c r="S96" s="27" t="n">
        <f aca="false">SUM($F96:$I96)+$Q$3</f>
        <v>-0.0121773981560912</v>
      </c>
      <c r="T96" s="27" t="n">
        <f aca="false">SUM($F96:$J96)</f>
        <v>-0.128228424133361</v>
      </c>
      <c r="U96" s="27" t="n">
        <f aca="false">SUM($F96:$K96)+$Q$3</f>
        <v>-0.0241279339772641</v>
      </c>
      <c r="V96" s="27" t="n">
        <f aca="false">SUM($F96:$L96)</f>
        <v>-0.115018680063841</v>
      </c>
      <c r="W96" s="27" t="n">
        <f aca="false">SUM($F96:$M96)+$Q$3</f>
        <v>-0.0382008428363415</v>
      </c>
      <c r="X96" s="27" t="n">
        <f aca="false">SUM($F96:$N96)</f>
        <v>-0.100496573980781</v>
      </c>
      <c r="Y96" s="27" t="n">
        <f aca="false">SUM($F96:$O96)+$Q$3</f>
        <v>-0.0527551677985709</v>
      </c>
      <c r="Z96" s="21"/>
      <c r="AA96" s="21"/>
      <c r="AB96" s="21"/>
      <c r="AC96" s="21"/>
      <c r="AD96" s="21"/>
      <c r="AE96" s="21"/>
      <c r="AF96" s="21"/>
      <c r="AMD96" s="0"/>
      <c r="AME96" s="0"/>
      <c r="AMF96" s="0"/>
      <c r="AMG96" s="0"/>
      <c r="AMH96" s="0"/>
      <c r="AMI96" s="0"/>
      <c r="AMJ96" s="0"/>
    </row>
    <row r="97" s="23" customFormat="true" ht="13.8" hidden="false" customHeight="false" outlineLevel="0" collapsed="false">
      <c r="A97" s="24" t="n">
        <v>27</v>
      </c>
      <c r="B97" s="27" t="n">
        <f aca="false">(A97-1)*PI()/20</f>
        <v>4.08407044966673</v>
      </c>
      <c r="C97" s="27" t="n">
        <v>0</v>
      </c>
      <c r="D97" s="27"/>
      <c r="E97" s="28"/>
      <c r="F97" s="28" t="n">
        <f aca="false">(-2*$B$2/PI())*((COS(F$5*PI()))/F$5)*SIN(F$5*PI()*$B97/$B$3)</f>
        <v>0.166192877919532</v>
      </c>
      <c r="G97" s="28" t="n">
        <f aca="false">(-2*$B$2/PI())*((COS(G$5*PI()))/G$5)*SIN(G$5*PI()*$B97/$B$3)</f>
        <v>-0.160429954516665</v>
      </c>
      <c r="H97" s="28" t="n">
        <f aca="false">(-2*$B$2/PI())*((COS(H$5*PI()))/H$5)*SIN(H$5*PI()*$B97/$B$3)</f>
        <v>0.151091529907343</v>
      </c>
      <c r="I97" s="28" t="n">
        <f aca="false">(-2*$B$2/PI())*((COS(I$5*PI()))/I$5)*SIN(I$5*PI()*$B97/$B$3)</f>
        <v>-0.138563416626496</v>
      </c>
      <c r="J97" s="28" t="n">
        <f aca="false">(-2*$B$2/PI())*((COS(J$5*PI()))/J$5)*SIN(J$5*PI()*$B97/$B$3)</f>
        <v>0.123358803031778</v>
      </c>
      <c r="K97" s="28" t="n">
        <f aca="false">(-2*$B$2/PI())*((COS(K$5*PI()))/K$5)*SIN(K$5*PI()*$B97/$B$3)</f>
        <v>-0.10609305383243</v>
      </c>
      <c r="L97" s="28" t="n">
        <f aca="false">(-2*$B$2/PI())*((COS(L$5*PI()))/L$5)*SIN(L$5*PI()*$B97/$B$3)</f>
        <v>0.0874536987395632</v>
      </c>
      <c r="M97" s="28" t="n">
        <f aca="false">(-2*$B$2/PI())*((COS(M$5*PI()))/M$5)*SIN(M$5*PI()*$B97/$B$3)</f>
        <v>-0.0681672119677205</v>
      </c>
      <c r="N97" s="28" t="n">
        <f aca="false">(-2*$B$2/PI())*((COS(N$5*PI()))/N$5)*SIN(N$5*PI()*$B97/$B$3)</f>
        <v>0.0489643460707394</v>
      </c>
      <c r="O97" s="28" t="n">
        <f aca="false">(-2*$B$2/PI())*((COS(O$5*PI()))/O$5)*SIN(O$5*PI()*$B97/$B$3)</f>
        <v>-0.0305458453920364</v>
      </c>
      <c r="P97" s="27" t="n">
        <f aca="false">SUM($F97:$F97)</f>
        <v>0.166192877919532</v>
      </c>
      <c r="Q97" s="27" t="n">
        <f aca="false">SUM($F97:$G97)+$Q$3</f>
        <v>0.00576292340286783</v>
      </c>
      <c r="R97" s="27" t="n">
        <f aca="false">SUM($F97:$H97)</f>
        <v>0.156854453310211</v>
      </c>
      <c r="S97" s="27" t="n">
        <f aca="false">SUM($F97:$I97)+$Q$3</f>
        <v>0.0182910366837154</v>
      </c>
      <c r="T97" s="27" t="n">
        <f aca="false">SUM($F97:$J97)</f>
        <v>0.141649839715493</v>
      </c>
      <c r="U97" s="27" t="n">
        <f aca="false">SUM($F97:$K97)+$Q$3</f>
        <v>0.0355567858830627</v>
      </c>
      <c r="V97" s="27" t="n">
        <f aca="false">SUM($F97:$L97)</f>
        <v>0.123010484622626</v>
      </c>
      <c r="W97" s="27" t="n">
        <f aca="false">SUM($F97:$M97)+$Q$3</f>
        <v>0.0548432726549054</v>
      </c>
      <c r="X97" s="27" t="n">
        <f aca="false">SUM($F97:$N97)</f>
        <v>0.103807618725645</v>
      </c>
      <c r="Y97" s="27" t="n">
        <f aca="false">SUM($F97:$O97)+$Q$3</f>
        <v>0.0732617733336084</v>
      </c>
      <c r="Z97" s="21"/>
      <c r="AA97" s="21"/>
      <c r="AB97" s="21"/>
      <c r="AC97" s="21"/>
      <c r="AD97" s="21"/>
      <c r="AE97" s="21"/>
      <c r="AF97" s="21"/>
      <c r="AMD97" s="0"/>
      <c r="AME97" s="0"/>
      <c r="AMF97" s="0"/>
      <c r="AMG97" s="0"/>
      <c r="AMH97" s="0"/>
      <c r="AMI97" s="0"/>
      <c r="AMJ97" s="0"/>
    </row>
    <row r="98" s="23" customFormat="true" ht="13.8" hidden="false" customHeight="false" outlineLevel="0" collapsed="false">
      <c r="A98" s="24" t="n">
        <v>28</v>
      </c>
      <c r="B98" s="27" t="n">
        <f aca="false">(A98-1)*PI()/20</f>
        <v>4.24115008234622</v>
      </c>
      <c r="C98" s="27" t="n">
        <v>0</v>
      </c>
      <c r="D98" s="27"/>
      <c r="E98" s="28"/>
      <c r="F98" s="28" t="n">
        <f aca="false">(-2*$B$2/PI())*((COS(F$5*PI()))/F$5)*SIN(F$5*PI()*$B98/$B$3)</f>
        <v>0.43747012247112</v>
      </c>
      <c r="G98" s="28" t="n">
        <f aca="false">(-2*$B$2/PI())*((COS(G$5*PI()))/G$5)*SIN(G$5*PI()*$B98/$B$3)</f>
        <v>-0.317817907346217</v>
      </c>
      <c r="H98" s="28" t="n">
        <f aca="false">(-2*$B$2/PI())*((COS(H$5*PI()))/H$5)*SIN(H$5*PI()*$B98/$B$3)</f>
        <v>0.162032231796474</v>
      </c>
      <c r="I98" s="28" t="n">
        <f aca="false">(-2*$B$2/PI())*((COS(I$5*PI()))/I$5)*SIN(I$5*PI()*$B98/$B$3)</f>
        <v>-0.0176633727110509</v>
      </c>
      <c r="J98" s="28" t="n">
        <f aca="false">(-2*$B$2/PI())*((COS(J$5*PI()))/J$5)*SIN(J$5*PI()*$B98/$B$3)</f>
        <v>-0.0766877018726102</v>
      </c>
      <c r="K98" s="28" t="n">
        <f aca="false">(-2*$B$2/PI())*((COS(K$5*PI()))/K$5)*SIN(K$5*PI()*$B98/$B$3)</f>
        <v>0.104630398919106</v>
      </c>
      <c r="L98" s="28" t="n">
        <f aca="false">(-2*$B$2/PI())*((COS(L$5*PI()))/L$5)*SIN(L$5*PI()*$B98/$B$3)</f>
        <v>-0.0755310622924112</v>
      </c>
      <c r="M98" s="28" t="n">
        <f aca="false">(-2*$B$2/PI())*((COS(M$5*PI()))/M$5)*SIN(M$5*PI()*$B98/$B$3)</f>
        <v>0.0175542552713835</v>
      </c>
      <c r="N98" s="28" t="n">
        <f aca="false">(-2*$B$2/PI())*((COS(N$5*PI()))/N$5)*SIN(N$5*PI()*$B98/$B$3)</f>
        <v>0.0360743809560167</v>
      </c>
      <c r="O98" s="28" t="n">
        <f aca="false">(-2*$B$2/PI())*((COS(O$5*PI()))/O$5)*SIN(O$5*PI()*$B98/$B$3)</f>
        <v>-0.0612172581915916</v>
      </c>
      <c r="P98" s="27" t="n">
        <f aca="false">SUM($F98:$F98)</f>
        <v>0.43747012247112</v>
      </c>
      <c r="Q98" s="27" t="n">
        <f aca="false">SUM($F98:$G98)+$Q$3</f>
        <v>0.119652215124903</v>
      </c>
      <c r="R98" s="27" t="n">
        <f aca="false">SUM($F98:$H98)</f>
        <v>0.281684446921377</v>
      </c>
      <c r="S98" s="27" t="n">
        <f aca="false">SUM($F98:$I98)+$Q$3</f>
        <v>0.264021074210326</v>
      </c>
      <c r="T98" s="27" t="n">
        <f aca="false">SUM($F98:$J98)</f>
        <v>0.187333372337716</v>
      </c>
      <c r="U98" s="27" t="n">
        <f aca="false">SUM($F98:$K98)+$Q$3</f>
        <v>0.291963771256822</v>
      </c>
      <c r="V98" s="27" t="n">
        <f aca="false">SUM($F98:$L98)</f>
        <v>0.216432708964411</v>
      </c>
      <c r="W98" s="27" t="n">
        <f aca="false">SUM($F98:$M98)+$Q$3</f>
        <v>0.233986964235794</v>
      </c>
      <c r="X98" s="27" t="n">
        <f aca="false">SUM($F98:$N98)</f>
        <v>0.270061345191811</v>
      </c>
      <c r="Y98" s="27" t="n">
        <f aca="false">SUM($F98:$O98)+$Q$3</f>
        <v>0.20884408700022</v>
      </c>
      <c r="Z98" s="21"/>
      <c r="AA98" s="21"/>
      <c r="AB98" s="21"/>
      <c r="AC98" s="21"/>
      <c r="AD98" s="21"/>
      <c r="AE98" s="21"/>
      <c r="AF98" s="21"/>
      <c r="AMD98" s="0"/>
      <c r="AME98" s="0"/>
      <c r="AMF98" s="0"/>
      <c r="AMG98" s="0"/>
      <c r="AMH98" s="0"/>
      <c r="AMI98" s="0"/>
      <c r="AMJ98" s="0"/>
    </row>
    <row r="99" s="23" customFormat="true" ht="13.8" hidden="false" customHeight="false" outlineLevel="0" collapsed="false">
      <c r="A99" s="24" t="n">
        <v>29</v>
      </c>
      <c r="B99" s="27" t="n">
        <f aca="false">(A99-1)*PI()/20</f>
        <v>4.39822971502571</v>
      </c>
      <c r="C99" s="27" t="n">
        <v>0</v>
      </c>
      <c r="D99" s="27"/>
      <c r="E99" s="28"/>
      <c r="F99" s="28" t="n">
        <f aca="false">(-2*$B$2/PI())*((COS(F$5*PI()))/F$5)*SIN(F$5*PI()*$B99/$B$3)</f>
        <v>0.604357928699131</v>
      </c>
      <c r="G99" s="28" t="n">
        <f aca="false">(-2*$B$2/PI())*((COS(G$5*PI()))/G$5)*SIN(G$5*PI()*$B99/$B$3)</f>
        <v>-0.189950605032783</v>
      </c>
      <c r="H99" s="28" t="n">
        <f aca="false">(-2*$B$2/PI())*((COS(H$5*PI()))/H$5)*SIN(H$5*PI()*$B99/$B$3)</f>
        <v>-0.121850295485081</v>
      </c>
      <c r="I99" s="28" t="n">
        <f aca="false">(-2*$B$2/PI())*((COS(I$5*PI()))/I$5)*SIN(I$5*PI()*$B99/$B$3)</f>
        <v>0.152421898941382</v>
      </c>
      <c r="J99" s="28" t="n">
        <f aca="false">(-2*$B$2/PI())*((COS(J$5*PI()))/J$5)*SIN(J$5*PI()*$B99/$B$3)</f>
        <v>-0.00354011366876391</v>
      </c>
      <c r="K99" s="28" t="n">
        <f aca="false">(-2*$B$2/PI())*((COS(K$5*PI()))/K$5)*SIN(K$5*PI()*$B99/$B$3)</f>
        <v>-0.0997601608857824</v>
      </c>
      <c r="L99" s="28" t="n">
        <f aca="false">(-2*$B$2/PI())*((COS(L$5*PI()))/L$5)*SIN(L$5*PI()*$B99/$B$3)</f>
        <v>0.0562796842580214</v>
      </c>
      <c r="M99" s="28" t="n">
        <f aca="false">(-2*$B$2/PI())*((COS(M$5*PI()))/M$5)*SIN(M$5*PI()*$B99/$B$3)</f>
        <v>0.0438647393507618</v>
      </c>
      <c r="N99" s="28" t="n">
        <f aca="false">(-2*$B$2/PI())*((COS(N$5*PI()))/N$5)*SIN(N$5*PI()*$B99/$B$3)</f>
        <v>-0.0682828717284029</v>
      </c>
      <c r="O99" s="28" t="n">
        <f aca="false">(-2*$B$2/PI())*((COS(O$5*PI()))/O$5)*SIN(O$5*PI()*$B99/$B$3)</f>
        <v>0.00353874504099856</v>
      </c>
      <c r="P99" s="27" t="n">
        <f aca="false">SUM($F99:$F99)</f>
        <v>0.604357928699131</v>
      </c>
      <c r="Q99" s="27" t="n">
        <f aca="false">SUM($F99:$G99)+$Q$3</f>
        <v>0.414407323666348</v>
      </c>
      <c r="R99" s="27" t="n">
        <f aca="false">SUM($F99:$H99)</f>
        <v>0.292557028181267</v>
      </c>
      <c r="S99" s="27" t="n">
        <f aca="false">SUM($F99:$I99)+$Q$3</f>
        <v>0.444978927122649</v>
      </c>
      <c r="T99" s="27" t="n">
        <f aca="false">SUM($F99:$J99)</f>
        <v>0.441438813453885</v>
      </c>
      <c r="U99" s="27" t="n">
        <f aca="false">SUM($F99:$K99)+$Q$3</f>
        <v>0.341678652568102</v>
      </c>
      <c r="V99" s="27" t="n">
        <f aca="false">SUM($F99:$L99)</f>
        <v>0.397958336826124</v>
      </c>
      <c r="W99" s="27" t="n">
        <f aca="false">SUM($F99:$M99)+$Q$3</f>
        <v>0.441823076176886</v>
      </c>
      <c r="X99" s="27" t="n">
        <f aca="false">SUM($F99:$N99)</f>
        <v>0.373540204448483</v>
      </c>
      <c r="Y99" s="27" t="n">
        <f aca="false">SUM($F99:$O99)+$Q$3</f>
        <v>0.377078949489481</v>
      </c>
      <c r="Z99" s="21"/>
      <c r="AA99" s="21"/>
      <c r="AB99" s="21"/>
      <c r="AC99" s="21"/>
      <c r="AD99" s="21"/>
      <c r="AE99" s="21"/>
      <c r="AF99" s="21"/>
      <c r="AMD99" s="0"/>
      <c r="AME99" s="0"/>
      <c r="AMF99" s="0"/>
      <c r="AMG99" s="0"/>
      <c r="AMH99" s="0"/>
      <c r="AMI99" s="0"/>
      <c r="AMJ99" s="0"/>
    </row>
    <row r="100" s="23" customFormat="true" ht="13.8" hidden="false" customHeight="false" outlineLevel="0" collapsed="false">
      <c r="A100" s="24" t="n">
        <v>30</v>
      </c>
      <c r="B100" s="27" t="n">
        <f aca="false">(A100-1)*PI()/20</f>
        <v>4.5553093477052</v>
      </c>
      <c r="C100" s="27" t="n">
        <v>0</v>
      </c>
      <c r="D100" s="27"/>
      <c r="E100" s="28"/>
      <c r="F100" s="28" t="n">
        <f aca="false">(-2*$B$2/PI())*((COS(F$5*PI()))/F$5)*SIN(F$5*PI()*$B100/$B$3)</f>
        <v>0.627033407084186</v>
      </c>
      <c r="G100" s="28" t="n">
        <f aca="false">(-2*$B$2/PI())*((COS(G$5*PI()))/G$5)*SIN(G$5*PI()*$B100/$B$3)</f>
        <v>0.108405543411542</v>
      </c>
      <c r="H100" s="28" t="n">
        <f aca="false">(-2*$B$2/PI())*((COS(H$5*PI()))/H$5)*SIN(H$5*PI()*$B100/$B$3)</f>
        <v>-0.184022011331058</v>
      </c>
      <c r="I100" s="28" t="n">
        <f aca="false">(-2*$B$2/PI())*((COS(I$5*PI()))/I$5)*SIN(I$5*PI()*$B100/$B$3)</f>
        <v>-0.101925124085993</v>
      </c>
      <c r="J100" s="28" t="n">
        <f aca="false">(-2*$B$2/PI())*((COS(J$5*PI()))/J$5)*SIN(J$5*PI()*$B100/$B$3)</f>
        <v>0.0822188596675327</v>
      </c>
      <c r="K100" s="28" t="n">
        <f aca="false">(-2*$B$2/PI())*((COS(K$5*PI()))/K$5)*SIN(K$5*PI()*$B100/$B$3)</f>
        <v>0.0916409527271935</v>
      </c>
      <c r="L100" s="28" t="n">
        <f aca="false">(-2*$B$2/PI())*((COS(L$5*PI()))/L$5)*SIN(L$5*PI()*$B100/$B$3)</f>
        <v>-0.0315675163178644</v>
      </c>
      <c r="M100" s="28" t="n">
        <f aca="false">(-2*$B$2/PI())*((COS(M$5*PI()))/M$5)*SIN(M$5*PI()*$B100/$B$3)</f>
        <v>-0.0782815040462003</v>
      </c>
      <c r="N100" s="28" t="n">
        <f aca="false">(-2*$B$2/PI())*((COS(N$5*PI()))/N$5)*SIN(N$5*PI()*$B100/$B$3)</f>
        <v>0.000492411723597265</v>
      </c>
      <c r="O100" s="28" t="n">
        <f aca="false">(-2*$B$2/PI())*((COS(O$5*PI()))/O$5)*SIN(O$5*PI()*$B100/$B$3)</f>
        <v>0.0627784395522445</v>
      </c>
      <c r="P100" s="27" t="n">
        <f aca="false">SUM($F100:$F100)</f>
        <v>0.627033407084186</v>
      </c>
      <c r="Q100" s="27" t="n">
        <f aca="false">SUM($F100:$G100)+$Q$3</f>
        <v>0.735438950495727</v>
      </c>
      <c r="R100" s="27" t="n">
        <f aca="false">SUM($F100:$H100)</f>
        <v>0.551416939164669</v>
      </c>
      <c r="S100" s="27" t="n">
        <f aca="false">SUM($F100:$I100)+$Q$3</f>
        <v>0.449491815078677</v>
      </c>
      <c r="T100" s="27" t="n">
        <f aca="false">SUM($F100:$J100)</f>
        <v>0.531710674746209</v>
      </c>
      <c r="U100" s="27" t="n">
        <f aca="false">SUM($F100:$K100)+$Q$3</f>
        <v>0.623351627473403</v>
      </c>
      <c r="V100" s="27" t="n">
        <f aca="false">SUM($F100:$L100)</f>
        <v>0.591784111155538</v>
      </c>
      <c r="W100" s="27" t="n">
        <f aca="false">SUM($F100:$M100)+$Q$3</f>
        <v>0.513502607109338</v>
      </c>
      <c r="X100" s="27" t="n">
        <f aca="false">SUM($F100:$N100)</f>
        <v>0.513995018832935</v>
      </c>
      <c r="Y100" s="27" t="n">
        <f aca="false">SUM($F100:$O100)+$Q$3</f>
        <v>0.57677345838518</v>
      </c>
      <c r="Z100" s="21"/>
      <c r="AA100" s="21"/>
      <c r="AB100" s="21"/>
      <c r="AC100" s="21"/>
      <c r="AD100" s="21"/>
      <c r="AE100" s="21"/>
      <c r="AF100" s="21"/>
      <c r="AMD100" s="0"/>
      <c r="AME100" s="0"/>
      <c r="AMF100" s="0"/>
      <c r="AMG100" s="0"/>
      <c r="AMH100" s="0"/>
      <c r="AMI100" s="0"/>
      <c r="AMJ100" s="0"/>
    </row>
    <row r="101" s="23" customFormat="true" ht="13.8" hidden="false" customHeight="false" outlineLevel="0" collapsed="false">
      <c r="A101" s="24" t="n">
        <v>31</v>
      </c>
      <c r="B101" s="27" t="n">
        <f aca="false">(A101-1)*PI()/20</f>
        <v>4.71238898038469</v>
      </c>
      <c r="C101" s="27" t="n">
        <v>0</v>
      </c>
      <c r="D101" s="27"/>
      <c r="E101" s="28"/>
      <c r="F101" s="28" t="n">
        <f aca="false">(-2*$B$2/PI())*((COS(F$5*PI()))/F$5)*SIN(F$5*PI()*$B101/$B$3)</f>
        <v>0.500085718506659</v>
      </c>
      <c r="G101" s="28" t="n">
        <f aca="false">(-2*$B$2/PI())*((COS(G$5*PI()))/G$5)*SIN(G$5*PI()*$B101/$B$3)</f>
        <v>0.309463049362803</v>
      </c>
      <c r="H101" s="28" t="n">
        <f aca="false">(-2*$B$2/PI())*((COS(H$5*PI()))/H$5)*SIN(H$5*PI()*$B101/$B$3)</f>
        <v>0.0886406635956267</v>
      </c>
      <c r="I101" s="28" t="n">
        <f aca="false">(-2*$B$2/PI())*((COS(I$5*PI()))/I$5)*SIN(I$5*PI()*$B101/$B$3)</f>
        <v>-0.0724526001729434</v>
      </c>
      <c r="J101" s="28" t="n">
        <f aca="false">(-2*$B$2/PI())*((COS(J$5*PI()))/J$5)*SIN(J$5*PI()*$B101/$B$3)</f>
        <v>-0.124920588187316</v>
      </c>
      <c r="K101" s="28" t="n">
        <f aca="false">(-2*$B$2/PI())*((COS(K$5*PI()))/K$5)*SIN(K$5*PI()*$B101/$B$3)</f>
        <v>-0.0805371992850169</v>
      </c>
      <c r="L101" s="28" t="n">
        <f aca="false">(-2*$B$2/PI())*((COS(L$5*PI()))/L$5)*SIN(L$5*PI()*$B101/$B$3)</f>
        <v>0.0037923678949378</v>
      </c>
      <c r="M101" s="28" t="n">
        <f aca="false">(-2*$B$2/PI())*((COS(M$5*PI()))/M$5)*SIN(M$5*PI()*$B101/$B$3)</f>
        <v>0.0645097874569061</v>
      </c>
      <c r="N101" s="28" t="n">
        <f aca="false">(-2*$B$2/PI())*((COS(N$5*PI()))/N$5)*SIN(N$5*PI()*$B101/$B$3)</f>
        <v>0.0680191757684351</v>
      </c>
      <c r="O101" s="28" t="n">
        <f aca="false">(-2*$B$2/PI())*((COS(O$5*PI()))/O$5)*SIN(O$5*PI()*$B101/$B$3)</f>
        <v>0.0241570986957911</v>
      </c>
      <c r="P101" s="27" t="n">
        <f aca="false">SUM($F101:$F101)</f>
        <v>0.500085718506659</v>
      </c>
      <c r="Q101" s="27" t="n">
        <f aca="false">SUM($F101:$G101)+$Q$3</f>
        <v>0.809548767869461</v>
      </c>
      <c r="R101" s="27" t="n">
        <f aca="false">SUM($F101:$H101)</f>
        <v>0.898189431465088</v>
      </c>
      <c r="S101" s="27" t="n">
        <f aca="false">SUM($F101:$I101)+$Q$3</f>
        <v>0.825736831292145</v>
      </c>
      <c r="T101" s="27" t="n">
        <f aca="false">SUM($F101:$J101)</f>
        <v>0.700816243104829</v>
      </c>
      <c r="U101" s="27" t="n">
        <f aca="false">SUM($F101:$K101)+$Q$3</f>
        <v>0.620279043819812</v>
      </c>
      <c r="V101" s="27" t="n">
        <f aca="false">SUM($F101:$L101)</f>
        <v>0.62407141171475</v>
      </c>
      <c r="W101" s="27" t="n">
        <f aca="false">SUM($F101:$M101)+$Q$3</f>
        <v>0.688581199171656</v>
      </c>
      <c r="X101" s="27" t="n">
        <f aca="false">SUM($F101:$N101)</f>
        <v>0.756600374940091</v>
      </c>
      <c r="Y101" s="27" t="n">
        <f aca="false">SUM($F101:$O101)+$Q$3</f>
        <v>0.780757473635882</v>
      </c>
      <c r="Z101" s="21"/>
      <c r="AA101" s="21"/>
      <c r="AB101" s="21"/>
      <c r="AC101" s="21"/>
      <c r="AD101" s="21"/>
      <c r="AE101" s="21"/>
      <c r="AF101" s="21"/>
      <c r="AMD101" s="0"/>
      <c r="AME101" s="0"/>
      <c r="AMF101" s="0"/>
      <c r="AMG101" s="0"/>
      <c r="AMH101" s="0"/>
      <c r="AMI101" s="0"/>
      <c r="AMJ101" s="0"/>
    </row>
    <row r="102" s="23" customFormat="true" ht="13.8" hidden="false" customHeight="false" outlineLevel="0" collapsed="false">
      <c r="A102" s="24" t="n">
        <v>32</v>
      </c>
      <c r="B102" s="27" t="n">
        <f aca="false">(A102-1)*PI()/20</f>
        <v>4.86946861306418</v>
      </c>
      <c r="C102" s="27" t="n">
        <v>0</v>
      </c>
      <c r="D102" s="27"/>
      <c r="E102" s="28"/>
      <c r="F102" s="28" t="n">
        <f aca="false">(-2*$B$2/PI())*((COS(F$5*PI()))/F$5)*SIN(F$5*PI()*$B102/$B$3)</f>
        <v>0.253807212606861</v>
      </c>
      <c r="G102" s="28" t="n">
        <f aca="false">(-2*$B$2/PI())*((COS(G$5*PI()))/G$5)*SIN(G$5*PI()*$B102/$B$3)</f>
        <v>0.232764144920395</v>
      </c>
      <c r="H102" s="28" t="n">
        <f aca="false">(-2*$B$2/PI())*((COS(H$5*PI()))/H$5)*SIN(H$5*PI()*$B102/$B$3)</f>
        <v>0.200018596669711</v>
      </c>
      <c r="I102" s="28" t="n">
        <f aca="false">(-2*$B$2/PI())*((COS(I$5*PI()))/I$5)*SIN(I$5*PI()*$B102/$B$3)</f>
        <v>0.158770614162532</v>
      </c>
      <c r="J102" s="28" t="n">
        <f aca="false">(-2*$B$2/PI())*((COS(J$5*PI()))/J$5)*SIN(J$5*PI()*$B102/$B$3)</f>
        <v>0.112960038455204</v>
      </c>
      <c r="K102" s="28" t="n">
        <f aca="false">(-2*$B$2/PI())*((COS(K$5*PI()))/K$5)*SIN(K$5*PI()*$B102/$B$3)</f>
        <v>0.06681052550945</v>
      </c>
      <c r="L102" s="28" t="n">
        <f aca="false">(-2*$B$2/PI())*((COS(L$5*PI()))/L$5)*SIN(L$5*PI()*$B102/$B$3)</f>
        <v>0.0243507521076579</v>
      </c>
      <c r="M102" s="28" t="n">
        <f aca="false">(-2*$B$2/PI())*((COS(M$5*PI()))/M$5)*SIN(M$5*PI()*$B102/$B$3)</f>
        <v>-0.0110271746166338</v>
      </c>
      <c r="N102" s="28" t="n">
        <f aca="false">(-2*$B$2/PI())*((COS(N$5*PI()))/N$5)*SIN(N$5*PI()*$B102/$B$3)</f>
        <v>-0.0369179901388638</v>
      </c>
      <c r="O102" s="28" t="n">
        <f aca="false">(-2*$B$2/PI())*((COS(O$5*PI()))/O$5)*SIN(O$5*PI()*$B102/$B$3)</f>
        <v>-0.0521210986660307</v>
      </c>
      <c r="P102" s="27" t="n">
        <f aca="false">SUM($F102:$F102)</f>
        <v>0.253807212606861</v>
      </c>
      <c r="Q102" s="27" t="n">
        <f aca="false">SUM($F102:$G102)+$Q$3</f>
        <v>0.486571357527256</v>
      </c>
      <c r="R102" s="27" t="n">
        <f aca="false">SUM($F102:$H102)</f>
        <v>0.686589954196967</v>
      </c>
      <c r="S102" s="27" t="n">
        <f aca="false">SUM($F102:$I102)+$Q$3</f>
        <v>0.845360568359498</v>
      </c>
      <c r="T102" s="27" t="n">
        <f aca="false">SUM($F102:$J102)</f>
        <v>0.958320606814702</v>
      </c>
      <c r="U102" s="27" t="n">
        <f aca="false">SUM($F102:$K102)+$Q$3</f>
        <v>1.02513113232415</v>
      </c>
      <c r="V102" s="27" t="n">
        <f aca="false">SUM($F102:$L102)</f>
        <v>1.04948188443181</v>
      </c>
      <c r="W102" s="27" t="n">
        <f aca="false">SUM($F102:$M102)+$Q$3</f>
        <v>1.03845470981518</v>
      </c>
      <c r="X102" s="27" t="n">
        <f aca="false">SUM($F102:$N102)</f>
        <v>1.00153671967631</v>
      </c>
      <c r="Y102" s="27" t="n">
        <f aca="false">SUM($F102:$O102)+$Q$3</f>
        <v>0.949415621010282</v>
      </c>
      <c r="Z102" s="21"/>
      <c r="AA102" s="21"/>
      <c r="AB102" s="21"/>
      <c r="AC102" s="21"/>
      <c r="AD102" s="21"/>
      <c r="AE102" s="21"/>
      <c r="AF102" s="21"/>
      <c r="AMD102" s="0"/>
      <c r="AME102" s="0"/>
      <c r="AMF102" s="0"/>
      <c r="AMG102" s="0"/>
      <c r="AMH102" s="0"/>
      <c r="AMI102" s="0"/>
      <c r="AMJ102" s="0"/>
    </row>
    <row r="103" s="23" customFormat="true" ht="13.8" hidden="false" customHeight="false" outlineLevel="0" collapsed="false">
      <c r="A103" s="24" t="n">
        <v>33</v>
      </c>
      <c r="B103" s="27" t="n">
        <f aca="false">(A103-1)*PI()/20</f>
        <v>5.02654824574367</v>
      </c>
      <c r="C103" s="27" t="n">
        <v>0</v>
      </c>
      <c r="D103" s="27"/>
      <c r="E103" s="28"/>
      <c r="F103" s="28" t="n">
        <f aca="false">(-2*$B$2/PI())*((COS(F$5*PI()))/F$5)*SIN(F$5*PI()*$B103/$B$3)</f>
        <v>-0.0530349546850416</v>
      </c>
      <c r="G103" s="28" t="n">
        <f aca="false">(-2*$B$2/PI())*((COS(G$5*PI()))/G$5)*SIN(G$5*PI()*$B103/$B$3)</f>
        <v>-0.052850600991815</v>
      </c>
      <c r="H103" s="28" t="n">
        <f aca="false">(-2*$B$2/PI())*((COS(H$5*PI()))/H$5)*SIN(H$5*PI()*$B103/$B$3)</f>
        <v>-0.0525441992737774</v>
      </c>
      <c r="I103" s="28" t="n">
        <f aca="false">(-2*$B$2/PI())*((COS(I$5*PI()))/I$5)*SIN(I$5*PI()*$B103/$B$3)</f>
        <v>-0.0521170267318011</v>
      </c>
      <c r="J103" s="28" t="n">
        <f aca="false">(-2*$B$2/PI())*((COS(J$5*PI()))/J$5)*SIN(J$5*PI()*$B103/$B$3)</f>
        <v>-0.0515708625616108</v>
      </c>
      <c r="K103" s="28" t="n">
        <f aca="false">(-2*$B$2/PI())*((COS(K$5*PI()))/K$5)*SIN(K$5*PI()*$B103/$B$3)</f>
        <v>-0.0509079791259585</v>
      </c>
      <c r="L103" s="28" t="n">
        <f aca="false">(-2*$B$2/PI())*((COS(L$5*PI()))/L$5)*SIN(L$5*PI()*$B103/$B$3)</f>
        <v>-0.0501311306865849</v>
      </c>
      <c r="M103" s="28" t="n">
        <f aca="false">(-2*$B$2/PI())*((COS(M$5*PI()))/M$5)*SIN(M$5*PI()*$B103/$B$3)</f>
        <v>-0.0492435397568383</v>
      </c>
      <c r="N103" s="28" t="n">
        <f aca="false">(-2*$B$2/PI())*((COS(N$5*PI()))/N$5)*SIN(N$5*PI()*$B103/$B$3)</f>
        <v>-0.0482488811486455</v>
      </c>
      <c r="O103" s="28" t="n">
        <f aca="false">(-2*$B$2/PI())*((COS(O$5*PI()))/O$5)*SIN(O$5*PI()*$B103/$B$3)</f>
        <v>-0.0471512637999248</v>
      </c>
      <c r="P103" s="27" t="n">
        <f aca="false">SUM($F103:$F103)</f>
        <v>-0.0530349546850416</v>
      </c>
      <c r="Q103" s="27" t="n">
        <f aca="false">SUM($F103:$G103)+$Q$3</f>
        <v>-0.105885555676857</v>
      </c>
      <c r="R103" s="27" t="n">
        <f aca="false">SUM($F103:$H103)</f>
        <v>-0.158429754950634</v>
      </c>
      <c r="S103" s="27" t="n">
        <f aca="false">SUM($F103:$I103)+$Q$3</f>
        <v>-0.210546781682435</v>
      </c>
      <c r="T103" s="27" t="n">
        <f aca="false">SUM($F103:$J103)</f>
        <v>-0.262117644244046</v>
      </c>
      <c r="U103" s="27" t="n">
        <f aca="false">SUM($F103:$K103)+$Q$3</f>
        <v>-0.313025623370004</v>
      </c>
      <c r="V103" s="27" t="n">
        <f aca="false">SUM($F103:$L103)</f>
        <v>-0.363156754056589</v>
      </c>
      <c r="W103" s="27" t="n">
        <f aca="false">SUM($F103:$M103)+$Q$3</f>
        <v>-0.412400293813427</v>
      </c>
      <c r="X103" s="27" t="n">
        <f aca="false">SUM($F103:$N103)</f>
        <v>-0.460649174962073</v>
      </c>
      <c r="Y103" s="27" t="n">
        <f aca="false">SUM($F103:$O103)+$Q$3</f>
        <v>-0.507800438761998</v>
      </c>
      <c r="Z103" s="21"/>
      <c r="AA103" s="21"/>
      <c r="AB103" s="21"/>
      <c r="AC103" s="21"/>
      <c r="AD103" s="21"/>
      <c r="AE103" s="21"/>
      <c r="AF103" s="21"/>
      <c r="AMD103" s="0"/>
      <c r="AME103" s="0"/>
      <c r="AMF103" s="0"/>
      <c r="AMG103" s="0"/>
      <c r="AMH103" s="0"/>
      <c r="AMI103" s="0"/>
      <c r="AMJ103" s="0"/>
    </row>
    <row r="104" s="23" customFormat="true" ht="13.8" hidden="false" customHeight="false" outlineLevel="0" collapsed="false">
      <c r="A104" s="24" t="n">
        <v>34</v>
      </c>
      <c r="B104" s="27" t="n">
        <f aca="false">(A104-1)*PI()/20</f>
        <v>5.18362787842316</v>
      </c>
      <c r="C104" s="27" t="n">
        <v>0</v>
      </c>
      <c r="D104" s="27"/>
      <c r="E104" s="28"/>
      <c r="F104" s="28" t="n">
        <f aca="false">(-2*$B$2/PI())*((COS(F$5*PI()))/F$5)*SIN(F$5*PI()*$B104/$B$3)</f>
        <v>-0.347221882574959</v>
      </c>
      <c r="G104" s="28" t="n">
        <f aca="false">(-2*$B$2/PI())*((COS(G$5*PI()))/G$5)*SIN(G$5*PI()*$B104/$B$3)</f>
        <v>-0.291029657089488</v>
      </c>
      <c r="H104" s="28" t="n">
        <f aca="false">(-2*$B$2/PI())*((COS(H$5*PI()))/H$5)*SIN(H$5*PI()*$B104/$B$3)</f>
        <v>-0.209501014034822</v>
      </c>
      <c r="I104" s="28" t="n">
        <f aca="false">(-2*$B$2/PI())*((COS(I$5*PI()))/I$5)*SIN(I$5*PI()*$B104/$B$3)</f>
        <v>-0.117880184849718</v>
      </c>
      <c r="J104" s="28" t="n">
        <f aca="false">(-2*$B$2/PI())*((COS(J$5*PI()))/J$5)*SIN(J$5*PI()*$B104/$B$3)</f>
        <v>-0.032384496216152</v>
      </c>
      <c r="K104" s="28" t="n">
        <f aca="false">(-2*$B$2/PI())*((COS(K$5*PI()))/K$5)*SIN(K$5*PI()*$B104/$B$3)</f>
        <v>0.0333474712691764</v>
      </c>
      <c r="L104" s="28" t="n">
        <f aca="false">(-2*$B$2/PI())*((COS(L$5*PI()))/L$5)*SIN(L$5*PI()*$B104/$B$3)</f>
        <v>0.0710473104693181</v>
      </c>
      <c r="M104" s="28" t="n">
        <f aca="false">(-2*$B$2/PI())*((COS(M$5*PI()))/M$5)*SIN(M$5*PI()*$B104/$B$3)</f>
        <v>0.079200945477401</v>
      </c>
      <c r="N104" s="28" t="n">
        <f aca="false">(-2*$B$2/PI())*((COS(N$5*PI()))/N$5)*SIN(N$5*PI()*$B104/$B$3)</f>
        <v>0.0627561950843645</v>
      </c>
      <c r="O104" s="28" t="n">
        <f aca="false">(-2*$B$2/PI())*((COS(O$5*PI()))/O$5)*SIN(O$5*PI()*$B104/$B$3)</f>
        <v>0.0313194660751458</v>
      </c>
      <c r="P104" s="27" t="n">
        <f aca="false">SUM($F104:$F104)</f>
        <v>-0.347221882574959</v>
      </c>
      <c r="Q104" s="27" t="n">
        <f aca="false">SUM($F104:$G104)+$Q$3</f>
        <v>-0.638251539664446</v>
      </c>
      <c r="R104" s="27" t="n">
        <f aca="false">SUM($F104:$H104)</f>
        <v>-0.847752553699269</v>
      </c>
      <c r="S104" s="27" t="n">
        <f aca="false">SUM($F104:$I104)+$Q$3</f>
        <v>-0.965632738548986</v>
      </c>
      <c r="T104" s="27" t="n">
        <f aca="false">SUM($F104:$J104)</f>
        <v>-0.998017234765138</v>
      </c>
      <c r="U104" s="27" t="n">
        <f aca="false">SUM($F104:$K104)+$Q$3</f>
        <v>-0.964669763495962</v>
      </c>
      <c r="V104" s="27" t="n">
        <f aca="false">SUM($F104:$L104)</f>
        <v>-0.893622453026644</v>
      </c>
      <c r="W104" s="27" t="n">
        <f aca="false">SUM($F104:$M104)+$Q$3</f>
        <v>-0.814421507549243</v>
      </c>
      <c r="X104" s="27" t="n">
        <f aca="false">SUM($F104:$N104)</f>
        <v>-0.751665312464878</v>
      </c>
      <c r="Y104" s="27" t="n">
        <f aca="false">SUM($F104:$O104)+$Q$3</f>
        <v>-0.720345846389733</v>
      </c>
      <c r="Z104" s="21"/>
      <c r="AA104" s="21"/>
      <c r="AB104" s="21"/>
      <c r="AC104" s="21"/>
      <c r="AD104" s="21"/>
      <c r="AE104" s="21"/>
      <c r="AF104" s="21"/>
      <c r="AMD104" s="0"/>
      <c r="AME104" s="0"/>
      <c r="AMF104" s="0"/>
      <c r="AMG104" s="0"/>
      <c r="AMH104" s="0"/>
      <c r="AMI104" s="0"/>
      <c r="AMJ104" s="0"/>
    </row>
    <row r="105" s="23" customFormat="true" ht="13.8" hidden="false" customHeight="false" outlineLevel="0" collapsed="false">
      <c r="A105" s="24" t="n">
        <v>35</v>
      </c>
      <c r="B105" s="27" t="n">
        <f aca="false">(A105-1)*PI()/20</f>
        <v>5.34070751110265</v>
      </c>
      <c r="C105" s="27" t="n">
        <v>0</v>
      </c>
      <c r="D105" s="27"/>
      <c r="E105" s="28"/>
      <c r="F105" s="28" t="n">
        <f aca="false">(-2*$B$2/PI())*((COS(F$5*PI()))/F$5)*SIN(F$5*PI()*$B105/$B$3)</f>
        <v>-0.558554472685388</v>
      </c>
      <c r="G105" s="28" t="n">
        <f aca="false">(-2*$B$2/PI())*((COS(G$5*PI()))/G$5)*SIN(G$5*PI()*$B105/$B$3)</f>
        <v>-0.267997065988183</v>
      </c>
      <c r="H105" s="28" t="n">
        <f aca="false">(-2*$B$2/PI())*((COS(H$5*PI()))/H$5)*SIN(H$5*PI()*$B105/$B$3)</f>
        <v>0.0147364853691213</v>
      </c>
      <c r="I105" s="28" t="n">
        <f aca="false">(-2*$B$2/PI())*((COS(I$5*PI()))/I$5)*SIN(I$5*PI()*$B105/$B$3)</f>
        <v>0.144604485595942</v>
      </c>
      <c r="J105" s="28" t="n">
        <f aca="false">(-2*$B$2/PI())*((COS(J$5*PI()))/J$5)*SIN(J$5*PI()*$B105/$B$3)</f>
        <v>0.102169169689741</v>
      </c>
      <c r="K105" s="28" t="n">
        <f aca="false">(-2*$B$2/PI())*((COS(K$5*PI()))/K$5)*SIN(K$5*PI()*$B105/$B$3)</f>
        <v>-0.0147009092506456</v>
      </c>
      <c r="L105" s="28" t="n">
        <f aca="false">(-2*$B$2/PI())*((COS(L$5*PI()))/L$5)*SIN(L$5*PI()*$B105/$B$3)</f>
        <v>-0.0850698048848047</v>
      </c>
      <c r="M105" s="28" t="n">
        <f aca="false">(-2*$B$2/PI())*((COS(M$5*PI()))/M$5)*SIN(M$5*PI()*$B105/$B$3)</f>
        <v>-0.0604038807087616</v>
      </c>
      <c r="N105" s="28" t="n">
        <f aca="false">(-2*$B$2/PI())*((COS(N$5*PI()))/N$5)*SIN(N$5*PI()*$B105/$B$3)</f>
        <v>0.0146417302347397</v>
      </c>
      <c r="O105" s="28" t="n">
        <f aca="false">(-2*$B$2/PI())*((COS(O$5*PI()))/O$5)*SIN(O$5*PI()*$B105/$B$3)</f>
        <v>0.0609684125618823</v>
      </c>
      <c r="P105" s="27" t="n">
        <f aca="false">SUM($F105:$F105)</f>
        <v>-0.558554472685388</v>
      </c>
      <c r="Q105" s="27" t="n">
        <f aca="false">SUM($F105:$G105)+$Q$3</f>
        <v>-0.826551538673571</v>
      </c>
      <c r="R105" s="27" t="n">
        <f aca="false">SUM($F105:$H105)</f>
        <v>-0.81181505330445</v>
      </c>
      <c r="S105" s="27" t="n">
        <f aca="false">SUM($F105:$I105)+$Q$3</f>
        <v>-0.667210567708507</v>
      </c>
      <c r="T105" s="27" t="n">
        <f aca="false">SUM($F105:$J105)</f>
        <v>-0.565041398018767</v>
      </c>
      <c r="U105" s="27" t="n">
        <f aca="false">SUM($F105:$K105)+$Q$3</f>
        <v>-0.579742307269412</v>
      </c>
      <c r="V105" s="27" t="n">
        <f aca="false">SUM($F105:$L105)</f>
        <v>-0.664812112154217</v>
      </c>
      <c r="W105" s="27" t="n">
        <f aca="false">SUM($F105:$M105)+$Q$3</f>
        <v>-0.725215992862978</v>
      </c>
      <c r="X105" s="27" t="n">
        <f aca="false">SUM($F105:$N105)</f>
        <v>-0.710574262628239</v>
      </c>
      <c r="Y105" s="27" t="n">
        <f aca="false">SUM($F105:$O105)+$Q$3</f>
        <v>-0.649605850066356</v>
      </c>
      <c r="Z105" s="21"/>
      <c r="AA105" s="21"/>
      <c r="AB105" s="21"/>
      <c r="AC105" s="21"/>
      <c r="AD105" s="21"/>
      <c r="AE105" s="21"/>
      <c r="AF105" s="21"/>
      <c r="AMD105" s="0"/>
      <c r="AME105" s="0"/>
      <c r="AMF105" s="0"/>
      <c r="AMG105" s="0"/>
      <c r="AMH105" s="0"/>
      <c r="AMI105" s="0"/>
      <c r="AMJ105" s="0"/>
    </row>
    <row r="106" s="23" customFormat="true" ht="13.8" hidden="false" customHeight="false" outlineLevel="0" collapsed="false">
      <c r="A106" s="24" t="n">
        <v>36</v>
      </c>
      <c r="B106" s="27" t="n">
        <f aca="false">(A106-1)*PI()/20</f>
        <v>5.49778714378214</v>
      </c>
      <c r="C106" s="27" t="n">
        <v>0</v>
      </c>
      <c r="D106" s="27"/>
      <c r="E106" s="28"/>
      <c r="F106" s="28" t="n">
        <f aca="false">(-2*$B$2/PI())*((COS(F$5*PI()))/F$5)*SIN(F$5*PI()*$B106/$B$3)</f>
        <v>-0.636604388890246</v>
      </c>
      <c r="G106" s="28" t="n">
        <f aca="false">(-2*$B$2/PI())*((COS(G$5*PI()))/G$5)*SIN(G$5*PI()*$B106/$B$3)</f>
        <v>-0.00442556984414771</v>
      </c>
      <c r="H106" s="28" t="n">
        <f aca="false">(-2*$B$2/PI())*((COS(H$5*PI()))/H$5)*SIN(H$5*PI()*$B106/$B$3)</f>
        <v>0.212160441844099</v>
      </c>
      <c r="I106" s="28" t="n">
        <f aca="false">(-2*$B$2/PI())*((COS(I$5*PI()))/I$5)*SIN(I$5*PI()*$B106/$B$3)</f>
        <v>0.00442514208595489</v>
      </c>
      <c r="J106" s="28" t="n">
        <f aca="false">(-2*$B$2/PI())*((COS(J$5*PI()))/J$5)*SIN(J$5*PI()*$B106/$B$3)</f>
        <v>-0.127247044521208</v>
      </c>
      <c r="K106" s="28" t="n">
        <f aca="false">(-2*$B$2/PI())*((COS(K$5*PI()))/K$5)*SIN(K$5*PI()*$B106/$B$3)</f>
        <v>-0.00442442921076077</v>
      </c>
      <c r="L106" s="28" t="n">
        <f aca="false">(-2*$B$2/PI())*((COS(L$5*PI()))/L$5)*SIN(L$5*PI()*$B106/$B$3)</f>
        <v>0.0908380182408802</v>
      </c>
      <c r="M106" s="28" t="n">
        <f aca="false">(-2*$B$2/PI())*((COS(M$5*PI()))/M$5)*SIN(M$5*PI()*$B106/$B$3)</f>
        <v>0.0044234313012482</v>
      </c>
      <c r="N106" s="28" t="n">
        <f aca="false">(-2*$B$2/PI())*((COS(N$5*PI()))/N$5)*SIN(N$5*PI()*$B106/$B$3)</f>
        <v>-0.070597123569243</v>
      </c>
      <c r="O106" s="28" t="n">
        <f aca="false">(-2*$B$2/PI())*((COS(O$5*PI()))/O$5)*SIN(O$5*PI()*$B106/$B$3)</f>
        <v>-0.00442214847315631</v>
      </c>
      <c r="P106" s="27" t="n">
        <f aca="false">SUM($F106:$F106)</f>
        <v>-0.636604388890246</v>
      </c>
      <c r="Q106" s="27" t="n">
        <f aca="false">SUM($F106:$G106)+$Q$3</f>
        <v>-0.641029958734393</v>
      </c>
      <c r="R106" s="27" t="n">
        <f aca="false">SUM($F106:$H106)</f>
        <v>-0.428869516890294</v>
      </c>
      <c r="S106" s="27" t="n">
        <f aca="false">SUM($F106:$I106)+$Q$3</f>
        <v>-0.424444374804339</v>
      </c>
      <c r="T106" s="27" t="n">
        <f aca="false">SUM($F106:$J106)</f>
        <v>-0.551691419325548</v>
      </c>
      <c r="U106" s="27" t="n">
        <f aca="false">SUM($F106:$K106)+$Q$3</f>
        <v>-0.556115848536308</v>
      </c>
      <c r="V106" s="27" t="n">
        <f aca="false">SUM($F106:$L106)</f>
        <v>-0.465277830295428</v>
      </c>
      <c r="W106" s="27" t="n">
        <f aca="false">SUM($F106:$M106)+$Q$3</f>
        <v>-0.46085439899418</v>
      </c>
      <c r="X106" s="27" t="n">
        <f aca="false">SUM($F106:$N106)</f>
        <v>-0.531451522563423</v>
      </c>
      <c r="Y106" s="27" t="n">
        <f aca="false">SUM($F106:$O106)+$Q$3</f>
        <v>-0.535873671036579</v>
      </c>
      <c r="Z106" s="21"/>
      <c r="AA106" s="21"/>
      <c r="AB106" s="21"/>
      <c r="AC106" s="21"/>
      <c r="AD106" s="21"/>
      <c r="AE106" s="21"/>
      <c r="AF106" s="21"/>
      <c r="AMD106" s="0"/>
      <c r="AME106" s="0"/>
      <c r="AMF106" s="0"/>
      <c r="AMG106" s="0"/>
      <c r="AMH106" s="0"/>
      <c r="AMI106" s="0"/>
      <c r="AMJ106" s="0"/>
    </row>
    <row r="107" s="23" customFormat="true" ht="13.8" hidden="false" customHeight="false" outlineLevel="0" collapsed="false">
      <c r="A107" s="24" t="n">
        <v>37</v>
      </c>
      <c r="B107" s="27" t="n">
        <f aca="false">(A107-1)*PI()/20</f>
        <v>5.65486677646163</v>
      </c>
      <c r="C107" s="27" t="n">
        <v>0</v>
      </c>
      <c r="D107" s="27"/>
      <c r="E107" s="28"/>
      <c r="F107" s="28" t="n">
        <f aca="false">(-2*$B$2/PI())*((COS(F$5*PI()))/F$5)*SIN(F$5*PI()*$B107/$B$3)</f>
        <v>-0.562747303503321</v>
      </c>
      <c r="G107" s="28" t="n">
        <f aca="false">(-2*$B$2/PI())*((COS(G$5*PI()))/G$5)*SIN(G$5*PI()*$B107/$B$3)</f>
        <v>0.263118065773042</v>
      </c>
      <c r="H107" s="28" t="n">
        <f aca="false">(-2*$B$2/PI())*((COS(H$5*PI()))/H$5)*SIN(H$5*PI()*$B107/$B$3)</f>
        <v>0.0235511636147345</v>
      </c>
      <c r="I107" s="28" t="n">
        <f aca="false">(-2*$B$2/PI())*((COS(I$5*PI()))/I$5)*SIN(I$5*PI()*$B107/$B$3)</f>
        <v>-0.148076401992786</v>
      </c>
      <c r="J107" s="28" t="n">
        <f aca="false">(-2*$B$2/PI())*((COS(J$5*PI()))/J$5)*SIN(J$5*PI()*$B107/$B$3)</f>
        <v>0.0966446391420203</v>
      </c>
      <c r="K107" s="28" t="n">
        <f aca="false">(-2*$B$2/PI())*((COS(K$5*PI()))/K$5)*SIN(K$5*PI()*$B107/$B$3)</f>
        <v>0.0234056736951779</v>
      </c>
      <c r="L107" s="28" t="n">
        <f aca="false">(-2*$B$2/PI())*((COS(L$5*PI()))/L$5)*SIN(L$5*PI()*$B107/$B$3)</f>
        <v>-0.0877922636508037</v>
      </c>
      <c r="M107" s="28" t="n">
        <f aca="false">(-2*$B$2/PI())*((COS(M$5*PI()))/M$5)*SIN(M$5*PI()*$B107/$B$3)</f>
        <v>0.0542799912922262</v>
      </c>
      <c r="N107" s="28" t="n">
        <f aca="false">(-2*$B$2/PI())*((COS(N$5*PI()))/N$5)*SIN(N$5*PI()*$B107/$B$3)</f>
        <v>0.0231643888693556</v>
      </c>
      <c r="O107" s="28" t="n">
        <f aca="false">(-2*$B$2/PI())*((COS(O$5*PI()))/O$5)*SIN(O$5*PI()*$B107/$B$3)</f>
        <v>-0.0629193233198902</v>
      </c>
      <c r="P107" s="27" t="n">
        <f aca="false">SUM($F107:$F107)</f>
        <v>-0.562747303503321</v>
      </c>
      <c r="Q107" s="27" t="n">
        <f aca="false">SUM($F107:$G107)+$Q$3</f>
        <v>-0.299629237730279</v>
      </c>
      <c r="R107" s="27" t="n">
        <f aca="false">SUM($F107:$H107)</f>
        <v>-0.276078074115544</v>
      </c>
      <c r="S107" s="27" t="n">
        <f aca="false">SUM($F107:$I107)+$Q$3</f>
        <v>-0.424154476108331</v>
      </c>
      <c r="T107" s="27" t="n">
        <f aca="false">SUM($F107:$J107)</f>
        <v>-0.32750983696631</v>
      </c>
      <c r="U107" s="27" t="n">
        <f aca="false">SUM($F107:$K107)+$Q$3</f>
        <v>-0.304104163271132</v>
      </c>
      <c r="V107" s="27" t="n">
        <f aca="false">SUM($F107:$L107)</f>
        <v>-0.391896426921936</v>
      </c>
      <c r="W107" s="27" t="n">
        <f aca="false">SUM($F107:$M107)+$Q$3</f>
        <v>-0.33761643562971</v>
      </c>
      <c r="X107" s="27" t="n">
        <f aca="false">SUM($F107:$N107)</f>
        <v>-0.314452046760354</v>
      </c>
      <c r="Y107" s="27" t="n">
        <f aca="false">SUM($F107:$O107)+$Q$3</f>
        <v>-0.377371370080244</v>
      </c>
      <c r="Z107" s="21"/>
      <c r="AA107" s="21"/>
      <c r="AB107" s="21"/>
      <c r="AC107" s="21"/>
      <c r="AD107" s="21"/>
      <c r="AE107" s="21"/>
      <c r="AF107" s="21"/>
      <c r="AMD107" s="0"/>
      <c r="AME107" s="0"/>
      <c r="AMF107" s="0"/>
      <c r="AMG107" s="0"/>
      <c r="AMH107" s="0"/>
      <c r="AMI107" s="0"/>
      <c r="AMJ107" s="0"/>
    </row>
    <row r="108" s="23" customFormat="true" ht="13.8" hidden="false" customHeight="false" outlineLevel="0" collapsed="false">
      <c r="A108" s="24" t="n">
        <v>38</v>
      </c>
      <c r="B108" s="27" t="n">
        <f aca="false">(A108-1)*PI()/20</f>
        <v>5.81194640914112</v>
      </c>
      <c r="C108" s="27" t="n">
        <v>0</v>
      </c>
      <c r="D108" s="27"/>
      <c r="E108" s="28"/>
      <c r="F108" s="28" t="n">
        <f aca="false">(-2*$B$2/PI())*((COS(F$5*PI()))/F$5)*SIN(F$5*PI()*$B108/$B$3)</f>
        <v>-0.354607047876129</v>
      </c>
      <c r="G108" s="28" t="n">
        <f aca="false">(-2*$B$2/PI())*((COS(G$5*PI()))/G$5)*SIN(G$5*PI()*$B108/$B$3)</f>
        <v>0.294501909100568</v>
      </c>
      <c r="H108" s="28" t="n">
        <f aca="false">(-2*$B$2/PI())*((COS(H$5*PI()))/H$5)*SIN(H$5*PI()*$B108/$B$3)</f>
        <v>-0.207910268353676</v>
      </c>
      <c r="I108" s="28" t="n">
        <f aca="false">(-2*$B$2/PI())*((COS(I$5*PI()))/I$5)*SIN(I$5*PI()*$B108/$B$3)</f>
        <v>0.111753926987594</v>
      </c>
      <c r="J108" s="28" t="n">
        <f aca="false">(-2*$B$2/PI())*((COS(J$5*PI()))/J$5)*SIN(J$5*PI()*$B108/$B$3)</f>
        <v>-0.023752838291738</v>
      </c>
      <c r="K108" s="28" t="n">
        <f aca="false">(-2*$B$2/PI())*((COS(K$5*PI()))/K$5)*SIN(K$5*PI()*$B108/$B$3)</f>
        <v>-0.0416246466082355</v>
      </c>
      <c r="L108" s="28" t="n">
        <f aca="false">(-2*$B$2/PI())*((COS(L$5*PI()))/L$5)*SIN(L$5*PI()*$B108/$B$3)</f>
        <v>0.0762280691748373</v>
      </c>
      <c r="M108" s="28" t="n">
        <f aca="false">(-2*$B$2/PI())*((COS(M$5*PI()))/M$5)*SIN(M$5*PI()*$B108/$B$3)</f>
        <v>-0.0795697694189664</v>
      </c>
      <c r="N108" s="28" t="n">
        <f aca="false">(-2*$B$2/PI())*((COS(N$5*PI()))/N$5)*SIN(N$5*PI()*$B108/$B$3)</f>
        <v>0.0581921472714561</v>
      </c>
      <c r="O108" s="28" t="n">
        <f aca="false">(-2*$B$2/PI())*((COS(O$5*PI()))/O$5)*SIN(O$5*PI()*$B108/$B$3)</f>
        <v>-0.0233358486851201</v>
      </c>
      <c r="P108" s="27" t="n">
        <f aca="false">SUM($F108:$F108)</f>
        <v>-0.354607047876129</v>
      </c>
      <c r="Q108" s="27" t="n">
        <f aca="false">SUM($F108:$G108)+$Q$3</f>
        <v>-0.0601051387755617</v>
      </c>
      <c r="R108" s="27" t="n">
        <f aca="false">SUM($F108:$H108)</f>
        <v>-0.268015407129238</v>
      </c>
      <c r="S108" s="27" t="n">
        <f aca="false">SUM($F108:$I108)+$Q$3</f>
        <v>-0.156261480141644</v>
      </c>
      <c r="T108" s="27" t="n">
        <f aca="false">SUM($F108:$J108)</f>
        <v>-0.180014318433382</v>
      </c>
      <c r="U108" s="27" t="n">
        <f aca="false">SUM($F108:$K108)+$Q$3</f>
        <v>-0.221638965041617</v>
      </c>
      <c r="V108" s="27" t="n">
        <f aca="false">SUM($F108:$L108)</f>
        <v>-0.14541089586678</v>
      </c>
      <c r="W108" s="27" t="n">
        <f aca="false">SUM($F108:$M108)+$Q$3</f>
        <v>-0.224980665285747</v>
      </c>
      <c r="X108" s="27" t="n">
        <f aca="false">SUM($F108:$N108)</f>
        <v>-0.166788518014291</v>
      </c>
      <c r="Y108" s="27" t="n">
        <f aca="false">SUM($F108:$O108)+$Q$3</f>
        <v>-0.190124366699411</v>
      </c>
      <c r="Z108" s="21"/>
      <c r="AA108" s="21"/>
      <c r="AB108" s="21"/>
      <c r="AC108" s="21"/>
      <c r="AD108" s="21"/>
      <c r="AE108" s="21"/>
      <c r="AF108" s="21"/>
      <c r="AMD108" s="0"/>
      <c r="AME108" s="0"/>
      <c r="AMF108" s="0"/>
      <c r="AMG108" s="0"/>
      <c r="AMH108" s="0"/>
      <c r="AMI108" s="0"/>
      <c r="AMJ108" s="0"/>
    </row>
    <row r="109" s="23" customFormat="true" ht="13.8" hidden="false" customHeight="false" outlineLevel="0" collapsed="false">
      <c r="A109" s="24" t="n">
        <v>39</v>
      </c>
      <c r="B109" s="27" t="n">
        <f aca="false">(A109-1)*PI()/20</f>
        <v>5.96902604182061</v>
      </c>
      <c r="C109" s="27" t="n">
        <v>0</v>
      </c>
      <c r="D109" s="27"/>
      <c r="E109" s="28"/>
      <c r="F109" s="28" t="n">
        <f aca="false">(-2*$B$2/PI())*((COS(F$5*PI()))/F$5)*SIN(F$5*PI()*$B109/$B$3)</f>
        <v>-0.0618502009620345</v>
      </c>
      <c r="G109" s="28" t="n">
        <f aca="false">(-2*$B$2/PI())*((COS(G$5*PI()))/G$5)*SIN(G$5*PI()*$B109/$B$3)</f>
        <v>0.0615576095551879</v>
      </c>
      <c r="H109" s="28" t="n">
        <f aca="false">(-2*$B$2/PI())*((COS(H$5*PI()))/H$5)*SIN(H$5*PI()*$B109/$B$3)</f>
        <v>-0.0610718027389403</v>
      </c>
      <c r="I109" s="28" t="n">
        <f aca="false">(-2*$B$2/PI())*((COS(I$5*PI()))/I$5)*SIN(I$5*PI()*$B109/$B$3)</f>
        <v>0.0603955357102296</v>
      </c>
      <c r="J109" s="28" t="n">
        <f aca="false">(-2*$B$2/PI())*((COS(J$5*PI()))/J$5)*SIN(J$5*PI()*$B109/$B$3)</f>
        <v>-0.0595326396522541</v>
      </c>
      <c r="K109" s="28" t="n">
        <f aca="false">(-2*$B$2/PI())*((COS(K$5*PI()))/K$5)*SIN(K$5*PI()*$B109/$B$3)</f>
        <v>0.058487995872494</v>
      </c>
      <c r="L109" s="28" t="n">
        <f aca="false">(-2*$B$2/PI())*((COS(L$5*PI()))/L$5)*SIN(L$5*PI()*$B109/$B$3)</f>
        <v>-0.0572675028788415</v>
      </c>
      <c r="M109" s="28" t="n">
        <f aca="false">(-2*$B$2/PI())*((COS(M$5*PI()))/M$5)*SIN(M$5*PI()*$B109/$B$3)</f>
        <v>0.0558780366358836</v>
      </c>
      <c r="N109" s="28" t="n">
        <f aca="false">(-2*$B$2/PI())*((COS(N$5*PI()))/N$5)*SIN(N$5*PI()*$B109/$B$3)</f>
        <v>-0.0543274042932034</v>
      </c>
      <c r="O109" s="28" t="n">
        <f aca="false">(-2*$B$2/PI())*((COS(O$5*PI()))/O$5)*SIN(O$5*PI()*$B109/$B$3)</f>
        <v>0.0526242917253155</v>
      </c>
      <c r="P109" s="27" t="n">
        <f aca="false">SUM($F109:$F109)</f>
        <v>-0.0618502009620345</v>
      </c>
      <c r="Q109" s="27" t="n">
        <f aca="false">SUM($F109:$G109)+$Q$3</f>
        <v>-0.00029259140684653</v>
      </c>
      <c r="R109" s="27" t="n">
        <f aca="false">SUM($F109:$H109)</f>
        <v>-0.0613643941457868</v>
      </c>
      <c r="S109" s="27" t="n">
        <f aca="false">SUM($F109:$I109)+$Q$3</f>
        <v>-0.000968858435557156</v>
      </c>
      <c r="T109" s="27" t="n">
        <f aca="false">SUM($F109:$J109)</f>
        <v>-0.0605014980878113</v>
      </c>
      <c r="U109" s="27" t="n">
        <f aca="false">SUM($F109:$K109)+$Q$3</f>
        <v>-0.00201350221531727</v>
      </c>
      <c r="V109" s="27" t="n">
        <f aca="false">SUM($F109:$L109)</f>
        <v>-0.0592810050941588</v>
      </c>
      <c r="W109" s="27" t="n">
        <f aca="false">SUM($F109:$M109)+$Q$3</f>
        <v>-0.00340296845827517</v>
      </c>
      <c r="X109" s="27" t="n">
        <f aca="false">SUM($F109:$N109)</f>
        <v>-0.0577303727514786</v>
      </c>
      <c r="Y109" s="27" t="n">
        <f aca="false">SUM($F109:$O109)+$Q$3</f>
        <v>-0.0051060810261631</v>
      </c>
      <c r="Z109" s="21"/>
      <c r="AA109" s="21"/>
      <c r="AB109" s="21"/>
      <c r="AC109" s="21"/>
      <c r="AD109" s="21"/>
      <c r="AE109" s="21"/>
      <c r="AF109" s="21"/>
      <c r="AMD109" s="0"/>
      <c r="AME109" s="0"/>
      <c r="AMF109" s="0"/>
      <c r="AMG109" s="0"/>
      <c r="AMH109" s="0"/>
      <c r="AMI109" s="0"/>
      <c r="AMJ109" s="0"/>
    </row>
    <row r="110" s="23" customFormat="true" ht="13.8" hidden="false" customHeight="false" outlineLevel="0" collapsed="false">
      <c r="A110" s="24" t="n">
        <v>40</v>
      </c>
      <c r="B110" s="27" t="n">
        <f aca="false">(A110-1)*PI()/20</f>
        <v>6.1261056745001</v>
      </c>
      <c r="C110" s="27" t="n">
        <v>0</v>
      </c>
      <c r="D110" s="27"/>
      <c r="E110" s="28"/>
      <c r="F110" s="28" t="n">
        <f aca="false">(-2*$B$2/PI())*((COS(F$5*PI()))/F$5)*SIN(F$5*PI()*$B110/$B$3)</f>
        <v>0.245665385822471</v>
      </c>
      <c r="G110" s="28" t="n">
        <f aca="false">(-2*$B$2/PI())*((COS(G$5*PI()))/G$5)*SIN(G$5*PI()*$B110/$B$3)</f>
        <v>-0.226637294861015</v>
      </c>
      <c r="H110" s="28" t="n">
        <f aca="false">(-2*$B$2/PI())*((COS(H$5*PI()))/H$5)*SIN(H$5*PI()*$B110/$B$3)</f>
        <v>0.196888912413071</v>
      </c>
      <c r="I110" s="28" t="n">
        <f aca="false">(-2*$B$2/PI())*((COS(I$5*PI()))/I$5)*SIN(I$5*PI()*$B110/$B$3)</f>
        <v>-0.159139580748645</v>
      </c>
      <c r="J110" s="28" t="n">
        <f aca="false">(-2*$B$2/PI())*((COS(J$5*PI()))/J$5)*SIN(J$5*PI()*$B110/$B$3)</f>
        <v>0.116768050421877</v>
      </c>
      <c r="K110" s="28" t="n">
        <f aca="false">(-2*$B$2/PI())*((COS(K$5*PI()))/K$5)*SIN(K$5*PI()*$B110/$B$3)</f>
        <v>-0.0734465191061091</v>
      </c>
      <c r="L110" s="28" t="n">
        <f aca="false">(-2*$B$2/PI())*((COS(L$5*PI()))/L$5)*SIN(L$5*PI()*$B110/$B$3)</f>
        <v>0.032750299125258</v>
      </c>
      <c r="M110" s="28" t="n">
        <f aca="false">(-2*$B$2/PI())*((COS(M$5*PI()))/M$5)*SIN(M$5*PI()*$B110/$B$3)</f>
        <v>0.00221106440760929</v>
      </c>
      <c r="N110" s="28" t="n">
        <f aca="false">(-2*$B$2/PI())*((COS(N$5*PI()))/N$5)*SIN(N$5*PI()*$B110/$B$3)</f>
        <v>-0.02909877613275</v>
      </c>
      <c r="O110" s="28" t="n">
        <f aca="false">(-2*$B$2/PI())*((COS(O$5*PI()))/O$5)*SIN(O$5*PI()*$B110/$B$3)</f>
        <v>0.046552006505841</v>
      </c>
      <c r="P110" s="27" t="n">
        <f aca="false">SUM($F110:$F110)</f>
        <v>0.245665385822471</v>
      </c>
      <c r="Q110" s="27" t="n">
        <f aca="false">SUM($F110:$G110)+$Q$3</f>
        <v>0.0190280909614561</v>
      </c>
      <c r="R110" s="27" t="n">
        <f aca="false">SUM($F110:$H110)</f>
        <v>0.215917003374527</v>
      </c>
      <c r="S110" s="27" t="n">
        <f aca="false">SUM($F110:$I110)+$Q$3</f>
        <v>0.0567774226258817</v>
      </c>
      <c r="T110" s="27" t="n">
        <f aca="false">SUM($F110:$J110)</f>
        <v>0.173545473047759</v>
      </c>
      <c r="U110" s="27" t="n">
        <f aca="false">SUM($F110:$K110)+$Q$3</f>
        <v>0.10009895394165</v>
      </c>
      <c r="V110" s="27" t="n">
        <f aca="false">SUM($F110:$L110)</f>
        <v>0.132849253066908</v>
      </c>
      <c r="W110" s="27" t="n">
        <f aca="false">SUM($F110:$M110)+$Q$3</f>
        <v>0.135060317474517</v>
      </c>
      <c r="X110" s="27" t="n">
        <f aca="false">SUM($F110:$N110)</f>
        <v>0.105961541341767</v>
      </c>
      <c r="Y110" s="27" t="n">
        <f aca="false">SUM($F110:$O110)+$Q$3</f>
        <v>0.152513547847608</v>
      </c>
      <c r="Z110" s="21"/>
      <c r="AA110" s="21"/>
      <c r="AB110" s="21"/>
      <c r="AC110" s="21"/>
      <c r="AD110" s="21"/>
      <c r="AE110" s="21"/>
      <c r="AF110" s="21"/>
      <c r="AMD110" s="0"/>
      <c r="AME110" s="0"/>
      <c r="AMF110" s="0"/>
      <c r="AMG110" s="0"/>
      <c r="AMH110" s="0"/>
      <c r="AMI110" s="0"/>
      <c r="AMJ110" s="0"/>
    </row>
    <row r="111" s="23" customFormat="true" ht="13.8" hidden="false" customHeight="false" outlineLevel="0" collapsed="false">
      <c r="A111" s="24" t="n">
        <v>41</v>
      </c>
      <c r="B111" s="27" t="n">
        <f aca="false">(A111-1)*PI()/20</f>
        <v>6.28318530717959</v>
      </c>
      <c r="C111" s="27" t="n">
        <v>0</v>
      </c>
      <c r="D111" s="27"/>
      <c r="E111" s="28"/>
      <c r="F111" s="28" t="n">
        <f aca="false">(-2*$B$2/PI())*((COS(F$5*PI()))/F$5)*SIN(F$5*PI()*$B111/$B$3)</f>
        <v>0.494560119834921</v>
      </c>
      <c r="G111" s="28" t="n">
        <f aca="false">(-2*$B$2/PI())*((COS(G$5*PI()))/G$5)*SIN(G$5*PI()*$B111/$B$3)</f>
        <v>-0.311415469520487</v>
      </c>
      <c r="H111" s="28" t="n">
        <f aca="false">(-2*$B$2/PI())*((COS(H$5*PI()))/H$5)*SIN(H$5*PI()*$B111/$B$3)</f>
        <v>0.0966034668972578</v>
      </c>
      <c r="I111" s="28" t="n">
        <f aca="false">(-2*$B$2/PI())*((COS(I$5*PI()))/I$5)*SIN(I$5*PI()*$B111/$B$3)</f>
        <v>0.0644635782020134</v>
      </c>
      <c r="J111" s="28" t="n">
        <f aca="false">(-2*$B$2/PI())*((COS(J$5*PI()))/J$5)*SIN(J$5*PI()*$B111/$B$3)</f>
        <v>-0.122908539564</v>
      </c>
      <c r="K111" s="28" t="n">
        <f aca="false">(-2*$B$2/PI())*((COS(K$5*PI()))/K$5)*SIN(K$5*PI()*$B111/$B$3)</f>
        <v>0.0860130499425414</v>
      </c>
      <c r="L111" s="28" t="n">
        <f aca="false">(-2*$B$2/PI())*((COS(L$5*PI()))/L$5)*SIN(L$5*PI()*$B111/$B$3)</f>
        <v>-0.00505535005856938</v>
      </c>
      <c r="M111" s="28" t="n">
        <f aca="false">(-2*$B$2/PI())*((COS(M$5*PI()))/M$5)*SIN(M$5*PI()*$B111/$B$3)</f>
        <v>-0.058939079749906</v>
      </c>
      <c r="N111" s="28" t="n">
        <f aca="false">(-2*$B$2/PI())*((COS(N$5*PI()))/N$5)*SIN(N$5*PI()*$B111/$B$3)</f>
        <v>0.0699103592443225</v>
      </c>
      <c r="O111" s="28" t="n">
        <f aca="false">(-2*$B$2/PI())*((COS(O$5*PI()))/O$5)*SIN(O$5*PI()*$B111/$B$3)</f>
        <v>-0.0320870323251871</v>
      </c>
      <c r="P111" s="27" t="n">
        <f aca="false">SUM($F111:$F111)</f>
        <v>0.494560119834921</v>
      </c>
      <c r="Q111" s="27" t="n">
        <f aca="false">SUM($F111:$G111)+$Q$3</f>
        <v>0.183144650314434</v>
      </c>
      <c r="R111" s="27" t="n">
        <f aca="false">SUM($F111:$H111)</f>
        <v>0.279748117211692</v>
      </c>
      <c r="S111" s="27" t="n">
        <f aca="false">SUM($F111:$I111)+$Q$3</f>
        <v>0.344211695413705</v>
      </c>
      <c r="T111" s="27" t="n">
        <f aca="false">SUM($F111:$J111)</f>
        <v>0.221303155849705</v>
      </c>
      <c r="U111" s="27" t="n">
        <f aca="false">SUM($F111:$K111)+$Q$3</f>
        <v>0.307316205792247</v>
      </c>
      <c r="V111" s="27" t="n">
        <f aca="false">SUM($F111:$L111)</f>
        <v>0.302260855733677</v>
      </c>
      <c r="W111" s="27" t="n">
        <f aca="false">SUM($F111:$M111)+$Q$3</f>
        <v>0.243321775983771</v>
      </c>
      <c r="X111" s="27" t="n">
        <f aca="false">SUM($F111:$N111)</f>
        <v>0.313232135228094</v>
      </c>
      <c r="Y111" s="27" t="n">
        <f aca="false">SUM($F111:$O111)+$Q$3</f>
        <v>0.281145102902907</v>
      </c>
      <c r="Z111" s="21"/>
      <c r="AA111" s="21"/>
      <c r="AB111" s="21"/>
      <c r="AC111" s="21"/>
      <c r="AD111" s="21"/>
      <c r="AE111" s="21"/>
      <c r="AF111" s="21"/>
      <c r="AMD111" s="0"/>
      <c r="AME111" s="0"/>
      <c r="AMF111" s="0"/>
      <c r="AMG111" s="0"/>
      <c r="AMH111" s="0"/>
      <c r="AMI111" s="0"/>
      <c r="AMJ111" s="0"/>
    </row>
    <row r="112" s="23" customFormat="true" ht="13.8" hidden="false" customHeight="false" outlineLevel="0" collapsed="false">
      <c r="A112" s="24" t="n">
        <v>42</v>
      </c>
      <c r="B112" s="27" t="n">
        <f aca="false">(A112-1)*PI()/20</f>
        <v>6.44026493985908</v>
      </c>
      <c r="C112" s="27" t="n">
        <v>0</v>
      </c>
      <c r="D112" s="27"/>
      <c r="E112" s="28"/>
      <c r="F112" s="28" t="n">
        <f aca="false">(-2*$B$2/PI())*((COS(F$5*PI()))/F$5)*SIN(F$5*PI()*$B112/$B$3)</f>
        <v>0.625442558892948</v>
      </c>
      <c r="G112" s="28" t="n">
        <f aca="false">(-2*$B$2/PI())*((COS(G$5*PI()))/G$5)*SIN(G$5*PI()*$B112/$B$3)</f>
        <v>-0.116684852635471</v>
      </c>
      <c r="H112" s="28" t="n">
        <f aca="false">(-2*$B$2/PI())*((COS(H$5*PI()))/H$5)*SIN(H$5*PI()*$B112/$B$3)</f>
        <v>-0.179455315466172</v>
      </c>
      <c r="I112" s="28" t="n">
        <f aca="false">(-2*$B$2/PI())*((COS(I$5*PI()))/I$5)*SIN(I$5*PI()*$B112/$B$3)</f>
        <v>0.10856218689068</v>
      </c>
      <c r="J112" s="28" t="n">
        <f aca="false">(-2*$B$2/PI())*((COS(J$5*PI()))/J$5)*SIN(J$5*PI()*$B112/$B$3)</f>
        <v>0.0752671750767795</v>
      </c>
      <c r="K112" s="28" t="n">
        <f aca="false">(-2*$B$2/PI())*((COS(K$5*PI()))/K$5)*SIN(K$5*PI()*$B112/$B$3)</f>
        <v>-0.0957783239730008</v>
      </c>
      <c r="L112" s="28" t="n">
        <f aca="false">(-2*$B$2/PI())*((COS(L$5*PI()))/L$5)*SIN(L$5*PI()*$B112/$B$3)</f>
        <v>-0.0231301171219628</v>
      </c>
      <c r="M112" s="28" t="n">
        <f aca="false">(-2*$B$2/PI())*((COS(M$5*PI()))/M$5)*SIN(M$5*PI()*$B112/$B$3)</f>
        <v>0.0793854117485672</v>
      </c>
      <c r="N112" s="28" t="n">
        <f aca="false">(-2*$B$2/PI())*((COS(N$5*PI()))/N$5)*SIN(N$5*PI()*$B112/$B$3)</f>
        <v>-0.00833956745087505</v>
      </c>
      <c r="O112" s="28" t="n">
        <f aca="false">(-2*$B$2/PI())*((COS(O$5*PI()))/O$5)*SIN(O$5*PI()*$B112/$B$3)</f>
        <v>-0.0607077809977524</v>
      </c>
      <c r="P112" s="27" t="n">
        <f aca="false">SUM($F112:$F112)</f>
        <v>0.625442558892948</v>
      </c>
      <c r="Q112" s="27" t="n">
        <f aca="false">SUM($F112:$G112)+$Q$3</f>
        <v>0.508757706257477</v>
      </c>
      <c r="R112" s="27" t="n">
        <f aca="false">SUM($F112:$H112)</f>
        <v>0.329302390791305</v>
      </c>
      <c r="S112" s="27" t="n">
        <f aca="false">SUM($F112:$I112)+$Q$3</f>
        <v>0.437864577681985</v>
      </c>
      <c r="T112" s="27" t="n">
        <f aca="false">SUM($F112:$J112)</f>
        <v>0.513131752758764</v>
      </c>
      <c r="U112" s="27" t="n">
        <f aca="false">SUM($F112:$K112)+$Q$3</f>
        <v>0.417353428785763</v>
      </c>
      <c r="V112" s="27" t="n">
        <f aca="false">SUM($F112:$L112)</f>
        <v>0.3942233116638</v>
      </c>
      <c r="W112" s="27" t="n">
        <f aca="false">SUM($F112:$M112)+$Q$3</f>
        <v>0.473608723412368</v>
      </c>
      <c r="X112" s="27" t="n">
        <f aca="false">SUM($F112:$N112)</f>
        <v>0.465269155961493</v>
      </c>
      <c r="Y112" s="27" t="n">
        <f aca="false">SUM($F112:$O112)+$Q$3</f>
        <v>0.40456137496374</v>
      </c>
      <c r="Z112" s="21"/>
      <c r="AA112" s="21"/>
      <c r="AB112" s="21"/>
      <c r="AC112" s="21"/>
      <c r="AD112" s="21"/>
      <c r="AE112" s="21"/>
      <c r="AF112" s="21"/>
      <c r="AMD112" s="0"/>
      <c r="AME112" s="0"/>
      <c r="AMF112" s="0"/>
      <c r="AMG112" s="0"/>
      <c r="AMH112" s="0"/>
      <c r="AMI112" s="0"/>
      <c r="AMJ112" s="0"/>
    </row>
    <row r="113" s="23" customFormat="true" ht="13.8" hidden="false" customHeight="false" outlineLevel="0" collapsed="false">
      <c r="A113" s="24" t="n">
        <v>43</v>
      </c>
      <c r="B113" s="27" t="n">
        <f aca="false">(A113-1)*PI()/20</f>
        <v>6.59734457253857</v>
      </c>
      <c r="C113" s="27" t="n">
        <v>0</v>
      </c>
      <c r="D113" s="27"/>
      <c r="E113" s="28"/>
      <c r="F113" s="28" t="n">
        <f aca="false">(-2*$B$2/PI())*((COS(F$5*PI()))/F$5)*SIN(F$5*PI()*$B113/$B$3)</f>
        <v>0.607081440339094</v>
      </c>
      <c r="G113" s="28" t="n">
        <f aca="false">(-2*$B$2/PI())*((COS(G$5*PI()))/G$5)*SIN(G$5*PI()*$B113/$B$3)</f>
        <v>0.182775443227621</v>
      </c>
      <c r="H113" s="28" t="n">
        <f aca="false">(-2*$B$2/PI())*((COS(H$5*PI()))/H$5)*SIN(H$5*PI()*$B113/$B$3)</f>
        <v>-0.128988967545418</v>
      </c>
      <c r="I113" s="28" t="n">
        <f aca="false">(-2*$B$2/PI())*((COS(I$5*PI()))/I$5)*SIN(I$5*PI()*$B113/$B$3)</f>
        <v>-0.149640241328674</v>
      </c>
      <c r="J113" s="28" t="n">
        <f aca="false">(-2*$B$2/PI())*((COS(J$5*PI()))/J$5)*SIN(J$5*PI()*$B113/$B$3)</f>
        <v>0.00530931505291293</v>
      </c>
      <c r="K113" s="28" t="n">
        <f aca="false">(-2*$B$2/PI())*((COS(K$5*PI()))/K$5)*SIN(K$5*PI()*$B113/$B$3)</f>
        <v>0.102424307592604</v>
      </c>
      <c r="L113" s="28" t="n">
        <f aca="false">(-2*$B$2/PI())*((COS(L$5*PI()))/L$5)*SIN(L$5*PI()*$B113/$B$3)</f>
        <v>0.0490712804872917</v>
      </c>
      <c r="M113" s="28" t="n">
        <f aca="false">(-2*$B$2/PI())*((COS(M$5*PI()))/M$5)*SIN(M$5*PI()*$B113/$B$3)</f>
        <v>-0.0509637196215183</v>
      </c>
      <c r="N113" s="28" t="n">
        <f aca="false">(-2*$B$2/PI())*((COS(N$5*PI()))/N$5)*SIN(N$5*PI()*$B113/$B$3)</f>
        <v>-0.0654443602859493</v>
      </c>
      <c r="O113" s="28" t="n">
        <f aca="false">(-2*$B$2/PI())*((COS(O$5*PI()))/O$5)*SIN(O$5*PI()*$B113/$B$3)</f>
        <v>0.00530469705032278</v>
      </c>
      <c r="P113" s="27" t="n">
        <f aca="false">SUM($F113:$F113)</f>
        <v>0.607081440339094</v>
      </c>
      <c r="Q113" s="27" t="n">
        <f aca="false">SUM($F113:$G113)+$Q$3</f>
        <v>0.789856883566715</v>
      </c>
      <c r="R113" s="27" t="n">
        <f aca="false">SUM($F113:$H113)</f>
        <v>0.660867916021297</v>
      </c>
      <c r="S113" s="27" t="n">
        <f aca="false">SUM($F113:$I113)+$Q$3</f>
        <v>0.511227674692623</v>
      </c>
      <c r="T113" s="27" t="n">
        <f aca="false">SUM($F113:$J113)</f>
        <v>0.516536989745536</v>
      </c>
      <c r="U113" s="27" t="n">
        <f aca="false">SUM($F113:$K113)+$Q$3</f>
        <v>0.618961297338141</v>
      </c>
      <c r="V113" s="27" t="n">
        <f aca="false">SUM($F113:$L113)</f>
        <v>0.668032577825432</v>
      </c>
      <c r="W113" s="27" t="n">
        <f aca="false">SUM($F113:$M113)+$Q$3</f>
        <v>0.617068858203914</v>
      </c>
      <c r="X113" s="27" t="n">
        <f aca="false">SUM($F113:$N113)</f>
        <v>0.551624497917965</v>
      </c>
      <c r="Y113" s="27" t="n">
        <f aca="false">SUM($F113:$O113)+$Q$3</f>
        <v>0.556929194968288</v>
      </c>
      <c r="Z113" s="21"/>
      <c r="AA113" s="21"/>
      <c r="AB113" s="21"/>
      <c r="AC113" s="21"/>
      <c r="AD113" s="21"/>
      <c r="AE113" s="21"/>
      <c r="AF113" s="21"/>
      <c r="AMD113" s="0"/>
      <c r="AME113" s="0"/>
      <c r="AMF113" s="0"/>
      <c r="AMG113" s="0"/>
      <c r="AMH113" s="0"/>
      <c r="AMI113" s="0"/>
      <c r="AMJ113" s="0"/>
    </row>
    <row r="114" s="23" customFormat="true" ht="13.8" hidden="false" customHeight="false" outlineLevel="0" collapsed="false">
      <c r="A114" s="24" t="n">
        <v>44</v>
      </c>
      <c r="B114" s="27" t="n">
        <f aca="false">(A114-1)*PI()/20</f>
        <v>6.75442420521806</v>
      </c>
      <c r="C114" s="27" t="n">
        <v>0</v>
      </c>
      <c r="D114" s="27"/>
      <c r="E114" s="28"/>
      <c r="F114" s="28" t="n">
        <f aca="false">(-2*$B$2/PI())*((COS(F$5*PI()))/F$5)*SIN(F$5*PI()*$B114/$B$3)</f>
        <v>0.443858107616886</v>
      </c>
      <c r="G114" s="28" t="n">
        <f aca="false">(-2*$B$2/PI())*((COS(G$5*PI()))/G$5)*SIN(G$5*PI()*$B114/$B$3)</f>
        <v>0.318186909598638</v>
      </c>
      <c r="H114" s="28" t="n">
        <f aca="false">(-2*$B$2/PI())*((COS(H$5*PI()))/H$5)*SIN(H$5*PI()*$B114/$B$3)</f>
        <v>0.156177251613921</v>
      </c>
      <c r="I114" s="28" t="n">
        <f aca="false">(-2*$B$2/PI())*((COS(I$5*PI()))/I$5)*SIN(I$5*PI()*$B114/$B$3)</f>
        <v>0.00884385282625862</v>
      </c>
      <c r="J114" s="28" t="n">
        <f aca="false">(-2*$B$2/PI())*((COS(J$5*PI()))/J$5)*SIN(J$5*PI()*$B114/$B$3)</f>
        <v>-0.0835625751933746</v>
      </c>
      <c r="K114" s="28" t="n">
        <f aca="false">(-2*$B$2/PI())*((COS(K$5*PI()))/K$5)*SIN(K$5*PI()*$B114/$B$3)</f>
        <v>-0.105734555658911</v>
      </c>
      <c r="L114" s="28" t="n">
        <f aca="false">(-2*$B$2/PI())*((COS(L$5*PI()))/L$5)*SIN(L$5*PI()*$B114/$B$3)</f>
        <v>-0.0702510817966504</v>
      </c>
      <c r="M114" s="28" t="n">
        <f aca="false">(-2*$B$2/PI())*((COS(M$5*PI()))/M$5)*SIN(M$5*PI()*$B114/$B$3)</f>
        <v>-0.00883018844727519</v>
      </c>
      <c r="N114" s="28" t="n">
        <f aca="false">(-2*$B$2/PI())*((COS(N$5*PI()))/N$5)*SIN(N$5*PI()*$B114/$B$3)</f>
        <v>0.0433862825940927</v>
      </c>
      <c r="O114" s="28" t="n">
        <f aca="false">(-2*$B$2/PI())*((COS(O$5*PI()))/O$5)*SIN(O$5*PI()*$B114/$B$3)</f>
        <v>0.0630480440183794</v>
      </c>
      <c r="P114" s="27" t="n">
        <f aca="false">SUM($F114:$F114)</f>
        <v>0.443858107616886</v>
      </c>
      <c r="Q114" s="27" t="n">
        <f aca="false">SUM($F114:$G114)+$Q$3</f>
        <v>0.762045017215525</v>
      </c>
      <c r="R114" s="27" t="n">
        <f aca="false">SUM($F114:$H114)</f>
        <v>0.918222268829446</v>
      </c>
      <c r="S114" s="27" t="n">
        <f aca="false">SUM($F114:$I114)+$Q$3</f>
        <v>0.927066121655705</v>
      </c>
      <c r="T114" s="27" t="n">
        <f aca="false">SUM($F114:$J114)</f>
        <v>0.84350354646233</v>
      </c>
      <c r="U114" s="27" t="n">
        <f aca="false">SUM($F114:$K114)+$Q$3</f>
        <v>0.737768990803419</v>
      </c>
      <c r="V114" s="27" t="n">
        <f aca="false">SUM($F114:$L114)</f>
        <v>0.667517909006769</v>
      </c>
      <c r="W114" s="27" t="n">
        <f aca="false">SUM($F114:$M114)+$Q$3</f>
        <v>0.658687720559494</v>
      </c>
      <c r="X114" s="27" t="n">
        <f aca="false">SUM($F114:$N114)</f>
        <v>0.702074003153587</v>
      </c>
      <c r="Y114" s="27" t="n">
        <f aca="false">SUM($F114:$O114)+$Q$3</f>
        <v>0.765122047171966</v>
      </c>
      <c r="Z114" s="21"/>
      <c r="AA114" s="21"/>
      <c r="AB114" s="21"/>
      <c r="AC114" s="21"/>
      <c r="AD114" s="21"/>
      <c r="AE114" s="21"/>
      <c r="AF114" s="21"/>
      <c r="AMD114" s="0"/>
      <c r="AME114" s="0"/>
      <c r="AMF114" s="0"/>
      <c r="AMG114" s="0"/>
      <c r="AMH114" s="0"/>
      <c r="AMI114" s="0"/>
      <c r="AMJ114" s="0"/>
    </row>
    <row r="115" s="23" customFormat="true" ht="13.8" hidden="false" customHeight="false" outlineLevel="0" collapsed="false">
      <c r="A115" s="24" t="n">
        <v>45</v>
      </c>
      <c r="B115" s="27" t="n">
        <f aca="false">(A115-1)*PI()/20</f>
        <v>6.91150383789754</v>
      </c>
      <c r="C115" s="27" t="n">
        <v>0</v>
      </c>
      <c r="D115" s="27"/>
      <c r="E115" s="28"/>
      <c r="F115" s="28" t="n">
        <f aca="false">(-2*$B$2/PI())*((COS(F$5*PI()))/F$5)*SIN(F$5*PI()*$B115/$B$3)</f>
        <v>0.174721030916539</v>
      </c>
      <c r="G115" s="28" t="n">
        <f aca="false">(-2*$B$2/PI())*((COS(G$5*PI()))/G$5)*SIN(G$5*PI()*$B115/$B$3)</f>
        <v>0.168011925418137</v>
      </c>
      <c r="H115" s="28" t="n">
        <f aca="false">(-2*$B$2/PI())*((COS(H$5*PI()))/H$5)*SIN(H$5*PI()*$B115/$B$3)</f>
        <v>0.157173579799626</v>
      </c>
      <c r="I115" s="28" t="n">
        <f aca="false">(-2*$B$2/PI())*((COS(I$5*PI()))/I$5)*SIN(I$5*PI()*$B115/$B$3)</f>
        <v>0.142701454495994</v>
      </c>
      <c r="J115" s="28" t="n">
        <f aca="false">(-2*$B$2/PI())*((COS(J$5*PI()))/J$5)*SIN(J$5*PI()*$B115/$B$3)</f>
        <v>0.12525083989997</v>
      </c>
      <c r="K115" s="28" t="n">
        <f aca="false">(-2*$B$2/PI())*((COS(K$5*PI()))/K$5)*SIN(K$5*PI()*$B115/$B$3)</f>
        <v>0.105601260636534</v>
      </c>
      <c r="L115" s="28" t="n">
        <f aca="false">(-2*$B$2/PI())*((COS(L$5*PI()))/L$5)*SIN(L$5*PI()*$B115/$B$3)</f>
        <v>0.0846144554127456</v>
      </c>
      <c r="M115" s="28" t="n">
        <f aca="false">(-2*$B$2/PI())*((COS(M$5*PI()))/M$5)*SIN(M$5*PI()*$B115/$B$3)</f>
        <v>0.0631884144106103</v>
      </c>
      <c r="N115" s="28" t="n">
        <f aca="false">(-2*$B$2/PI())*((COS(N$5*PI()))/N$5)*SIN(N$5*PI()*$B115/$B$3)</f>
        <v>0.0422101705016101</v>
      </c>
      <c r="O115" s="28" t="n">
        <f aca="false">(-2*$B$2/PI())*((COS(O$5*PI()))/O$5)*SIN(O$5*PI()*$B115/$B$3)</f>
        <v>0.0225100875715536</v>
      </c>
      <c r="P115" s="27" t="n">
        <f aca="false">SUM($F115:$F115)</f>
        <v>0.174721030916539</v>
      </c>
      <c r="Q115" s="27" t="n">
        <f aca="false">SUM($F115:$G115)+$Q$3</f>
        <v>0.342732956334675</v>
      </c>
      <c r="R115" s="27" t="n">
        <f aca="false">SUM($F115:$H115)</f>
        <v>0.499906536134301</v>
      </c>
      <c r="S115" s="27" t="n">
        <f aca="false">SUM($F115:$I115)+$Q$3</f>
        <v>0.642607990630295</v>
      </c>
      <c r="T115" s="27" t="n">
        <f aca="false">SUM($F115:$J115)</f>
        <v>0.767858830530265</v>
      </c>
      <c r="U115" s="27" t="n">
        <f aca="false">SUM($F115:$K115)+$Q$3</f>
        <v>0.8734600911668</v>
      </c>
      <c r="V115" s="27" t="n">
        <f aca="false">SUM($F115:$L115)</f>
        <v>0.958074546579545</v>
      </c>
      <c r="W115" s="27" t="n">
        <f aca="false">SUM($F115:$M115)+$Q$3</f>
        <v>1.02126296099016</v>
      </c>
      <c r="X115" s="27" t="n">
        <f aca="false">SUM($F115:$N115)</f>
        <v>1.06347313149177</v>
      </c>
      <c r="Y115" s="27" t="n">
        <f aca="false">SUM($F115:$O115)+$Q$3</f>
        <v>1.08598321906332</v>
      </c>
      <c r="Z115" s="21"/>
      <c r="AA115" s="21"/>
      <c r="AB115" s="21"/>
      <c r="AC115" s="21"/>
      <c r="AD115" s="21"/>
      <c r="AE115" s="21"/>
      <c r="AF115" s="21"/>
      <c r="AMD115" s="0"/>
      <c r="AME115" s="0"/>
      <c r="AMF115" s="0"/>
      <c r="AMG115" s="0"/>
      <c r="AMH115" s="0"/>
      <c r="AMI115" s="0"/>
      <c r="AMJ115" s="0"/>
    </row>
    <row r="116" s="23" customFormat="true" ht="13.8" hidden="false" customHeight="false" outlineLevel="0" collapsed="false">
      <c r="A116" s="24" t="n">
        <v>46</v>
      </c>
      <c r="B116" s="27" t="n">
        <f aca="false">(A116-1)*PI()/20</f>
        <v>7.06858347057703</v>
      </c>
      <c r="C116" s="27" t="n">
        <v>0</v>
      </c>
      <c r="D116" s="27"/>
      <c r="E116" s="28"/>
      <c r="F116" s="28" t="n">
        <f aca="false">(-2*$B$2/PI())*((COS(F$5*PI()))/F$5)*SIN(F$5*PI()*$B116/$B$3)</f>
        <v>-0.136108105067012</v>
      </c>
      <c r="G116" s="28" t="n">
        <f aca="false">(-2*$B$2/PI())*((COS(G$5*PI()))/G$5)*SIN(G$5*PI()*$B116/$B$3)</f>
        <v>-0.13296099539344</v>
      </c>
      <c r="H116" s="28" t="n">
        <f aca="false">(-2*$B$2/PI())*((COS(H$5*PI()))/H$5)*SIN(H$5*PI()*$B116/$B$3)</f>
        <v>-0.12781283645435</v>
      </c>
      <c r="I116" s="28" t="n">
        <f aca="false">(-2*$B$2/PI())*((COS(I$5*PI()))/I$5)*SIN(I$5*PI()*$B116/$B$3)</f>
        <v>-0.120805798927525</v>
      </c>
      <c r="J116" s="28" t="n">
        <f aca="false">(-2*$B$2/PI())*((COS(J$5*PI()))/J$5)*SIN(J$5*PI()*$B116/$B$3)</f>
        <v>-0.112132316059991</v>
      </c>
      <c r="K116" s="28" t="n">
        <f aca="false">(-2*$B$2/PI())*((COS(K$5*PI()))/K$5)*SIN(K$5*PI()*$B116/$B$3)</f>
        <v>-0.102028763652653</v>
      </c>
      <c r="L116" s="28" t="n">
        <f aca="false">(-2*$B$2/PI())*((COS(L$5*PI()))/L$5)*SIN(L$5*PI()*$B116/$B$3)</f>
        <v>-0.0907677303033124</v>
      </c>
      <c r="M116" s="28" t="n">
        <f aca="false">(-2*$B$2/PI())*((COS(M$5*PI()))/M$5)*SIN(M$5*PI()*$B116/$B$3)</f>
        <v>-0.0786491541498628</v>
      </c>
      <c r="N116" s="28" t="n">
        <f aca="false">(-2*$B$2/PI())*((COS(N$5*PI()))/N$5)*SIN(N$5*PI()*$B116/$B$3)</f>
        <v>-0.0659906417054498</v>
      </c>
      <c r="O116" s="28" t="n">
        <f aca="false">(-2*$B$2/PI())*((COS(O$5*PI()))/O$5)*SIN(O$5*PI()*$B116/$B$3)</f>
        <v>-0.0531173118700529</v>
      </c>
      <c r="P116" s="27" t="n">
        <f aca="false">SUM($F116:$F116)</f>
        <v>-0.136108105067012</v>
      </c>
      <c r="Q116" s="27" t="n">
        <f aca="false">SUM($F116:$G116)+$Q$3</f>
        <v>-0.269069100460452</v>
      </c>
      <c r="R116" s="27" t="n">
        <f aca="false">SUM($F116:$H116)</f>
        <v>-0.396881936914802</v>
      </c>
      <c r="S116" s="27" t="n">
        <f aca="false">SUM($F116:$I116)+$Q$3</f>
        <v>-0.517687735842327</v>
      </c>
      <c r="T116" s="27" t="n">
        <f aca="false">SUM($F116:$J116)</f>
        <v>-0.629820051902319</v>
      </c>
      <c r="U116" s="27" t="n">
        <f aca="false">SUM($F116:$K116)+$Q$3</f>
        <v>-0.731848815554971</v>
      </c>
      <c r="V116" s="27" t="n">
        <f aca="false">SUM($F116:$L116)</f>
        <v>-0.822616545858284</v>
      </c>
      <c r="W116" s="27" t="n">
        <f aca="false">SUM($F116:$M116)+$Q$3</f>
        <v>-0.901265700008146</v>
      </c>
      <c r="X116" s="27" t="n">
        <f aca="false">SUM($F116:$N116)</f>
        <v>-0.967256341713596</v>
      </c>
      <c r="Y116" s="27" t="n">
        <f aca="false">SUM($F116:$O116)+$Q$3</f>
        <v>-1.02037365358365</v>
      </c>
      <c r="Z116" s="21"/>
      <c r="AA116" s="21"/>
      <c r="AB116" s="21"/>
      <c r="AC116" s="21"/>
      <c r="AD116" s="21"/>
      <c r="AE116" s="21"/>
      <c r="AF116" s="21"/>
      <c r="AMD116" s="0"/>
      <c r="AME116" s="0"/>
      <c r="AMF116" s="0"/>
      <c r="AMG116" s="0"/>
      <c r="AMH116" s="0"/>
      <c r="AMI116" s="0"/>
      <c r="AMJ116" s="0"/>
    </row>
    <row r="117" s="23" customFormat="true" ht="13.8" hidden="false" customHeight="false" outlineLevel="0" collapsed="false">
      <c r="A117" s="24" t="n">
        <v>47</v>
      </c>
      <c r="B117" s="27" t="n">
        <f aca="false">(A117-1)*PI()/20</f>
        <v>7.22566310325652</v>
      </c>
      <c r="C117" s="27" t="n">
        <v>0</v>
      </c>
      <c r="D117" s="27"/>
      <c r="E117" s="28"/>
      <c r="F117" s="28" t="n">
        <f aca="false">(-2*$B$2/PI())*((COS(F$5*PI()))/F$5)*SIN(F$5*PI()*$B117/$B$3)</f>
        <v>-0.41445902617505</v>
      </c>
      <c r="G117" s="28" t="n">
        <f aca="false">(-2*$B$2/PI())*((COS(G$5*PI()))/G$5)*SIN(G$5*PI()*$B117/$B$3)</f>
        <v>-0.314595698350272</v>
      </c>
      <c r="H117" s="28" t="n">
        <f aca="false">(-2*$B$2/PI())*((COS(H$5*PI()))/H$5)*SIN(H$5*PI()*$B117/$B$3)</f>
        <v>-0.180239392517864</v>
      </c>
      <c r="I117" s="28" t="n">
        <f aca="false">(-2*$B$2/PI())*((COS(I$5*PI()))/I$5)*SIN(I$5*PI()*$B117/$B$3)</f>
        <v>-0.0479185919385308</v>
      </c>
      <c r="J117" s="28" t="n">
        <f aca="false">(-2*$B$2/PI())*((COS(J$5*PI()))/J$5)*SIN(J$5*PI()*$B117/$B$3)</f>
        <v>0.0499473576919449</v>
      </c>
      <c r="K117" s="28" t="n">
        <f aca="false">(-2*$B$2/PI())*((COS(K$5*PI()))/K$5)*SIN(K$5*PI()*$B117/$B$3)</f>
        <v>0.0951334131159909</v>
      </c>
      <c r="L117" s="28" t="n">
        <f aca="false">(-2*$B$2/PI())*((COS(L$5*PI()))/L$5)*SIN(L$5*PI()*$B117/$B$3)</f>
        <v>0.088113857251517</v>
      </c>
      <c r="M117" s="28" t="n">
        <f aca="false">(-2*$B$2/PI())*((COS(M$5*PI()))/M$5)*SIN(M$5*PI()*$B117/$B$3)</f>
        <v>0.045695094774193</v>
      </c>
      <c r="N117" s="28" t="n">
        <f aca="false">(-2*$B$2/PI())*((COS(N$5*PI()))/N$5)*SIN(N$5*PI()*$B117/$B$3)</f>
        <v>-0.0068709111389439</v>
      </c>
      <c r="O117" s="28" t="n">
        <f aca="false">(-2*$B$2/PI())*((COS(O$5*PI()))/O$5)*SIN(O$5*PI()*$B117/$B$3)</f>
        <v>-0.0459437501436718</v>
      </c>
      <c r="P117" s="27" t="n">
        <f aca="false">SUM($F117:$F117)</f>
        <v>-0.41445902617505</v>
      </c>
      <c r="Q117" s="27" t="n">
        <f aca="false">SUM($F117:$G117)+$Q$3</f>
        <v>-0.729054724525322</v>
      </c>
      <c r="R117" s="27" t="n">
        <f aca="false">SUM($F117:$H117)</f>
        <v>-0.909294117043186</v>
      </c>
      <c r="S117" s="27" t="n">
        <f aca="false">SUM($F117:$I117)+$Q$3</f>
        <v>-0.957212708981717</v>
      </c>
      <c r="T117" s="27" t="n">
        <f aca="false">SUM($F117:$J117)</f>
        <v>-0.907265351289772</v>
      </c>
      <c r="U117" s="27" t="n">
        <f aca="false">SUM($F117:$K117)+$Q$3</f>
        <v>-0.812131938173781</v>
      </c>
      <c r="V117" s="27" t="n">
        <f aca="false">SUM($F117:$L117)</f>
        <v>-0.724018080922264</v>
      </c>
      <c r="W117" s="27" t="n">
        <f aca="false">SUM($F117:$M117)+$Q$3</f>
        <v>-0.678322986148071</v>
      </c>
      <c r="X117" s="27" t="n">
        <f aca="false">SUM($F117:$N117)</f>
        <v>-0.685193897287015</v>
      </c>
      <c r="Y117" s="27" t="n">
        <f aca="false">SUM($F117:$O117)+$Q$3</f>
        <v>-0.731137647430687</v>
      </c>
      <c r="Z117" s="21"/>
      <c r="AA117" s="21"/>
      <c r="AB117" s="21"/>
      <c r="AC117" s="21"/>
      <c r="AD117" s="21"/>
      <c r="AE117" s="21"/>
      <c r="AF117" s="21"/>
      <c r="AMD117" s="0"/>
      <c r="AME117" s="0"/>
      <c r="AMF117" s="0"/>
      <c r="AMG117" s="0"/>
      <c r="AMH117" s="0"/>
      <c r="AMI117" s="0"/>
      <c r="AMJ117" s="0"/>
    </row>
    <row r="118" s="23" customFormat="true" ht="13.8" hidden="false" customHeight="false" outlineLevel="0" collapsed="false">
      <c r="A118" s="24" t="n">
        <v>48</v>
      </c>
      <c r="B118" s="27" t="n">
        <f aca="false">(A118-1)*PI()/20</f>
        <v>7.38274273593602</v>
      </c>
      <c r="C118" s="27" t="n">
        <v>0</v>
      </c>
      <c r="D118" s="27"/>
      <c r="E118" s="28"/>
      <c r="F118" s="28" t="n">
        <f aca="false">(-2*$B$2/PI())*((COS(F$5*PI()))/F$5)*SIN(F$5*PI()*$B118/$B$3)</f>
        <v>-0.593911433468798</v>
      </c>
      <c r="G118" s="28" t="n">
        <f aca="false">(-2*$B$2/PI())*((COS(G$5*PI()))/G$5)*SIN(G$5*PI()*$B118/$B$3)</f>
        <v>-0.213867217466635</v>
      </c>
      <c r="H118" s="28" t="n">
        <f aca="false">(-2*$B$2/PI())*((COS(H$5*PI()))/H$5)*SIN(H$5*PI()*$B118/$B$3)</f>
        <v>0.0952858369166238</v>
      </c>
      <c r="I118" s="28" t="n">
        <f aca="false">(-2*$B$2/PI())*((COS(I$5*PI()))/I$5)*SIN(I$5*PI()*$B118/$B$3)</f>
        <v>0.158402183819459</v>
      </c>
      <c r="J118" s="28" t="n">
        <f aca="false">(-2*$B$2/PI())*((COS(J$5*PI()))/J$5)*SIN(J$5*PI()*$B118/$B$3)</f>
        <v>0.0340933764431022</v>
      </c>
      <c r="K118" s="28" t="n">
        <f aca="false">(-2*$B$2/PI())*((COS(K$5*PI()))/K$5)*SIN(K$5*PI()*$B118/$B$3)</f>
        <v>-0.0851397755037672</v>
      </c>
      <c r="L118" s="28" t="n">
        <f aca="false">(-2*$B$2/PI())*((COS(L$5*PI()))/L$5)*SIN(L$5*PI()*$B118/$B$3)</f>
        <v>-0.0769103402459389</v>
      </c>
      <c r="M118" s="28" t="n">
        <f aca="false">(-2*$B$2/PI())*((COS(M$5*PI()))/M$5)*SIN(M$5*PI()*$B118/$B$3)</f>
        <v>0.0153879236213618</v>
      </c>
      <c r="N118" s="28" t="n">
        <f aca="false">(-2*$B$2/PI())*((COS(N$5*PI()))/N$5)*SIN(N$5*PI()*$B118/$B$3)</f>
        <v>0.0696701469280355</v>
      </c>
      <c r="O118" s="28" t="n">
        <f aca="false">(-2*$B$2/PI())*((COS(O$5*PI()))/O$5)*SIN(O$5*PI()*$B118/$B$3)</f>
        <v>0.0328483957622799</v>
      </c>
      <c r="P118" s="27" t="n">
        <f aca="false">SUM($F118:$F118)</f>
        <v>-0.593911433468798</v>
      </c>
      <c r="Q118" s="27" t="n">
        <f aca="false">SUM($F118:$G118)+$Q$3</f>
        <v>-0.807778650935433</v>
      </c>
      <c r="R118" s="27" t="n">
        <f aca="false">SUM($F118:$H118)</f>
        <v>-0.712492814018809</v>
      </c>
      <c r="S118" s="27" t="n">
        <f aca="false">SUM($F118:$I118)+$Q$3</f>
        <v>-0.55409063019935</v>
      </c>
      <c r="T118" s="27" t="n">
        <f aca="false">SUM($F118:$J118)</f>
        <v>-0.519997253756247</v>
      </c>
      <c r="U118" s="27" t="n">
        <f aca="false">SUM($F118:$K118)+$Q$3</f>
        <v>-0.605137029260015</v>
      </c>
      <c r="V118" s="27" t="n">
        <f aca="false">SUM($F118:$L118)</f>
        <v>-0.682047369505954</v>
      </c>
      <c r="W118" s="27" t="n">
        <f aca="false">SUM($F118:$M118)+$Q$3</f>
        <v>-0.666659445884592</v>
      </c>
      <c r="X118" s="27" t="n">
        <f aca="false">SUM($F118:$N118)</f>
        <v>-0.596989298956556</v>
      </c>
      <c r="Y118" s="27" t="n">
        <f aca="false">SUM($F118:$O118)+$Q$3</f>
        <v>-0.564140903194276</v>
      </c>
      <c r="Z118" s="21"/>
      <c r="AA118" s="21"/>
      <c r="AB118" s="21"/>
      <c r="AC118" s="21"/>
      <c r="AD118" s="21"/>
      <c r="AE118" s="21"/>
      <c r="AF118" s="21"/>
      <c r="AMD118" s="0"/>
      <c r="AME118" s="0"/>
      <c r="AMF118" s="0"/>
      <c r="AMG118" s="0"/>
      <c r="AMH118" s="0"/>
      <c r="AMI118" s="0"/>
      <c r="AMJ118" s="0"/>
    </row>
    <row r="119" s="23" customFormat="true" ht="13.8" hidden="false" customHeight="false" outlineLevel="0" collapsed="false">
      <c r="A119" s="24" t="n">
        <v>49</v>
      </c>
      <c r="B119" s="27" t="n">
        <f aca="false">(A119-1)*PI()/20</f>
        <v>7.5398223686155</v>
      </c>
      <c r="C119" s="27" t="n">
        <v>0</v>
      </c>
      <c r="D119" s="27"/>
      <c r="E119" s="28"/>
      <c r="F119" s="28" t="n">
        <f aca="false">(-2*$B$2/PI())*((COS(F$5*PI()))/F$5)*SIN(F$5*PI()*$B119/$B$3)</f>
        <v>-0.631644263197903</v>
      </c>
      <c r="G119" s="28" t="n">
        <f aca="false">(-2*$B$2/PI())*((COS(G$5*PI()))/G$5)*SIN(G$5*PI()*$B119/$B$3)</f>
        <v>0.078816298910666</v>
      </c>
      <c r="H119" s="28" t="n">
        <f aca="false">(-2*$B$2/PI())*((COS(H$5*PI()))/H$5)*SIN(H$5*PI()*$B119/$B$3)</f>
        <v>0.197435202657048</v>
      </c>
      <c r="I119" s="28" t="n">
        <f aca="false">(-2*$B$2/PI())*((COS(I$5*PI()))/I$5)*SIN(I$5*PI()*$B119/$B$3)</f>
        <v>-0.0763619686889378</v>
      </c>
      <c r="J119" s="28" t="n">
        <f aca="false">(-2*$B$2/PI())*((COS(J$5*PI()))/J$5)*SIN(J$5*PI()*$B119/$B$3)</f>
        <v>-0.10321565993105</v>
      </c>
      <c r="K119" s="28" t="n">
        <f aca="false">(-2*$B$2/PI())*((COS(K$5*PI()))/K$5)*SIN(K$5*PI()*$B119/$B$3)</f>
        <v>0.0723733217229683</v>
      </c>
      <c r="L119" s="28" t="n">
        <f aca="false">(-2*$B$2/PI())*((COS(L$5*PI()))/L$5)*SIN(L$5*PI()*$B119/$B$3)</f>
        <v>0.0582442509960209</v>
      </c>
      <c r="M119" s="28" t="n">
        <f aca="false">(-2*$B$2/PI())*((COS(M$5*PI()))/M$5)*SIN(M$5*PI()*$B119/$B$3)</f>
        <v>-0.0669984532282301</v>
      </c>
      <c r="N119" s="28" t="n">
        <f aca="false">(-2*$B$2/PI())*((COS(N$5*PI()))/N$5)*SIN(N$5*PI()*$B119/$B$3)</f>
        <v>-0.0304387941237314</v>
      </c>
      <c r="O119" s="28" t="n">
        <f aca="false">(-2*$B$2/PI())*((COS(O$5*PI()))/O$5)*SIN(O$5*PI()*$B119/$B$3)</f>
        <v>0.0604354138824505</v>
      </c>
      <c r="P119" s="27" t="n">
        <f aca="false">SUM($F119:$F119)</f>
        <v>-0.631644263197903</v>
      </c>
      <c r="Q119" s="27" t="n">
        <f aca="false">SUM($F119:$G119)+$Q$3</f>
        <v>-0.552827964287237</v>
      </c>
      <c r="R119" s="27" t="n">
        <f aca="false">SUM($F119:$H119)</f>
        <v>-0.355392761630189</v>
      </c>
      <c r="S119" s="27" t="n">
        <f aca="false">SUM($F119:$I119)+$Q$3</f>
        <v>-0.431754730319126</v>
      </c>
      <c r="T119" s="27" t="n">
        <f aca="false">SUM($F119:$J119)</f>
        <v>-0.534970390250176</v>
      </c>
      <c r="U119" s="27" t="n">
        <f aca="false">SUM($F119:$K119)+$Q$3</f>
        <v>-0.462597068527208</v>
      </c>
      <c r="V119" s="27" t="n">
        <f aca="false">SUM($F119:$L119)</f>
        <v>-0.404352817531187</v>
      </c>
      <c r="W119" s="27" t="n">
        <f aca="false">SUM($F119:$M119)+$Q$3</f>
        <v>-0.471351270759417</v>
      </c>
      <c r="X119" s="27" t="n">
        <f aca="false">SUM($F119:$N119)</f>
        <v>-0.501790064883148</v>
      </c>
      <c r="Y119" s="27" t="n">
        <f aca="false">SUM($F119:$O119)+$Q$3</f>
        <v>-0.441354651000698</v>
      </c>
      <c r="Z119" s="21"/>
      <c r="AA119" s="21"/>
      <c r="AB119" s="21"/>
      <c r="AC119" s="21"/>
      <c r="AD119" s="21"/>
      <c r="AE119" s="21"/>
      <c r="AF119" s="21"/>
      <c r="AMD119" s="0"/>
      <c r="AME119" s="0"/>
      <c r="AMF119" s="0"/>
      <c r="AMG119" s="0"/>
      <c r="AMH119" s="0"/>
      <c r="AMI119" s="0"/>
      <c r="AMJ119" s="0"/>
    </row>
    <row r="120" s="23" customFormat="true" ht="13.8" hidden="false" customHeight="false" outlineLevel="0" collapsed="false">
      <c r="A120" s="24" t="n">
        <v>50</v>
      </c>
      <c r="B120" s="27" t="n">
        <f aca="false">(A120-1)*PI()/20</f>
        <v>7.69690200129499</v>
      </c>
      <c r="C120" s="27" t="n">
        <v>0</v>
      </c>
      <c r="D120" s="27"/>
      <c r="E120" s="28"/>
      <c r="F120" s="28" t="n">
        <f aca="false">(-2*$B$2/PI())*((COS(F$5*PI()))/F$5)*SIN(F$5*PI()*$B120/$B$3)</f>
        <v>-0.518653680130078</v>
      </c>
      <c r="G120" s="28" t="n">
        <f aca="false">(-2*$B$2/PI())*((COS(G$5*PI()))/G$5)*SIN(G$5*PI()*$B120/$B$3)</f>
        <v>0.300758793666753</v>
      </c>
      <c r="H120" s="28" t="n">
        <f aca="false">(-2*$B$2/PI())*((COS(H$5*PI()))/H$5)*SIN(H$5*PI()*$B120/$B$3)</f>
        <v>-0.0596555861937068</v>
      </c>
      <c r="I120" s="28" t="n">
        <f aca="false">(-2*$B$2/PI())*((COS(I$5*PI()))/I$5)*SIN(I$5*PI()*$B120/$B$3)</f>
        <v>-0.0984894474515392</v>
      </c>
      <c r="J120" s="28" t="n">
        <f aca="false">(-2*$B$2/PI())*((COS(J$5*PI()))/J$5)*SIN(J$5*PI()*$B120/$B$3)</f>
        <v>0.127173225537232</v>
      </c>
      <c r="K120" s="28" t="n">
        <f aca="false">(-2*$B$2/PI())*((COS(K$5*PI()))/K$5)*SIN(K$5*PI()*$B120/$B$3)</f>
        <v>-0.0572498272351737</v>
      </c>
      <c r="L120" s="28" t="n">
        <f aca="false">(-2*$B$2/PI())*((COS(L$5*PI()))/L$5)*SIN(L$5*PI()*$B120/$B$3)</f>
        <v>-0.0339267509021851</v>
      </c>
      <c r="M120" s="28" t="n">
        <f aca="false">(-2*$B$2/PI())*((COS(M$5*PI()))/M$5)*SIN(M$5*PI()*$B120/$B$3)</f>
        <v>0.0773661152020364</v>
      </c>
      <c r="N120" s="28" t="n">
        <f aca="false">(-2*$B$2/PI())*((COS(N$5*PI()))/N$5)*SIN(N$5*PI()*$B120/$B$3)</f>
        <v>-0.0533695865390816</v>
      </c>
      <c r="O120" s="28" t="n">
        <f aca="false">(-2*$B$2/PI())*((COS(O$5*PI()))/O$5)*SIN(O$5*PI()*$B120/$B$3)</f>
        <v>-0.00618622016514042</v>
      </c>
      <c r="P120" s="27" t="n">
        <f aca="false">SUM($F120:$F120)</f>
        <v>-0.518653680130078</v>
      </c>
      <c r="Q120" s="27" t="n">
        <f aca="false">SUM($F120:$G120)+$Q$3</f>
        <v>-0.217894886463325</v>
      </c>
      <c r="R120" s="27" t="n">
        <f aca="false">SUM($F120:$H120)</f>
        <v>-0.277550472657032</v>
      </c>
      <c r="S120" s="27" t="n">
        <f aca="false">SUM($F120:$I120)+$Q$3</f>
        <v>-0.376039920108571</v>
      </c>
      <c r="T120" s="27" t="n">
        <f aca="false">SUM($F120:$J120)</f>
        <v>-0.248866694571338</v>
      </c>
      <c r="U120" s="27" t="n">
        <f aca="false">SUM($F120:$K120)+$Q$3</f>
        <v>-0.306116521806512</v>
      </c>
      <c r="V120" s="27" t="n">
        <f aca="false">SUM($F120:$L120)</f>
        <v>-0.340043272708697</v>
      </c>
      <c r="W120" s="27" t="n">
        <f aca="false">SUM($F120:$M120)+$Q$3</f>
        <v>-0.262677157506661</v>
      </c>
      <c r="X120" s="27" t="n">
        <f aca="false">SUM($F120:$N120)</f>
        <v>-0.316046744045742</v>
      </c>
      <c r="Y120" s="27" t="n">
        <f aca="false">SUM($F120:$O120)+$Q$3</f>
        <v>-0.322232964210883</v>
      </c>
      <c r="Z120" s="21"/>
      <c r="AA120" s="21"/>
      <c r="AB120" s="21"/>
      <c r="AC120" s="21"/>
      <c r="AD120" s="21"/>
      <c r="AE120" s="21"/>
      <c r="AF120" s="21"/>
      <c r="AMD120" s="0"/>
      <c r="AME120" s="0"/>
      <c r="AMF120" s="0"/>
      <c r="AMG120" s="0"/>
      <c r="AMH120" s="0"/>
      <c r="AMI120" s="0"/>
      <c r="AMJ120" s="0"/>
    </row>
    <row r="121" s="23" customFormat="true" ht="13.8" hidden="false" customHeight="false" outlineLevel="0" collapsed="false">
      <c r="A121" s="24" t="n">
        <v>51</v>
      </c>
      <c r="B121" s="27" t="n">
        <f aca="false">(A121-1)*PI()/20</f>
        <v>7.85398163397448</v>
      </c>
      <c r="C121" s="27" t="n">
        <v>0</v>
      </c>
      <c r="D121" s="27"/>
      <c r="E121" s="28"/>
      <c r="F121" s="28" t="n">
        <f aca="false">(-2*$B$2/PI())*((COS(F$5*PI()))/F$5)*SIN(F$5*PI()*$B121/$B$3)</f>
        <v>-0.281901579252976</v>
      </c>
      <c r="G121" s="28" t="n">
        <f aca="false">(-2*$B$2/PI())*((COS(G$5*PI()))/G$5)*SIN(G$5*PI()*$B121/$B$3)</f>
        <v>0.252757322268514</v>
      </c>
      <c r="H121" s="28" t="n">
        <f aca="false">(-2*$B$2/PI())*((COS(H$5*PI()))/H$5)*SIN(H$5*PI()*$B121/$B$3)</f>
        <v>-0.208200980312193</v>
      </c>
      <c r="I121" s="28" t="n">
        <f aca="false">(-2*$B$2/PI())*((COS(I$5*PI()))/I$5)*SIN(I$5*PI()*$B121/$B$3)</f>
        <v>0.153635674455</v>
      </c>
      <c r="J121" s="28" t="n">
        <f aca="false">(-2*$B$2/PI())*((COS(J$5*PI()))/J$5)*SIN(J$5*PI()*$B121/$B$3)</f>
        <v>-0.0954828123644205</v>
      </c>
      <c r="K121" s="28" t="n">
        <f aca="false">(-2*$B$2/PI())*((COS(K$5*PI()))/K$5)*SIN(K$5*PI()*$B121/$B$3)</f>
        <v>0.0402618311596519</v>
      </c>
      <c r="L121" s="28" t="n">
        <f aca="false">(-2*$B$2/PI())*((COS(L$5*PI()))/L$5)*SIN(L$5*PI()*$B121/$B$3)</f>
        <v>0.00631735496165187</v>
      </c>
      <c r="M121" s="28" t="n">
        <f aca="false">(-2*$B$2/PI())*((COS(M$5*PI()))/M$5)*SIN(M$5*PI()*$B121/$B$3)</f>
        <v>-0.0401087904064839</v>
      </c>
      <c r="N121" s="28" t="n">
        <f aca="false">(-2*$B$2/PI())*((COS(N$5*PI()))/N$5)*SIN(N$5*PI()*$B121/$B$3)</f>
        <v>0.0590192354111699</v>
      </c>
      <c r="O121" s="28" t="n">
        <f aca="false">(-2*$B$2/PI())*((COS(O$5*PI()))/O$5)*SIN(O$5*PI()*$B121/$B$3)</f>
        <v>-0.0631645767644376</v>
      </c>
      <c r="P121" s="27" t="n">
        <f aca="false">SUM($F121:$F121)</f>
        <v>-0.281901579252976</v>
      </c>
      <c r="Q121" s="27" t="n">
        <f aca="false">SUM($F121:$G121)+$Q$3</f>
        <v>-0.0291442569844625</v>
      </c>
      <c r="R121" s="27" t="n">
        <f aca="false">SUM($F121:$H121)</f>
        <v>-0.237345237296656</v>
      </c>
      <c r="S121" s="27" t="n">
        <f aca="false">SUM($F121:$I121)+$Q$3</f>
        <v>-0.0837095628416559</v>
      </c>
      <c r="T121" s="27" t="n">
        <f aca="false">SUM($F121:$J121)</f>
        <v>-0.179192375206076</v>
      </c>
      <c r="U121" s="27" t="n">
        <f aca="false">SUM($F121:$K121)+$Q$3</f>
        <v>-0.138930544046425</v>
      </c>
      <c r="V121" s="27" t="n">
        <f aca="false">SUM($F121:$L121)</f>
        <v>-0.132613189084773</v>
      </c>
      <c r="W121" s="27" t="n">
        <f aca="false">SUM($F121:$M121)+$Q$3</f>
        <v>-0.172721979491257</v>
      </c>
      <c r="X121" s="27" t="n">
        <f aca="false">SUM($F121:$N121)</f>
        <v>-0.113702744080087</v>
      </c>
      <c r="Y121" s="27" t="n">
        <f aca="false">SUM($F121:$O121)+$Q$3</f>
        <v>-0.176867320844524</v>
      </c>
      <c r="Z121" s="21"/>
      <c r="AA121" s="21"/>
      <c r="AB121" s="21"/>
      <c r="AC121" s="21"/>
      <c r="AD121" s="21"/>
      <c r="AE121" s="21"/>
      <c r="AF121" s="21"/>
      <c r="AMD121" s="0"/>
      <c r="AME121" s="0"/>
      <c r="AMF121" s="0"/>
      <c r="AMG121" s="0"/>
      <c r="AMH121" s="0"/>
      <c r="AMI121" s="0"/>
      <c r="AMJ121" s="0"/>
    </row>
    <row r="122" s="23" customFormat="true" ht="13.8" hidden="false" customHeight="false" outlineLevel="0" collapsed="false">
      <c r="A122" s="24" t="n">
        <v>52</v>
      </c>
      <c r="B122" s="27" t="n">
        <f aca="false">(A122-1)*PI()/20</f>
        <v>8.01106126665397</v>
      </c>
      <c r="C122" s="27" t="n">
        <v>0</v>
      </c>
      <c r="D122" s="27"/>
      <c r="E122" s="28"/>
      <c r="F122" s="28" t="n">
        <f aca="false">(-2*$B$2/PI())*((COS(F$5*PI()))/F$5)*SIN(F$5*PI()*$B122/$B$3)</f>
        <v>0.0221180811880117</v>
      </c>
      <c r="G122" s="28" t="n">
        <f aca="false">(-2*$B$2/PI())*((COS(G$5*PI()))/G$5)*SIN(G$5*PI()*$B122/$B$3)</f>
        <v>-0.0221047280536797</v>
      </c>
      <c r="H122" s="28" t="n">
        <f aca="false">(-2*$B$2/PI())*((COS(H$5*PI()))/H$5)*SIN(H$5*PI()*$B122/$B$3)</f>
        <v>0.0220824835785378</v>
      </c>
      <c r="I122" s="28" t="n">
        <f aca="false">(-2*$B$2/PI())*((COS(I$5*PI()))/I$5)*SIN(I$5*PI()*$B122/$B$3)</f>
        <v>-0.0220513638759662</v>
      </c>
      <c r="J122" s="28" t="n">
        <f aca="false">(-2*$B$2/PI())*((COS(J$5*PI()))/J$5)*SIN(J$5*PI()*$B122/$B$3)</f>
        <v>0.0220113914852454</v>
      </c>
      <c r="K122" s="28" t="n">
        <f aca="false">(-2*$B$2/PI())*((COS(K$5*PI()))/K$5)*SIN(K$5*PI()*$B122/$B$3)</f>
        <v>-0.0219625953521067</v>
      </c>
      <c r="L122" s="28" t="n">
        <f aca="false">(-2*$B$2/PI())*((COS(L$5*PI()))/L$5)*SIN(L$5*PI()*$B122/$B$3)</f>
        <v>0.0219050108037885</v>
      </c>
      <c r="M122" s="28" t="n">
        <f aca="false">(-2*$B$2/PI())*((COS(M$5*PI()))/M$5)*SIN(M$5*PI()*$B122/$B$3)</f>
        <v>-0.0218386795185654</v>
      </c>
      <c r="N122" s="28" t="n">
        <f aca="false">(-2*$B$2/PI())*((COS(N$5*PI()))/N$5)*SIN(N$5*PI()*$B122/$B$3)</f>
        <v>0.0217636494898367</v>
      </c>
      <c r="O122" s="28" t="n">
        <f aca="false">(-2*$B$2/PI())*((COS(O$5*PI()))/O$5)*SIN(O$5*PI()*$B122/$B$3)</f>
        <v>-0.0216799749847481</v>
      </c>
      <c r="P122" s="27" t="n">
        <f aca="false">SUM($F122:$F122)</f>
        <v>0.0221180811880117</v>
      </c>
      <c r="Q122" s="27" t="n">
        <f aca="false">SUM($F122:$G122)+$Q$3</f>
        <v>1.33531343320566E-005</v>
      </c>
      <c r="R122" s="27" t="n">
        <f aca="false">SUM($F122:$H122)</f>
        <v>0.0220958367128698</v>
      </c>
      <c r="S122" s="27" t="n">
        <f aca="false">SUM($F122:$I122)+$Q$3</f>
        <v>4.44728369036647E-005</v>
      </c>
      <c r="T122" s="27" t="n">
        <f aca="false">SUM($F122:$J122)</f>
        <v>0.0220558643221491</v>
      </c>
      <c r="U122" s="27" t="n">
        <f aca="false">SUM($F122:$K122)+$Q$3</f>
        <v>9.32689700424011E-005</v>
      </c>
      <c r="V122" s="27" t="n">
        <f aca="false">SUM($F122:$L122)</f>
        <v>0.0219982797738309</v>
      </c>
      <c r="W122" s="27" t="n">
        <f aca="false">SUM($F122:$M122)+$Q$3</f>
        <v>0.000159600255265485</v>
      </c>
      <c r="X122" s="27" t="n">
        <f aca="false">SUM($F122:$N122)</f>
        <v>0.0219232497451022</v>
      </c>
      <c r="Y122" s="27" t="n">
        <f aca="false">SUM($F122:$O122)+$Q$3</f>
        <v>0.00024327476035409</v>
      </c>
      <c r="Z122" s="21"/>
      <c r="AA122" s="21"/>
      <c r="AB122" s="21"/>
      <c r="AC122" s="21"/>
      <c r="AD122" s="21"/>
      <c r="AE122" s="21"/>
      <c r="AF122" s="21"/>
      <c r="AMD122" s="0"/>
      <c r="AME122" s="0"/>
      <c r="AMF122" s="0"/>
      <c r="AMG122" s="0"/>
      <c r="AMH122" s="0"/>
      <c r="AMI122" s="0"/>
      <c r="AMJ122" s="0"/>
    </row>
    <row r="123" s="23" customFormat="true" ht="13.8" hidden="false" customHeight="false" outlineLevel="0" collapsed="false">
      <c r="A123" s="24" t="n">
        <v>53</v>
      </c>
      <c r="B123" s="27" t="n">
        <f aca="false">(A123-1)*PI()/20</f>
        <v>8.16814089933346</v>
      </c>
      <c r="C123" s="27" t="n">
        <v>0</v>
      </c>
      <c r="D123" s="27"/>
      <c r="E123" s="28"/>
      <c r="F123" s="28" t="n">
        <f aca="false">(-2*$B$2/PI())*((COS(F$5*PI()))/F$5)*SIN(F$5*PI()*$B123/$B$3)</f>
        <v>0.320859909033329</v>
      </c>
      <c r="G123" s="28" t="n">
        <f aca="false">(-2*$B$2/PI())*((COS(G$5*PI()))/G$5)*SIN(G$5*PI()*$B123/$B$3)</f>
        <v>-0.277126833252992</v>
      </c>
      <c r="H123" s="28" t="n">
        <f aca="false">(-2*$B$2/PI())*((COS(H$5*PI()))/H$5)*SIN(H$5*PI()*$B123/$B$3)</f>
        <v>0.21218610766486</v>
      </c>
      <c r="I123" s="28" t="n">
        <f aca="false">(-2*$B$2/PI())*((COS(I$5*PI()))/I$5)*SIN(I$5*PI()*$B123/$B$3)</f>
        <v>-0.136334423935441</v>
      </c>
      <c r="J123" s="28" t="n">
        <f aca="false">(-2*$B$2/PI())*((COS(J$5*PI()))/J$5)*SIN(J$5*PI()*$B123/$B$3)</f>
        <v>0.0610916907840728</v>
      </c>
      <c r="K123" s="28" t="n">
        <f aca="false">(-2*$B$2/PI())*((COS(K$5*PI()))/K$5)*SIN(K$5*PI()*$B123/$B$3)</f>
        <v>0.00294808587681238</v>
      </c>
      <c r="L123" s="28" t="n">
        <f aca="false">(-2*$B$2/PI())*((COS(L$5*PI()))/L$5)*SIN(L$5*PI()*$B123/$B$3)</f>
        <v>-0.0480019442136648</v>
      </c>
      <c r="M123" s="28" t="n">
        <f aca="false">(-2*$B$2/PI())*((COS(M$5*PI()))/M$5)*SIN(M$5*PI()*$B123/$B$3)</f>
        <v>0.0703427082107744</v>
      </c>
      <c r="N123" s="28" t="n">
        <f aca="false">(-2*$B$2/PI())*((COS(N$5*PI()))/N$5)*SIN(N$5*PI()*$B123/$B$3)</f>
        <v>-0.0706740887982992</v>
      </c>
      <c r="O123" s="28" t="n">
        <f aca="false">(-2*$B$2/PI())*((COS(O$5*PI()))/O$5)*SIN(O$5*PI()*$B123/$B$3)</f>
        <v>0.0536000637934615</v>
      </c>
      <c r="P123" s="27" t="n">
        <f aca="false">SUM($F123:$F123)</f>
        <v>0.320859909033329</v>
      </c>
      <c r="Q123" s="27" t="n">
        <f aca="false">SUM($F123:$G123)+$Q$3</f>
        <v>0.0437330757803373</v>
      </c>
      <c r="R123" s="27" t="n">
        <f aca="false">SUM($F123:$H123)</f>
        <v>0.255919183445198</v>
      </c>
      <c r="S123" s="27" t="n">
        <f aca="false">SUM($F123:$I123)+$Q$3</f>
        <v>0.119584759509757</v>
      </c>
      <c r="T123" s="27" t="n">
        <f aca="false">SUM($F123:$J123)</f>
        <v>0.180676450293829</v>
      </c>
      <c r="U123" s="27" t="n">
        <f aca="false">SUM($F123:$K123)+$Q$3</f>
        <v>0.183624536170642</v>
      </c>
      <c r="V123" s="27" t="n">
        <f aca="false">SUM($F123:$L123)</f>
        <v>0.135622591956977</v>
      </c>
      <c r="W123" s="27" t="n">
        <f aca="false">SUM($F123:$M123)+$Q$3</f>
        <v>0.205965300167751</v>
      </c>
      <c r="X123" s="27" t="n">
        <f aca="false">SUM($F123:$N123)</f>
        <v>0.135291211369452</v>
      </c>
      <c r="Y123" s="27" t="n">
        <f aca="false">SUM($F123:$O123)+$Q$3</f>
        <v>0.188891275162914</v>
      </c>
      <c r="Z123" s="21"/>
      <c r="AA123" s="21"/>
      <c r="AB123" s="21"/>
      <c r="AC123" s="21"/>
      <c r="AD123" s="21"/>
      <c r="AE123" s="21"/>
      <c r="AF123" s="21"/>
      <c r="AMD123" s="0"/>
      <c r="AME123" s="0"/>
      <c r="AMF123" s="0"/>
      <c r="AMG123" s="0"/>
      <c r="AMH123" s="0"/>
      <c r="AMI123" s="0"/>
      <c r="AMJ123" s="0"/>
    </row>
    <row r="124" s="23" customFormat="true" ht="13.8" hidden="false" customHeight="false" outlineLevel="0" collapsed="false">
      <c r="A124" s="24" t="n">
        <v>54</v>
      </c>
      <c r="B124" s="27" t="n">
        <f aca="false">(A124-1)*PI()/20</f>
        <v>8.32522053201295</v>
      </c>
      <c r="C124" s="27" t="n">
        <v>0</v>
      </c>
      <c r="D124" s="27"/>
      <c r="E124" s="28"/>
      <c r="F124" s="28" t="n">
        <f aca="false">(-2*$B$2/PI())*((COS(F$5*PI()))/F$5)*SIN(F$5*PI()*$B124/$B$3)</f>
        <v>0.543037912370252</v>
      </c>
      <c r="G124" s="28" t="n">
        <f aca="false">(-2*$B$2/PI())*((COS(G$5*PI()))/G$5)*SIN(G$5*PI()*$B124/$B$3)</f>
        <v>-0.283415674217337</v>
      </c>
      <c r="H124" s="28" t="n">
        <f aca="false">(-2*$B$2/PI())*((COS(H$5*PI()))/H$5)*SIN(H$5*PI()*$B124/$B$3)</f>
        <v>0.0162097972015521</v>
      </c>
      <c r="I124" s="28" t="n">
        <f aca="false">(-2*$B$2/PI())*((COS(I$5*PI()))/I$5)*SIN(I$5*PI()*$B124/$B$3)</f>
        <v>0.129017809861532</v>
      </c>
      <c r="J124" s="28" t="n">
        <f aca="false">(-2*$B$2/PI())*((COS(J$5*PI()))/J$5)*SIN(J$5*PI()*$B124/$B$3)</f>
        <v>-0.117462502184554</v>
      </c>
      <c r="K124" s="28" t="n">
        <f aca="false">(-2*$B$2/PI())*((COS(K$5*PI()))/K$5)*SIN(K$5*PI()*$B124/$B$3)</f>
        <v>0.0161624363039089</v>
      </c>
      <c r="L124" s="28" t="n">
        <f aca="false">(-2*$B$2/PI())*((COS(L$5*PI()))/L$5)*SIN(L$5*PI()*$B124/$B$3)</f>
        <v>0.0694412727368919</v>
      </c>
      <c r="M124" s="28" t="n">
        <f aca="false">(-2*$B$2/PI())*((COS(M$5*PI()))/M$5)*SIN(M$5*PI()*$B124/$B$3)</f>
        <v>-0.075545214794619</v>
      </c>
      <c r="N124" s="28" t="n">
        <f aca="false">(-2*$B$2/PI())*((COS(N$5*PI()))/N$5)*SIN(N$5*PI()*$B124/$B$3)</f>
        <v>0.0160836859764726</v>
      </c>
      <c r="O124" s="28" t="n">
        <f aca="false">(-2*$B$2/PI())*((COS(O$5*PI()))/O$5)*SIN(O$5*PI()*$B124/$B$3)</f>
        <v>0.0453266122967562</v>
      </c>
      <c r="P124" s="27" t="n">
        <f aca="false">SUM($F124:$F124)</f>
        <v>0.543037912370252</v>
      </c>
      <c r="Q124" s="27" t="n">
        <f aca="false">SUM($F124:$G124)+$Q$3</f>
        <v>0.259622238152916</v>
      </c>
      <c r="R124" s="27" t="n">
        <f aca="false">SUM($F124:$H124)</f>
        <v>0.275832035354468</v>
      </c>
      <c r="S124" s="27" t="n">
        <f aca="false">SUM($F124:$I124)+$Q$3</f>
        <v>0.404849845216</v>
      </c>
      <c r="T124" s="27" t="n">
        <f aca="false">SUM($F124:$J124)</f>
        <v>0.287387343031447</v>
      </c>
      <c r="U124" s="27" t="n">
        <f aca="false">SUM($F124:$K124)+$Q$3</f>
        <v>0.303549779335356</v>
      </c>
      <c r="V124" s="27" t="n">
        <f aca="false">SUM($F124:$L124)</f>
        <v>0.372991052072248</v>
      </c>
      <c r="W124" s="27" t="n">
        <f aca="false">SUM($F124:$M124)+$Q$3</f>
        <v>0.297445837277629</v>
      </c>
      <c r="X124" s="27" t="n">
        <f aca="false">SUM($F124:$N124)</f>
        <v>0.313529523254101</v>
      </c>
      <c r="Y124" s="27" t="n">
        <f aca="false">SUM($F124:$O124)+$Q$3</f>
        <v>0.358856135550857</v>
      </c>
      <c r="Z124" s="21"/>
      <c r="AA124" s="21"/>
      <c r="AB124" s="21"/>
      <c r="AC124" s="21"/>
      <c r="AD124" s="21"/>
      <c r="AE124" s="21"/>
      <c r="AF124" s="21"/>
      <c r="AMD124" s="0"/>
      <c r="AME124" s="0"/>
      <c r="AMF124" s="0"/>
      <c r="AMG124" s="0"/>
      <c r="AMH124" s="0"/>
      <c r="AMI124" s="0"/>
      <c r="AMJ124" s="0"/>
    </row>
    <row r="125" s="23" customFormat="true" ht="13.8" hidden="false" customHeight="false" outlineLevel="0" collapsed="false">
      <c r="A125" s="24" t="n">
        <v>55</v>
      </c>
      <c r="B125" s="27" t="n">
        <f aca="false">(A125-1)*PI()/20</f>
        <v>8.48230016469244</v>
      </c>
      <c r="C125" s="27" t="n">
        <v>0</v>
      </c>
      <c r="D125" s="27"/>
      <c r="E125" s="28"/>
      <c r="F125" s="28" t="n">
        <f aca="false">(-2*$B$2/PI())*((COS(F$5*PI()))/F$5)*SIN(F$5*PI()*$B125/$B$3)</f>
        <v>0.635635814692434</v>
      </c>
      <c r="G125" s="28" t="n">
        <f aca="false">(-2*$B$2/PI())*((COS(G$5*PI()))/G$5)*SIN(G$5*PI()*$B125/$B$3)</f>
        <v>-0.0353267454221017</v>
      </c>
      <c r="H125" s="28" t="n">
        <f aca="false">(-2*$B$2/PI())*((COS(H$5*PI()))/H$5)*SIN(H$5*PI()*$B125/$B$3)</f>
        <v>-0.209260797838212</v>
      </c>
      <c r="I125" s="28" t="n">
        <f aca="false">(-2*$B$2/PI())*((COS(I$5*PI()))/I$5)*SIN(I$5*PI()*$B125/$B$3)</f>
        <v>0.0351085105427669</v>
      </c>
      <c r="J125" s="28" t="n">
        <f aca="false">(-2*$B$2/PI())*((COS(J$5*PI()))/J$5)*SIN(J$5*PI()*$B125/$B$3)</f>
        <v>0.122434516383183</v>
      </c>
      <c r="K125" s="28" t="n">
        <f aca="false">(-2*$B$2/PI())*((COS(K$5*PI()))/K$5)*SIN(K$5*PI()*$B125/$B$3)</f>
        <v>-0.0347465833040334</v>
      </c>
      <c r="L125" s="28" t="n">
        <f aca="false">(-2*$B$2/PI())*((COS(L$5*PI()))/L$5)*SIN(L$5*PI()*$B125/$B$3)</f>
        <v>-0.0841427489390776</v>
      </c>
      <c r="M125" s="28" t="n">
        <f aca="false">(-2*$B$2/PI())*((COS(M$5*PI()))/M$5)*SIN(M$5*PI()*$B125/$B$3)</f>
        <v>0.0342436433891978</v>
      </c>
      <c r="N125" s="28" t="n">
        <f aca="false">(-2*$B$2/PI())*((COS(N$5*PI()))/N$5)*SIN(N$5*PI()*$B125/$B$3)</f>
        <v>0.0620609652471246</v>
      </c>
      <c r="O125" s="28" t="n">
        <f aca="false">(-2*$B$2/PI())*((COS(O$5*PI()))/O$5)*SIN(O$5*PI()*$B125/$B$3)</f>
        <v>-0.0336034092056351</v>
      </c>
      <c r="P125" s="27" t="n">
        <f aca="false">SUM($F125:$F125)</f>
        <v>0.635635814692434</v>
      </c>
      <c r="Q125" s="27" t="n">
        <f aca="false">SUM($F125:$G125)+$Q$3</f>
        <v>0.600309069270332</v>
      </c>
      <c r="R125" s="27" t="n">
        <f aca="false">SUM($F125:$H125)</f>
        <v>0.39104827143212</v>
      </c>
      <c r="S125" s="27" t="n">
        <f aca="false">SUM($F125:$I125)+$Q$3</f>
        <v>0.426156781974887</v>
      </c>
      <c r="T125" s="27" t="n">
        <f aca="false">SUM($F125:$J125)</f>
        <v>0.54859129835807</v>
      </c>
      <c r="U125" s="27" t="n">
        <f aca="false">SUM($F125:$K125)+$Q$3</f>
        <v>0.513844715054037</v>
      </c>
      <c r="V125" s="27" t="n">
        <f aca="false">SUM($F125:$L125)</f>
        <v>0.429701966114959</v>
      </c>
      <c r="W125" s="27" t="n">
        <f aca="false">SUM($F125:$M125)+$Q$3</f>
        <v>0.463945609504157</v>
      </c>
      <c r="X125" s="27" t="n">
        <f aca="false">SUM($F125:$N125)</f>
        <v>0.526006574751281</v>
      </c>
      <c r="Y125" s="27" t="n">
        <f aca="false">SUM($F125:$O125)+$Q$3</f>
        <v>0.492403165545646</v>
      </c>
      <c r="Z125" s="21"/>
      <c r="AA125" s="21"/>
      <c r="AB125" s="21"/>
      <c r="AC125" s="21"/>
      <c r="AD125" s="21"/>
      <c r="AE125" s="21"/>
      <c r="AF125" s="21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24" t="n">
        <v>56</v>
      </c>
      <c r="B126" s="27" t="n">
        <f aca="false">(A126-1)*PI()/20</f>
        <v>8.63937979737193</v>
      </c>
      <c r="C126" s="27" t="n">
        <v>0</v>
      </c>
      <c r="D126" s="27"/>
      <c r="E126" s="28"/>
      <c r="F126" s="28" t="n">
        <f aca="false">(-2*$B$2/PI())*((COS(F$5*PI()))/F$5)*SIN(F$5*PI()*$B126/$B$3)</f>
        <v>0.576557837301314</v>
      </c>
      <c r="G126" s="28" t="n">
        <f aca="false">(-2*$B$2/PI())*((COS(G$5*PI()))/G$5)*SIN(G$5*PI()*$B126/$B$3)</f>
        <v>0.244469458343565</v>
      </c>
      <c r="H126" s="28" t="n">
        <f aca="false">(-2*$B$2/PI())*((COS(H$5*PI()))/H$5)*SIN(H$5*PI()*$B126/$B$3)</f>
        <v>-0.0539741603602534</v>
      </c>
      <c r="I126" s="28" t="n">
        <f aca="false">(-2*$B$2/PI())*((COS(I$5*PI()))/I$5)*SIN(I$5*PI()*$B126/$B$3)</f>
        <v>-0.156563549874961</v>
      </c>
      <c r="J126" s="28" t="n">
        <f aca="false">(-2*$B$2/PI())*((COS(J$5*PI()))/J$5)*SIN(J$5*PI()*$B126/$B$3)</f>
        <v>-0.0738320982221256</v>
      </c>
      <c r="K126" s="28" t="n">
        <f aca="false">(-2*$B$2/PI())*((COS(K$5*PI()))/K$5)*SIN(K$5*PI()*$B126/$B$3)</f>
        <v>0.052199110125243</v>
      </c>
      <c r="L126" s="28" t="n">
        <f aca="false">(-2*$B$2/PI())*((COS(L$5*PI()))/L$5)*SIN(L$5*PI()*$B126/$B$3)</f>
        <v>0.0906798958613862</v>
      </c>
      <c r="M126" s="28" t="n">
        <f aca="false">(-2*$B$2/PI())*((COS(M$5*PI()))/M$5)*SIN(M$5*PI()*$B126/$B$3)</f>
        <v>0.0281376094644463</v>
      </c>
      <c r="N126" s="28" t="n">
        <f aca="false">(-2*$B$2/PI())*((COS(N$5*PI()))/N$5)*SIN(N$5*PI()*$B126/$B$3)</f>
        <v>-0.0493185279250479</v>
      </c>
      <c r="O126" s="28" t="n">
        <f aca="false">(-2*$B$2/PI())*((COS(O$5*PI()))/O$5)*SIN(O$5*PI()*$B126/$B$3)</f>
        <v>-0.0601513638678448</v>
      </c>
      <c r="P126" s="27" t="n">
        <f aca="false">SUM($F126:$F126)</f>
        <v>0.576557837301314</v>
      </c>
      <c r="Q126" s="27" t="n">
        <f aca="false">SUM($F126:$G126)+$Q$3</f>
        <v>0.821027295644879</v>
      </c>
      <c r="R126" s="27" t="n">
        <f aca="false">SUM($F126:$H126)</f>
        <v>0.767053135284625</v>
      </c>
      <c r="S126" s="27" t="n">
        <f aca="false">SUM($F126:$I126)+$Q$3</f>
        <v>0.610489585409664</v>
      </c>
      <c r="T126" s="27" t="n">
        <f aca="false">SUM($F126:$J126)</f>
        <v>0.536657487187538</v>
      </c>
      <c r="U126" s="27" t="n">
        <f aca="false">SUM($F126:$K126)+$Q$3</f>
        <v>0.588856597312781</v>
      </c>
      <c r="V126" s="27" t="n">
        <f aca="false">SUM($F126:$L126)</f>
        <v>0.679536493174168</v>
      </c>
      <c r="W126" s="27" t="n">
        <f aca="false">SUM($F126:$M126)+$Q$3</f>
        <v>0.707674102638614</v>
      </c>
      <c r="X126" s="27" t="n">
        <f aca="false">SUM($F126:$N126)</f>
        <v>0.658355574713566</v>
      </c>
      <c r="Y126" s="27" t="n">
        <f aca="false">SUM($F126:$O126)+$Q$3</f>
        <v>0.598204210845721</v>
      </c>
      <c r="Z126" s="31"/>
      <c r="AA126" s="31"/>
      <c r="AB126" s="31"/>
      <c r="AC126" s="31"/>
      <c r="AD126" s="31"/>
      <c r="AE126" s="31"/>
      <c r="AF126" s="31"/>
    </row>
    <row r="127" customFormat="false" ht="13.8" hidden="false" customHeight="false" outlineLevel="0" collapsed="false">
      <c r="A127" s="24" t="n">
        <v>57</v>
      </c>
      <c r="B127" s="27" t="n">
        <f aca="false">(A127-1)*PI()/20</f>
        <v>8.79645943005142</v>
      </c>
      <c r="C127" s="27" t="n">
        <v>0</v>
      </c>
      <c r="D127" s="27"/>
      <c r="E127" s="28"/>
      <c r="F127" s="28" t="n">
        <f aca="false">(-2*$B$2/PI())*((COS(F$5*PI()))/F$5)*SIN(F$5*PI()*$B127/$B$3)</f>
        <v>0.379901210065566</v>
      </c>
      <c r="G127" s="28" t="n">
        <f aca="false">(-2*$B$2/PI())*((COS(G$5*PI()))/G$5)*SIN(G$5*PI()*$B127/$B$3)</f>
        <v>0.304843797882763</v>
      </c>
      <c r="H127" s="28" t="n">
        <f aca="false">(-2*$B$2/PI())*((COS(H$5*PI()))/H$5)*SIN(H$5*PI()*$B127/$B$3)</f>
        <v>0.199520321771565</v>
      </c>
      <c r="I127" s="28" t="n">
        <f aca="false">(-2*$B$2/PI())*((COS(I$5*PI()))/I$5)*SIN(I$5*PI()*$B127/$B$3)</f>
        <v>0.0877294787015235</v>
      </c>
      <c r="J127" s="28" t="n">
        <f aca="false">(-2*$B$2/PI())*((COS(J$5*PI()))/J$5)*SIN(J$5*PI()*$B127/$B$3)</f>
        <v>-0.00707749008199713</v>
      </c>
      <c r="K127" s="28" t="n">
        <f aca="false">(-2*$B$2/PI())*((COS(K$5*PI()))/K$5)*SIN(K$5*PI()*$B127/$B$3)</f>
        <v>-0.0679516261620244</v>
      </c>
      <c r="L127" s="28" t="n">
        <f aca="false">(-2*$B$2/PI())*((COS(L$5*PI()))/L$5)*SIN(L$5*PI()*$B127/$B$3)</f>
        <v>-0.0884184173737552</v>
      </c>
      <c r="M127" s="28" t="n">
        <f aca="false">(-2*$B$2/PI())*((COS(M$5*PI()))/M$5)*SIN(M$5*PI()*$B127/$B$3)</f>
        <v>-0.0731979295690899</v>
      </c>
      <c r="N127" s="28" t="n">
        <f aca="false">(-2*$B$2/PI())*((COS(N$5*PI()))/N$5)*SIN(N$5*PI()*$B127/$B$3)</f>
        <v>-0.0356499438555208</v>
      </c>
      <c r="O127" s="28" t="n">
        <f aca="false">(-2*$B$2/PI())*((COS(O$5*PI()))/O$5)*SIN(O$5*PI()*$B127/$B$3)</f>
        <v>0.00706654740848597</v>
      </c>
      <c r="P127" s="27" t="n">
        <f aca="false">SUM($F127:$F127)</f>
        <v>0.379901210065566</v>
      </c>
      <c r="Q127" s="27" t="n">
        <f aca="false">SUM($F127:$G127)+$Q$3</f>
        <v>0.684745007948329</v>
      </c>
      <c r="R127" s="27" t="n">
        <f aca="false">SUM($F127:$H127)</f>
        <v>0.884265329719894</v>
      </c>
      <c r="S127" s="27" t="n">
        <f aca="false">SUM($F127:$I127)+$Q$3</f>
        <v>0.971994808421418</v>
      </c>
      <c r="T127" s="27" t="n">
        <f aca="false">SUM($F127:$J127)</f>
        <v>0.96491731833942</v>
      </c>
      <c r="U127" s="27" t="n">
        <f aca="false">SUM($F127:$K127)+$Q$3</f>
        <v>0.896965692177396</v>
      </c>
      <c r="V127" s="27" t="n">
        <f aca="false">SUM($F127:$L127)</f>
        <v>0.808547274803641</v>
      </c>
      <c r="W127" s="27" t="n">
        <f aca="false">SUM($F127:$M127)+$Q$3</f>
        <v>0.735349345234551</v>
      </c>
      <c r="X127" s="27" t="n">
        <f aca="false">SUM($F127:$N127)</f>
        <v>0.69969940137903</v>
      </c>
      <c r="Y127" s="27" t="n">
        <f aca="false">SUM($F127:$O127)+$Q$3</f>
        <v>0.706765948787516</v>
      </c>
      <c r="Z127" s="31"/>
      <c r="AA127" s="31"/>
      <c r="AB127" s="31"/>
      <c r="AC127" s="31"/>
      <c r="AD127" s="31"/>
      <c r="AE127" s="31"/>
      <c r="AF127" s="31"/>
    </row>
    <row r="128" customFormat="false" ht="13.8" hidden="false" customHeight="false" outlineLevel="0" collapsed="false">
      <c r="A128" s="24" t="n">
        <v>58</v>
      </c>
      <c r="B128" s="27" t="n">
        <f aca="false">(A128-1)*PI()/20</f>
        <v>8.95353906273091</v>
      </c>
      <c r="C128" s="27" t="n">
        <v>0</v>
      </c>
      <c r="D128" s="27"/>
      <c r="E128" s="28"/>
      <c r="F128" s="28" t="n">
        <f aca="false">(-2*$B$2/PI())*((COS(F$5*PI()))/F$5)*SIN(F$5*PI()*$B128/$B$3)</f>
        <v>0.0925922801921464</v>
      </c>
      <c r="G128" s="28" t="n">
        <f aca="false">(-2*$B$2/PI())*((COS(G$5*PI()))/G$5)*SIN(G$5*PI()*$B128/$B$3)</f>
        <v>0.0916077041084126</v>
      </c>
      <c r="H128" s="28" t="n">
        <f aca="false">(-2*$B$2/PI())*((COS(H$5*PI()))/H$5)*SIN(H$5*PI()*$B128/$B$3)</f>
        <v>0.089980703232886</v>
      </c>
      <c r="I128" s="28" t="n">
        <f aca="false">(-2*$B$2/PI())*((COS(I$5*PI()))/I$5)*SIN(I$5*PI()*$B128/$B$3)</f>
        <v>0.0877319938087429</v>
      </c>
      <c r="J128" s="28" t="n">
        <f aca="false">(-2*$B$2/PI())*((COS(J$5*PI()))/J$5)*SIN(J$5*PI()*$B128/$B$3)</f>
        <v>0.0848901370588259</v>
      </c>
      <c r="K128" s="28" t="n">
        <f aca="false">(-2*$B$2/PI())*((COS(K$5*PI()))/K$5)*SIN(K$5*PI()*$B128/$B$3)</f>
        <v>0.0814911064398071</v>
      </c>
      <c r="L128" s="28" t="n">
        <f aca="false">(-2*$B$2/PI())*((COS(L$5*PI()))/L$5)*SIN(L$5*PI()*$B128/$B$3)</f>
        <v>0.0775777436144359</v>
      </c>
      <c r="M128" s="28" t="n">
        <f aca="false">(-2*$B$2/PI())*((COS(M$5*PI()))/M$5)*SIN(M$5*PI()*$B128/$B$3)</f>
        <v>0.0731991121150151</v>
      </c>
      <c r="N128" s="28" t="n">
        <f aca="false">(-2*$B$2/PI())*((COS(N$5*PI()))/N$5)*SIN(N$5*PI()*$B128/$B$3)</f>
        <v>0.0684097593423488</v>
      </c>
      <c r="O128" s="28" t="n">
        <f aca="false">(-2*$B$2/PI())*((COS(O$5*PI()))/O$5)*SIN(O$5*PI()*$B128/$B$3)</f>
        <v>0.0632688990308707</v>
      </c>
      <c r="P128" s="27" t="n">
        <f aca="false">SUM($F128:$F128)</f>
        <v>0.0925922801921464</v>
      </c>
      <c r="Q128" s="27" t="n">
        <f aca="false">SUM($F128:$G128)+$Q$3</f>
        <v>0.184199984300559</v>
      </c>
      <c r="R128" s="27" t="n">
        <f aca="false">SUM($F128:$H128)</f>
        <v>0.274180687533445</v>
      </c>
      <c r="S128" s="27" t="n">
        <f aca="false">SUM($F128:$I128)+$Q$3</f>
        <v>0.361912681342188</v>
      </c>
      <c r="T128" s="27" t="n">
        <f aca="false">SUM($F128:$J128)</f>
        <v>0.446802818401014</v>
      </c>
      <c r="U128" s="27" t="n">
        <f aca="false">SUM($F128:$K128)+$Q$3</f>
        <v>0.528293924840821</v>
      </c>
      <c r="V128" s="27" t="n">
        <f aca="false">SUM($F128:$L128)</f>
        <v>0.605871668455257</v>
      </c>
      <c r="W128" s="27" t="n">
        <f aca="false">SUM($F128:$M128)+$Q$3</f>
        <v>0.679070780570272</v>
      </c>
      <c r="X128" s="27" t="n">
        <f aca="false">SUM($F128:$N128)</f>
        <v>0.747480539912621</v>
      </c>
      <c r="Y128" s="27" t="n">
        <f aca="false">SUM($F128:$O128)+$Q$3</f>
        <v>0.810749438943491</v>
      </c>
      <c r="Z128" s="31"/>
      <c r="AA128" s="31"/>
      <c r="AB128" s="31"/>
      <c r="AC128" s="31"/>
      <c r="AD128" s="31"/>
      <c r="AE128" s="31"/>
      <c r="AF128" s="31"/>
    </row>
    <row r="129" customFormat="false" ht="13.8" hidden="false" customHeight="false" outlineLevel="0" collapsed="false">
      <c r="A129" s="24" t="n">
        <v>59</v>
      </c>
      <c r="B129" s="27" t="n">
        <f aca="false">(A129-1)*PI()/20</f>
        <v>9.1106186954104</v>
      </c>
      <c r="C129" s="27" t="n">
        <v>0</v>
      </c>
      <c r="D129" s="27"/>
      <c r="E129" s="28"/>
      <c r="F129" s="28" t="n">
        <f aca="false">(-2*$B$2/PI())*((COS(F$5*PI()))/F$5)*SIN(F$5*PI()*$B129/$B$3)</f>
        <v>-0.216811086823084</v>
      </c>
      <c r="G129" s="28" t="n">
        <f aca="false">(-2*$B$2/PI())*((COS(G$5*PI()))/G$5)*SIN(G$5*PI()*$B129/$B$3)</f>
        <v>-0.203850248171985</v>
      </c>
      <c r="H129" s="28" t="n">
        <f aca="false">(-2*$B$2/PI())*((COS(H$5*PI()))/H$5)*SIN(H$5*PI()*$B129/$B$3)</f>
        <v>-0.183281905454387</v>
      </c>
      <c r="I129" s="28" t="n">
        <f aca="false">(-2*$B$2/PI())*((COS(I$5*PI()))/I$5)*SIN(I$5*PI()*$B129/$B$3)</f>
        <v>-0.156563008092401</v>
      </c>
      <c r="J129" s="28" t="n">
        <f aca="false">(-2*$B$2/PI())*((COS(J$5*PI()))/J$5)*SIN(J$5*PI()*$B129/$B$3)</f>
        <v>-0.125556879104489</v>
      </c>
      <c r="K129" s="28" t="n">
        <f aca="false">(-2*$B$2/PI())*((COS(K$5*PI()))/K$5)*SIN(K$5*PI()*$B129/$B$3)</f>
        <v>-0.0923765997156917</v>
      </c>
      <c r="L129" s="28" t="n">
        <f aca="false">(-2*$B$2/PI())*((COS(L$5*PI()))/L$5)*SIN(L$5*PI()*$B129/$B$3)</f>
        <v>-0.0592097397922858</v>
      </c>
      <c r="M129" s="28" t="n">
        <f aca="false">(-2*$B$2/PI())*((COS(M$5*PI()))/M$5)*SIN(M$5*PI()*$B129/$B$3)</f>
        <v>-0.0281404291513089</v>
      </c>
      <c r="N129" s="28" t="n">
        <f aca="false">(-2*$B$2/PI())*((COS(N$5*PI()))/N$5)*SIN(N$5*PI()*$B129/$B$3)</f>
        <v>-0.000984799584735961</v>
      </c>
      <c r="O129" s="28" t="n">
        <f aca="false">(-2*$B$2/PI())*((COS(O$5*PI()))/O$5)*SIN(O$5*PI()*$B129/$B$3)</f>
        <v>0.0208456713955424</v>
      </c>
      <c r="P129" s="27" t="n">
        <f aca="false">SUM($F129:$F129)</f>
        <v>-0.216811086823084</v>
      </c>
      <c r="Q129" s="27" t="n">
        <f aca="false">SUM($F129:$G129)+$Q$3</f>
        <v>-0.420661334995069</v>
      </c>
      <c r="R129" s="27" t="n">
        <f aca="false">SUM($F129:$H129)</f>
        <v>-0.603943240449456</v>
      </c>
      <c r="S129" s="27" t="n">
        <f aca="false">SUM($F129:$I129)+$Q$3</f>
        <v>-0.760506248541857</v>
      </c>
      <c r="T129" s="27" t="n">
        <f aca="false">SUM($F129:$J129)</f>
        <v>-0.886063127646346</v>
      </c>
      <c r="U129" s="27" t="n">
        <f aca="false">SUM($F129:$K129)+$Q$3</f>
        <v>-0.978439727362037</v>
      </c>
      <c r="V129" s="27" t="n">
        <f aca="false">SUM($F129:$L129)</f>
        <v>-1.03764946715432</v>
      </c>
      <c r="W129" s="27" t="n">
        <f aca="false">SUM($F129:$M129)+$Q$3</f>
        <v>-1.06578989630563</v>
      </c>
      <c r="X129" s="27" t="n">
        <f aca="false">SUM($F129:$N129)</f>
        <v>-1.06677469589037</v>
      </c>
      <c r="Y129" s="27" t="n">
        <f aca="false">SUM($F129:$O129)+$Q$3</f>
        <v>-1.04592902449483</v>
      </c>
      <c r="Z129" s="31"/>
      <c r="AA129" s="31"/>
      <c r="AB129" s="31"/>
      <c r="AC129" s="31"/>
      <c r="AD129" s="31"/>
      <c r="AE129" s="31"/>
      <c r="AF129" s="31"/>
    </row>
    <row r="130" customFormat="false" ht="13.8" hidden="false" customHeight="false" outlineLevel="0" collapsed="false">
      <c r="A130" s="24" t="n">
        <v>60</v>
      </c>
      <c r="B130" s="27" t="n">
        <f aca="false">(A130-1)*PI()/20</f>
        <v>9.26769832808989</v>
      </c>
      <c r="C130" s="27" t="n">
        <v>0</v>
      </c>
      <c r="D130" s="27"/>
      <c r="E130" s="28"/>
      <c r="F130" s="28" t="n">
        <f aca="false">(-2*$B$2/PI())*((COS(F$5*PI()))/F$5)*SIN(F$5*PI()*$B130/$B$3)</f>
        <v>-0.474478834848057</v>
      </c>
      <c r="G130" s="28" t="n">
        <f aca="false">(-2*$B$2/PI())*((COS(G$5*PI()))/G$5)*SIN(G$5*PI()*$B130/$B$3)</f>
        <v>-0.31634382617024</v>
      </c>
      <c r="H130" s="28" t="n">
        <f aca="false">(-2*$B$2/PI())*((COS(H$5*PI()))/H$5)*SIN(H$5*PI()*$B130/$B$3)</f>
        <v>-0.123056771514672</v>
      </c>
      <c r="I130" s="28" t="n">
        <f aca="false">(-2*$B$2/PI())*((COS(I$5*PI()))/I$5)*SIN(I$5*PI()*$B130/$B$3)</f>
        <v>0.0351055703590799</v>
      </c>
      <c r="J130" s="28" t="n">
        <f aca="false">(-2*$B$2/PI())*((COS(J$5*PI()))/J$5)*SIN(J$5*PI()*$B130/$B$3)</f>
        <v>0.111282917126586</v>
      </c>
      <c r="K130" s="28" t="n">
        <f aca="false">(-2*$B$2/PI())*((COS(K$5*PI()))/K$5)*SIN(K$5*PI()*$B130/$B$3)</f>
        <v>0.100253589295464</v>
      </c>
      <c r="L130" s="28" t="n">
        <f aca="false">(-2*$B$2/PI())*((COS(L$5*PI()))/L$5)*SIN(L$5*PI()*$B130/$B$3)</f>
        <v>0.0350966442262234</v>
      </c>
      <c r="M130" s="28" t="n">
        <f aca="false">(-2*$B$2/PI())*((COS(M$5*PI()))/M$5)*SIN(M$5*PI()*$B130/$B$3)</f>
        <v>-0.0342409223025397</v>
      </c>
      <c r="N130" s="28" t="n">
        <f aca="false">(-2*$B$2/PI())*((COS(N$5*PI()))/N$5)*SIN(N$5*PI()*$B130/$B$3)</f>
        <v>-0.0678823802012189</v>
      </c>
      <c r="O130" s="28" t="n">
        <f aca="false">(-2*$B$2/PI())*((COS(O$5*PI()))/O$5)*SIN(O$5*PI()*$B130/$B$3)</f>
        <v>-0.0540724541737332</v>
      </c>
      <c r="P130" s="27" t="n">
        <f aca="false">SUM($F130:$F130)</f>
        <v>-0.474478834848057</v>
      </c>
      <c r="Q130" s="27" t="n">
        <f aca="false">SUM($F130:$G130)+$Q$3</f>
        <v>-0.790822661018297</v>
      </c>
      <c r="R130" s="27" t="n">
        <f aca="false">SUM($F130:$H130)</f>
        <v>-0.913879432532968</v>
      </c>
      <c r="S130" s="27" t="n">
        <f aca="false">SUM($F130:$I130)+$Q$3</f>
        <v>-0.878773862173889</v>
      </c>
      <c r="T130" s="27" t="n">
        <f aca="false">SUM($F130:$J130)</f>
        <v>-0.767490945047303</v>
      </c>
      <c r="U130" s="27" t="n">
        <f aca="false">SUM($F130:$K130)+$Q$3</f>
        <v>-0.667237355751838</v>
      </c>
      <c r="V130" s="27" t="n">
        <f aca="false">SUM($F130:$L130)</f>
        <v>-0.632140711525615</v>
      </c>
      <c r="W130" s="27" t="n">
        <f aca="false">SUM($F130:$M130)+$Q$3</f>
        <v>-0.666381633828155</v>
      </c>
      <c r="X130" s="27" t="n">
        <f aca="false">SUM($F130:$N130)</f>
        <v>-0.734264014029373</v>
      </c>
      <c r="Y130" s="27" t="n">
        <f aca="false">SUM($F130:$O130)+$Q$3</f>
        <v>-0.788336468203107</v>
      </c>
      <c r="Z130" s="31"/>
      <c r="AA130" s="31"/>
      <c r="AB130" s="31"/>
      <c r="AC130" s="31"/>
      <c r="AD130" s="31"/>
      <c r="AE130" s="31"/>
      <c r="AF130" s="31"/>
    </row>
    <row r="131" customFormat="false" ht="13.8" hidden="false" customHeight="false" outlineLevel="0" collapsed="false">
      <c r="A131" s="24" t="n">
        <v>61</v>
      </c>
      <c r="B131" s="27" t="n">
        <f aca="false">(A131-1)*PI()/20</f>
        <v>9.42477796076938</v>
      </c>
      <c r="C131" s="27" t="n">
        <v>0</v>
      </c>
      <c r="D131" s="27"/>
      <c r="E131" s="28"/>
      <c r="F131" s="28" t="n">
        <f aca="false">(-2*$B$2/PI())*((COS(F$5*PI()))/F$5)*SIN(F$5*PI()*$B131/$B$3)</f>
        <v>-0.618926098725606</v>
      </c>
      <c r="G131" s="28" t="n">
        <f aca="false">(-2*$B$2/PI())*((COS(G$5*PI()))/G$5)*SIN(G$5*PI()*$B131/$B$3)</f>
        <v>-0.144905200345887</v>
      </c>
      <c r="H131" s="28" t="n">
        <f aca="false">(-2*$B$2/PI())*((COS(H$5*PI()))/H$5)*SIN(H$5*PI()*$B131/$B$3)</f>
        <v>0.161074398570034</v>
      </c>
      <c r="I131" s="28" t="n">
        <f aca="false">(-2*$B$2/PI())*((COS(I$5*PI()))/I$5)*SIN(I$5*PI()*$B131/$B$3)</f>
        <v>0.129019574913812</v>
      </c>
      <c r="J131" s="28" t="n">
        <f aca="false">(-2*$B$2/PI())*((COS(J$5*PI()))/J$5)*SIN(J$5*PI()*$B131/$B$3)</f>
        <v>-0.0483141973915822</v>
      </c>
      <c r="K131" s="28" t="n">
        <f aca="false">(-2*$B$2/PI())*((COS(K$5*PI()))/K$5)*SIN(K$5*PI()*$B131/$B$3)</f>
        <v>-0.104865538866484</v>
      </c>
      <c r="L131" s="28" t="n">
        <f aca="false">(-2*$B$2/PI())*((COS(L$5*PI()))/L$5)*SIN(L$5*PI()*$B131/$B$3)</f>
        <v>-0.00757813864331826</v>
      </c>
      <c r="M131" s="28" t="n">
        <f aca="false">(-2*$B$2/PI())*((COS(M$5*PI()))/M$5)*SIN(M$5*PI()*$B131/$B$3)</f>
        <v>0.0755442673530631</v>
      </c>
      <c r="N131" s="28" t="n">
        <f aca="false">(-2*$B$2/PI())*((COS(N$5*PI()))/N$5)*SIN(N$5*PI()*$B131/$B$3)</f>
        <v>0.0373371213395945</v>
      </c>
      <c r="O131" s="28" t="n">
        <f aca="false">(-2*$B$2/PI())*((COS(O$5*PI()))/O$5)*SIN(O$5*PI()*$B131/$B$3)</f>
        <v>-0.044700712265332</v>
      </c>
      <c r="P131" s="27" t="n">
        <f aca="false">SUM($F131:$F131)</f>
        <v>-0.618926098725606</v>
      </c>
      <c r="Q131" s="27" t="n">
        <f aca="false">SUM($F131:$G131)+$Q$3</f>
        <v>-0.763831299071493</v>
      </c>
      <c r="R131" s="27" t="n">
        <f aca="false">SUM($F131:$H131)</f>
        <v>-0.602756900501459</v>
      </c>
      <c r="S131" s="27" t="n">
        <f aca="false">SUM($F131:$I131)+$Q$3</f>
        <v>-0.473737325587647</v>
      </c>
      <c r="T131" s="27" t="n">
        <f aca="false">SUM($F131:$J131)</f>
        <v>-0.522051522979229</v>
      </c>
      <c r="U131" s="27" t="n">
        <f aca="false">SUM($F131:$K131)+$Q$3</f>
        <v>-0.626917061845712</v>
      </c>
      <c r="V131" s="27" t="n">
        <f aca="false">SUM($F131:$L131)</f>
        <v>-0.634495200489031</v>
      </c>
      <c r="W131" s="27" t="n">
        <f aca="false">SUM($F131:$M131)+$Q$3</f>
        <v>-0.558950933135968</v>
      </c>
      <c r="X131" s="27" t="n">
        <f aca="false">SUM($F131:$N131)</f>
        <v>-0.521613811796373</v>
      </c>
      <c r="Y131" s="27" t="n">
        <f aca="false">SUM($F131:$O131)+$Q$3</f>
        <v>-0.566314524061705</v>
      </c>
      <c r="Z131" s="31"/>
      <c r="AA131" s="31"/>
      <c r="AB131" s="31"/>
      <c r="AC131" s="31"/>
      <c r="AD131" s="31"/>
      <c r="AE131" s="31"/>
      <c r="AF131" s="31"/>
    </row>
    <row r="132" customFormat="false" ht="13.8" hidden="false" customHeight="false" outlineLevel="0" collapsed="false">
      <c r="A132" s="24" t="n">
        <v>62</v>
      </c>
      <c r="B132" s="27" t="n">
        <f aca="false">(A132-1)*PI()/20</f>
        <v>9.58185759344887</v>
      </c>
      <c r="C132" s="27" t="n">
        <v>0</v>
      </c>
      <c r="D132" s="27"/>
      <c r="E132" s="28"/>
      <c r="F132" s="28" t="n">
        <f aca="false">(-2*$B$2/PI())*((COS(F$5*PI()))/F$5)*SIN(F$5*PI()*$B132/$B$3)</f>
        <v>-0.615684767448784</v>
      </c>
      <c r="G132" s="28" t="n">
        <f aca="false">(-2*$B$2/PI())*((COS(G$5*PI()))/G$5)*SIN(G$5*PI()*$B132/$B$3)</f>
        <v>0.156592081522611</v>
      </c>
      <c r="H132" s="28" t="n">
        <f aca="false">(-2*$B$2/PI())*((COS(H$5*PI()))/H$5)*SIN(H$5*PI()*$B132/$B$3)</f>
        <v>0.152125150045229</v>
      </c>
      <c r="I132" s="28" t="n">
        <f aca="false">(-2*$B$2/PI())*((COS(I$5*PI()))/I$5)*SIN(I$5*PI()*$B132/$B$3)</f>
        <v>-0.1363328685918</v>
      </c>
      <c r="J132" s="28" t="n">
        <f aca="false">(-2*$B$2/PI())*((COS(J$5*PI()))/J$5)*SIN(J$5*PI()*$B132/$B$3)</f>
        <v>-0.0357956660064299</v>
      </c>
      <c r="K132" s="28" t="n">
        <f aca="false">(-2*$B$2/PI())*((COS(K$5*PI()))/K$5)*SIN(K$5*PI()*$B132/$B$3)</f>
        <v>0.106062247323997</v>
      </c>
      <c r="L132" s="28" t="n">
        <f aca="false">(-2*$B$2/PI())*((COS(L$5*PI()))/L$5)*SIN(L$5*PI()*$B132/$B$3)</f>
        <v>-0.0206756699810603</v>
      </c>
      <c r="M132" s="28" t="n">
        <f aca="false">(-2*$B$2/PI())*((COS(M$5*PI()))/M$5)*SIN(M$5*PI()*$B132/$B$3)</f>
        <v>-0.0703441176398211</v>
      </c>
      <c r="N132" s="28" t="n">
        <f aca="false">(-2*$B$2/PI())*((COS(N$5*PI()))/N$5)*SIN(N$5*PI()*$B132/$B$3)</f>
        <v>0.0478876327525641</v>
      </c>
      <c r="O132" s="28" t="n">
        <f aca="false">(-2*$B$2/PI())*((COS(O$5*PI()))/O$5)*SIN(O$5*PI()*$B132/$B$3)</f>
        <v>0.0343519267019775</v>
      </c>
      <c r="P132" s="27" t="n">
        <f aca="false">SUM($F132:$F132)</f>
        <v>-0.615684767448784</v>
      </c>
      <c r="Q132" s="27" t="n">
        <f aca="false">SUM($F132:$G132)+$Q$3</f>
        <v>-0.459092685926173</v>
      </c>
      <c r="R132" s="27" t="n">
        <f aca="false">SUM($F132:$H132)</f>
        <v>-0.306967535880944</v>
      </c>
      <c r="S132" s="27" t="n">
        <f aca="false">SUM($F132:$I132)+$Q$3</f>
        <v>-0.443300404472744</v>
      </c>
      <c r="T132" s="27" t="n">
        <f aca="false">SUM($F132:$J132)</f>
        <v>-0.479096070479174</v>
      </c>
      <c r="U132" s="27" t="n">
        <f aca="false">SUM($F132:$K132)+$Q$3</f>
        <v>-0.373033823155176</v>
      </c>
      <c r="V132" s="27" t="n">
        <f aca="false">SUM($F132:$L132)</f>
        <v>-0.393709493136237</v>
      </c>
      <c r="W132" s="27" t="n">
        <f aca="false">SUM($F132:$M132)+$Q$3</f>
        <v>-0.464053610776058</v>
      </c>
      <c r="X132" s="27" t="n">
        <f aca="false">SUM($F132:$N132)</f>
        <v>-0.416165978023494</v>
      </c>
      <c r="Y132" s="27" t="n">
        <f aca="false">SUM($F132:$O132)+$Q$3</f>
        <v>-0.381814051321516</v>
      </c>
      <c r="Z132" s="31"/>
      <c r="AA132" s="31"/>
      <c r="AB132" s="31"/>
      <c r="AC132" s="31"/>
      <c r="AD132" s="31"/>
      <c r="AE132" s="31"/>
      <c r="AF132" s="31"/>
    </row>
    <row r="133" customFormat="false" ht="13.8" hidden="false" customHeight="false" outlineLevel="0" collapsed="false">
      <c r="A133" s="24" t="n">
        <v>63</v>
      </c>
      <c r="B133" s="27" t="n">
        <f aca="false">(A133-1)*PI()/20</f>
        <v>9.73893722612836</v>
      </c>
      <c r="C133" s="27" t="n">
        <v>0</v>
      </c>
      <c r="D133" s="27"/>
      <c r="E133" s="28"/>
      <c r="F133" s="28" t="n">
        <f aca="false">(-2*$B$2/PI())*((COS(F$5*PI()))/F$5)*SIN(F$5*PI()*$B133/$B$3)</f>
        <v>-0.46552828984079</v>
      </c>
      <c r="G133" s="28" t="n">
        <f aca="false">(-2*$B$2/PI())*((COS(G$5*PI()))/G$5)*SIN(G$5*PI()*$B133/$B$3)</f>
        <v>0.317541228325064</v>
      </c>
      <c r="H133" s="28" t="n">
        <f aca="false">(-2*$B$2/PI())*((COS(H$5*PI()))/H$5)*SIN(H$5*PI()*$B133/$B$3)</f>
        <v>-0.1336210510189</v>
      </c>
      <c r="I133" s="28" t="n">
        <f aca="false">(-2*$B$2/PI())*((COS(I$5*PI()))/I$5)*SIN(I$5*PI()*$B133/$B$3)</f>
        <v>-0.0220543492332676</v>
      </c>
      <c r="J133" s="28" t="n">
        <f aca="false">(-2*$B$2/PI())*((COS(J$5*PI()))/J$5)*SIN(J$5*PI()*$B133/$B$3)</f>
        <v>0.104242197332061</v>
      </c>
      <c r="K133" s="28" t="n">
        <f aca="false">(-2*$B$2/PI())*((COS(K$5*PI()))/K$5)*SIN(K$5*PI()*$B133/$B$3)</f>
        <v>-0.103804740492416</v>
      </c>
      <c r="L133" s="28" t="n">
        <f aca="false">(-2*$B$2/PI())*((COS(L$5*PI()))/L$5)*SIN(L$5*PI()*$B133/$B$3)</f>
        <v>0.0469233285813874</v>
      </c>
      <c r="M133" s="28" t="n">
        <f aca="false">(-2*$B$2/PI())*((COS(M$5*PI()))/M$5)*SIN(M$5*PI()*$B133/$B$3)</f>
        <v>0.0218415782027323</v>
      </c>
      <c r="N133" s="28" t="n">
        <f aca="false">(-2*$B$2/PI())*((COS(N$5*PI()))/N$5)*SIN(N$5*PI()*$B133/$B$3)</f>
        <v>-0.0629818708127184</v>
      </c>
      <c r="O133" s="28" t="n">
        <f aca="false">(-2*$B$2/PI())*((COS(O$5*PI()))/O$5)*SIN(O$5*PI()*$B133/$B$3)</f>
        <v>0.0598556858642521</v>
      </c>
      <c r="P133" s="27" t="n">
        <f aca="false">SUM($F133:$F133)</f>
        <v>-0.46552828984079</v>
      </c>
      <c r="Q133" s="27" t="n">
        <f aca="false">SUM($F133:$G133)+$Q$3</f>
        <v>-0.147987061515726</v>
      </c>
      <c r="R133" s="27" t="n">
        <f aca="false">SUM($F133:$H133)</f>
        <v>-0.281608112534626</v>
      </c>
      <c r="S133" s="27" t="n">
        <f aca="false">SUM($F133:$I133)+$Q$3</f>
        <v>-0.303662461767894</v>
      </c>
      <c r="T133" s="27" t="n">
        <f aca="false">SUM($F133:$J133)</f>
        <v>-0.199420264435832</v>
      </c>
      <c r="U133" s="27" t="n">
        <f aca="false">SUM($F133:$K133)+$Q$3</f>
        <v>-0.303225004928248</v>
      </c>
      <c r="V133" s="27" t="n">
        <f aca="false">SUM($F133:$L133)</f>
        <v>-0.256301676346861</v>
      </c>
      <c r="W133" s="27" t="n">
        <f aca="false">SUM($F133:$M133)+$Q$3</f>
        <v>-0.234460098144129</v>
      </c>
      <c r="X133" s="27" t="n">
        <f aca="false">SUM($F133:$N133)</f>
        <v>-0.297441968956847</v>
      </c>
      <c r="Y133" s="27" t="n">
        <f aca="false">SUM($F133:$O133)+$Q$3</f>
        <v>-0.237586283092595</v>
      </c>
      <c r="Z133" s="31"/>
      <c r="AA133" s="31"/>
      <c r="AB133" s="31"/>
      <c r="AC133" s="31"/>
      <c r="AD133" s="31"/>
      <c r="AE133" s="31"/>
      <c r="AF133" s="31"/>
    </row>
    <row r="134" customFormat="false" ht="13.8" hidden="false" customHeight="false" outlineLevel="0" collapsed="false">
      <c r="A134" s="24" t="n">
        <v>64</v>
      </c>
      <c r="B134" s="27" t="n">
        <f aca="false">(A134-1)*PI()/20</f>
        <v>9.89601685880785</v>
      </c>
      <c r="C134" s="27" t="n">
        <v>0</v>
      </c>
      <c r="D134" s="27"/>
      <c r="E134" s="28"/>
      <c r="F134" s="28" t="n">
        <f aca="false">(-2*$B$2/PI())*((COS(F$5*PI()))/F$5)*SIN(F$5*PI()*$B134/$B$3)</f>
        <v>-0.204287113635064</v>
      </c>
      <c r="G134" s="28" t="n">
        <f aca="false">(-2*$B$2/PI())*((COS(G$5*PI()))/G$5)*SIN(G$5*PI()*$B134/$B$3)</f>
        <v>0.193483451318125</v>
      </c>
      <c r="H134" s="28" t="n">
        <f aca="false">(-2*$B$2/PI())*((COS(H$5*PI()))/H$5)*SIN(H$5*PI()*$B134/$B$3)</f>
        <v>-0.176239145348958</v>
      </c>
      <c r="I134" s="28" t="n">
        <f aca="false">(-2*$B$2/PI())*((COS(I$5*PI()))/I$5)*SIN(I$5*PI()*$B134/$B$3)</f>
        <v>0.153636461388906</v>
      </c>
      <c r="J134" s="28" t="n">
        <f aca="false">(-2*$B$2/PI())*((COS(J$5*PI()))/J$5)*SIN(J$5*PI()*$B134/$B$3)</f>
        <v>-0.127074822424638</v>
      </c>
      <c r="K134" s="28" t="n">
        <f aca="false">(-2*$B$2/PI())*((COS(K$5*PI()))/K$5)*SIN(K$5*PI()*$B134/$B$3)</f>
        <v>0.0981665404289251</v>
      </c>
      <c r="L134" s="28" t="n">
        <f aca="false">(-2*$B$2/PI())*((COS(L$5*PI()))/L$5)*SIN(L$5*PI()*$B134/$B$3)</f>
        <v>-0.0686180398359655</v>
      </c>
      <c r="M134" s="28" t="n">
        <f aca="false">(-2*$B$2/PI())*((COS(M$5*PI()))/M$5)*SIN(M$5*PI()*$B134/$B$3)</f>
        <v>0.0401061868374629</v>
      </c>
      <c r="N134" s="28" t="n">
        <f aca="false">(-2*$B$2/PI())*((COS(N$5*PI()))/N$5)*SIN(N$5*PI()*$B134/$B$3)</f>
        <v>-0.0141596281404635</v>
      </c>
      <c r="O134" s="28" t="n">
        <f aca="false">(-2*$B$2/PI())*((COS(O$5*PI()))/O$5)*SIN(O$5*PI()*$B134/$B$3)</f>
        <v>-0.00794550860241447</v>
      </c>
      <c r="P134" s="27" t="n">
        <f aca="false">SUM($F134:$F134)</f>
        <v>-0.204287113635064</v>
      </c>
      <c r="Q134" s="27" t="n">
        <f aca="false">SUM($F134:$G134)+$Q$3</f>
        <v>-0.0108036623169389</v>
      </c>
      <c r="R134" s="27" t="n">
        <f aca="false">SUM($F134:$H134)</f>
        <v>-0.187042807665897</v>
      </c>
      <c r="S134" s="27" t="n">
        <f aca="false">SUM($F134:$I134)+$Q$3</f>
        <v>-0.0334063462769909</v>
      </c>
      <c r="T134" s="27" t="n">
        <f aca="false">SUM($F134:$J134)</f>
        <v>-0.160481168701629</v>
      </c>
      <c r="U134" s="27" t="n">
        <f aca="false">SUM($F134:$K134)+$Q$3</f>
        <v>-0.0623146282727034</v>
      </c>
      <c r="V134" s="27" t="n">
        <f aca="false">SUM($F134:$L134)</f>
        <v>-0.130932668108669</v>
      </c>
      <c r="W134" s="27" t="n">
        <f aca="false">SUM($F134:$M134)+$Q$3</f>
        <v>-0.090826481271206</v>
      </c>
      <c r="X134" s="27" t="n">
        <f aca="false">SUM($F134:$N134)</f>
        <v>-0.104986109411669</v>
      </c>
      <c r="Y134" s="27" t="n">
        <f aca="false">SUM($F134:$O134)+$Q$3</f>
        <v>-0.112931618014084</v>
      </c>
      <c r="Z134" s="31"/>
      <c r="AA134" s="31"/>
      <c r="AB134" s="31"/>
      <c r="AC134" s="31"/>
      <c r="AD134" s="31"/>
      <c r="AE134" s="31"/>
      <c r="AF134" s="31"/>
    </row>
    <row r="135" customFormat="false" ht="13.8" hidden="false" customHeight="false" outlineLevel="0" collapsed="false">
      <c r="A135" s="24" t="n">
        <v>65</v>
      </c>
      <c r="B135" s="27" t="n">
        <f aca="false">(A135-1)*PI()/20</f>
        <v>10.0530964914873</v>
      </c>
      <c r="C135" s="27" t="n">
        <v>0</v>
      </c>
      <c r="D135" s="27"/>
      <c r="E135" s="28"/>
      <c r="F135" s="28" t="n">
        <f aca="false">(-2*$B$2/PI())*((COS(F$5*PI()))/F$5)*SIN(F$5*PI()*$B135/$B$3)</f>
        <v>0.10570120198363</v>
      </c>
      <c r="G135" s="28" t="n">
        <f aca="false">(-2*$B$2/PI())*((COS(G$5*PI()))/G$5)*SIN(G$5*PI()*$B135/$B$3)</f>
        <v>-0.104234053463602</v>
      </c>
      <c r="H135" s="28" t="n">
        <f aca="false">(-2*$B$2/PI())*((COS(H$5*PI()))/H$5)*SIN(H$5*PI()*$B135/$B$3)</f>
        <v>0.101815958251917</v>
      </c>
      <c r="I135" s="28" t="n">
        <f aca="false">(-2*$B$2/PI())*((COS(I$5*PI()))/I$5)*SIN(I$5*PI()*$B135/$B$3)</f>
        <v>-0.0984870795136766</v>
      </c>
      <c r="J135" s="28" t="n">
        <f aca="false">(-2*$B$2/PI())*((COS(J$5*PI()))/J$5)*SIN(J$5*PI()*$B135/$B$3)</f>
        <v>0.0943025275998495</v>
      </c>
      <c r="K135" s="28" t="n">
        <f aca="false">(-2*$B$2/PI())*((COS(K$5*PI()))/K$5)*SIN(K$5*PI()*$B135/$B$3)</f>
        <v>-0.0893312709709735</v>
      </c>
      <c r="L135" s="28" t="n">
        <f aca="false">(-2*$B$2/PI())*((COS(L$5*PI()))/L$5)*SIN(L$5*PI()*$B135/$B$3)</f>
        <v>0.0836547766503884</v>
      </c>
      <c r="M135" s="28" t="n">
        <f aca="false">(-2*$B$2/PI())*((COS(M$5*PI()))/M$5)*SIN(M$5*PI()*$B135/$B$3)</f>
        <v>-0.0773654094516119</v>
      </c>
      <c r="N135" s="28" t="n">
        <f aca="false">(-2*$B$2/PI())*((COS(N$5*PI()))/N$5)*SIN(N$5*PI()*$B135/$B$3)</f>
        <v>0.0705646243426548</v>
      </c>
      <c r="O135" s="28" t="n">
        <f aca="false">(-2*$B$2/PI())*((COS(O$5*PI()))/O$5)*SIN(O$5*PI()*$B135/$B$3)</f>
        <v>-0.063360990650917</v>
      </c>
      <c r="P135" s="27" t="n">
        <f aca="false">SUM($F135:$F135)</f>
        <v>0.10570120198363</v>
      </c>
      <c r="Q135" s="27" t="n">
        <f aca="false">SUM($F135:$G135)+$Q$3</f>
        <v>0.00146714852002783</v>
      </c>
      <c r="R135" s="27" t="n">
        <f aca="false">SUM($F135:$H135)</f>
        <v>0.103283106771945</v>
      </c>
      <c r="S135" s="27" t="n">
        <f aca="false">SUM($F135:$I135)+$Q$3</f>
        <v>0.00479602725826825</v>
      </c>
      <c r="T135" s="27" t="n">
        <f aca="false">SUM($F135:$J135)</f>
        <v>0.0990985548581178</v>
      </c>
      <c r="U135" s="27" t="n">
        <f aca="false">SUM($F135:$K135)+$Q$3</f>
        <v>0.00976728388714426</v>
      </c>
      <c r="V135" s="27" t="n">
        <f aca="false">SUM($F135:$L135)</f>
        <v>0.0934220605375327</v>
      </c>
      <c r="W135" s="27" t="n">
        <f aca="false">SUM($F135:$M135)+$Q$3</f>
        <v>0.0160566510859208</v>
      </c>
      <c r="X135" s="27" t="n">
        <f aca="false">SUM($F135:$N135)</f>
        <v>0.0866212754285757</v>
      </c>
      <c r="Y135" s="27" t="n">
        <f aca="false">SUM($F135:$O135)+$Q$3</f>
        <v>0.0232602847776587</v>
      </c>
      <c r="Z135" s="31"/>
      <c r="AA135" s="31"/>
      <c r="AB135" s="31"/>
      <c r="AC135" s="31"/>
      <c r="AD135" s="31"/>
      <c r="AE135" s="31"/>
      <c r="AF135" s="31"/>
    </row>
    <row r="136" customFormat="false" ht="13.8" hidden="false" customHeight="false" outlineLevel="0" collapsed="false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7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30" zoomScaleNormal="130" zoomScalePageLayoutView="100" workbookViewId="0">
      <selection pane="topLeft" activeCell="AG1" activeCellId="0" sqref="AG1"/>
    </sheetView>
  </sheetViews>
  <sheetFormatPr defaultRowHeight="13.8"/>
  <cols>
    <col collapsed="false" hidden="false" max="1" min="1" style="0" width="8.5748987854251"/>
    <col collapsed="false" hidden="false" max="2" min="2" style="0" width="9.85425101214575"/>
    <col collapsed="false" hidden="false" max="4" min="3" style="0" width="8.44939271255061"/>
    <col collapsed="false" hidden="false" max="5" min="5" style="0" width="3.39271255060729"/>
    <col collapsed="false" hidden="false" max="6" min="6" style="0" width="10.4251012145749"/>
    <col collapsed="false" hidden="false" max="7" min="7" style="0" width="10.8542510121457"/>
    <col collapsed="false" hidden="false" max="8" min="8" style="0" width="11.8623481781377"/>
    <col collapsed="false" hidden="false" max="10" min="9" style="0" width="10.8542510121457"/>
    <col collapsed="false" hidden="false" max="43" min="11" style="0" width="8.5748987854251"/>
    <col collapsed="false" hidden="false" max="44" min="44" style="0" width="2.2834008097166"/>
    <col collapsed="false" hidden="false" max="1025" min="45" style="0" width="8.5748987854251"/>
  </cols>
  <sheetData>
    <row r="1" s="11" customFormat="true" ht="17.35" hidden="false" customHeight="false" outlineLevel="0" collapsed="false">
      <c r="A1" s="7"/>
      <c r="B1" s="8"/>
      <c r="C1" s="8"/>
      <c r="D1" s="8"/>
      <c r="E1" s="8"/>
      <c r="F1" s="8" t="s">
        <v>33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 s="0"/>
      <c r="AME1" s="0"/>
      <c r="AMF1" s="0"/>
      <c r="AMG1" s="0"/>
      <c r="AMH1" s="0"/>
      <c r="AMI1" s="0"/>
      <c r="AMJ1" s="0"/>
    </row>
    <row r="2" s="11" customFormat="true" ht="17.35" hidden="false" customHeight="false" outlineLevel="0" collapsed="false">
      <c r="A2" s="12" t="s">
        <v>9</v>
      </c>
      <c r="B2" s="13" t="n">
        <v>1</v>
      </c>
      <c r="C2" s="13"/>
      <c r="D2" s="13"/>
      <c r="E2" s="14"/>
      <c r="F2" s="14"/>
      <c r="G2" s="15" t="s">
        <v>10</v>
      </c>
      <c r="H2" s="16"/>
      <c r="I2" s="16" t="s">
        <v>34</v>
      </c>
      <c r="J2" s="16"/>
      <c r="K2" s="16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 t="n">
        <f aca="false"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 s="0"/>
      <c r="AME2" s="0"/>
      <c r="AMF2" s="0"/>
      <c r="AMG2" s="0"/>
      <c r="AMH2" s="0"/>
      <c r="AMI2" s="0"/>
      <c r="AMJ2" s="0"/>
    </row>
    <row r="3" s="11" customFormat="true" ht="17.35" hidden="false" customHeight="false" outlineLevel="0" collapsed="false">
      <c r="A3" s="12" t="s">
        <v>12</v>
      </c>
      <c r="B3" s="13" t="n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13</v>
      </c>
      <c r="Q3" s="13" t="n">
        <v>0</v>
      </c>
      <c r="R3" s="14"/>
      <c r="S3" s="14"/>
      <c r="T3" s="14"/>
      <c r="U3" s="14"/>
      <c r="V3" s="14"/>
      <c r="W3" s="14"/>
      <c r="X3" s="14"/>
      <c r="Y3" s="14"/>
      <c r="Z3" s="12" t="s">
        <v>12</v>
      </c>
      <c r="AA3" s="13" t="n">
        <f aca="false"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 s="0"/>
      <c r="AME3" s="0"/>
      <c r="AMF3" s="0"/>
      <c r="AMG3" s="0"/>
      <c r="AMH3" s="0"/>
      <c r="AMI3" s="0"/>
      <c r="AMJ3" s="0"/>
    </row>
    <row r="4" s="23" customFormat="true" ht="17.35" hidden="false" customHeight="false" outlineLevel="0" collapsed="false">
      <c r="A4" s="19"/>
      <c r="B4" s="20"/>
      <c r="C4" s="20"/>
      <c r="D4" s="20"/>
      <c r="E4" s="21"/>
      <c r="F4" s="22" t="s">
        <v>32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14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 s="0"/>
      <c r="AME4" s="0"/>
      <c r="AMF4" s="0"/>
      <c r="AMG4" s="0"/>
      <c r="AMH4" s="0"/>
      <c r="AMI4" s="0"/>
      <c r="AMJ4" s="0"/>
    </row>
    <row r="5" s="23" customFormat="true" ht="17.35" hidden="false" customHeight="false" outlineLevel="0" collapsed="false">
      <c r="A5" s="24" t="s">
        <v>2</v>
      </c>
      <c r="B5" s="25" t="s">
        <v>3</v>
      </c>
      <c r="C5" s="25" t="s">
        <v>15</v>
      </c>
      <c r="D5" s="25" t="s">
        <v>16</v>
      </c>
      <c r="E5" s="25" t="s">
        <v>17</v>
      </c>
      <c r="F5" s="25" t="n">
        <v>1</v>
      </c>
      <c r="G5" s="25" t="n">
        <v>2</v>
      </c>
      <c r="H5" s="25" t="n">
        <v>3</v>
      </c>
      <c r="I5" s="25" t="n">
        <v>4</v>
      </c>
      <c r="J5" s="25" t="n">
        <v>5</v>
      </c>
      <c r="K5" s="25" t="n">
        <v>6</v>
      </c>
      <c r="L5" s="25" t="n">
        <v>7</v>
      </c>
      <c r="M5" s="25" t="n">
        <v>8</v>
      </c>
      <c r="N5" s="25" t="n">
        <v>9</v>
      </c>
      <c r="O5" s="25" t="n">
        <v>10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1"/>
      <c r="AA5" s="21"/>
      <c r="AB5" s="21"/>
      <c r="AC5" s="21"/>
      <c r="AD5" s="21"/>
      <c r="AE5" s="21"/>
      <c r="AF5" s="21"/>
      <c r="AG5" s="26" t="s">
        <v>17</v>
      </c>
      <c r="AH5" s="25" t="n">
        <f aca="false">F5</f>
        <v>1</v>
      </c>
      <c r="AI5" s="25" t="n">
        <f aca="false">G5</f>
        <v>2</v>
      </c>
      <c r="AJ5" s="25" t="n">
        <f aca="false">H5</f>
        <v>3</v>
      </c>
      <c r="AK5" s="25" t="n">
        <f aca="false">I5</f>
        <v>4</v>
      </c>
      <c r="AL5" s="25" t="n">
        <f aca="false">J5</f>
        <v>5</v>
      </c>
      <c r="AM5" s="25" t="n">
        <f aca="false">K5</f>
        <v>6</v>
      </c>
      <c r="AN5" s="25" t="n">
        <f aca="false">L5</f>
        <v>7</v>
      </c>
      <c r="AO5" s="25" t="n">
        <f aca="false">M5</f>
        <v>8</v>
      </c>
      <c r="AP5" s="25" t="n">
        <f aca="false">N5</f>
        <v>9</v>
      </c>
      <c r="AQ5" s="25" t="n">
        <f aca="false">O5</f>
        <v>10</v>
      </c>
      <c r="AR5" s="21"/>
      <c r="AMD5" s="0"/>
      <c r="AME5" s="0"/>
      <c r="AMF5" s="0"/>
      <c r="AMG5" s="0"/>
      <c r="AMH5" s="0"/>
      <c r="AMI5" s="0"/>
      <c r="AMJ5" s="0"/>
    </row>
    <row r="6" s="23" customFormat="true" ht="13.8" hidden="false" customHeight="false" outlineLevel="0" collapsed="false">
      <c r="A6" s="24" t="n">
        <v>-63</v>
      </c>
      <c r="B6" s="27" t="n">
        <f aca="false">(A6-1)*PI()/20</f>
        <v>-10.0530964914873</v>
      </c>
      <c r="C6" s="27" t="n">
        <v>0</v>
      </c>
      <c r="D6" s="27"/>
      <c r="E6" s="28"/>
      <c r="F6" s="28" t="n">
        <f aca="false">(8*$B$2/PI()^2)*((SIN(F$5*PI()/2))/F$5^2)*SIN(F$5*PI()*$B6/$B$3)</f>
        <v>-0.134582950291597</v>
      </c>
      <c r="G6" s="28" t="n">
        <f aca="false">(8*$B$2/PI()^2)*((SIN(G$5*PI()/2))/G$5^2)*SIN(G$5*PI()*$B6/$B$3)</f>
        <v>-8.12644502402265E-018</v>
      </c>
      <c r="H6" s="28" t="n">
        <f aca="false">(8*$B$2/PI()^2)*((SIN(H$5*PI()/2))/H$5^2)*SIN(H$5*PI()*$B6/$B$3)</f>
        <v>0.0432120347771484</v>
      </c>
      <c r="I6" s="28" t="n">
        <f aca="false">(8*$B$2/PI()^2)*((SIN(I$5*PI()/2))/I$5^2)*SIN(I$5*PI()*$B6/$B$3)</f>
        <v>7.6783911845462E-018</v>
      </c>
      <c r="J6" s="28" t="n">
        <f aca="false">(8*$B$2/PI()^2)*((SIN(J$5*PI()/2))/J$5^2)*SIN(J$5*PI()*$B6/$B$3)</f>
        <v>-0.0240139414617215</v>
      </c>
      <c r="K6" s="28" t="n">
        <f aca="false">(8*$B$2/PI()^2)*((SIN(K$5*PI()/2))/K$5^2)*SIN(K$5*PI()*$B6/$B$3)</f>
        <v>-6.96457288524409E-018</v>
      </c>
      <c r="L6" s="28" t="n">
        <f aca="false">(8*$B$2/PI()^2)*((SIN(L$5*PI()/2))/L$5^2)*SIN(L$5*PI()*$B6/$B$3)</f>
        <v>0.0152160813910375</v>
      </c>
      <c r="M6" s="28" t="n">
        <f aca="false">(8*$B$2/PI()^2)*((SIN(M$5*PI()/2))/M$5^2)*SIN(M$5*PI()*$B6/$B$3)</f>
        <v>6.03167319871203E-018</v>
      </c>
      <c r="N6" s="28" t="n">
        <f aca="false">(8*$B$2/PI()^2)*((SIN(N$5*PI()/2))/N$5^2)*SIN(N$5*PI()*$B6/$B$3)</f>
        <v>-0.00998285224138329</v>
      </c>
      <c r="O6" s="28" t="n">
        <f aca="false">(8*$B$2/PI()^2)*((SIN(O$5*PI()/2))/O$5^2)*SIN(O$5*PI()*$B6/$B$3)</f>
        <v>-4.93984058071856E-018</v>
      </c>
      <c r="P6" s="27" t="n">
        <f aca="false">SUM($F6:$F6)</f>
        <v>-0.134582950291597</v>
      </c>
      <c r="Q6" s="27" t="n">
        <f aca="false">SUM($F6:$G6)+$Q$3</f>
        <v>-0.134582950291597</v>
      </c>
      <c r="R6" s="27" t="n">
        <f aca="false">SUM($F6:$H6)</f>
        <v>-0.0913709155144482</v>
      </c>
      <c r="S6" s="27" t="n">
        <f aca="false">SUM($F6:$I6)+$Q$3</f>
        <v>-0.0913709155144481</v>
      </c>
      <c r="T6" s="27" t="n">
        <f aca="false">SUM($F6:$J6)</f>
        <v>-0.11538485697617</v>
      </c>
      <c r="U6" s="27" t="n">
        <f aca="false">SUM($F6:$K6)+$Q$3</f>
        <v>-0.11538485697617</v>
      </c>
      <c r="V6" s="27" t="n">
        <f aca="false">SUM($F6:$L6)</f>
        <v>-0.100168775585132</v>
      </c>
      <c r="W6" s="27" t="n">
        <f aca="false">SUM($F6:$M6)+$Q$3</f>
        <v>-0.100168775585132</v>
      </c>
      <c r="X6" s="27" t="n">
        <f aca="false">SUM($F6:$N6)</f>
        <v>-0.110151627826515</v>
      </c>
      <c r="Y6" s="27" t="n">
        <f aca="false">SUM($F6:$O6)+$Q$3</f>
        <v>-0.110151627826515</v>
      </c>
      <c r="Z6" s="21"/>
      <c r="AA6" s="21"/>
      <c r="AB6" s="21"/>
      <c r="AC6" s="21"/>
      <c r="AD6" s="21"/>
      <c r="AE6" s="21"/>
      <c r="AF6" s="21"/>
      <c r="AG6" s="29" t="s">
        <v>16</v>
      </c>
      <c r="AH6" s="28" t="n">
        <f aca="false">AH5*PI()/$B$3</f>
        <v>3.14159265358979</v>
      </c>
      <c r="AI6" s="28" t="n">
        <f aca="false">AI5*PI()/$B$3</f>
        <v>6.28318530717959</v>
      </c>
      <c r="AJ6" s="28" t="n">
        <f aca="false">AJ5*PI()/$B$3</f>
        <v>9.42477796076938</v>
      </c>
      <c r="AK6" s="28" t="n">
        <f aca="false">AK5*PI()/$B$3</f>
        <v>12.5663706143592</v>
      </c>
      <c r="AL6" s="28" t="n">
        <f aca="false">AL5*PI()/$B$3</f>
        <v>15.707963267949</v>
      </c>
      <c r="AM6" s="28" t="n">
        <f aca="false">AM5*PI()/$B$3</f>
        <v>18.8495559215388</v>
      </c>
      <c r="AN6" s="28" t="n">
        <f aca="false">AN5*PI()/$B$3</f>
        <v>21.9911485751286</v>
      </c>
      <c r="AO6" s="28" t="n">
        <f aca="false">AO5*PI()/$B$3</f>
        <v>25.1327412287183</v>
      </c>
      <c r="AP6" s="28" t="n">
        <f aca="false">AP5*PI()/$B$3</f>
        <v>28.2743338823081</v>
      </c>
      <c r="AQ6" s="28" t="n">
        <f aca="false">AQ5*PI()/$B$3</f>
        <v>31.4159265358979</v>
      </c>
      <c r="AR6" s="21"/>
      <c r="AMD6" s="0"/>
      <c r="AME6" s="0"/>
      <c r="AMF6" s="0"/>
      <c r="AMG6" s="0"/>
      <c r="AMH6" s="0"/>
      <c r="AMI6" s="0"/>
      <c r="AMJ6" s="0"/>
    </row>
    <row r="7" s="23" customFormat="true" ht="13.8" hidden="false" customHeight="false" outlineLevel="0" collapsed="false">
      <c r="A7" s="24" t="n">
        <v>-62</v>
      </c>
      <c r="B7" s="27" t="n">
        <f aca="false">(A7-1)*PI()/20</f>
        <v>-9.89601685880785</v>
      </c>
      <c r="C7" s="27" t="n">
        <v>0</v>
      </c>
      <c r="D7" s="27"/>
      <c r="E7" s="28"/>
      <c r="F7" s="28" t="n">
        <f aca="false">(8*$B$2/PI()^2)*((SIN(F$5*PI()/2))/F$5^2)*SIN(F$5*PI()*$B7/$B$3)</f>
        <v>0.260106431559969</v>
      </c>
      <c r="G7" s="28" t="n">
        <f aca="false">(8*$B$2/PI()^2)*((SIN(G$5*PI()/2))/G$5^2)*SIN(G$5*PI()*$B7/$B$3)</f>
        <v>1.50846347997389E-017</v>
      </c>
      <c r="H7" s="28" t="n">
        <f aca="false">(8*$B$2/PI()^2)*((SIN(H$5*PI()/2))/H$5^2)*SIN(H$5*PI()*$B7/$B$3)</f>
        <v>-0.0747982163962071</v>
      </c>
      <c r="I7" s="28" t="n">
        <f aca="false">(8*$B$2/PI()^2)*((SIN(I$5*PI()/2))/I$5^2)*SIN(I$5*PI()*$B7/$B$3)</f>
        <v>-1.19780265246837E-017</v>
      </c>
      <c r="J7" s="28" t="n">
        <f aca="false">(8*$B$2/PI()^2)*((SIN(J$5*PI()/2))/J$5^2)*SIN(J$5*PI()*$B7/$B$3)</f>
        <v>0.0323593378102495</v>
      </c>
      <c r="K7" s="28" t="n">
        <f aca="false">(8*$B$2/PI()^2)*((SIN(K$5*PI()/2))/K$5^2)*SIN(K$5*PI()*$B7/$B$3)</f>
        <v>7.6534008559182E-018</v>
      </c>
      <c r="L7" s="28" t="n">
        <f aca="false">(8*$B$2/PI()^2)*((SIN(L$5*PI()/2))/L$5^2)*SIN(L$5*PI()*$B7/$B$3)</f>
        <v>-0.0124810288287663</v>
      </c>
      <c r="M7" s="28" t="n">
        <f aca="false">(8*$B$2/PI()^2)*((SIN(M$5*PI()/2))/M$5^2)*SIN(M$5*PI()*$B7/$B$3)</f>
        <v>-3.12681615679114E-018</v>
      </c>
      <c r="N7" s="28" t="n">
        <f aca="false">(8*$B$2/PI()^2)*((SIN(N$5*PI()/2))/N$5^2)*SIN(N$5*PI()*$B7/$B$3)</f>
        <v>0.00200317760968699</v>
      </c>
      <c r="O7" s="28" t="n">
        <f aca="false">(8*$B$2/PI()^2)*((SIN(O$5*PI()/2))/O$5^2)*SIN(O$5*PI()*$B7/$B$3)</f>
        <v>-6.19459156579449E-019</v>
      </c>
      <c r="P7" s="27" t="n">
        <f aca="false">SUM($F7:$F7)</f>
        <v>0.260106431559969</v>
      </c>
      <c r="Q7" s="27" t="n">
        <f aca="false">SUM($F7:$G7)+$Q$3</f>
        <v>0.260106431559969</v>
      </c>
      <c r="R7" s="27" t="n">
        <f aca="false">SUM($F7:$H7)</f>
        <v>0.185308215163762</v>
      </c>
      <c r="S7" s="27" t="n">
        <f aca="false">SUM($F7:$I7)+$Q$3</f>
        <v>0.185308215163762</v>
      </c>
      <c r="T7" s="27" t="n">
        <f aca="false">SUM($F7:$J7)</f>
        <v>0.217667552974011</v>
      </c>
      <c r="U7" s="27" t="n">
        <f aca="false">SUM($F7:$K7)+$Q$3</f>
        <v>0.217667552974011</v>
      </c>
      <c r="V7" s="27" t="n">
        <f aca="false">SUM($F7:$L7)</f>
        <v>0.205186524145245</v>
      </c>
      <c r="W7" s="27" t="n">
        <f aca="false">SUM($F7:$M7)+$Q$3</f>
        <v>0.205186524145245</v>
      </c>
      <c r="X7" s="27" t="n">
        <f aca="false">SUM($F7:$N7)</f>
        <v>0.207189701754932</v>
      </c>
      <c r="Y7" s="27" t="n">
        <f aca="false">SUM($F7:$O7)+$Q$3</f>
        <v>0.207189701754932</v>
      </c>
      <c r="Z7" s="21"/>
      <c r="AA7" s="21"/>
      <c r="AB7" s="21"/>
      <c r="AC7" s="21"/>
      <c r="AD7" s="21"/>
      <c r="AE7" s="21"/>
      <c r="AF7" s="21"/>
      <c r="AG7" s="30" t="s">
        <v>28</v>
      </c>
      <c r="AH7" s="28" t="n">
        <f aca="false">ABS( (8*$B$2/PI()^2)*((SIN(AH$5*PI()/2))/AH$5^2)  )</f>
        <v>0.810569469138702</v>
      </c>
      <c r="AI7" s="28"/>
      <c r="AJ7" s="28" t="n">
        <f aca="false">ABS( (8*$B$2/PI()^2)*((SIN(AJ$5*PI()/2))/AJ$5^2)  )</f>
        <v>0.0900632743487447</v>
      </c>
      <c r="AK7" s="28"/>
      <c r="AL7" s="28" t="n">
        <f aca="false">ABS( (8*$B$2/PI()^2)*((SIN(AL$5*PI()/2))/AL$5^2)  )</f>
        <v>0.0324227787655481</v>
      </c>
      <c r="AM7" s="28"/>
      <c r="AN7" s="28" t="n">
        <f aca="false">ABS( (8*$B$2/PI()^2)*((SIN(AN$5*PI()/2))/AN$5^2)  )</f>
        <v>0.0165422340640551</v>
      </c>
      <c r="AO7" s="28"/>
      <c r="AP7" s="28" t="n">
        <f aca="false">ABS( (8*$B$2/PI()^2)*((SIN(AP$5*PI()/2))/AP$5^2)  )</f>
        <v>0.0100070304831939</v>
      </c>
      <c r="AQ7" s="28"/>
      <c r="AR7" s="21"/>
      <c r="AMD7" s="0"/>
      <c r="AME7" s="0"/>
      <c r="AMF7" s="0"/>
      <c r="AMG7" s="0"/>
      <c r="AMH7" s="0"/>
      <c r="AMI7" s="0"/>
      <c r="AMJ7" s="0"/>
    </row>
    <row r="8" s="23" customFormat="true" ht="13.8" hidden="false" customHeight="false" outlineLevel="0" collapsed="false">
      <c r="A8" s="24" t="n">
        <v>-61</v>
      </c>
      <c r="B8" s="27" t="n">
        <f aca="false">(A8-1)*PI()/20</f>
        <v>-9.73893722612836</v>
      </c>
      <c r="C8" s="27" t="n">
        <v>0</v>
      </c>
      <c r="D8" s="27"/>
      <c r="E8" s="28"/>
      <c r="F8" s="28" t="n">
        <f aca="false">(8*$B$2/PI()^2)*((SIN(F$5*PI()/2))/F$5^2)*SIN(F$5*PI()*$B8/$B$3)</f>
        <v>0.592729027818226</v>
      </c>
      <c r="G8" s="28" t="n">
        <f aca="false">(8*$B$2/PI()^2)*((SIN(G$5*PI()/2))/G$5^2)*SIN(G$5*PI()*$B8/$B$3)</f>
        <v>2.47566054384073E-017</v>
      </c>
      <c r="H8" s="28" t="n">
        <f aca="false">(8*$B$2/PI()^2)*((SIN(H$5*PI()/2))/H$5^2)*SIN(H$5*PI()*$B8/$B$3)</f>
        <v>-0.0567105353887794</v>
      </c>
      <c r="I8" s="28" t="n">
        <f aca="false">(8*$B$2/PI()^2)*((SIN(I$5*PI()/2))/I$5^2)*SIN(I$5*PI()*$B8/$B$3)</f>
        <v>1.71943285931338E-018</v>
      </c>
      <c r="J8" s="28" t="n">
        <f aca="false">(8*$B$2/PI()^2)*((SIN(J$5*PI()/2))/J$5^2)*SIN(J$5*PI()*$B8/$B$3)</f>
        <v>-0.0265450575746534</v>
      </c>
      <c r="K8" s="28" t="n">
        <f aca="false">(8*$B$2/PI()^2)*((SIN(K$5*PI()/2))/K$5^2)*SIN(K$5*PI()*$B8/$B$3)</f>
        <v>-8.09297430939039E-018</v>
      </c>
      <c r="L8" s="28" t="n">
        <f aca="false">(8*$B$2/PI()^2)*((SIN(L$5*PI()/2))/L$5^2)*SIN(L$5*PI()*$B8/$B$3)</f>
        <v>0.00853494821720344</v>
      </c>
      <c r="M8" s="28" t="n">
        <f aca="false">(8*$B$2/PI()^2)*((SIN(M$5*PI()/2))/M$5^2)*SIN(M$5*PI()*$B8/$B$3)</f>
        <v>-1.7028444985532E-018</v>
      </c>
      <c r="N8" s="28" t="n">
        <f aca="false">(8*$B$2/PI()^2)*((SIN(N$5*PI()/2))/N$5^2)*SIN(N$5*PI()*$B8/$B$3)</f>
        <v>0.00891011205779494</v>
      </c>
      <c r="O8" s="28" t="n">
        <f aca="false">(8*$B$2/PI()^2)*((SIN(O$5*PI()/2))/O$5^2)*SIN(O$5*PI()*$B8/$B$3)</f>
        <v>4.66655497304311E-018</v>
      </c>
      <c r="P8" s="27" t="n">
        <f aca="false">SUM($F8:$F8)</f>
        <v>0.592729027818226</v>
      </c>
      <c r="Q8" s="27" t="n">
        <f aca="false">SUM($F8:$G8)+$Q$3</f>
        <v>0.592729027818226</v>
      </c>
      <c r="R8" s="27" t="n">
        <f aca="false">SUM($F8:$H8)</f>
        <v>0.536018492429447</v>
      </c>
      <c r="S8" s="27" t="n">
        <f aca="false">SUM($F8:$I8)+$Q$3</f>
        <v>0.536018492429447</v>
      </c>
      <c r="T8" s="27" t="n">
        <f aca="false">SUM($F8:$J8)</f>
        <v>0.509473434854793</v>
      </c>
      <c r="U8" s="27" t="n">
        <f aca="false">SUM($F8:$K8)+$Q$3</f>
        <v>0.509473434854793</v>
      </c>
      <c r="V8" s="27" t="n">
        <f aca="false">SUM($F8:$L8)</f>
        <v>0.518008383071997</v>
      </c>
      <c r="W8" s="27" t="n">
        <f aca="false">SUM($F8:$M8)+$Q$3</f>
        <v>0.518008383071997</v>
      </c>
      <c r="X8" s="27" t="n">
        <f aca="false">SUM($F8:$N8)</f>
        <v>0.526918495129792</v>
      </c>
      <c r="Y8" s="27" t="n">
        <f aca="false">SUM($F8:$O8)+$Q$3</f>
        <v>0.526918495129792</v>
      </c>
      <c r="Z8" s="21"/>
      <c r="AA8" s="21"/>
      <c r="AB8" s="21"/>
      <c r="AC8" s="21"/>
      <c r="AD8" s="21"/>
      <c r="AE8" s="21"/>
      <c r="AF8" s="21"/>
      <c r="AG8" s="30" t="s">
        <v>29</v>
      </c>
      <c r="AH8" s="28" t="n">
        <f aca="false">AH7^2</f>
        <v>0.657022864299798</v>
      </c>
      <c r="AI8" s="28"/>
      <c r="AJ8" s="28" t="n">
        <f aca="false">AJ7^2</f>
        <v>0.00811139338641725</v>
      </c>
      <c r="AK8" s="28"/>
      <c r="AL8" s="28" t="n">
        <f aca="false">AL7^2</f>
        <v>0.00105123658287968</v>
      </c>
      <c r="AM8" s="28"/>
      <c r="AN8" s="28" t="n">
        <f aca="false">AN7^2</f>
        <v>0.000273645507829986</v>
      </c>
      <c r="AO8" s="28"/>
      <c r="AP8" s="28" t="n">
        <f aca="false">AP7^2</f>
        <v>0.000100140659091571</v>
      </c>
      <c r="AQ8" s="28"/>
      <c r="AR8" s="21"/>
      <c r="AMD8" s="0"/>
      <c r="AME8" s="0"/>
      <c r="AMF8" s="0"/>
      <c r="AMG8" s="0"/>
      <c r="AMH8" s="0"/>
      <c r="AMI8" s="0"/>
      <c r="AMJ8" s="0"/>
    </row>
    <row r="9" s="23" customFormat="true" ht="13.8" hidden="false" customHeight="false" outlineLevel="0" collapsed="false">
      <c r="A9" s="24" t="n">
        <v>-60</v>
      </c>
      <c r="B9" s="27" t="n">
        <f aca="false">(A9-1)*PI()/20</f>
        <v>-9.58185759344887</v>
      </c>
      <c r="C9" s="27" t="n">
        <v>0</v>
      </c>
      <c r="D9" s="27"/>
      <c r="E9" s="28"/>
      <c r="F9" s="28" t="n">
        <f aca="false">(8*$B$2/PI()^2)*((SIN(F$5*PI()/2))/F$5^2)*SIN(F$5*PI()*$B9/$B$3)</f>
        <v>0.783914193006865</v>
      </c>
      <c r="G9" s="28" t="n">
        <f aca="false">(8*$B$2/PI()^2)*((SIN(G$5*PI()/2))/G$5^2)*SIN(G$5*PI()*$B9/$B$3)</f>
        <v>1.22084568277404E-017</v>
      </c>
      <c r="H9" s="28" t="n">
        <f aca="false">(8*$B$2/PI()^2)*((SIN(H$5*PI()/2))/H$5^2)*SIN(H$5*PI()*$B9/$B$3)</f>
        <v>0.0645639189287853</v>
      </c>
      <c r="I9" s="28" t="n">
        <f aca="false">(8*$B$2/PI()^2)*((SIN(I$5*PI()/2))/I$5^2)*SIN(I$5*PI()*$B9/$B$3)</f>
        <v>1.06289789638224E-017</v>
      </c>
      <c r="J9" s="28" t="n">
        <f aca="false">(8*$B$2/PI()^2)*((SIN(J$5*PI()/2))/J$5^2)*SIN(J$5*PI()*$B9/$B$3)</f>
        <v>0.00911529149790375</v>
      </c>
      <c r="K9" s="28" t="n">
        <f aca="false">(8*$B$2/PI()^2)*((SIN(K$5*PI()/2))/K$5^2)*SIN(K$5*PI()*$B9/$B$3)</f>
        <v>8.2689773002422E-018</v>
      </c>
      <c r="L9" s="28" t="n">
        <f aca="false">(8*$B$2/PI()^2)*((SIN(L$5*PI()/2))/L$5^2)*SIN(L$5*PI()*$B9/$B$3)</f>
        <v>-0.00376072580482567</v>
      </c>
      <c r="M9" s="28" t="n">
        <f aca="false">(8*$B$2/PI()^2)*((SIN(M$5*PI()/2))/M$5^2)*SIN(M$5*PI()*$B9/$B$3)</f>
        <v>5.4842691593396E-018</v>
      </c>
      <c r="N9" s="28" t="n">
        <f aca="false">(8*$B$2/PI()^2)*((SIN(N$5*PI()/2))/N$5^2)*SIN(N$5*PI()*$B9/$B$3)</f>
        <v>-0.00677471419159104</v>
      </c>
      <c r="O9" s="28" t="n">
        <f aca="false">(8*$B$2/PI()^2)*((SIN(O$5*PI()/2))/O$5^2)*SIN(O$5*PI()*$B9/$B$3)</f>
        <v>2.67819426124838E-018</v>
      </c>
      <c r="P9" s="27" t="n">
        <f aca="false">SUM($F9:$F9)</f>
        <v>0.783914193006865</v>
      </c>
      <c r="Q9" s="27" t="n">
        <f aca="false">SUM($F9:$G9)+$Q$3</f>
        <v>0.783914193006865</v>
      </c>
      <c r="R9" s="27" t="n">
        <f aca="false">SUM($F9:$H9)</f>
        <v>0.84847811193565</v>
      </c>
      <c r="S9" s="27" t="n">
        <f aca="false">SUM($F9:$I9)+$Q$3</f>
        <v>0.84847811193565</v>
      </c>
      <c r="T9" s="27" t="n">
        <f aca="false">SUM($F9:$J9)</f>
        <v>0.857593403433554</v>
      </c>
      <c r="U9" s="27" t="n">
        <f aca="false">SUM($F9:$K9)+$Q$3</f>
        <v>0.857593403433554</v>
      </c>
      <c r="V9" s="27" t="n">
        <f aca="false">SUM($F9:$L9)</f>
        <v>0.853832677628728</v>
      </c>
      <c r="W9" s="27" t="n">
        <f aca="false">SUM($F9:$M9)+$Q$3</f>
        <v>0.853832677628728</v>
      </c>
      <c r="X9" s="27" t="n">
        <f aca="false">SUM($F9:$N9)</f>
        <v>0.847057963437137</v>
      </c>
      <c r="Y9" s="27" t="n">
        <f aca="false">SUM($F9:$O9)+$Q$3</f>
        <v>0.847057963437137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 s="0"/>
      <c r="AME9" s="0"/>
      <c r="AMF9" s="0"/>
      <c r="AMG9" s="0"/>
      <c r="AMH9" s="0"/>
      <c r="AMI9" s="0"/>
      <c r="AMJ9" s="0"/>
    </row>
    <row r="10" s="23" customFormat="true" ht="13.8" hidden="false" customHeight="false" outlineLevel="0" collapsed="false">
      <c r="A10" s="24" t="n">
        <v>-59</v>
      </c>
      <c r="B10" s="27" t="n">
        <f aca="false">(A10-1)*PI()/20</f>
        <v>-9.42477796076938</v>
      </c>
      <c r="C10" s="27" t="n">
        <v>0</v>
      </c>
      <c r="D10" s="27"/>
      <c r="E10" s="28"/>
      <c r="F10" s="28" t="n">
        <f aca="false">(8*$B$2/PI()^2)*((SIN(F$5*PI()/2))/F$5^2)*SIN(F$5*PI()*$B10/$B$3)</f>
        <v>0.788041184166101</v>
      </c>
      <c r="G10" s="28" t="n">
        <f aca="false">(8*$B$2/PI()^2)*((SIN(G$5*PI()/2))/G$5^2)*SIN(G$5*PI()*$B10/$B$3)</f>
        <v>-1.12973074074782E-017</v>
      </c>
      <c r="H10" s="28" t="n">
        <f aca="false">(8*$B$2/PI()^2)*((SIN(H$5*PI()/2))/H$5^2)*SIN(H$5*PI()*$B10/$B$3)</f>
        <v>0.0683620979679334</v>
      </c>
      <c r="I10" s="28" t="n">
        <f aca="false">(8*$B$2/PI()^2)*((SIN(I$5*PI()/2))/I$5^2)*SIN(I$5*PI()*$B10/$B$3)</f>
        <v>-1.00588094554529E-017</v>
      </c>
      <c r="J10" s="28" t="n">
        <f aca="false">(8*$B$2/PI()^2)*((SIN(J$5*PI()/2))/J$5^2)*SIN(J$5*PI()*$B10/$B$3)</f>
        <v>0.0123031093382206</v>
      </c>
      <c r="K10" s="28" t="n">
        <f aca="false">(8*$B$2/PI()^2)*((SIN(K$5*PI()/2))/K$5^2)*SIN(K$5*PI()*$B10/$B$3)</f>
        <v>-8.17567779622585E-018</v>
      </c>
      <c r="L10" s="28" t="n">
        <f aca="false">(8*$B$2/PI()^2)*((SIN(L$5*PI()/2))/L$5^2)*SIN(L$5*PI()*$B10/$B$3)</f>
        <v>-0.00137839797087978</v>
      </c>
      <c r="M10" s="28" t="n">
        <f aca="false">(8*$B$2/PI()^2)*((SIN(M$5*PI()/2))/M$5^2)*SIN(M$5*PI()*$B10/$B$3)</f>
        <v>-5.88969070208047E-018</v>
      </c>
      <c r="N10" s="28" t="n">
        <f aca="false">(8*$B$2/PI()^2)*((SIN(N$5*PI()/2))/N$5^2)*SIN(N$5*PI()*$B10/$B$3)</f>
        <v>-0.00528212215290521</v>
      </c>
      <c r="O10" s="28" t="n">
        <f aca="false">(8*$B$2/PI()^2)*((SIN(O$5*PI()/2))/O$5^2)*SIN(O$5*PI()*$B10/$B$3)</f>
        <v>-3.48502114892541E-018</v>
      </c>
      <c r="P10" s="27" t="n">
        <f aca="false">SUM($F10:$F10)</f>
        <v>0.788041184166101</v>
      </c>
      <c r="Q10" s="27" t="n">
        <f aca="false">SUM($F10:$G10)+$Q$3</f>
        <v>0.788041184166101</v>
      </c>
      <c r="R10" s="27" t="n">
        <f aca="false">SUM($F10:$H10)</f>
        <v>0.856403282134034</v>
      </c>
      <c r="S10" s="27" t="n">
        <f aca="false">SUM($F10:$I10)+$Q$3</f>
        <v>0.856403282134034</v>
      </c>
      <c r="T10" s="27" t="n">
        <f aca="false">SUM($F10:$J10)</f>
        <v>0.868706391472255</v>
      </c>
      <c r="U10" s="27" t="n">
        <f aca="false">SUM($F10:$K10)+$Q$3</f>
        <v>0.868706391472255</v>
      </c>
      <c r="V10" s="27" t="n">
        <f aca="false">SUM($F10:$L10)</f>
        <v>0.867327993501375</v>
      </c>
      <c r="W10" s="27" t="n">
        <f aca="false">SUM($F10:$M10)+$Q$3</f>
        <v>0.867327993501375</v>
      </c>
      <c r="X10" s="27" t="n">
        <f aca="false">SUM($F10:$N10)</f>
        <v>0.86204587134847</v>
      </c>
      <c r="Y10" s="27" t="n">
        <f aca="false">SUM($F10:$O10)+$Q$3</f>
        <v>0.86204587134847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 s="0"/>
      <c r="AME10" s="0"/>
      <c r="AMF10" s="0"/>
      <c r="AMG10" s="0"/>
      <c r="AMH10" s="0"/>
      <c r="AMI10" s="0"/>
      <c r="AMJ10" s="0"/>
    </row>
    <row r="11" s="23" customFormat="true" ht="13.8" hidden="false" customHeight="false" outlineLevel="0" collapsed="false">
      <c r="A11" s="24" t="n">
        <v>-58</v>
      </c>
      <c r="B11" s="27" t="n">
        <f aca="false">(A11-1)*PI()/20</f>
        <v>-9.26769832808989</v>
      </c>
      <c r="C11" s="27" t="n">
        <v>0</v>
      </c>
      <c r="D11" s="27"/>
      <c r="E11" s="28"/>
      <c r="F11" s="28" t="n">
        <f aca="false">(8*$B$2/PI()^2)*((SIN(F$5*PI()/2))/F$5^2)*SIN(F$5*PI()*$B11/$B$3)</f>
        <v>0.604125215668411</v>
      </c>
      <c r="G11" s="28" t="n">
        <f aca="false">(8*$B$2/PI()^2)*((SIN(G$5*PI()/2))/G$5^2)*SIN(G$5*PI()*$B11/$B$3)</f>
        <v>-2.46632518513647E-017</v>
      </c>
      <c r="H11" s="28" t="n">
        <f aca="false">(8*$B$2/PI()^2)*((SIN(H$5*PI()/2))/H$5^2)*SIN(H$5*PI()*$B11/$B$3)</f>
        <v>-0.0522269159133065</v>
      </c>
      <c r="I11" s="28" t="n">
        <f aca="false">(8*$B$2/PI()^2)*((SIN(I$5*PI()/2))/I$5^2)*SIN(I$5*PI()*$B11/$B$3)</f>
        <v>-2.73695091076584E-018</v>
      </c>
      <c r="J11" s="28" t="n">
        <f aca="false">(8*$B$2/PI()^2)*((SIN(J$5*PI()/2))/J$5^2)*SIN(J$5*PI()*$B11/$B$3)</f>
        <v>-0.028337962147811</v>
      </c>
      <c r="K11" s="28" t="n">
        <f aca="false">(8*$B$2/PI()^2)*((SIN(K$5*PI()/2))/K$5^2)*SIN(K$5*PI()*$B11/$B$3)</f>
        <v>7.8161143580109E-018</v>
      </c>
      <c r="L11" s="28" t="n">
        <f aca="false">(8*$B$2/PI()^2)*((SIN(L$5*PI()/2))/L$5^2)*SIN(L$5*PI()*$B11/$B$3)</f>
        <v>0.00638377647376124</v>
      </c>
      <c r="M11" s="28" t="n">
        <f aca="false">(8*$B$2/PI()^2)*((SIN(M$5*PI()/2))/M$5^2)*SIN(M$5*PI()*$B11/$B$3)</f>
        <v>2.66953997678489E-018</v>
      </c>
      <c r="N11" s="28" t="n">
        <f aca="false">(8*$B$2/PI()^2)*((SIN(N$5*PI()/2))/N$5^2)*SIN(N$5*PI()*$B11/$B$3)</f>
        <v>0.00960339231810435</v>
      </c>
      <c r="O11" s="28" t="n">
        <f aca="false">(8*$B$2/PI()^2)*((SIN(O$5*PI()/2))/O$5^2)*SIN(O$5*PI()*$B11/$B$3)</f>
        <v>-4.21567435550483E-018</v>
      </c>
      <c r="P11" s="27" t="n">
        <f aca="false">SUM($F11:$F11)</f>
        <v>0.604125215668411</v>
      </c>
      <c r="Q11" s="27" t="n">
        <f aca="false">SUM($F11:$G11)+$Q$3</f>
        <v>0.604125215668411</v>
      </c>
      <c r="R11" s="27" t="n">
        <f aca="false">SUM($F11:$H11)</f>
        <v>0.551898299755104</v>
      </c>
      <c r="S11" s="27" t="n">
        <f aca="false">SUM($F11:$I11)+$Q$3</f>
        <v>0.551898299755104</v>
      </c>
      <c r="T11" s="27" t="n">
        <f aca="false">SUM($F11:$J11)</f>
        <v>0.523560337607293</v>
      </c>
      <c r="U11" s="27" t="n">
        <f aca="false">SUM($F11:$K11)+$Q$3</f>
        <v>0.523560337607293</v>
      </c>
      <c r="V11" s="27" t="n">
        <f aca="false">SUM($F11:$L11)</f>
        <v>0.529944114081054</v>
      </c>
      <c r="W11" s="27" t="n">
        <f aca="false">SUM($F11:$M11)+$Q$3</f>
        <v>0.529944114081054</v>
      </c>
      <c r="X11" s="27" t="n">
        <f aca="false">SUM($F11:$N11)</f>
        <v>0.539547506399159</v>
      </c>
      <c r="Y11" s="27" t="n">
        <f aca="false">SUM($F11:$O11)+$Q$3</f>
        <v>0.539547506399159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 s="0"/>
      <c r="AME11" s="0"/>
      <c r="AMF11" s="0"/>
      <c r="AMG11" s="0"/>
      <c r="AMH11" s="0"/>
      <c r="AMI11" s="0"/>
      <c r="AMJ11" s="0"/>
    </row>
    <row r="12" s="23" customFormat="true" ht="13.8" hidden="false" customHeight="false" outlineLevel="0" collapsed="false">
      <c r="A12" s="24" t="n">
        <v>-57</v>
      </c>
      <c r="B12" s="27" t="n">
        <f aca="false">(A12-1)*PI()/20</f>
        <v>-9.1106186954104</v>
      </c>
      <c r="C12" s="27" t="n">
        <v>0</v>
      </c>
      <c r="D12" s="27"/>
      <c r="E12" s="28"/>
      <c r="F12" s="28" t="n">
        <f aca="false">(8*$B$2/PI()^2)*((SIN(F$5*PI()/2))/F$5^2)*SIN(F$5*PI()*$B12/$B$3)</f>
        <v>0.276052449480159</v>
      </c>
      <c r="G12" s="28" t="n">
        <f aca="false">(8*$B$2/PI()^2)*((SIN(G$5*PI()/2))/G$5^2)*SIN(G$5*PI()*$B12/$B$3)</f>
        <v>-1.58928659095224E-017</v>
      </c>
      <c r="H12" s="28" t="n">
        <f aca="false">(8*$B$2/PI()^2)*((SIN(H$5*PI()/2))/H$5^2)*SIN(H$5*PI()*$B12/$B$3)</f>
        <v>-0.0777872566196456</v>
      </c>
      <c r="I12" s="28" t="n">
        <f aca="false">(8*$B$2/PI()^2)*((SIN(I$5*PI()/2))/I$5^2)*SIN(I$5*PI()*$B12/$B$3)</f>
        <v>1.2206190163206E-017</v>
      </c>
      <c r="J12" s="28" t="n">
        <f aca="false">(8*$B$2/PI()^2)*((SIN(J$5*PI()/2))/J$5^2)*SIN(J$5*PI()*$B12/$B$3)</f>
        <v>0.0319727967178735</v>
      </c>
      <c r="K12" s="28" t="n">
        <f aca="false">(8*$B$2/PI()^2)*((SIN(K$5*PI()/2))/K$5^2)*SIN(K$5*PI()*$B12/$B$3)</f>
        <v>-7.20199717991253E-018</v>
      </c>
      <c r="L12" s="28" t="n">
        <f aca="false">(8*$B$2/PI()^2)*((SIN(L$5*PI()/2))/L$5^2)*SIN(L$5*PI()*$B12/$B$3)</f>
        <v>-0.0107697403052882</v>
      </c>
      <c r="M12" s="28" t="n">
        <f aca="false">(8*$B$2/PI()^2)*((SIN(M$5*PI()/2))/M$5^2)*SIN(M$5*PI()*$B12/$B$3)</f>
        <v>2.19392456545279E-018</v>
      </c>
      <c r="N12" s="28" t="n">
        <f aca="false">(8*$B$2/PI()^2)*((SIN(N$5*PI()/2))/N$5^2)*SIN(N$5*PI()*$B12/$B$3)</f>
        <v>0.000139320641658288</v>
      </c>
      <c r="O12" s="28" t="n">
        <f aca="false">(8*$B$2/PI()^2)*((SIN(O$5*PI()/2))/O$5^2)*SIN(O$5*PI()*$B12/$B$3)</f>
        <v>1.62520018128116E-018</v>
      </c>
      <c r="P12" s="27" t="n">
        <f aca="false">SUM($F12:$F12)</f>
        <v>0.276052449480159</v>
      </c>
      <c r="Q12" s="27" t="n">
        <f aca="false">SUM($F12:$G12)+$Q$3</f>
        <v>0.276052449480159</v>
      </c>
      <c r="R12" s="27" t="n">
        <f aca="false">SUM($F12:$H12)</f>
        <v>0.198265192860513</v>
      </c>
      <c r="S12" s="27" t="n">
        <f aca="false">SUM($F12:$I12)+$Q$3</f>
        <v>0.198265192860513</v>
      </c>
      <c r="T12" s="27" t="n">
        <f aca="false">SUM($F12:$J12)</f>
        <v>0.230237989578387</v>
      </c>
      <c r="U12" s="27" t="n">
        <f aca="false">SUM($F12:$K12)+$Q$3</f>
        <v>0.230237989578387</v>
      </c>
      <c r="V12" s="27" t="n">
        <f aca="false">SUM($F12:$L12)</f>
        <v>0.219468249273099</v>
      </c>
      <c r="W12" s="27" t="n">
        <f aca="false">SUM($F12:$M12)+$Q$3</f>
        <v>0.219468249273099</v>
      </c>
      <c r="X12" s="27" t="n">
        <f aca="false">SUM($F12:$N12)</f>
        <v>0.219607569914757</v>
      </c>
      <c r="Y12" s="27" t="n">
        <f aca="false">SUM($F12:$O12)+$Q$3</f>
        <v>0.219607569914757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 s="0"/>
      <c r="AME12" s="0"/>
      <c r="AMF12" s="0"/>
      <c r="AMG12" s="0"/>
      <c r="AMH12" s="0"/>
      <c r="AMI12" s="0"/>
      <c r="AMJ12" s="0"/>
    </row>
    <row r="13" s="23" customFormat="true" ht="13.8" hidden="false" customHeight="false" outlineLevel="0" collapsed="false">
      <c r="A13" s="24" t="n">
        <v>-56</v>
      </c>
      <c r="B13" s="27" t="n">
        <f aca="false">(A13-1)*PI()/20</f>
        <v>-8.95353906273091</v>
      </c>
      <c r="C13" s="27" t="n">
        <v>0</v>
      </c>
      <c r="D13" s="27"/>
      <c r="E13" s="28"/>
      <c r="F13" s="28" t="n">
        <f aca="false">(8*$B$2/PI()^2)*((SIN(F$5*PI()/2))/F$5^2)*SIN(F$5*PI()*$B13/$B$3)</f>
        <v>-0.117892152677839</v>
      </c>
      <c r="G13" s="28" t="n">
        <f aca="false">(8*$B$2/PI()^2)*((SIN(G$5*PI()/2))/G$5^2)*SIN(G$5*PI()*$B13/$B$3)</f>
        <v>7.14205143594366E-018</v>
      </c>
      <c r="H13" s="28" t="n">
        <f aca="false">(8*$B$2/PI()^2)*((SIN(H$5*PI()/2))/H$5^2)*SIN(H$5*PI()*$B13/$B$3)</f>
        <v>0.0381889965397299</v>
      </c>
      <c r="I13" s="28" t="n">
        <f aca="false">(8*$B$2/PI()^2)*((SIN(I$5*PI()/2))/I$5^2)*SIN(I$5*PI()*$B13/$B$3)</f>
        <v>-6.83988774152012E-018</v>
      </c>
      <c r="J13" s="28" t="n">
        <f aca="false">(8*$B$2/PI()^2)*((SIN(J$5*PI()/2))/J$5^2)*SIN(J$5*PI()*$B13/$B$3)</f>
        <v>-0.021617095892257</v>
      </c>
      <c r="K13" s="28" t="n">
        <f aca="false">(8*$B$2/PI()^2)*((SIN(K$5*PI()/2))/K$5^2)*SIN(K$5*PI()*$B13/$B$3)</f>
        <v>6.35332671448989E-018</v>
      </c>
      <c r="L13" s="28" t="n">
        <f aca="false">(8*$B$2/PI()^2)*((SIN(L$5*PI()/2))/L$5^2)*SIN(L$5*PI()*$B13/$B$3)</f>
        <v>0.0141107215658894</v>
      </c>
      <c r="M13" s="28" t="n">
        <f aca="false">(8*$B$2/PI()^2)*((SIN(M$5*PI()/2))/M$5^2)*SIN(M$5*PI()*$B13/$B$3)</f>
        <v>-5.70685434024359E-018</v>
      </c>
      <c r="N13" s="28" t="n">
        <f aca="false">(8*$B$2/PI()^2)*((SIN(N$5*PI()/2))/N$5^2)*SIN(N$5*PI()*$B13/$B$3)</f>
        <v>-0.00967800120449935</v>
      </c>
      <c r="O13" s="28" t="n">
        <f aca="false">(8*$B$2/PI()^2)*((SIN(O$5*PI()/2))/O$5^2)*SIN(O$5*PI()*$B13/$B$3)</f>
        <v>4.93266080153305E-018</v>
      </c>
      <c r="P13" s="27" t="n">
        <f aca="false">SUM($F13:$F13)</f>
        <v>-0.117892152677839</v>
      </c>
      <c r="Q13" s="27" t="n">
        <f aca="false">SUM($F13:$G13)+$Q$3</f>
        <v>-0.117892152677839</v>
      </c>
      <c r="R13" s="27" t="n">
        <f aca="false">SUM($F13:$H13)</f>
        <v>-0.0797031561381093</v>
      </c>
      <c r="S13" s="27" t="n">
        <f aca="false">SUM($F13:$I13)+$Q$3</f>
        <v>-0.0797031561381093</v>
      </c>
      <c r="T13" s="27" t="n">
        <f aca="false">SUM($F13:$J13)</f>
        <v>-0.101320252030366</v>
      </c>
      <c r="U13" s="27" t="n">
        <f aca="false">SUM($F13:$K13)+$Q$3</f>
        <v>-0.101320252030366</v>
      </c>
      <c r="V13" s="27" t="n">
        <f aca="false">SUM($F13:$L13)</f>
        <v>-0.0872095304644769</v>
      </c>
      <c r="W13" s="27" t="n">
        <f aca="false">SUM($F13:$M13)+$Q$3</f>
        <v>-0.0872095304644769</v>
      </c>
      <c r="X13" s="27" t="n">
        <f aca="false">SUM($F13:$N13)</f>
        <v>-0.0968875316689763</v>
      </c>
      <c r="Y13" s="27" t="n">
        <f aca="false">SUM($F13:$O13)+$Q$3</f>
        <v>-0.0968875316689763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 s="0"/>
      <c r="AME13" s="0"/>
      <c r="AMF13" s="0"/>
      <c r="AMG13" s="0"/>
      <c r="AMH13" s="0"/>
      <c r="AMI13" s="0"/>
      <c r="AMJ13" s="0"/>
    </row>
    <row r="14" s="23" customFormat="true" ht="13.8" hidden="false" customHeight="false" outlineLevel="0" collapsed="false">
      <c r="A14" s="24" t="n">
        <v>-55</v>
      </c>
      <c r="B14" s="27" t="n">
        <f aca="false">(A14-1)*PI()/20</f>
        <v>-8.79645943005142</v>
      </c>
      <c r="C14" s="27" t="n">
        <v>0</v>
      </c>
      <c r="D14" s="27"/>
      <c r="E14" s="28"/>
      <c r="F14" s="28" t="n">
        <f aca="false">(8*$B$2/PI()^2)*((SIN(F$5*PI()/2))/F$5^2)*SIN(F$5*PI()*$B14/$B$3)</f>
        <v>-0.483705243748219</v>
      </c>
      <c r="G14" s="28" t="n">
        <f aca="false">(8*$B$2/PI()^2)*((SIN(G$5*PI()/2))/G$5^2)*SIN(G$5*PI()*$B14/$B$3)</f>
        <v>2.37666701244963E-017</v>
      </c>
      <c r="H14" s="28" t="n">
        <f aca="false">(8*$B$2/PI()^2)*((SIN(H$5*PI()/2))/H$5^2)*SIN(H$5*PI()*$B14/$B$3)</f>
        <v>0.0846790545526135</v>
      </c>
      <c r="I14" s="28" t="n">
        <f aca="false">(8*$B$2/PI()^2)*((SIN(I$5*PI()/2))/I$5^2)*SIN(I$5*PI()*$B14/$B$3)</f>
        <v>-6.83969165511775E-018</v>
      </c>
      <c r="J14" s="28" t="n">
        <f aca="false">(8*$B$2/PI()^2)*((SIN(J$5*PI()/2))/J$5^2)*SIN(J$5*PI()*$B14/$B$3)</f>
        <v>0.00180226804997393</v>
      </c>
      <c r="K14" s="28" t="n">
        <f aca="false">(8*$B$2/PI()^2)*((SIN(K$5*PI()/2))/K$5^2)*SIN(K$5*PI()*$B14/$B$3)</f>
        <v>-5.2977423015738E-018</v>
      </c>
      <c r="L14" s="28" t="n">
        <f aca="false">(8*$B$2/PI()^2)*((SIN(L$5*PI()/2))/L$5^2)*SIN(L$5*PI()*$B14/$B$3)</f>
        <v>-0.0160825464975948</v>
      </c>
      <c r="M14" s="28" t="n">
        <f aca="false">(8*$B$2/PI()^2)*((SIN(M$5*PI()/2))/M$5^2)*SIN(M$5*PI()*$B14/$B$3)</f>
        <v>5.70676214489927E-018</v>
      </c>
      <c r="N14" s="28" t="n">
        <f aca="false">(8*$B$2/PI()^2)*((SIN(N$5*PI()/2))/N$5^2)*SIN(N$5*PI()*$B14/$B$3)</f>
        <v>0.0050434353649375</v>
      </c>
      <c r="O14" s="28" t="n">
        <f aca="false">(8*$B$2/PI()^2)*((SIN(O$5*PI()/2))/O$5^2)*SIN(O$5*PI()*$B14/$B$3)</f>
        <v>5.50932321218456E-019</v>
      </c>
      <c r="P14" s="27" t="n">
        <f aca="false">SUM($F14:$F14)</f>
        <v>-0.483705243748219</v>
      </c>
      <c r="Q14" s="27" t="n">
        <f aca="false">SUM($F14:$G14)+$Q$3</f>
        <v>-0.483705243748219</v>
      </c>
      <c r="R14" s="27" t="n">
        <f aca="false">SUM($F14:$H14)</f>
        <v>-0.399026189195605</v>
      </c>
      <c r="S14" s="27" t="n">
        <f aca="false">SUM($F14:$I14)+$Q$3</f>
        <v>-0.399026189195605</v>
      </c>
      <c r="T14" s="27" t="n">
        <f aca="false">SUM($F14:$J14)</f>
        <v>-0.397223921145631</v>
      </c>
      <c r="U14" s="27" t="n">
        <f aca="false">SUM($F14:$K14)+$Q$3</f>
        <v>-0.397223921145631</v>
      </c>
      <c r="V14" s="27" t="n">
        <f aca="false">SUM($F14:$L14)</f>
        <v>-0.413306467643226</v>
      </c>
      <c r="W14" s="27" t="n">
        <f aca="false">SUM($F14:$M14)+$Q$3</f>
        <v>-0.413306467643226</v>
      </c>
      <c r="X14" s="27" t="n">
        <f aca="false">SUM($F14:$N14)</f>
        <v>-0.408263032278289</v>
      </c>
      <c r="Y14" s="27" t="n">
        <f aca="false">SUM($F14:$O14)+$Q$3</f>
        <v>-0.408263032278289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 s="0"/>
      <c r="AME14" s="0"/>
      <c r="AMF14" s="0"/>
      <c r="AMG14" s="0"/>
      <c r="AMH14" s="0"/>
      <c r="AMI14" s="0"/>
      <c r="AMJ14" s="0"/>
    </row>
    <row r="15" s="23" customFormat="true" ht="13.8" hidden="false" customHeight="false" outlineLevel="0" collapsed="false">
      <c r="A15" s="24" t="n">
        <v>-54</v>
      </c>
      <c r="B15" s="27" t="n">
        <f aca="false">(A15-1)*PI()/20</f>
        <v>-8.63937979737193</v>
      </c>
      <c r="C15" s="27" t="n">
        <v>0</v>
      </c>
      <c r="D15" s="27"/>
      <c r="E15" s="28"/>
      <c r="F15" s="28" t="n">
        <f aca="false">(8*$B$2/PI()^2)*((SIN(F$5*PI()/2))/F$5^2)*SIN(F$5*PI()*$B15/$B$3)</f>
        <v>-0.734096238279014</v>
      </c>
      <c r="G15" s="28" t="n">
        <f aca="false">(8*$B$2/PI()^2)*((SIN(G$5*PI()/2))/G$5^2)*SIN(G$5*PI()*$B15/$B$3)</f>
        <v>1.90596791285231E-017</v>
      </c>
      <c r="H15" s="28" t="n">
        <f aca="false">(8*$B$2/PI()^2)*((SIN(H$5*PI()/2))/H$5^2)*SIN(H$5*PI()*$B15/$B$3)</f>
        <v>-0.0229073451215172</v>
      </c>
      <c r="I15" s="28" t="n">
        <f aca="false">(8*$B$2/PI()^2)*((SIN(I$5*PI()/2))/I$5^2)*SIN(I$5*PI()*$B15/$B$3)</f>
        <v>1.22062324024363E-017</v>
      </c>
      <c r="J15" s="28" t="n">
        <f aca="false">(8*$B$2/PI()^2)*((SIN(J$5*PI()/2))/J$5^2)*SIN(J$5*PI()*$B15/$B$3)</f>
        <v>0.0188011894254362</v>
      </c>
      <c r="K15" s="28" t="n">
        <f aca="false">(8*$B$2/PI()^2)*((SIN(K$5*PI()/2))/K$5^2)*SIN(K$5*PI()*$B15/$B$3)</f>
        <v>4.06962201545598E-018</v>
      </c>
      <c r="L15" s="28" t="n">
        <f aca="false">(8*$B$2/PI()^2)*((SIN(L$5*PI()/2))/L$5^2)*SIN(L$5*PI()*$B15/$B$3)</f>
        <v>0.0164938899033119</v>
      </c>
      <c r="M15" s="28" t="n">
        <f aca="false">(8*$B$2/PI()^2)*((SIN(M$5*PI()/2))/M$5^2)*SIN(M$5*PI()*$B15/$B$3)</f>
        <v>-2.1937047329747E-018</v>
      </c>
      <c r="N15" s="28" t="n">
        <f aca="false">(8*$B$2/PI()^2)*((SIN(N$5*PI()/2))/N$5^2)*SIN(N$5*PI()*$B15/$B$3)</f>
        <v>0.00697714444914405</v>
      </c>
      <c r="O15" s="28" t="n">
        <f aca="false">(8*$B$2/PI()^2)*((SIN(O$5*PI()/2))/O$5^2)*SIN(O$5*PI()*$B15/$B$3)</f>
        <v>-4.68960704634513E-018</v>
      </c>
      <c r="P15" s="27" t="n">
        <f aca="false">SUM($F15:$F15)</f>
        <v>-0.734096238279014</v>
      </c>
      <c r="Q15" s="27" t="n">
        <f aca="false">SUM($F15:$G15)+$Q$3</f>
        <v>-0.734096238279014</v>
      </c>
      <c r="R15" s="27" t="n">
        <f aca="false">SUM($F15:$H15)</f>
        <v>-0.757003583400532</v>
      </c>
      <c r="S15" s="27" t="n">
        <f aca="false">SUM($F15:$I15)+$Q$3</f>
        <v>-0.757003583400532</v>
      </c>
      <c r="T15" s="27" t="n">
        <f aca="false">SUM($F15:$J15)</f>
        <v>-0.738202393975095</v>
      </c>
      <c r="U15" s="27" t="n">
        <f aca="false">SUM($F15:$K15)+$Q$3</f>
        <v>-0.738202393975095</v>
      </c>
      <c r="V15" s="27" t="n">
        <f aca="false">SUM($F15:$L15)</f>
        <v>-0.721708504071784</v>
      </c>
      <c r="W15" s="27" t="n">
        <f aca="false">SUM($F15:$M15)+$Q$3</f>
        <v>-0.721708504071784</v>
      </c>
      <c r="X15" s="27" t="n">
        <f aca="false">SUM($F15:$N15)</f>
        <v>-0.714731359622639</v>
      </c>
      <c r="Y15" s="27" t="n">
        <f aca="false">SUM($F15:$O15)+$Q$3</f>
        <v>-0.714731359622639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 s="0"/>
      <c r="AME15" s="0"/>
      <c r="AMF15" s="0"/>
      <c r="AMG15" s="0"/>
      <c r="AMH15" s="0"/>
      <c r="AMI15" s="0"/>
      <c r="AMJ15" s="0"/>
    </row>
    <row r="16" s="23" customFormat="true" ht="13.8" hidden="false" customHeight="false" outlineLevel="0" collapsed="false">
      <c r="A16" s="24" t="n">
        <v>-53</v>
      </c>
      <c r="B16" s="27" t="n">
        <f aca="false">(A16-1)*PI()/20</f>
        <v>-8.48230016469244</v>
      </c>
      <c r="C16" s="27" t="n">
        <v>0</v>
      </c>
      <c r="D16" s="27"/>
      <c r="E16" s="28"/>
      <c r="F16" s="28" t="n">
        <f aca="false">(8*$B$2/PI()^2)*((SIN(F$5*PI()/2))/F$5^2)*SIN(F$5*PI()*$B16/$B$3)</f>
        <v>-0.809316655316359</v>
      </c>
      <c r="G16" s="28" t="n">
        <f aca="false">(8*$B$2/PI()^2)*((SIN(G$5*PI()/2))/G$5^2)*SIN(G$5*PI()*$B16/$B$3)</f>
        <v>-2.7541944787804E-018</v>
      </c>
      <c r="H16" s="28" t="n">
        <f aca="false">(8*$B$2/PI()^2)*((SIN(H$5*PI()/2))/H$5^2)*SIN(H$5*PI()*$B16/$B$3)</f>
        <v>-0.0888130409901474</v>
      </c>
      <c r="I16" s="28" t="n">
        <f aca="false">(8*$B$2/PI()^2)*((SIN(I$5*PI()/2))/I$5^2)*SIN(I$5*PI()*$B16/$B$3)</f>
        <v>-2.73718013759047E-018</v>
      </c>
      <c r="J16" s="28" t="n">
        <f aca="false">(8*$B$2/PI()^2)*((SIN(J$5*PI()/2))/J$5^2)*SIN(J$5*PI()*$B16/$B$3)</f>
        <v>-0.0311776935799188</v>
      </c>
      <c r="K16" s="28" t="n">
        <f aca="false">(8*$B$2/PI()^2)*((SIN(K$5*PI()/2))/K$5^2)*SIN(K$5*PI()*$B16/$B$3)</f>
        <v>-2.70896304624142E-018</v>
      </c>
      <c r="L16" s="28" t="n">
        <f aca="false">(8*$B$2/PI()^2)*((SIN(L$5*PI()/2))/L$5^2)*SIN(L$5*PI()*$B16/$B$3)</f>
        <v>-0.0153048393359938</v>
      </c>
      <c r="M16" s="28" t="n">
        <f aca="false">(8*$B$2/PI()^2)*((SIN(M$5*PI()/2))/M$5^2)*SIN(M$5*PI()*$B16/$B$3)</f>
        <v>-2.66975212205218E-018</v>
      </c>
      <c r="N16" s="28" t="n">
        <f aca="false">(8*$B$2/PI()^2)*((SIN(N$5*PI()/2))/N$5^2)*SIN(N$5*PI()*$B16/$B$3)</f>
        <v>-0.00877983057078597</v>
      </c>
      <c r="O16" s="28" t="n">
        <f aca="false">(8*$B$2/PI()^2)*((SIN(O$5*PI()/2))/O$5^2)*SIN(O$5*PI()*$B16/$B$3)</f>
        <v>-2.61983726484058E-018</v>
      </c>
      <c r="P16" s="27" t="n">
        <f aca="false">SUM($F16:$F16)</f>
        <v>-0.809316655316359</v>
      </c>
      <c r="Q16" s="27" t="n">
        <f aca="false">SUM($F16:$G16)+$Q$3</f>
        <v>-0.809316655316359</v>
      </c>
      <c r="R16" s="27" t="n">
        <f aca="false">SUM($F16:$H16)</f>
        <v>-0.898129696306506</v>
      </c>
      <c r="S16" s="27" t="n">
        <f aca="false">SUM($F16:$I16)+$Q$3</f>
        <v>-0.898129696306506</v>
      </c>
      <c r="T16" s="27" t="n">
        <f aca="false">SUM($F16:$J16)</f>
        <v>-0.929307389886425</v>
      </c>
      <c r="U16" s="27" t="n">
        <f aca="false">SUM($F16:$K16)+$Q$3</f>
        <v>-0.929307389886425</v>
      </c>
      <c r="V16" s="27" t="n">
        <f aca="false">SUM($F16:$L16)</f>
        <v>-0.944612229222419</v>
      </c>
      <c r="W16" s="27" t="n">
        <f aca="false">SUM($F16:$M16)+$Q$3</f>
        <v>-0.944612229222419</v>
      </c>
      <c r="X16" s="27" t="n">
        <f aca="false">SUM($F16:$N16)</f>
        <v>-0.953392059793205</v>
      </c>
      <c r="Y16" s="27" t="n">
        <f aca="false">SUM($F16:$O16)+$Q$3</f>
        <v>-0.953392059793205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 s="0"/>
      <c r="AME16" s="0"/>
      <c r="AMF16" s="0"/>
      <c r="AMG16" s="0"/>
      <c r="AMH16" s="0"/>
      <c r="AMI16" s="0"/>
      <c r="AMJ16" s="0"/>
    </row>
    <row r="17" s="23" customFormat="true" ht="13.8" hidden="false" customHeight="false" outlineLevel="0" collapsed="false">
      <c r="A17" s="24" t="n">
        <v>-52</v>
      </c>
      <c r="B17" s="27" t="n">
        <f aca="false">(A17-1)*PI()/20</f>
        <v>-8.32522053201295</v>
      </c>
      <c r="C17" s="27" t="n">
        <v>0</v>
      </c>
      <c r="D17" s="27"/>
      <c r="E17" s="28"/>
      <c r="F17" s="28" t="n">
        <f aca="false">(8*$B$2/PI()^2)*((SIN(F$5*PI()/2))/F$5^2)*SIN(F$5*PI()*$B17/$B$3)</f>
        <v>-0.691417344320233</v>
      </c>
      <c r="G17" s="28" t="n">
        <f aca="false">(8*$B$2/PI()^2)*((SIN(G$5*PI()/2))/G$5^2)*SIN(G$5*PI()*$B17/$B$3)</f>
        <v>-2.20960599625702E-017</v>
      </c>
      <c r="H17" s="28" t="n">
        <f aca="false">(8*$B$2/PI()^2)*((SIN(H$5*PI()/2))/H$5^2)*SIN(H$5*PI()*$B17/$B$3)</f>
        <v>0.00687965160305117</v>
      </c>
      <c r="I17" s="28" t="n">
        <f aca="false">(8*$B$2/PI()^2)*((SIN(I$5*PI()/2))/I$5^2)*SIN(I$5*PI()*$B17/$B$3)</f>
        <v>-1.00586718459113E-017</v>
      </c>
      <c r="J17" s="28" t="n">
        <f aca="false">(8*$B$2/PI()^2)*((SIN(J$5*PI()/2))/J$5^2)*SIN(J$5*PI()*$B17/$B$3)</f>
        <v>0.0299115805609828</v>
      </c>
      <c r="K17" s="28" t="n">
        <f aca="false">(8*$B$2/PI()^2)*((SIN(K$5*PI()/2))/K$5^2)*SIN(K$5*PI()*$B17/$B$3)</f>
        <v>1.26007907889573E-018</v>
      </c>
      <c r="L17" s="28" t="n">
        <f aca="false">(8*$B$2/PI()^2)*((SIN(L$5*PI()/2))/L$5^2)*SIN(L$5*PI()*$B17/$B$3)</f>
        <v>0.0126307677836215</v>
      </c>
      <c r="M17" s="28" t="n">
        <f aca="false">(8*$B$2/PI()^2)*((SIN(M$5*PI()/2))/M$5^2)*SIN(M$5*PI()*$B17/$B$3)</f>
        <v>5.8897645678802E-018</v>
      </c>
      <c r="N17" s="28" t="n">
        <f aca="false">(8*$B$2/PI()^2)*((SIN(N$5*PI()/2))/N$5^2)*SIN(N$5*PI()*$B17/$B$3)</f>
        <v>-0.00227537611226082</v>
      </c>
      <c r="O17" s="28" t="n">
        <f aca="false">(8*$B$2/PI()^2)*((SIN(O$5*PI()/2))/O$5^2)*SIN(O$5*PI()*$B17/$B$3)</f>
        <v>3.53381846637483E-018</v>
      </c>
      <c r="P17" s="27" t="n">
        <f aca="false">SUM($F17:$F17)</f>
        <v>-0.691417344320233</v>
      </c>
      <c r="Q17" s="27" t="n">
        <f aca="false">SUM($F17:$G17)+$Q$3</f>
        <v>-0.691417344320233</v>
      </c>
      <c r="R17" s="27" t="n">
        <f aca="false">SUM($F17:$H17)</f>
        <v>-0.684537692717182</v>
      </c>
      <c r="S17" s="27" t="n">
        <f aca="false">SUM($F17:$I17)+$Q$3</f>
        <v>-0.684537692717182</v>
      </c>
      <c r="T17" s="27" t="n">
        <f aca="false">SUM($F17:$J17)</f>
        <v>-0.654626112156199</v>
      </c>
      <c r="U17" s="27" t="n">
        <f aca="false">SUM($F17:$K17)+$Q$3</f>
        <v>-0.654626112156199</v>
      </c>
      <c r="V17" s="27" t="n">
        <f aca="false">SUM($F17:$L17)</f>
        <v>-0.641995344372578</v>
      </c>
      <c r="W17" s="27" t="n">
        <f aca="false">SUM($F17:$M17)+$Q$3</f>
        <v>-0.641995344372578</v>
      </c>
      <c r="X17" s="27" t="n">
        <f aca="false">SUM($F17:$N17)</f>
        <v>-0.644270720484839</v>
      </c>
      <c r="Y17" s="27" t="n">
        <f aca="false">SUM($F17:$O17)+$Q$3</f>
        <v>-0.644270720484839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 s="0"/>
      <c r="AME17" s="0"/>
      <c r="AMF17" s="0"/>
      <c r="AMG17" s="0"/>
      <c r="AMH17" s="0"/>
      <c r="AMI17" s="0"/>
      <c r="AMJ17" s="0"/>
    </row>
    <row r="18" s="23" customFormat="true" ht="13.8" hidden="false" customHeight="false" outlineLevel="0" collapsed="false">
      <c r="A18" s="24" t="n">
        <v>-51</v>
      </c>
      <c r="B18" s="27" t="n">
        <f aca="false">(A18-1)*PI()/20</f>
        <v>-8.16814089933346</v>
      </c>
      <c r="C18" s="27" t="n">
        <v>0</v>
      </c>
      <c r="D18" s="27"/>
      <c r="E18" s="28"/>
      <c r="F18" s="28" t="n">
        <f aca="false">(8*$B$2/PI()^2)*((SIN(F$5*PI()/2))/F$5^2)*SIN(F$5*PI()*$B18/$B$3)</f>
        <v>-0.408531524501362</v>
      </c>
      <c r="G18" s="28" t="n">
        <f aca="false">(8*$B$2/PI()^2)*((SIN(G$5*PI()/2))/G$5^2)*SIN(G$5*PI()*$B18/$B$3)</f>
        <v>-2.16057603084421E-017</v>
      </c>
      <c r="H18" s="28" t="n">
        <f aca="false">(8*$B$2/PI()^2)*((SIN(H$5*PI()/2))/H$5^2)*SIN(H$5*PI()*$B18/$B$3)</f>
        <v>0.0900545810407777</v>
      </c>
      <c r="I18" s="28" t="n">
        <f aca="false">(8*$B$2/PI()^2)*((SIN(I$5*PI()/2))/I$5^2)*SIN(I$5*PI()*$B18/$B$3)</f>
        <v>1.06291002237578E-017</v>
      </c>
      <c r="J18" s="28" t="n">
        <f aca="false">(8*$B$2/PI()^2)*((SIN(J$5*PI()/2))/J$5^2)*SIN(J$5*PI()*$B18/$B$3)</f>
        <v>-0.0155568713122028</v>
      </c>
      <c r="K18" s="28" t="n">
        <f aca="false">(8*$B$2/PI()^2)*((SIN(K$5*PI()/2))/K$5^2)*SIN(K$5*PI()*$B18/$B$3)</f>
        <v>2.29842906496764E-019</v>
      </c>
      <c r="L18" s="28" t="n">
        <f aca="false">(8*$B$2/PI()^2)*((SIN(L$5*PI()/2))/L$5^2)*SIN(L$5*PI()*$B18/$B$3)</f>
        <v>-0.00873113908528704</v>
      </c>
      <c r="M18" s="28" t="n">
        <f aca="false">(8*$B$2/PI()^2)*((SIN(M$5*PI()/2))/M$5^2)*SIN(M$5*PI()*$B18/$B$3)</f>
        <v>-5.4841592754074E-018</v>
      </c>
      <c r="N18" s="28" t="n">
        <f aca="false">(8*$B$2/PI()^2)*((SIN(N$5*PI()/2))/N$5^2)*SIN(N$5*PI()*$B18/$B$3)</f>
        <v>0.00999833829401322</v>
      </c>
      <c r="O18" s="28" t="n">
        <f aca="false">(8*$B$2/PI()^2)*((SIN(O$5*PI()/2))/O$5^2)*SIN(O$5*PI()*$B18/$B$3)</f>
        <v>4.17884517801827E-018</v>
      </c>
      <c r="P18" s="27" t="n">
        <f aca="false">SUM($F18:$F18)</f>
        <v>-0.408531524501362</v>
      </c>
      <c r="Q18" s="27" t="n">
        <f aca="false">SUM($F18:$G18)+$Q$3</f>
        <v>-0.408531524501362</v>
      </c>
      <c r="R18" s="27" t="n">
        <f aca="false">SUM($F18:$H18)</f>
        <v>-0.318476943460584</v>
      </c>
      <c r="S18" s="27" t="n">
        <f aca="false">SUM($F18:$I18)+$Q$3</f>
        <v>-0.318476943460584</v>
      </c>
      <c r="T18" s="27" t="n">
        <f aca="false">SUM($F18:$J18)</f>
        <v>-0.334033814772787</v>
      </c>
      <c r="U18" s="27" t="n">
        <f aca="false">SUM($F18:$K18)+$Q$3</f>
        <v>-0.334033814772787</v>
      </c>
      <c r="V18" s="27" t="n">
        <f aca="false">SUM($F18:$L18)</f>
        <v>-0.342764953858074</v>
      </c>
      <c r="W18" s="27" t="n">
        <f aca="false">SUM($F18:$M18)+$Q$3</f>
        <v>-0.342764953858074</v>
      </c>
      <c r="X18" s="27" t="n">
        <f aca="false">SUM($F18:$N18)</f>
        <v>-0.332766615564061</v>
      </c>
      <c r="Y18" s="27" t="n">
        <f aca="false">SUM($F18:$O18)+$Q$3</f>
        <v>-0.332766615564061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 s="0"/>
      <c r="AME18" s="0"/>
      <c r="AMF18" s="0"/>
      <c r="AMG18" s="0"/>
      <c r="AMH18" s="0"/>
      <c r="AMI18" s="0"/>
      <c r="AMJ18" s="0"/>
    </row>
    <row r="19" s="23" customFormat="true" ht="13.8" hidden="false" customHeight="false" outlineLevel="0" collapsed="false">
      <c r="A19" s="24" t="n">
        <v>-50</v>
      </c>
      <c r="B19" s="27" t="n">
        <f aca="false">(A19-1)*PI()/20</f>
        <v>-8.01106126665397</v>
      </c>
      <c r="C19" s="27" t="n">
        <v>0</v>
      </c>
      <c r="D19" s="27"/>
      <c r="E19" s="28"/>
      <c r="F19" s="28" t="n">
        <f aca="false">(8*$B$2/PI()^2)*((SIN(F$5*PI()/2))/F$5^2)*SIN(F$5*PI()*$B19/$B$3)</f>
        <v>-0.0281616156222394</v>
      </c>
      <c r="G19" s="28" t="n">
        <f aca="false">(8*$B$2/PI()^2)*((SIN(G$5*PI()/2))/G$5^2)*SIN(G$5*PI()*$B19/$B$3)</f>
        <v>-1.7233605652871E-018</v>
      </c>
      <c r="H19" s="28" t="n">
        <f aca="false">(8*$B$2/PI()^2)*((SIN(H$5*PI()/2))/H$5^2)*SIN(H$5*PI()*$B19/$B$3)</f>
        <v>0.00937209711271972</v>
      </c>
      <c r="I19" s="28" t="n">
        <f aca="false">(8*$B$2/PI()^2)*((SIN(I$5*PI()/2))/I$5^2)*SIN(I$5*PI()*$B19/$B$3)</f>
        <v>1.71920011059853E-018</v>
      </c>
      <c r="J19" s="28" t="n">
        <f aca="false">(8*$B$2/PI()^2)*((SIN(J$5*PI()/2))/J$5^2)*SIN(J$5*PI()*$B19/$B$3)</f>
        <v>-0.00560515481473226</v>
      </c>
      <c r="K19" s="28" t="n">
        <f aca="false">(8*$B$2/PI()^2)*((SIN(K$5*PI()/2))/K$5^2)*SIN(K$5*PI()*$B19/$B$3)</f>
        <v>-1.71227941141206E-018</v>
      </c>
      <c r="L19" s="28" t="n">
        <f aca="false">(8*$B$2/PI()^2)*((SIN(L$5*PI()/2))/L$5^2)*SIN(L$5*PI()*$B19/$B$3)</f>
        <v>0.00398433228331921</v>
      </c>
      <c r="M19" s="28" t="n">
        <f aca="false">(8*$B$2/PI()^2)*((SIN(M$5*PI()/2))/M$5^2)*SIN(M$5*PI()*$B19/$B$3)</f>
        <v>1.70261850717379E-018</v>
      </c>
      <c r="N19" s="28" t="n">
        <f aca="false">(8*$B$2/PI()^2)*((SIN(N$5*PI()/2))/N$5^2)*SIN(N$5*PI()*$B19/$B$3)</f>
        <v>-0.00307892657424615</v>
      </c>
      <c r="O19" s="28" t="n">
        <f aca="false">(8*$B$2/PI()^2)*((SIN(O$5*PI()/2))/O$5^2)*SIN(O$5*PI()*$B19/$B$3)</f>
        <v>-1.6902453563054E-018</v>
      </c>
      <c r="P19" s="27" t="n">
        <f aca="false">SUM($F19:$F19)</f>
        <v>-0.0281616156222394</v>
      </c>
      <c r="Q19" s="27" t="n">
        <f aca="false">SUM($F19:$G19)+$Q$3</f>
        <v>-0.0281616156222394</v>
      </c>
      <c r="R19" s="27" t="n">
        <f aca="false">SUM($F19:$H19)</f>
        <v>-0.0187895185095197</v>
      </c>
      <c r="S19" s="27" t="n">
        <f aca="false">SUM($F19:$I19)+$Q$3</f>
        <v>-0.0187895185095197</v>
      </c>
      <c r="T19" s="27" t="n">
        <f aca="false">SUM($F19:$J19)</f>
        <v>-0.0243946733242519</v>
      </c>
      <c r="U19" s="27" t="n">
        <f aca="false">SUM($F19:$K19)+$Q$3</f>
        <v>-0.0243946733242519</v>
      </c>
      <c r="V19" s="27" t="n">
        <f aca="false">SUM($F19:$L19)</f>
        <v>-0.0204103410409327</v>
      </c>
      <c r="W19" s="27" t="n">
        <f aca="false">SUM($F19:$M19)+$Q$3</f>
        <v>-0.0204103410409327</v>
      </c>
      <c r="X19" s="27" t="n">
        <f aca="false">SUM($F19:$N19)</f>
        <v>-0.0234892676151789</v>
      </c>
      <c r="Y19" s="27" t="n">
        <f aca="false">SUM($F19:$O19)+$Q$3</f>
        <v>-0.0234892676151789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 s="0"/>
      <c r="AME19" s="0"/>
      <c r="AMF19" s="0"/>
      <c r="AMG19" s="0"/>
      <c r="AMH19" s="0"/>
      <c r="AMI19" s="0"/>
      <c r="AMJ19" s="0"/>
    </row>
    <row r="20" s="23" customFormat="true" ht="13.8" hidden="false" customHeight="false" outlineLevel="0" collapsed="false">
      <c r="A20" s="24" t="n">
        <v>-49</v>
      </c>
      <c r="B20" s="27" t="n">
        <f aca="false">(A20-1)*PI()/20</f>
        <v>-7.85398163397448</v>
      </c>
      <c r="C20" s="27" t="n">
        <v>0</v>
      </c>
      <c r="D20" s="27"/>
      <c r="E20" s="28"/>
      <c r="F20" s="28" t="n">
        <f aca="false">(8*$B$2/PI()^2)*((SIN(F$5*PI()/2))/F$5^2)*SIN(F$5*PI()*$B20/$B$3)</f>
        <v>0.358928238428183</v>
      </c>
      <c r="G20" s="28" t="n">
        <f aca="false">(8*$B$2/PI()^2)*((SIN(G$5*PI()/2))/G$5^2)*SIN(G$5*PI()*$B20/$B$3)</f>
        <v>1.97058294826029E-017</v>
      </c>
      <c r="H20" s="28" t="n">
        <f aca="false">(8*$B$2/PI()^2)*((SIN(H$5*PI()/2))/H$5^2)*SIN(H$5*PI()*$B20/$B$3)</f>
        <v>-0.0883632404620372</v>
      </c>
      <c r="I20" s="28" t="n">
        <f aca="false">(8*$B$2/PI()^2)*((SIN(I$5*PI()/2))/I$5^2)*SIN(I$5*PI()*$B20/$B$3)</f>
        <v>-1.19779651726119E-017</v>
      </c>
      <c r="J20" s="28" t="n">
        <f aca="false">(8*$B$2/PI()^2)*((SIN(J$5*PI()/2))/J$5^2)*SIN(J$5*PI()*$B20/$B$3)</f>
        <v>0.0243144985089816</v>
      </c>
      <c r="K20" s="28" t="n">
        <f aca="false">(8*$B$2/PI()^2)*((SIN(K$5*PI()/2))/K$5^2)*SIN(K$5*PI()*$B20/$B$3)</f>
        <v>3.13895072304412E-018</v>
      </c>
      <c r="L20" s="28" t="n">
        <f aca="false">(8*$B$2/PI()^2)*((SIN(L$5*PI()/2))/L$5^2)*SIN(L$5*PI()*$B20/$B$3)</f>
        <v>0.00114907230790058</v>
      </c>
      <c r="M20" s="28" t="n">
        <f aca="false">(8*$B$2/PI()^2)*((SIN(M$5*PI()/2))/M$5^2)*SIN(M$5*PI()*$B20/$B$3)</f>
        <v>3.12701913997958E-018</v>
      </c>
      <c r="N20" s="28" t="n">
        <f aca="false">(8*$B$2/PI()^2)*((SIN(N$5*PI()/2))/N$5^2)*SIN(N$5*PI()*$B20/$B$3)</f>
        <v>-0.00834951382505948</v>
      </c>
      <c r="O20" s="28" t="n">
        <f aca="false">(8*$B$2/PI()^2)*((SIN(O$5*PI()/2))/O$5^2)*SIN(O$5*PI()*$B20/$B$3)</f>
        <v>-4.92452747912277E-018</v>
      </c>
      <c r="P20" s="27" t="n">
        <f aca="false">SUM($F20:$F20)</f>
        <v>0.358928238428183</v>
      </c>
      <c r="Q20" s="27" t="n">
        <f aca="false">SUM($F20:$G20)+$Q$3</f>
        <v>0.358928238428183</v>
      </c>
      <c r="R20" s="27" t="n">
        <f aca="false">SUM($F20:$H20)</f>
        <v>0.270564997966146</v>
      </c>
      <c r="S20" s="27" t="n">
        <f aca="false">SUM($F20:$I20)+$Q$3</f>
        <v>0.270564997966146</v>
      </c>
      <c r="T20" s="27" t="n">
        <f aca="false">SUM($F20:$J20)</f>
        <v>0.294879496475127</v>
      </c>
      <c r="U20" s="27" t="n">
        <f aca="false">SUM($F20:$K20)+$Q$3</f>
        <v>0.294879496475127</v>
      </c>
      <c r="V20" s="27" t="n">
        <f aca="false">SUM($F20:$L20)</f>
        <v>0.296028568783028</v>
      </c>
      <c r="W20" s="27" t="n">
        <f aca="false">SUM($F20:$M20)+$Q$3</f>
        <v>0.296028568783028</v>
      </c>
      <c r="X20" s="27" t="n">
        <f aca="false">SUM($F20:$N20)</f>
        <v>0.287679054957968</v>
      </c>
      <c r="Y20" s="27" t="n">
        <f aca="false">SUM($F20:$O20)+$Q$3</f>
        <v>0.287679054957968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 s="0"/>
      <c r="AME20" s="0"/>
      <c r="AMF20" s="0"/>
      <c r="AMG20" s="0"/>
      <c r="AMH20" s="0"/>
      <c r="AMI20" s="0"/>
      <c r="AMJ20" s="0"/>
    </row>
    <row r="21" s="23" customFormat="true" ht="13.8" hidden="false" customHeight="false" outlineLevel="0" collapsed="false">
      <c r="A21" s="24" t="n">
        <v>-48</v>
      </c>
      <c r="B21" s="27" t="n">
        <f aca="false">(A21-1)*PI()/20</f>
        <v>-7.69690200129499</v>
      </c>
      <c r="C21" s="27" t="n">
        <v>0</v>
      </c>
      <c r="D21" s="27"/>
      <c r="E21" s="28"/>
      <c r="F21" s="28" t="n">
        <f aca="false">(8*$B$2/PI()^2)*((SIN(F$5*PI()/2))/F$5^2)*SIN(F$5*PI()*$B21/$B$3)</f>
        <v>0.660370375564037</v>
      </c>
      <c r="G21" s="28" t="n">
        <f aca="false">(8*$B$2/PI()^2)*((SIN(G$5*PI()/2))/G$5^2)*SIN(G$5*PI()*$B21/$B$3)</f>
        <v>2.34481891570849E-017</v>
      </c>
      <c r="H21" s="28" t="n">
        <f aca="false">(8*$B$2/PI()^2)*((SIN(H$5*PI()/2))/H$5^2)*SIN(H$5*PI()*$B21/$B$3)</f>
        <v>-0.0253186171353948</v>
      </c>
      <c r="I21" s="28" t="n">
        <f aca="false">(8*$B$2/PI()^2)*((SIN(I$5*PI()/2))/I$5^2)*SIN(I$5*PI()*$B21/$B$3)</f>
        <v>7.67857579711974E-018</v>
      </c>
      <c r="J21" s="28" t="n">
        <f aca="false">(8*$B$2/PI()^2)*((SIN(J$5*PI()/2))/J$5^2)*SIN(J$5*PI()*$B21/$B$3)</f>
        <v>-0.0323843959571055</v>
      </c>
      <c r="K21" s="28" t="n">
        <f aca="false">(8*$B$2/PI()^2)*((SIN(K$5*PI()/2))/K$5^2)*SIN(K$5*PI()*$B21/$B$3)</f>
        <v>-4.46339327889509E-018</v>
      </c>
      <c r="L21" s="28" t="n">
        <f aca="false">(8*$B$2/PI()^2)*((SIN(L$5*PI()/2))/L$5^2)*SIN(L$5*PI()*$B21/$B$3)</f>
        <v>-0.00617098298186306</v>
      </c>
      <c r="M21" s="28" t="n">
        <f aca="false">(8*$B$2/PI()^2)*((SIN(M$5*PI()/2))/M$5^2)*SIN(M$5*PI()*$B21/$B$3)</f>
        <v>-6.03172822144054E-018</v>
      </c>
      <c r="N21" s="28" t="n">
        <f aca="false">(8*$B$2/PI()^2)*((SIN(N$5*PI()/2))/N$5^2)*SIN(N$5*PI()*$B21/$B$3)</f>
        <v>0.0075502520075249</v>
      </c>
      <c r="O21" s="28" t="n">
        <f aca="false">(8*$B$2/PI()^2)*((SIN(O$5*PI()/2))/O$5^2)*SIN(O$5*PI()*$B21/$B$3)</f>
        <v>-4.82298983950275E-019</v>
      </c>
      <c r="P21" s="27" t="n">
        <f aca="false">SUM($F21:$F21)</f>
        <v>0.660370375564037</v>
      </c>
      <c r="Q21" s="27" t="n">
        <f aca="false">SUM($F21:$G21)+$Q$3</f>
        <v>0.660370375564037</v>
      </c>
      <c r="R21" s="27" t="n">
        <f aca="false">SUM($F21:$H21)</f>
        <v>0.635051758428642</v>
      </c>
      <c r="S21" s="27" t="n">
        <f aca="false">SUM($F21:$I21)+$Q$3</f>
        <v>0.635051758428642</v>
      </c>
      <c r="T21" s="27" t="n">
        <f aca="false">SUM($F21:$J21)</f>
        <v>0.602667362471536</v>
      </c>
      <c r="U21" s="27" t="n">
        <f aca="false">SUM($F21:$K21)+$Q$3</f>
        <v>0.602667362471536</v>
      </c>
      <c r="V21" s="27" t="n">
        <f aca="false">SUM($F21:$L21)</f>
        <v>0.596496379489673</v>
      </c>
      <c r="W21" s="27" t="n">
        <f aca="false">SUM($F21:$M21)+$Q$3</f>
        <v>0.596496379489673</v>
      </c>
      <c r="X21" s="27" t="n">
        <f aca="false">SUM($F21:$N21)</f>
        <v>0.604046631497198</v>
      </c>
      <c r="Y21" s="27" t="n">
        <f aca="false">SUM($F21:$O21)+$Q$3</f>
        <v>0.604046631497198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 s="0"/>
      <c r="AME21" s="0"/>
      <c r="AMF21" s="0"/>
      <c r="AMG21" s="0"/>
      <c r="AMH21" s="0"/>
      <c r="AMI21" s="0"/>
      <c r="AMJ21" s="0"/>
    </row>
    <row r="22" s="23" customFormat="true" ht="13.8" hidden="false" customHeight="false" outlineLevel="0" collapsed="false">
      <c r="A22" s="24" t="n">
        <v>-47</v>
      </c>
      <c r="B22" s="27" t="n">
        <f aca="false">(A22-1)*PI()/20</f>
        <v>-7.5398223686155</v>
      </c>
      <c r="C22" s="27" t="n">
        <v>0</v>
      </c>
      <c r="D22" s="27"/>
      <c r="E22" s="28"/>
      <c r="F22" s="28" t="n">
        <f aca="false">(8*$B$2/PI()^2)*((SIN(F$5*PI()/2))/F$5^2)*SIN(F$5*PI()*$B22/$B$3)</f>
        <v>0.804234454108675</v>
      </c>
      <c r="G22" s="28" t="n">
        <f aca="false">(8*$B$2/PI()^2)*((SIN(G$5*PI()/2))/G$5^2)*SIN(G$5*PI()*$B22/$B$3)</f>
        <v>6.14478952713972E-018</v>
      </c>
      <c r="H22" s="28" t="n">
        <f aca="false">(8*$B$2/PI()^2)*((SIN(H$5*PI()/2))/H$5^2)*SIN(H$5*PI()*$B22/$B$3)</f>
        <v>0.0837941025152516</v>
      </c>
      <c r="I22" s="28" t="n">
        <f aca="false">(8*$B$2/PI()^2)*((SIN(I$5*PI()/2))/I$5^2)*SIN(I$5*PI()*$B22/$B$3)</f>
        <v>5.95344150837887E-018</v>
      </c>
      <c r="J22" s="28" t="n">
        <f aca="false">(8*$B$2/PI()^2)*((SIN(J$5*PI()/2))/J$5^2)*SIN(J$5*PI()*$B22/$B$3)</f>
        <v>0.0262836519720298</v>
      </c>
      <c r="K22" s="28" t="n">
        <f aca="false">(8*$B$2/PI()^2)*((SIN(K$5*PI()/2))/K$5^2)*SIN(K$5*PI()*$B22/$B$3)</f>
        <v>5.64247288332675E-018</v>
      </c>
      <c r="L22" s="28" t="n">
        <f aca="false">(8*$B$2/PI()^2)*((SIN(L$5*PI()/2))/L$5^2)*SIN(L$5*PI()*$B22/$B$3)</f>
        <v>0.0105941262316592</v>
      </c>
      <c r="M22" s="28" t="n">
        <f aca="false">(8*$B$2/PI()^2)*((SIN(M$5*PI()/2))/M$5^2)*SIN(M$5*PI()*$B22/$B$3)</f>
        <v>5.22342966393307E-018</v>
      </c>
      <c r="N22" s="28" t="n">
        <f aca="false">(8*$B$2/PI()^2)*((SIN(N$5*PI()/2))/N$5^2)*SIN(N$5*PI()*$B22/$B$3)</f>
        <v>0.00430620848582079</v>
      </c>
      <c r="O22" s="28" t="n">
        <f aca="false">(8*$B$2/PI()^2)*((SIN(O$5*PI()/2))/O$5^2)*SIN(O$5*PI()*$B22/$B$3)</f>
        <v>4.71175256166438E-018</v>
      </c>
      <c r="P22" s="27" t="n">
        <f aca="false">SUM($F22:$F22)</f>
        <v>0.804234454108675</v>
      </c>
      <c r="Q22" s="27" t="n">
        <f aca="false">SUM($F22:$G22)+$Q$3</f>
        <v>0.804234454108675</v>
      </c>
      <c r="R22" s="27" t="n">
        <f aca="false">SUM($F22:$H22)</f>
        <v>0.888028556623927</v>
      </c>
      <c r="S22" s="27" t="n">
        <f aca="false">SUM($F22:$I22)+$Q$3</f>
        <v>0.888028556623927</v>
      </c>
      <c r="T22" s="27" t="n">
        <f aca="false">SUM($F22:$J22)</f>
        <v>0.914312208595957</v>
      </c>
      <c r="U22" s="27" t="n">
        <f aca="false">SUM($F22:$K22)+$Q$3</f>
        <v>0.914312208595957</v>
      </c>
      <c r="V22" s="27" t="n">
        <f aca="false">SUM($F22:$L22)</f>
        <v>0.924906334827616</v>
      </c>
      <c r="W22" s="27" t="n">
        <f aca="false">SUM($F22:$M22)+$Q$3</f>
        <v>0.924906334827616</v>
      </c>
      <c r="X22" s="27" t="n">
        <f aca="false">SUM($F22:$N22)</f>
        <v>0.929212543313437</v>
      </c>
      <c r="Y22" s="27" t="n">
        <f aca="false">SUM($F22:$O22)+$Q$3</f>
        <v>0.929212543313437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 s="0"/>
      <c r="AME22" s="0"/>
      <c r="AMF22" s="0"/>
      <c r="AMG22" s="0"/>
      <c r="AMH22" s="0"/>
      <c r="AMI22" s="0"/>
      <c r="AMJ22" s="0"/>
    </row>
    <row r="23" s="23" customFormat="true" ht="13.8" hidden="false" customHeight="false" outlineLevel="0" collapsed="false">
      <c r="A23" s="24" t="n">
        <v>-46</v>
      </c>
      <c r="B23" s="27" t="n">
        <f aca="false">(A23-1)*PI()/20</f>
        <v>-7.38274273593602</v>
      </c>
      <c r="C23" s="27" t="n">
        <v>0</v>
      </c>
      <c r="D23" s="27"/>
      <c r="E23" s="28"/>
      <c r="F23" s="28" t="n">
        <f aca="false">(8*$B$2/PI()^2)*((SIN(F$5*PI()/2))/F$5^2)*SIN(F$5*PI()*$B23/$B$3)</f>
        <v>0.75619152316282</v>
      </c>
      <c r="G23" s="28" t="n">
        <f aca="false">(8*$B$2/PI()^2)*((SIN(G$5*PI()/2))/G$5^2)*SIN(G$5*PI()*$B23/$B$3)</f>
        <v>-1.66738232605546E-017</v>
      </c>
      <c r="H23" s="28" t="n">
        <f aca="false">(8*$B$2/PI()^2)*((SIN(H$5*PI()/2))/H$5^2)*SIN(H$5*PI()*$B23/$B$3)</f>
        <v>0.0404405652051437</v>
      </c>
      <c r="I23" s="28" t="n">
        <f aca="false">(8*$B$2/PI()^2)*((SIN(I$5*PI()/2))/I$5^2)*SIN(I$5*PI()*$B23/$B$3)</f>
        <v>-1.23495786234914E-017</v>
      </c>
      <c r="J23" s="28" t="n">
        <f aca="false">(8*$B$2/PI()^2)*((SIN(J$5*PI()/2))/J$5^2)*SIN(J$5*PI()*$B23/$B$3)</f>
        <v>-0.00868180702018</v>
      </c>
      <c r="K23" s="28" t="n">
        <f aca="false">(8*$B$2/PI()^2)*((SIN(K$5*PI()/2))/K$5^2)*SIN(K$5*PI()*$B23/$B$3)</f>
        <v>-6.63778949391617E-018</v>
      </c>
      <c r="L23" s="28" t="n">
        <f aca="false">(8*$B$2/PI()^2)*((SIN(L$5*PI()/2))/L$5^2)*SIN(L$5*PI()*$B23/$B$3)</f>
        <v>-0.0139893266571665</v>
      </c>
      <c r="M23" s="28" t="n">
        <f aca="false">(8*$B$2/PI()^2)*((SIN(M$5*PI()/2))/M$5^2)*SIN(M$5*PI()*$B23/$B$3)</f>
        <v>-1.19969540843504E-018</v>
      </c>
      <c r="N23" s="28" t="n">
        <f aca="false">(8*$B$2/PI()^2)*((SIN(N$5*PI()/2))/N$5^2)*SIN(N$5*PI()*$B23/$B$3)</f>
        <v>-0.00985630957292042</v>
      </c>
      <c r="O23" s="28" t="n">
        <f aca="false">(8*$B$2/PI()^2)*((SIN(O$5*PI()/2))/O$5^2)*SIN(O$5*PI()*$B23/$B$3)</f>
        <v>2.56097382207937E-018</v>
      </c>
      <c r="P23" s="27" t="n">
        <f aca="false">SUM($F23:$F23)</f>
        <v>0.75619152316282</v>
      </c>
      <c r="Q23" s="27" t="n">
        <f aca="false">SUM($F23:$G23)+$Q$3</f>
        <v>0.75619152316282</v>
      </c>
      <c r="R23" s="27" t="n">
        <f aca="false">SUM($F23:$H23)</f>
        <v>0.796632088367964</v>
      </c>
      <c r="S23" s="27" t="n">
        <f aca="false">SUM($F23:$I23)+$Q$3</f>
        <v>0.796632088367964</v>
      </c>
      <c r="T23" s="27" t="n">
        <f aca="false">SUM($F23:$J23)</f>
        <v>0.787950281347784</v>
      </c>
      <c r="U23" s="27" t="n">
        <f aca="false">SUM($F23:$K23)+$Q$3</f>
        <v>0.787950281347784</v>
      </c>
      <c r="V23" s="27" t="n">
        <f aca="false">SUM($F23:$L23)</f>
        <v>0.773960954690617</v>
      </c>
      <c r="W23" s="27" t="n">
        <f aca="false">SUM($F23:$M23)+$Q$3</f>
        <v>0.773960954690617</v>
      </c>
      <c r="X23" s="27" t="n">
        <f aca="false">SUM($F23:$N23)</f>
        <v>0.764104645117697</v>
      </c>
      <c r="Y23" s="27" t="n">
        <f aca="false">SUM($F23:$O23)+$Q$3</f>
        <v>0.764104645117697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 s="0"/>
      <c r="AME23" s="0"/>
      <c r="AMF23" s="0"/>
      <c r="AMG23" s="0"/>
      <c r="AMH23" s="0"/>
      <c r="AMI23" s="0"/>
      <c r="AMJ23" s="0"/>
    </row>
    <row r="24" s="23" customFormat="true" ht="13.8" hidden="false" customHeight="false" outlineLevel="0" collapsed="false">
      <c r="A24" s="24" t="n">
        <v>-45</v>
      </c>
      <c r="B24" s="27" t="n">
        <f aca="false">(A24-1)*PI()/20</f>
        <v>-7.22566310325652</v>
      </c>
      <c r="C24" s="27" t="n">
        <v>0</v>
      </c>
      <c r="D24" s="27"/>
      <c r="E24" s="28"/>
      <c r="F24" s="28" t="n">
        <f aca="false">(8*$B$2/PI()^2)*((SIN(F$5*PI()/2))/F$5^2)*SIN(F$5*PI()*$B24/$B$3)</f>
        <v>0.527705621798499</v>
      </c>
      <c r="G24" s="28" t="n">
        <f aca="false">(8*$B$2/PI()^2)*((SIN(G$5*PI()/2))/G$5^2)*SIN(G$5*PI()*$B24/$B$3)</f>
        <v>-2.45269617988158E-017</v>
      </c>
      <c r="H24" s="28" t="n">
        <f aca="false">(8*$B$2/PI()^2)*((SIN(H$5*PI()/2))/H$5^2)*SIN(H$5*PI()*$B24/$B$3)</f>
        <v>-0.0764959740242626</v>
      </c>
      <c r="I24" s="28" t="n">
        <f aca="false">(8*$B$2/PI()^2)*((SIN(I$5*PI()/2))/I$5^2)*SIN(I$5*PI()*$B24/$B$3)</f>
        <v>3.73589810697542E-018</v>
      </c>
      <c r="J24" s="28" t="n">
        <f aca="false">(8*$B$2/PI()^2)*((SIN(J$5*PI()/2))/J$5^2)*SIN(J$5*PI()*$B24/$B$3)</f>
        <v>-0.0127189901936833</v>
      </c>
      <c r="K24" s="28" t="n">
        <f aca="false">(8*$B$2/PI()^2)*((SIN(K$5*PI()/2))/K$5^2)*SIN(K$5*PI()*$B24/$B$3)</f>
        <v>7.4169278268037E-018</v>
      </c>
      <c r="L24" s="28" t="n">
        <f aca="false">(8*$B$2/PI()^2)*((SIN(L$5*PI()/2))/L$5^2)*SIN(L$5*PI()*$B24/$B$3)</f>
        <v>0.016027149641683</v>
      </c>
      <c r="M24" s="28" t="n">
        <f aca="false">(8*$B$2/PI()^2)*((SIN(M$5*PI()/2))/M$5^2)*SIN(M$5*PI()*$B24/$B$3)</f>
        <v>-3.56254662666125E-018</v>
      </c>
      <c r="N24" s="28" t="n">
        <f aca="false">(8*$B$2/PI()^2)*((SIN(N$5*PI()/2))/N$5^2)*SIN(N$5*PI()*$B24/$B$3)</f>
        <v>0.000972035085607187</v>
      </c>
      <c r="O24" s="28" t="n">
        <f aca="false">(8*$B$2/PI()^2)*((SIN(O$5*PI()/2))/O$5^2)*SIN(O$5*PI()*$B24/$B$3)</f>
        <v>-3.58193265380739E-018</v>
      </c>
      <c r="P24" s="27" t="n">
        <f aca="false">SUM($F24:$F24)</f>
        <v>0.527705621798499</v>
      </c>
      <c r="Q24" s="27" t="n">
        <f aca="false">SUM($F24:$G24)+$Q$3</f>
        <v>0.527705621798499</v>
      </c>
      <c r="R24" s="27" t="n">
        <f aca="false">SUM($F24:$H24)</f>
        <v>0.451209647774237</v>
      </c>
      <c r="S24" s="27" t="n">
        <f aca="false">SUM($F24:$I24)+$Q$3</f>
        <v>0.451209647774237</v>
      </c>
      <c r="T24" s="27" t="n">
        <f aca="false">SUM($F24:$J24)</f>
        <v>0.438490657580553</v>
      </c>
      <c r="U24" s="27" t="n">
        <f aca="false">SUM($F24:$K24)+$Q$3</f>
        <v>0.438490657580553</v>
      </c>
      <c r="V24" s="27" t="n">
        <f aca="false">SUM($F24:$L24)</f>
        <v>0.454517807222236</v>
      </c>
      <c r="W24" s="27" t="n">
        <f aca="false">SUM($F24:$M24)+$Q$3</f>
        <v>0.454517807222236</v>
      </c>
      <c r="X24" s="27" t="n">
        <f aca="false">SUM($F24:$N24)</f>
        <v>0.455489842307843</v>
      </c>
      <c r="Y24" s="27" t="n">
        <f aca="false">SUM($F24:$O24)+$Q$3</f>
        <v>0.455489842307843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 s="0"/>
      <c r="AME24" s="0"/>
      <c r="AMF24" s="0"/>
      <c r="AMG24" s="0"/>
      <c r="AMH24" s="0"/>
      <c r="AMI24" s="0"/>
      <c r="AMJ24" s="0"/>
    </row>
    <row r="25" s="23" customFormat="true" ht="13.8" hidden="false" customHeight="false" outlineLevel="0" collapsed="false">
      <c r="A25" s="24" t="n">
        <v>-44</v>
      </c>
      <c r="B25" s="27" t="n">
        <f aca="false">(A25-1)*PI()/20</f>
        <v>-7.06858347057703</v>
      </c>
      <c r="C25" s="27" t="n">
        <v>0</v>
      </c>
      <c r="D25" s="27"/>
      <c r="E25" s="28"/>
      <c r="F25" s="28" t="n">
        <f aca="false">(8*$B$2/PI()^2)*((SIN(F$5*PI()/2))/F$5^2)*SIN(F$5*PI()*$B25/$B$3)</f>
        <v>0.173298221730288</v>
      </c>
      <c r="G25" s="28" t="n">
        <f aca="false">(8*$B$2/PI()^2)*((SIN(G$5*PI()/2))/G$5^2)*SIN(G$5*PI()*$B25/$B$3)</f>
        <v>-1.03660961413289E-017</v>
      </c>
      <c r="H25" s="28" t="n">
        <f aca="false">(8*$B$2/PI()^2)*((SIN(H$5*PI()/2))/H$5^2)*SIN(H$5*PI()*$B25/$B$3)</f>
        <v>-0.0542454525661489</v>
      </c>
      <c r="I25" s="28" t="n">
        <f aca="false">(8*$B$2/PI()^2)*((SIN(I$5*PI()/2))/I$5^2)*SIN(I$5*PI()*$B25/$B$3)</f>
        <v>9.41843525168558E-018</v>
      </c>
      <c r="J25" s="28" t="n">
        <f aca="false">(8*$B$2/PI()^2)*((SIN(J$5*PI()/2))/J$5^2)*SIN(J$5*PI()*$B25/$B$3)</f>
        <v>0.0285542598100645</v>
      </c>
      <c r="K25" s="28" t="n">
        <f aca="false">(8*$B$2/PI()^2)*((SIN(K$5*PI()/2))/K$5^2)*SIN(K$5*PI()*$B25/$B$3)</f>
        <v>-7.95451305155095E-018</v>
      </c>
      <c r="L25" s="28" t="n">
        <f aca="false">(8*$B$2/PI()^2)*((SIN(L$5*PI()/2))/L$5^2)*SIN(L$5*PI()*$B25/$B$3)</f>
        <v>-0.0165098662297191</v>
      </c>
      <c r="M25" s="28" t="n">
        <f aca="false">(8*$B$2/PI()^2)*((SIN(M$5*PI()/2))/M$5^2)*SIN(M$5*PI()*$B25/$B$3)</f>
        <v>6.13175834716939E-018</v>
      </c>
      <c r="N25" s="28" t="n">
        <f aca="false">(8*$B$2/PI()^2)*((SIN(N$5*PI()/2))/N$5^2)*SIN(N$5*PI()*$B25/$B$3)</f>
        <v>0.0093357660668698</v>
      </c>
      <c r="O25" s="28" t="n">
        <f aca="false">(8*$B$2/PI()^2)*((SIN(O$5*PI()/2))/O$5^2)*SIN(O$5*PI()*$B25/$B$3)</f>
        <v>-4.14120817901974E-018</v>
      </c>
      <c r="P25" s="27" t="n">
        <f aca="false">SUM($F25:$F25)</f>
        <v>0.173298221730288</v>
      </c>
      <c r="Q25" s="27" t="n">
        <f aca="false">SUM($F25:$G25)+$Q$3</f>
        <v>0.173298221730288</v>
      </c>
      <c r="R25" s="27" t="n">
        <f aca="false">SUM($F25:$H25)</f>
        <v>0.119052769164139</v>
      </c>
      <c r="S25" s="27" t="n">
        <f aca="false">SUM($F25:$I25)+$Q$3</f>
        <v>0.119052769164139</v>
      </c>
      <c r="T25" s="27" t="n">
        <f aca="false">SUM($F25:$J25)</f>
        <v>0.147607028974203</v>
      </c>
      <c r="U25" s="27" t="n">
        <f aca="false">SUM($F25:$K25)+$Q$3</f>
        <v>0.147607028974203</v>
      </c>
      <c r="V25" s="27" t="n">
        <f aca="false">SUM($F25:$L25)</f>
        <v>0.131097162744484</v>
      </c>
      <c r="W25" s="27" t="n">
        <f aca="false">SUM($F25:$M25)+$Q$3</f>
        <v>0.131097162744484</v>
      </c>
      <c r="X25" s="27" t="n">
        <f aca="false">SUM($F25:$N25)</f>
        <v>0.140432928811354</v>
      </c>
      <c r="Y25" s="27" t="n">
        <f aca="false">SUM($F25:$O25)+$Q$3</f>
        <v>0.140432928811354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 s="0"/>
      <c r="AME25" s="0"/>
      <c r="AMF25" s="0"/>
      <c r="AMG25" s="0"/>
      <c r="AMH25" s="0"/>
      <c r="AMI25" s="0"/>
      <c r="AMJ25" s="0"/>
    </row>
    <row r="26" s="23" customFormat="true" ht="13.8" hidden="false" customHeight="false" outlineLevel="0" collapsed="false">
      <c r="A26" s="24" t="n">
        <v>-43</v>
      </c>
      <c r="B26" s="27" t="n">
        <f aca="false">(A26-1)*PI()/20</f>
        <v>-6.91150383789754</v>
      </c>
      <c r="C26" s="27" t="n">
        <v>0</v>
      </c>
      <c r="D26" s="27"/>
      <c r="E26" s="28"/>
      <c r="F26" s="28" t="n">
        <f aca="false">(8*$B$2/PI()^2)*((SIN(F$5*PI()/2))/F$5^2)*SIN(F$5*PI()*$B26/$B$3)</f>
        <v>-0.222461725859832</v>
      </c>
      <c r="G26" s="28" t="n">
        <f aca="false">(8*$B$2/PI()^2)*((SIN(G$5*PI()/2))/G$5^2)*SIN(G$5*PI()*$B26/$B$3)</f>
        <v>1.30987871038465E-017</v>
      </c>
      <c r="H26" s="28" t="n">
        <f aca="false">(8*$B$2/PI()^2)*((SIN(H$5*PI()/2))/H$5^2)*SIN(H$5*PI()*$B26/$B$3)</f>
        <v>0.0667065390628237</v>
      </c>
      <c r="I26" s="28" t="n">
        <f aca="false">(8*$B$2/PI()^2)*((SIN(I$5*PI()/2))/I$5^2)*SIN(I$5*PI()*$B26/$B$3)</f>
        <v>-1.11254958075166E-017</v>
      </c>
      <c r="J26" s="28" t="n">
        <f aca="false">(8*$B$2/PI()^2)*((SIN(J$5*PI()/2))/J$5^2)*SIN(J$5*PI()*$B26/$B$3)</f>
        <v>-0.0318948644743868</v>
      </c>
      <c r="K26" s="28" t="n">
        <f aca="false">(8*$B$2/PI()^2)*((SIN(K$5*PI()/2))/K$5^2)*SIN(K$5*PI()*$B26/$B$3)</f>
        <v>8.23303719383751E-018</v>
      </c>
      <c r="L26" s="28" t="n">
        <f aca="false">(8*$B$2/PI()^2)*((SIN(L$5*PI()/2))/L$5^2)*SIN(L$5*PI()*$B26/$B$3)</f>
        <v>0.0153906386696768</v>
      </c>
      <c r="M26" s="28" t="n">
        <f aca="false">(8*$B$2/PI()^2)*((SIN(M$5*PI()/2))/M$5^2)*SIN(M$5*PI()*$B26/$B$3)</f>
        <v>-4.92638594394005E-018</v>
      </c>
      <c r="N26" s="28" t="n">
        <f aca="false">(8*$B$2/PI()^2)*((SIN(N$5*PI()/2))/N$5^2)*SIN(N$5*PI()*$B26/$B$3)</f>
        <v>-0.00597151758585152</v>
      </c>
      <c r="O26" s="28" t="n">
        <f aca="false">(8*$B$2/PI()^2)*((SIN(O$5*PI()/2))/O$5^2)*SIN(O$5*PI()*$B26/$B$3)</f>
        <v>1.7549637863795E-018</v>
      </c>
      <c r="P26" s="27" t="n">
        <f aca="false">SUM($F26:$F26)</f>
        <v>-0.222461725859832</v>
      </c>
      <c r="Q26" s="27" t="n">
        <f aca="false">SUM($F26:$G26)+$Q$3</f>
        <v>-0.222461725859832</v>
      </c>
      <c r="R26" s="27" t="n">
        <f aca="false">SUM($F26:$H26)</f>
        <v>-0.155755186797008</v>
      </c>
      <c r="S26" s="27" t="n">
        <f aca="false">SUM($F26:$I26)+$Q$3</f>
        <v>-0.155755186797008</v>
      </c>
      <c r="T26" s="27" t="n">
        <f aca="false">SUM($F26:$J26)</f>
        <v>-0.187650051271395</v>
      </c>
      <c r="U26" s="27" t="n">
        <f aca="false">SUM($F26:$K26)+$Q$3</f>
        <v>-0.187650051271395</v>
      </c>
      <c r="V26" s="27" t="n">
        <f aca="false">SUM($F26:$L26)</f>
        <v>-0.172259412601718</v>
      </c>
      <c r="W26" s="27" t="n">
        <f aca="false">SUM($F26:$M26)+$Q$3</f>
        <v>-0.172259412601718</v>
      </c>
      <c r="X26" s="27" t="n">
        <f aca="false">SUM($F26:$N26)</f>
        <v>-0.17823093018757</v>
      </c>
      <c r="Y26" s="27" t="n">
        <f aca="false">SUM($F26:$O26)+$Q$3</f>
        <v>-0.17823093018757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 s="0"/>
      <c r="AME26" s="0"/>
      <c r="AMF26" s="0"/>
      <c r="AMG26" s="0"/>
      <c r="AMH26" s="0"/>
      <c r="AMI26" s="0"/>
      <c r="AMJ26" s="0"/>
    </row>
    <row r="27" s="23" customFormat="true" ht="13.8" hidden="false" customHeight="false" outlineLevel="0" collapsed="false">
      <c r="A27" s="24" t="n">
        <v>-42</v>
      </c>
      <c r="B27" s="27" t="n">
        <f aca="false">(A27-1)*PI()/20</f>
        <v>-6.75442420521806</v>
      </c>
      <c r="C27" s="27" t="n">
        <v>0</v>
      </c>
      <c r="D27" s="27"/>
      <c r="E27" s="28"/>
      <c r="F27" s="28" t="n">
        <f aca="false">(8*$B$2/PI()^2)*((SIN(F$5*PI()/2))/F$5^2)*SIN(F$5*PI()*$B27/$B$3)</f>
        <v>-0.565137694869135</v>
      </c>
      <c r="G27" s="28" t="n">
        <f aca="false">(8*$B$2/PI()^2)*((SIN(G$5*PI()/2))/G$5^2)*SIN(G$5*PI()*$B27/$B$3)</f>
        <v>2.4806944969476E-017</v>
      </c>
      <c r="H27" s="28" t="n">
        <f aca="false">(8*$B$2/PI()^2)*((SIN(H$5*PI()/2))/H$5^2)*SIN(H$5*PI()*$B27/$B$3)</f>
        <v>0.0662836842476327</v>
      </c>
      <c r="I27" s="28" t="n">
        <f aca="false">(8*$B$2/PI()^2)*((SIN(I$5*PI()/2))/I$5^2)*SIN(I$5*PI()*$B27/$B$3)</f>
        <v>-6.89497159565365E-019</v>
      </c>
      <c r="J27" s="28" t="n">
        <f aca="false">(8*$B$2/PI()^2)*((SIN(J$5*PI()/2))/J$5^2)*SIN(J$5*PI()*$B27/$B$3)</f>
        <v>0.021279035039222</v>
      </c>
      <c r="K27" s="28" t="n">
        <f aca="false">(8*$B$2/PI()^2)*((SIN(K$5*PI()/2))/K$5^2)*SIN(K$5*PI()*$B27/$B$3)</f>
        <v>-8.24342933187035E-018</v>
      </c>
      <c r="L27" s="28" t="n">
        <f aca="false">(8*$B$2/PI()^2)*((SIN(L$5*PI()/2))/L$5^2)*SIN(L$5*PI()*$B27/$B$3)</f>
        <v>-0.0127780650577028</v>
      </c>
      <c r="M27" s="28" t="n">
        <f aca="false">(8*$B$2/PI()^2)*((SIN(M$5*PI()/2))/M$5^2)*SIN(M$5*PI()*$B27/$B$3)</f>
        <v>6.88431837620123E-019</v>
      </c>
      <c r="N27" s="28" t="n">
        <f aca="false">(8*$B$2/PI()^2)*((SIN(N$5*PI()/2))/N$5^2)*SIN(N$5*PI()*$B27/$B$3)</f>
        <v>-0.00613790341087264</v>
      </c>
      <c r="O27" s="28" t="n">
        <f aca="false">(8*$B$2/PI()^2)*((SIN(O$5*PI()/2))/O$5^2)*SIN(O$5*PI()*$B27/$B$3)</f>
        <v>4.91544218575777E-018</v>
      </c>
      <c r="P27" s="27" t="n">
        <f aca="false">SUM($F27:$F27)</f>
        <v>-0.565137694869135</v>
      </c>
      <c r="Q27" s="27" t="n">
        <f aca="false">SUM($F27:$G27)+$Q$3</f>
        <v>-0.565137694869135</v>
      </c>
      <c r="R27" s="27" t="n">
        <f aca="false">SUM($F27:$H27)</f>
        <v>-0.498854010621503</v>
      </c>
      <c r="S27" s="27" t="n">
        <f aca="false">SUM($F27:$I27)+$Q$3</f>
        <v>-0.498854010621503</v>
      </c>
      <c r="T27" s="27" t="n">
        <f aca="false">SUM($F27:$J27)</f>
        <v>-0.477574975582281</v>
      </c>
      <c r="U27" s="27" t="n">
        <f aca="false">SUM($F27:$K27)+$Q$3</f>
        <v>-0.477574975582281</v>
      </c>
      <c r="V27" s="27" t="n">
        <f aca="false">SUM($F27:$L27)</f>
        <v>-0.490353040639983</v>
      </c>
      <c r="W27" s="27" t="n">
        <f aca="false">SUM($F27:$M27)+$Q$3</f>
        <v>-0.490353040639983</v>
      </c>
      <c r="X27" s="27" t="n">
        <f aca="false">SUM($F27:$N27)</f>
        <v>-0.496490944050856</v>
      </c>
      <c r="Y27" s="27" t="n">
        <f aca="false">SUM($F27:$O27)+$Q$3</f>
        <v>-0.496490944050856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 s="0"/>
      <c r="AME27" s="0"/>
      <c r="AMF27" s="0"/>
      <c r="AMG27" s="0"/>
      <c r="AMH27" s="0"/>
      <c r="AMI27" s="0"/>
      <c r="AMJ27" s="0"/>
    </row>
    <row r="28" s="23" customFormat="true" ht="13.8" hidden="false" customHeight="false" outlineLevel="0" collapsed="false">
      <c r="A28" s="24" t="n">
        <v>-41</v>
      </c>
      <c r="B28" s="27" t="n">
        <f aca="false">(A28-1)*PI()/20</f>
        <v>-6.59734457253857</v>
      </c>
      <c r="C28" s="27" t="n">
        <v>0</v>
      </c>
      <c r="D28" s="27"/>
      <c r="E28" s="28"/>
      <c r="F28" s="28" t="n">
        <f aca="false">(8*$B$2/PI()^2)*((SIN(F$5*PI()/2))/F$5^2)*SIN(F$5*PI()*$B28/$B$3)</f>
        <v>-0.772960096714515</v>
      </c>
      <c r="G28" s="28" t="n">
        <f aca="false">(8*$B$2/PI()^2)*((SIN(G$5*PI()/2))/G$5^2)*SIN(G$5*PI()*$B28/$B$3)</f>
        <v>1.42498016893231E-017</v>
      </c>
      <c r="H28" s="28" t="n">
        <f aca="false">(8*$B$2/PI()^2)*((SIN(H$5*PI()/2))/H$5^2)*SIN(H$5*PI()*$B28/$B$3)</f>
        <v>-0.0547446181044621</v>
      </c>
      <c r="I28" s="28" t="n">
        <f aca="false">(8*$B$2/PI()^2)*((SIN(I$5*PI()/2))/I$5^2)*SIN(I$5*PI()*$B28/$B$3)</f>
        <v>1.16664674751767E-017</v>
      </c>
      <c r="J28" s="28" t="n">
        <f aca="false">(8*$B$2/PI()^2)*((SIN(J$5*PI()/2))/J$5^2)*SIN(J$5*PI()*$B28/$B$3)</f>
        <v>-0.00135200597616528</v>
      </c>
      <c r="K28" s="28" t="n">
        <f aca="false">(8*$B$2/PI()^2)*((SIN(K$5*PI()/2))/K$5^2)*SIN(K$5*PI()*$B28/$B$3)</f>
        <v>7.98535101645581E-018</v>
      </c>
      <c r="L28" s="28" t="n">
        <f aca="false">(8*$B$2/PI()^2)*((SIN(L$5*PI()/2))/L$5^2)*SIN(L$5*PI()*$B28/$B$3)</f>
        <v>0.00892564211817297</v>
      </c>
      <c r="M28" s="28" t="n">
        <f aca="false">(8*$B$2/PI()^2)*((SIN(M$5*PI()/2))/M$5^2)*SIN(M$5*PI()*$B28/$B$3)</f>
        <v>3.97330672618035E-018</v>
      </c>
      <c r="N28" s="28" t="n">
        <f aca="false">(8*$B$2/PI()^2)*((SIN(N$5*PI()/2))/N$5^2)*SIN(N$5*PI()*$B28/$B$3)</f>
        <v>0.00925848305510734</v>
      </c>
      <c r="O28" s="28" t="n">
        <f aca="false">(8*$B$2/PI()^2)*((SIN(O$5*PI()/2))/O$5^2)*SIN(O$5*PI()*$B28/$B$3)</f>
        <v>4.13572412432338E-019</v>
      </c>
      <c r="P28" s="27" t="n">
        <f aca="false">SUM($F28:$F28)</f>
        <v>-0.772960096714515</v>
      </c>
      <c r="Q28" s="27" t="n">
        <f aca="false">SUM($F28:$G28)+$Q$3</f>
        <v>-0.772960096714515</v>
      </c>
      <c r="R28" s="27" t="n">
        <f aca="false">SUM($F28:$H28)</f>
        <v>-0.827704714818977</v>
      </c>
      <c r="S28" s="27" t="n">
        <f aca="false">SUM($F28:$I28)+$Q$3</f>
        <v>-0.827704714818977</v>
      </c>
      <c r="T28" s="27" t="n">
        <f aca="false">SUM($F28:$J28)</f>
        <v>-0.829056720795142</v>
      </c>
      <c r="U28" s="27" t="n">
        <f aca="false">SUM($F28:$K28)+$Q$3</f>
        <v>-0.829056720795142</v>
      </c>
      <c r="V28" s="27" t="n">
        <f aca="false">SUM($F28:$L28)</f>
        <v>-0.820131078676969</v>
      </c>
      <c r="W28" s="27" t="n">
        <f aca="false">SUM($F28:$M28)+$Q$3</f>
        <v>-0.820131078676969</v>
      </c>
      <c r="X28" s="27" t="n">
        <f aca="false">SUM($F28:$N28)</f>
        <v>-0.810872595621862</v>
      </c>
      <c r="Y28" s="27" t="n">
        <f aca="false">SUM($F28:$O28)+$Q$3</f>
        <v>-0.810872595621862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 s="0"/>
      <c r="AME28" s="0"/>
      <c r="AMF28" s="0"/>
      <c r="AMG28" s="0"/>
      <c r="AMH28" s="0"/>
      <c r="AMI28" s="0"/>
      <c r="AMJ28" s="0"/>
    </row>
    <row r="29" s="23" customFormat="true" ht="13.8" hidden="false" customHeight="false" outlineLevel="0" collapsed="false">
      <c r="A29" s="24" t="n">
        <v>-40</v>
      </c>
      <c r="B29" s="27" t="n">
        <f aca="false">(A29-1)*PI()/20</f>
        <v>-6.44026493985908</v>
      </c>
      <c r="C29" s="27" t="n">
        <v>0</v>
      </c>
      <c r="D29" s="27"/>
      <c r="E29" s="28"/>
      <c r="F29" s="28" t="n">
        <f aca="false">(8*$B$2/PI()^2)*((SIN(F$5*PI()/2))/F$5^2)*SIN(F$5*PI()*$B29/$B$3)</f>
        <v>-0.796338198942853</v>
      </c>
      <c r="G29" s="28" t="n">
        <f aca="false">(8*$B$2/PI()^2)*((SIN(G$5*PI()/2))/G$5^2)*SIN(G$5*PI()*$B29/$B$3)</f>
        <v>-9.09715211650536E-018</v>
      </c>
      <c r="H29" s="28" t="n">
        <f aca="false">(8*$B$2/PI()^2)*((SIN(H$5*PI()/2))/H$5^2)*SIN(H$5*PI()*$B29/$B$3)</f>
        <v>-0.0761632013881515</v>
      </c>
      <c r="I29" s="28" t="n">
        <f aca="false">(8*$B$2/PI()^2)*((SIN(I$5*PI()/2))/I$5^2)*SIN(I$5*PI()*$B29/$B$3)</f>
        <v>-8.46388118027905E-018</v>
      </c>
      <c r="J29" s="28" t="n">
        <f aca="false">(8*$B$2/PI()^2)*((SIN(J$5*PI()/2))/J$5^2)*SIN(J$5*PI()*$B29/$B$3)</f>
        <v>-0.0191666287456521</v>
      </c>
      <c r="K29" s="28" t="n">
        <f aca="false">(8*$B$2/PI()^2)*((SIN(K$5*PI()/2))/K$5^2)*SIN(K$5*PI()*$B29/$B$3)</f>
        <v>-7.46720729354934E-018</v>
      </c>
      <c r="L29" s="28" t="n">
        <f aca="false">(8*$B$2/PI()^2)*((SIN(L$5*PI()/2))/L$5^2)*SIN(L$5*PI()*$B29/$B$3)</f>
        <v>-0.00420716854200555</v>
      </c>
      <c r="M29" s="28" t="n">
        <f aca="false">(8*$B$2/PI()^2)*((SIN(M$5*PI()/2))/M$5^2)*SIN(M$5*PI()*$B29/$B$3)</f>
        <v>-6.18915951982434E-018</v>
      </c>
      <c r="N29" s="28" t="n">
        <f aca="false">(8*$B$2/PI()^2)*((SIN(N$5*PI()/2))/N$5^2)*SIN(N$5*PI()*$B29/$B$3)</f>
        <v>0.00117980745160448</v>
      </c>
      <c r="O29" s="28" t="n">
        <f aca="false">(8*$B$2/PI()^2)*((SIN(O$5*PI()/2))/O$5^2)*SIN(O$5*PI()*$B29/$B$3)</f>
        <v>-4.73298723800387E-018</v>
      </c>
      <c r="P29" s="27" t="n">
        <f aca="false">SUM($F29:$F29)</f>
        <v>-0.796338198942853</v>
      </c>
      <c r="Q29" s="27" t="n">
        <f aca="false">SUM($F29:$G29)+$Q$3</f>
        <v>-0.796338198942853</v>
      </c>
      <c r="R29" s="27" t="n">
        <f aca="false">SUM($F29:$H29)</f>
        <v>-0.872501400331004</v>
      </c>
      <c r="S29" s="27" t="n">
        <f aca="false">SUM($F29:$I29)+$Q$3</f>
        <v>-0.872501400331004</v>
      </c>
      <c r="T29" s="27" t="n">
        <f aca="false">SUM($F29:$J29)</f>
        <v>-0.891668029076656</v>
      </c>
      <c r="U29" s="27" t="n">
        <f aca="false">SUM($F29:$K29)+$Q$3</f>
        <v>-0.891668029076656</v>
      </c>
      <c r="V29" s="27" t="n">
        <f aca="false">SUM($F29:$L29)</f>
        <v>-0.895875197618662</v>
      </c>
      <c r="W29" s="27" t="n">
        <f aca="false">SUM($F29:$M29)+$Q$3</f>
        <v>-0.895875197618662</v>
      </c>
      <c r="X29" s="27" t="n">
        <f aca="false">SUM($F29:$N29)</f>
        <v>-0.894695390167057</v>
      </c>
      <c r="Y29" s="27" t="n">
        <f aca="false">SUM($F29:$O29)+$Q$3</f>
        <v>-0.894695390167057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 s="0"/>
      <c r="AME29" s="0"/>
      <c r="AMF29" s="0"/>
      <c r="AMG29" s="0"/>
      <c r="AMH29" s="0"/>
      <c r="AMI29" s="0"/>
      <c r="AMJ29" s="0"/>
    </row>
    <row r="30" s="23" customFormat="true" ht="13.8" hidden="false" customHeight="false" outlineLevel="0" collapsed="false">
      <c r="A30" s="24" t="n">
        <v>-39</v>
      </c>
      <c r="B30" s="27" t="n">
        <f aca="false">(A30-1)*PI()/20</f>
        <v>-6.28318530717959</v>
      </c>
      <c r="C30" s="27" t="n">
        <v>0</v>
      </c>
      <c r="D30" s="27"/>
      <c r="E30" s="28"/>
      <c r="F30" s="28" t="n">
        <f aca="false">(8*$B$2/PI()^2)*((SIN(F$5*PI()/2))/F$5^2)*SIN(F$5*PI()*$B30/$B$3)</f>
        <v>-0.629693501822782</v>
      </c>
      <c r="G30" s="28" t="n">
        <f aca="false">(8*$B$2/PI()^2)*((SIN(G$5*PI()/2))/G$5^2)*SIN(G$5*PI()*$B30/$B$3)</f>
        <v>-2.42790202299112E-017</v>
      </c>
      <c r="H30" s="28" t="n">
        <f aca="false">(8*$B$2/PI()^2)*((SIN(H$5*PI()/2))/H$5^2)*SIN(H$5*PI()*$B30/$B$3)</f>
        <v>0.0409997847373676</v>
      </c>
      <c r="I30" s="28" t="n">
        <f aca="false">(8*$B$2/PI()^2)*((SIN(I$5*PI()/2))/I$5^2)*SIN(I$5*PI()*$B30/$B$3)</f>
        <v>-5.02580209540998E-018</v>
      </c>
      <c r="J30" s="28" t="n">
        <f aca="false">(8*$B$2/PI()^2)*((SIN(J$5*PI()/2))/J$5^2)*SIN(J$5*PI()*$B30/$B$3)</f>
        <v>0.0312984025917062</v>
      </c>
      <c r="K30" s="28" t="n">
        <f aca="false">(8*$B$2/PI()^2)*((SIN(K$5*PI()/2))/K$5^2)*SIN(K$5*PI()*$B30/$B$3)</f>
        <v>6.70587297030195E-018</v>
      </c>
      <c r="L30" s="28" t="n">
        <f aca="false">(8*$B$2/PI()^2)*((SIN(L$5*PI()/2))/L$5^2)*SIN(L$5*PI()*$B30/$B$3)</f>
        <v>-0.000919524515292822</v>
      </c>
      <c r="M30" s="28" t="n">
        <f aca="false">(8*$B$2/PI()^2)*((SIN(M$5*PI()/2))/M$5^2)*SIN(M$5*PI()*$B30/$B$3)</f>
        <v>4.59509321031393E-018</v>
      </c>
      <c r="N30" s="28" t="n">
        <f aca="false">(8*$B$2/PI()^2)*((SIN(N$5*PI()/2))/N$5^2)*SIN(N$5*PI()*$B30/$B$3)</f>
        <v>-0.00989029266405698</v>
      </c>
      <c r="O30" s="28" t="n">
        <f aca="false">(8*$B$2/PI()^2)*((SIN(O$5*PI()/2))/O$5^2)*SIN(O$5*PI()*$B30/$B$3)</f>
        <v>-2.50161531198366E-018</v>
      </c>
      <c r="P30" s="27" t="n">
        <f aca="false">SUM($F30:$F30)</f>
        <v>-0.629693501822782</v>
      </c>
      <c r="Q30" s="27" t="n">
        <f aca="false">SUM($F30:$G30)+$Q$3</f>
        <v>-0.629693501822782</v>
      </c>
      <c r="R30" s="27" t="n">
        <f aca="false">SUM($F30:$H30)</f>
        <v>-0.588693717085415</v>
      </c>
      <c r="S30" s="27" t="n">
        <f aca="false">SUM($F30:$I30)+$Q$3</f>
        <v>-0.588693717085415</v>
      </c>
      <c r="T30" s="27" t="n">
        <f aca="false">SUM($F30:$J30)</f>
        <v>-0.557395314493709</v>
      </c>
      <c r="U30" s="27" t="n">
        <f aca="false">SUM($F30:$K30)+$Q$3</f>
        <v>-0.557395314493709</v>
      </c>
      <c r="V30" s="27" t="n">
        <f aca="false">SUM($F30:$L30)</f>
        <v>-0.558314839009001</v>
      </c>
      <c r="W30" s="27" t="n">
        <f aca="false">SUM($F30:$M30)+$Q$3</f>
        <v>-0.558314839009001</v>
      </c>
      <c r="X30" s="27" t="n">
        <f aca="false">SUM($F30:$N30)</f>
        <v>-0.568205131673058</v>
      </c>
      <c r="Y30" s="27" t="n">
        <f aca="false">SUM($F30:$O30)+$Q$3</f>
        <v>-0.568205131673058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 s="0"/>
      <c r="AME30" s="0"/>
      <c r="AMF30" s="0"/>
      <c r="AMG30" s="0"/>
      <c r="AMH30" s="0"/>
      <c r="AMI30" s="0"/>
      <c r="AMJ30" s="0"/>
    </row>
    <row r="31" s="23" customFormat="true" ht="13.8" hidden="false" customHeight="false" outlineLevel="0" collapsed="false">
      <c r="A31" s="24" t="n">
        <v>-38</v>
      </c>
      <c r="B31" s="27" t="n">
        <f aca="false">(A31-1)*PI()/20</f>
        <v>-6.1261056745001</v>
      </c>
      <c r="C31" s="27" t="n">
        <v>0</v>
      </c>
      <c r="D31" s="27"/>
      <c r="E31" s="28"/>
      <c r="F31" s="28" t="n">
        <f aca="false">(8*$B$2/PI()^2)*((SIN(F$5*PI()/2))/F$5^2)*SIN(F$5*PI()*$B31/$B$3)</f>
        <v>-0.312790884001791</v>
      </c>
      <c r="G31" s="28" t="n">
        <f aca="false">(8*$B$2/PI()^2)*((SIN(G$5*PI()/2))/G$5^2)*SIN(G$5*PI()*$B31/$B$3)</f>
        <v>-1.7669422380512E-017</v>
      </c>
      <c r="H31" s="28" t="n">
        <f aca="false">(8*$B$2/PI()^2)*((SIN(H$5*PI()/2))/H$5^2)*SIN(H$5*PI()*$B31/$B$3)</f>
        <v>0.0835622497347399</v>
      </c>
      <c r="I31" s="28" t="n">
        <f aca="false">(8*$B$2/PI()^2)*((SIN(I$5*PI()/2))/I$5^2)*SIN(I$5*PI()*$B31/$B$3)</f>
        <v>1.24070686222662E-017</v>
      </c>
      <c r="J31" s="28" t="n">
        <f aca="false">(8*$B$2/PI()^2)*((SIN(J$5*PI()/2))/J$5^2)*SIN(J$5*PI()*$B31/$B$3)</f>
        <v>-0.0297347398717527</v>
      </c>
      <c r="K31" s="28" t="n">
        <f aca="false">(8*$B$2/PI()^2)*((SIN(K$5*PI()/2))/K$5^2)*SIN(K$5*PI()*$B31/$B$3)</f>
        <v>-5.72614303952061E-018</v>
      </c>
      <c r="L31" s="28" t="n">
        <f aca="false">(8*$B$2/PI()^2)*((SIN(L$5*PI()/2))/L$5^2)*SIN(L$5*PI()*$B31/$B$3)</f>
        <v>0.00595699656402626</v>
      </c>
      <c r="M31" s="28" t="n">
        <f aca="false">(8*$B$2/PI()^2)*((SIN(M$5*PI()/2))/M$5^2)*SIN(M$5*PI()*$B31/$B$3)</f>
        <v>-1.72382179872573E-019</v>
      </c>
      <c r="N31" s="28" t="n">
        <f aca="false">(8*$B$2/PI()^2)*((SIN(N$5*PI()/2))/N$5^2)*SIN(N$5*PI()*$B31/$B$3)</f>
        <v>0.00411663471951255</v>
      </c>
      <c r="O31" s="28" t="n">
        <f aca="false">(8*$B$2/PI()^2)*((SIN(O$5*PI()/2))/O$5^2)*SIN(O$5*PI()*$B31/$B$3)</f>
        <v>3.62935441016656E-018</v>
      </c>
      <c r="P31" s="27" t="n">
        <f aca="false">SUM($F31:$F31)</f>
        <v>-0.312790884001791</v>
      </c>
      <c r="Q31" s="27" t="n">
        <f aca="false">SUM($F31:$G31)+$Q$3</f>
        <v>-0.312790884001791</v>
      </c>
      <c r="R31" s="27" t="n">
        <f aca="false">SUM($F31:$H31)</f>
        <v>-0.229228634267052</v>
      </c>
      <c r="S31" s="27" t="n">
        <f aca="false">SUM($F31:$I31)+$Q$3</f>
        <v>-0.229228634267052</v>
      </c>
      <c r="T31" s="27" t="n">
        <f aca="false">SUM($F31:$J31)</f>
        <v>-0.258963374138804</v>
      </c>
      <c r="U31" s="27" t="n">
        <f aca="false">SUM($F31:$K31)+$Q$3</f>
        <v>-0.258963374138804</v>
      </c>
      <c r="V31" s="27" t="n">
        <f aca="false">SUM($F31:$L31)</f>
        <v>-0.253006377574778</v>
      </c>
      <c r="W31" s="27" t="n">
        <f aca="false">SUM($F31:$M31)+$Q$3</f>
        <v>-0.253006377574778</v>
      </c>
      <c r="X31" s="27" t="n">
        <f aca="false">SUM($F31:$N31)</f>
        <v>-0.248889742855265</v>
      </c>
      <c r="Y31" s="27" t="n">
        <f aca="false">SUM($F31:$O31)+$Q$3</f>
        <v>-0.248889742855265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 s="0"/>
      <c r="AME31" s="0"/>
      <c r="AMF31" s="0"/>
      <c r="AMG31" s="0"/>
      <c r="AMH31" s="0"/>
      <c r="AMI31" s="0"/>
      <c r="AMJ31" s="0"/>
    </row>
    <row r="32" s="23" customFormat="true" ht="13.8" hidden="false" customHeight="false" outlineLevel="0" collapsed="false">
      <c r="A32" s="24" t="n">
        <v>-37</v>
      </c>
      <c r="B32" s="27" t="n">
        <f aca="false">(A32-1)*PI()/20</f>
        <v>-5.96902604182061</v>
      </c>
      <c r="C32" s="27" t="n">
        <v>0</v>
      </c>
      <c r="D32" s="27"/>
      <c r="E32" s="28"/>
      <c r="F32" s="28" t="n">
        <f aca="false">(8*$B$2/PI()^2)*((SIN(F$5*PI()/2))/F$5^2)*SIN(F$5*PI()*$B32/$B$3)</f>
        <v>0.0787501217146791</v>
      </c>
      <c r="G32" s="28" t="n">
        <f aca="false">(8*$B$2/PI()^2)*((SIN(G$5*PI()/2))/G$5^2)*SIN(G$5*PI()*$B32/$B$3)</f>
        <v>4.79924279290518E-018</v>
      </c>
      <c r="H32" s="28" t="n">
        <f aca="false">(8*$B$2/PI()^2)*((SIN(H$5*PI()/2))/H$5^2)*SIN(H$5*PI()*$B32/$B$3)</f>
        <v>-0.0259196781051613</v>
      </c>
      <c r="I32" s="28" t="n">
        <f aca="false">(8*$B$2/PI()^2)*((SIN(I$5*PI()/2))/I$5^2)*SIN(I$5*PI()*$B32/$B$3)</f>
        <v>-4.7086435223107E-018</v>
      </c>
      <c r="J32" s="28" t="n">
        <f aca="false">(8*$B$2/PI()^2)*((SIN(J$5*PI()/2))/J$5^2)*SIN(J$5*PI()*$B32/$B$3)</f>
        <v>0.0151598622015437</v>
      </c>
      <c r="K32" s="28" t="n">
        <f aca="false">(8*$B$2/PI()^2)*((SIN(K$5*PI()/2))/K$5^2)*SIN(K$5*PI()*$B32/$B$3)</f>
        <v>4.55992516101331E-018</v>
      </c>
      <c r="L32" s="28" t="n">
        <f aca="false">(8*$B$2/PI()^2)*((SIN(L$5*PI()/2))/L$5^2)*SIN(L$5*PI()*$B32/$B$3)</f>
        <v>-0.0104164641847965</v>
      </c>
      <c r="M32" s="28" t="n">
        <f aca="false">(8*$B$2/PI()^2)*((SIN(M$5*PI()/2))/M$5^2)*SIN(M$5*PI()*$B32/$B$3)</f>
        <v>-4.35644376940975E-018</v>
      </c>
      <c r="N32" s="28" t="n">
        <f aca="false">(8*$B$2/PI()^2)*((SIN(N$5*PI()/2))/N$5^2)*SIN(N$5*PI()*$B32/$B$3)</f>
        <v>0.00768575550099128</v>
      </c>
      <c r="O32" s="28" t="n">
        <f aca="false">(8*$B$2/PI()^2)*((SIN(O$5*PI()/2))/O$5^2)*SIN(O$5*PI()*$B32/$B$3)</f>
        <v>4.10277063419815E-018</v>
      </c>
      <c r="P32" s="27" t="n">
        <f aca="false">SUM($F32:$F32)</f>
        <v>0.0787501217146791</v>
      </c>
      <c r="Q32" s="27" t="n">
        <f aca="false">SUM($F32:$G32)+$Q$3</f>
        <v>0.0787501217146791</v>
      </c>
      <c r="R32" s="27" t="n">
        <f aca="false">SUM($F32:$H32)</f>
        <v>0.0528304436095178</v>
      </c>
      <c r="S32" s="27" t="n">
        <f aca="false">SUM($F32:$I32)+$Q$3</f>
        <v>0.0528304436095178</v>
      </c>
      <c r="T32" s="27" t="n">
        <f aca="false">SUM($F32:$J32)</f>
        <v>0.0679903058110615</v>
      </c>
      <c r="U32" s="27" t="n">
        <f aca="false">SUM($F32:$K32)+$Q$3</f>
        <v>0.0679903058110615</v>
      </c>
      <c r="V32" s="27" t="n">
        <f aca="false">SUM($F32:$L32)</f>
        <v>0.0575738416262649</v>
      </c>
      <c r="W32" s="27" t="n">
        <f aca="false">SUM($F32:$M32)+$Q$3</f>
        <v>0.0575738416262649</v>
      </c>
      <c r="X32" s="27" t="n">
        <f aca="false">SUM($F32:$N32)</f>
        <v>0.0652595971272562</v>
      </c>
      <c r="Y32" s="27" t="n">
        <f aca="false">SUM($F32:$O32)+$Q$3</f>
        <v>0.0652595971272562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 s="0"/>
      <c r="AME32" s="0"/>
      <c r="AMF32" s="0"/>
      <c r="AMG32" s="0"/>
      <c r="AMH32" s="0"/>
      <c r="AMI32" s="0"/>
      <c r="AMJ32" s="0"/>
    </row>
    <row r="33" s="23" customFormat="true" ht="13.8" hidden="false" customHeight="false" outlineLevel="0" collapsed="false">
      <c r="A33" s="24" t="n">
        <v>-36</v>
      </c>
      <c r="B33" s="27" t="n">
        <f aca="false">(A33-1)*PI()/20</f>
        <v>-5.81194640914112</v>
      </c>
      <c r="C33" s="27" t="n">
        <v>0</v>
      </c>
      <c r="D33" s="27"/>
      <c r="E33" s="28"/>
      <c r="F33" s="28" t="n">
        <f aca="false">(8*$B$2/PI()^2)*((SIN(F$5*PI()/2))/F$5^2)*SIN(F$5*PI()*$B33/$B$3)</f>
        <v>0.451499716197683</v>
      </c>
      <c r="G33" s="28" t="n">
        <f aca="false">(8*$B$2/PI()^2)*((SIN(G$5*PI()/2))/G$5^2)*SIN(G$5*PI()*$B33/$B$3)</f>
        <v>2.29603809335803E-017</v>
      </c>
      <c r="H33" s="28" t="n">
        <f aca="false">(8*$B$2/PI()^2)*((SIN(H$5*PI()/2))/H$5^2)*SIN(H$5*PI()*$B33/$B$3)</f>
        <v>-0.0882398584747999</v>
      </c>
      <c r="I33" s="28" t="n">
        <f aca="false">(8*$B$2/PI()^2)*((SIN(I$5*PI()/2))/I$5^2)*SIN(I$5*PI()*$B33/$B$3)</f>
        <v>-8.71272020712928E-018</v>
      </c>
      <c r="J33" s="28" t="n">
        <f aca="false">(8*$B$2/PI()^2)*((SIN(J$5*PI()/2))/J$5^2)*SIN(J$5*PI()*$B33/$B$3)</f>
        <v>0.00604861060254808</v>
      </c>
      <c r="K33" s="28" t="n">
        <f aca="false">(8*$B$2/PI()^2)*((SIN(K$5*PI()/2))/K$5^2)*SIN(K$5*PI()*$B33/$B$3)</f>
        <v>-3.24520049893593E-018</v>
      </c>
      <c r="L33" s="28" t="n">
        <f aca="false">(8*$B$2/PI()^2)*((SIN(L$5*PI()/2))/L$5^2)*SIN(L$5*PI()*$B33/$B$3)</f>
        <v>0.0138652274417443</v>
      </c>
      <c r="M33" s="28" t="n">
        <f aca="false">(8*$B$2/PI()^2)*((SIN(M$5*PI()/2))/M$5^2)*SIN(M$5*PI()*$B33/$B$3)</f>
        <v>6.20353267738153E-018</v>
      </c>
      <c r="N33" s="28" t="n">
        <f aca="false">(8*$B$2/PI()^2)*((SIN(N$5*PI()/2))/N$5^2)*SIN(N$5*PI()*$B33/$B$3)</f>
        <v>-0.00823250478878559</v>
      </c>
      <c r="O33" s="28" t="n">
        <f aca="false">(8*$B$2/PI()^2)*((SIN(O$5*PI()/2))/O$5^2)*SIN(O$5*PI()*$B33/$B$3)</f>
        <v>-1.81934296064539E-018</v>
      </c>
      <c r="P33" s="27" t="n">
        <f aca="false">SUM($F33:$F33)</f>
        <v>0.451499716197683</v>
      </c>
      <c r="Q33" s="27" t="n">
        <f aca="false">SUM($F33:$G33)+$Q$3</f>
        <v>0.451499716197683</v>
      </c>
      <c r="R33" s="27" t="n">
        <f aca="false">SUM($F33:$H33)</f>
        <v>0.363259857722883</v>
      </c>
      <c r="S33" s="27" t="n">
        <f aca="false">SUM($F33:$I33)+$Q$3</f>
        <v>0.363259857722883</v>
      </c>
      <c r="T33" s="27" t="n">
        <f aca="false">SUM($F33:$J33)</f>
        <v>0.369308468325431</v>
      </c>
      <c r="U33" s="27" t="n">
        <f aca="false">SUM($F33:$K33)+$Q$3</f>
        <v>0.369308468325431</v>
      </c>
      <c r="V33" s="27" t="n">
        <f aca="false">SUM($F33:$L33)</f>
        <v>0.383173695767175</v>
      </c>
      <c r="W33" s="27" t="n">
        <f aca="false">SUM($F33:$M33)+$Q$3</f>
        <v>0.383173695767175</v>
      </c>
      <c r="X33" s="27" t="n">
        <f aca="false">SUM($F33:$N33)</f>
        <v>0.37494119097839</v>
      </c>
      <c r="Y33" s="27" t="n">
        <f aca="false">SUM($F33:$O33)+$Q$3</f>
        <v>0.37494119097839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 s="0"/>
      <c r="AME33" s="0"/>
      <c r="AMF33" s="0"/>
      <c r="AMG33" s="0"/>
      <c r="AMH33" s="0"/>
      <c r="AMI33" s="0"/>
      <c r="AMJ33" s="0"/>
    </row>
    <row r="34" s="23" customFormat="true" ht="13.8" hidden="false" customHeight="false" outlineLevel="0" collapsed="false">
      <c r="A34" s="24" t="n">
        <v>-35</v>
      </c>
      <c r="B34" s="27" t="n">
        <f aca="false">(A34-1)*PI()/20</f>
        <v>-5.65486677646163</v>
      </c>
      <c r="C34" s="27" t="n">
        <v>0</v>
      </c>
      <c r="D34" s="27"/>
      <c r="E34" s="28"/>
      <c r="F34" s="28" t="n">
        <f aca="false">(8*$B$2/PI()^2)*((SIN(F$5*PI()/2))/F$5^2)*SIN(F$5*PI()*$B34/$B$3)</f>
        <v>0.716512120513509</v>
      </c>
      <c r="G34" s="28" t="n">
        <f aca="false">(8*$B$2/PI()^2)*((SIN(G$5*PI()/2))/G$5^2)*SIN(G$5*PI()*$B34/$B$3)</f>
        <v>2.05135886524691E-017</v>
      </c>
      <c r="H34" s="28" t="n">
        <f aca="false">(8*$B$2/PI()^2)*((SIN(H$5*PI()/2))/H$5^2)*SIN(H$5*PI()*$B34/$B$3)</f>
        <v>0.00999542427960262</v>
      </c>
      <c r="I34" s="28" t="n">
        <f aca="false">(8*$B$2/PI()^2)*((SIN(I$5*PI()/2))/I$5^2)*SIN(I$5*PI()*$B34/$B$3)</f>
        <v>1.15445451861819E-017</v>
      </c>
      <c r="J34" s="28" t="n">
        <f aca="false">(8*$B$2/PI()^2)*((SIN(J$5*PI()/2))/J$5^2)*SIN(J$5*PI()*$B34/$B$3)</f>
        <v>-0.024610355268456</v>
      </c>
      <c r="K34" s="28" t="n">
        <f aca="false">(8*$B$2/PI()^2)*((SIN(K$5*PI()/2))/K$5^2)*SIN(K$5*PI()*$B34/$B$3)</f>
        <v>1.82478675839365E-018</v>
      </c>
      <c r="L34" s="28" t="n">
        <f aca="false">(8*$B$2/PI()^2)*((SIN(L$5*PI()/2))/L$5^2)*SIN(L$5*PI()*$B34/$B$3)</f>
        <v>-0.0159686545431455</v>
      </c>
      <c r="M34" s="28" t="n">
        <f aca="false">(8*$B$2/PI()^2)*((SIN(M$5*PI()/2))/M$5^2)*SIN(M$5*PI()*$B34/$B$3)</f>
        <v>-4.23185466249506E-018</v>
      </c>
      <c r="N34" s="28" t="n">
        <f aca="false">(8*$B$2/PI()^2)*((SIN(N$5*PI()/2))/N$5^2)*SIN(N$5*PI()*$B34/$B$3)</f>
        <v>-0.0032770906597874</v>
      </c>
      <c r="O34" s="28" t="n">
        <f aca="false">(8*$B$2/PI()^2)*((SIN(O$5*PI()/2))/O$5^2)*SIN(O$5*PI()*$B34/$B$3)</f>
        <v>-4.90540667773551E-018</v>
      </c>
      <c r="P34" s="27" t="n">
        <f aca="false">SUM($F34:$F34)</f>
        <v>0.716512120513509</v>
      </c>
      <c r="Q34" s="27" t="n">
        <f aca="false">SUM($F34:$G34)+$Q$3</f>
        <v>0.716512120513509</v>
      </c>
      <c r="R34" s="27" t="n">
        <f aca="false">SUM($F34:$H34)</f>
        <v>0.726507544793111</v>
      </c>
      <c r="S34" s="27" t="n">
        <f aca="false">SUM($F34:$I34)+$Q$3</f>
        <v>0.726507544793111</v>
      </c>
      <c r="T34" s="27" t="n">
        <f aca="false">SUM($F34:$J34)</f>
        <v>0.701897189524655</v>
      </c>
      <c r="U34" s="27" t="n">
        <f aca="false">SUM($F34:$K34)+$Q$3</f>
        <v>0.701897189524655</v>
      </c>
      <c r="V34" s="27" t="n">
        <f aca="false">SUM($F34:$L34)</f>
        <v>0.68592853498151</v>
      </c>
      <c r="W34" s="27" t="n">
        <f aca="false">SUM($F34:$M34)+$Q$3</f>
        <v>0.68592853498151</v>
      </c>
      <c r="X34" s="27" t="n">
        <f aca="false">SUM($F34:$N34)</f>
        <v>0.682651444321722</v>
      </c>
      <c r="Y34" s="27" t="n">
        <f aca="false">SUM($F34:$O34)+$Q$3</f>
        <v>0.682651444321722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 s="0"/>
      <c r="AME34" s="0"/>
      <c r="AMF34" s="0"/>
      <c r="AMG34" s="0"/>
      <c r="AMH34" s="0"/>
      <c r="AMI34" s="0"/>
      <c r="AMJ34" s="0"/>
    </row>
    <row r="35" s="23" customFormat="true" ht="13.8" hidden="false" customHeight="false" outlineLevel="0" collapsed="false">
      <c r="A35" s="24" t="n">
        <v>-34</v>
      </c>
      <c r="B35" s="27" t="n">
        <f aca="false">(A35-1)*PI()/20</f>
        <v>-5.49778714378214</v>
      </c>
      <c r="C35" s="27" t="n">
        <v>0</v>
      </c>
      <c r="D35" s="27"/>
      <c r="E35" s="28"/>
      <c r="F35" s="28" t="n">
        <f aca="false">(8*$B$2/PI()^2)*((SIN(F$5*PI()/2))/F$5^2)*SIN(F$5*PI()*$B35/$B$3)</f>
        <v>0.810549882287023</v>
      </c>
      <c r="G35" s="28" t="n">
        <f aca="false">(8*$B$2/PI()^2)*((SIN(G$5*PI()/2))/G$5^2)*SIN(G$5*PI()*$B35/$B$3)</f>
        <v>-3.45032634186075E-019</v>
      </c>
      <c r="H35" s="28" t="n">
        <f aca="false">(8*$B$2/PI()^2)*((SIN(H$5*PI()/2))/H$5^2)*SIN(H$5*PI()*$B35/$B$3)</f>
        <v>0.0900436881281305</v>
      </c>
      <c r="I35" s="28" t="n">
        <f aca="false">(8*$B$2/PI()^2)*((SIN(I$5*PI()/2))/I$5^2)*SIN(I$5*PI()*$B35/$B$3)</f>
        <v>-3.44999284687308E-019</v>
      </c>
      <c r="J35" s="28" t="n">
        <f aca="false">(8*$B$2/PI()^2)*((SIN(J$5*PI()/2))/J$5^2)*SIN(J$5*PI()*$B35/$B$3)</f>
        <v>0.0324031938070156</v>
      </c>
      <c r="K35" s="28" t="n">
        <f aca="false">(8*$B$2/PI()^2)*((SIN(K$5*PI()/2))/K$5^2)*SIN(K$5*PI()*$B35/$B$3)</f>
        <v>-3.44943706487271E-019</v>
      </c>
      <c r="L35" s="28" t="n">
        <f aca="false">(8*$B$2/PI()^2)*((SIN(L$5*PI()/2))/L$5^2)*SIN(L$5*PI()*$B35/$B$3)</f>
        <v>0.0165226509985232</v>
      </c>
      <c r="M35" s="28" t="n">
        <f aca="false">(8*$B$2/PI()^2)*((SIN(M$5*PI()/2))/M$5^2)*SIN(M$5*PI()*$B35/$B$3)</f>
        <v>-3.44865906032206E-019</v>
      </c>
      <c r="N35" s="28" t="n">
        <f aca="false">(8*$B$2/PI()^2)*((SIN(N$5*PI()/2))/N$5^2)*SIN(N$5*PI()*$B35/$B$3)</f>
        <v>0.009987449941435</v>
      </c>
      <c r="O35" s="28" t="n">
        <f aca="false">(8*$B$2/PI()^2)*((SIN(O$5*PI()/2))/O$5^2)*SIN(O$5*PI()*$B35/$B$3)</f>
        <v>-3.4476589234553E-019</v>
      </c>
      <c r="P35" s="27" t="n">
        <f aca="false">SUM($F35:$F35)</f>
        <v>0.810549882287023</v>
      </c>
      <c r="Q35" s="27" t="n">
        <f aca="false">SUM($F35:$G35)+$Q$3</f>
        <v>0.810549882287023</v>
      </c>
      <c r="R35" s="27" t="n">
        <f aca="false">SUM($F35:$H35)</f>
        <v>0.900593570415153</v>
      </c>
      <c r="S35" s="27" t="n">
        <f aca="false">SUM($F35:$I35)+$Q$3</f>
        <v>0.900593570415153</v>
      </c>
      <c r="T35" s="27" t="n">
        <f aca="false">SUM($F35:$J35)</f>
        <v>0.932996764222169</v>
      </c>
      <c r="U35" s="27" t="n">
        <f aca="false">SUM($F35:$K35)+$Q$3</f>
        <v>0.932996764222169</v>
      </c>
      <c r="V35" s="27" t="n">
        <f aca="false">SUM($F35:$L35)</f>
        <v>0.949519415220692</v>
      </c>
      <c r="W35" s="27" t="n">
        <f aca="false">SUM($F35:$M35)+$Q$3</f>
        <v>0.949519415220692</v>
      </c>
      <c r="X35" s="27" t="n">
        <f aca="false">SUM($F35:$N35)</f>
        <v>0.959506865162127</v>
      </c>
      <c r="Y35" s="27" t="n">
        <f aca="false">SUM($F35:$O35)+$Q$3</f>
        <v>0.959506865162127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 s="0"/>
      <c r="AME35" s="0"/>
      <c r="AMF35" s="0"/>
      <c r="AMG35" s="0"/>
      <c r="AMH35" s="0"/>
      <c r="AMI35" s="0"/>
      <c r="AMJ35" s="0"/>
    </row>
    <row r="36" s="23" customFormat="true" ht="13.8" hidden="false" customHeight="false" outlineLevel="0" collapsed="false">
      <c r="A36" s="24" t="n">
        <v>-33</v>
      </c>
      <c r="B36" s="27" t="n">
        <f aca="false">(A36-1)*PI()/20</f>
        <v>-5.34070751110265</v>
      </c>
      <c r="C36" s="27" t="n">
        <v>0</v>
      </c>
      <c r="D36" s="27"/>
      <c r="E36" s="28"/>
      <c r="F36" s="28" t="n">
        <f aca="false">(8*$B$2/PI()^2)*((SIN(F$5*PI()/2))/F$5^2)*SIN(F$5*PI()*$B36/$B$3)</f>
        <v>0.711173642511733</v>
      </c>
      <c r="G36" s="28" t="n">
        <f aca="false">(8*$B$2/PI()^2)*((SIN(G$5*PI()/2))/G$5^2)*SIN(G$5*PI()*$B36/$B$3)</f>
        <v>-2.08939722766594E-017</v>
      </c>
      <c r="H36" s="28" t="n">
        <f aca="false">(8*$B$2/PI()^2)*((SIN(H$5*PI()/2))/H$5^2)*SIN(H$5*PI()*$B36/$B$3)</f>
        <v>0.00625435864079212</v>
      </c>
      <c r="I36" s="28" t="n">
        <f aca="false">(8*$B$2/PI()^2)*((SIN(I$5*PI()/2))/I$5^2)*SIN(I$5*PI()*$B36/$B$3)</f>
        <v>-1.12738626521211E-017</v>
      </c>
      <c r="J36" s="28" t="n">
        <f aca="false">(8*$B$2/PI()^2)*((SIN(J$5*PI()/2))/J$5^2)*SIN(J$5*PI()*$B36/$B$3)</f>
        <v>-0.0260171654203471</v>
      </c>
      <c r="K36" s="28" t="n">
        <f aca="false">(8*$B$2/PI()^2)*((SIN(K$5*PI()/2))/K$5^2)*SIN(K$5*PI()*$B36/$B$3)</f>
        <v>-1.14613340706581E-018</v>
      </c>
      <c r="L36" s="28" t="n">
        <f aca="false">(8*$B$2/PI()^2)*((SIN(L$5*PI()/2))/L$5^2)*SIN(L$5*PI()*$B36/$B$3)</f>
        <v>-0.015473462806034</v>
      </c>
      <c r="M36" s="28" t="n">
        <f aca="false">(8*$B$2/PI()^2)*((SIN(M$5*PI()/2))/M$5^2)*SIN(M$5*PI()*$B36/$B$3)</f>
        <v>4.7092941270751E-018</v>
      </c>
      <c r="N36" s="28" t="n">
        <f aca="false">(8*$B$2/PI()^2)*((SIN(N$5*PI()/2))/N$5^2)*SIN(N$5*PI()*$B36/$B$3)</f>
        <v>-0.00207138110424612</v>
      </c>
      <c r="O36" s="28" t="n">
        <f aca="false">(8*$B$2/PI()^2)*((SIN(O$5*PI()/2))/O$5^2)*SIN(O$5*PI()*$B36/$B$3)</f>
        <v>4.753306970443E-018</v>
      </c>
      <c r="P36" s="27" t="n">
        <f aca="false">SUM($F36:$F36)</f>
        <v>0.711173642511733</v>
      </c>
      <c r="Q36" s="27" t="n">
        <f aca="false">SUM($F36:$G36)+$Q$3</f>
        <v>0.711173642511733</v>
      </c>
      <c r="R36" s="27" t="n">
        <f aca="false">SUM($F36:$H36)</f>
        <v>0.717428001152525</v>
      </c>
      <c r="S36" s="27" t="n">
        <f aca="false">SUM($F36:$I36)+$Q$3</f>
        <v>0.717428001152525</v>
      </c>
      <c r="T36" s="27" t="n">
        <f aca="false">SUM($F36:$J36)</f>
        <v>0.691410835732178</v>
      </c>
      <c r="U36" s="27" t="n">
        <f aca="false">SUM($F36:$K36)+$Q$3</f>
        <v>0.691410835732178</v>
      </c>
      <c r="V36" s="27" t="n">
        <f aca="false">SUM($F36:$L36)</f>
        <v>0.675937372926144</v>
      </c>
      <c r="W36" s="27" t="n">
        <f aca="false">SUM($F36:$M36)+$Q$3</f>
        <v>0.675937372926144</v>
      </c>
      <c r="X36" s="27" t="n">
        <f aca="false">SUM($F36:$N36)</f>
        <v>0.673865991821898</v>
      </c>
      <c r="Y36" s="27" t="n">
        <f aca="false">SUM($F36:$O36)+$Q$3</f>
        <v>0.673865991821898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 s="0"/>
      <c r="AME36" s="0"/>
      <c r="AMF36" s="0"/>
      <c r="AMG36" s="0"/>
      <c r="AMH36" s="0"/>
      <c r="AMI36" s="0"/>
      <c r="AMJ36" s="0"/>
    </row>
    <row r="37" s="23" customFormat="true" ht="13.8" hidden="false" customHeight="false" outlineLevel="0" collapsed="false">
      <c r="A37" s="24" t="n">
        <v>-32</v>
      </c>
      <c r="B37" s="27" t="n">
        <f aca="false">(A37-1)*PI()/20</f>
        <v>-5.18362787842316</v>
      </c>
      <c r="C37" s="27" t="n">
        <v>0</v>
      </c>
      <c r="D37" s="27"/>
      <c r="E37" s="28"/>
      <c r="F37" s="28" t="n">
        <f aca="false">(8*$B$2/PI()^2)*((SIN(F$5*PI()/2))/F$5^2)*SIN(F$5*PI()*$B37/$B$3)</f>
        <v>0.442096631691826</v>
      </c>
      <c r="G37" s="28" t="n">
        <f aca="false">(8*$B$2/PI()^2)*((SIN(G$5*PI()/2))/G$5^2)*SIN(G$5*PI()*$B37/$B$3)</f>
        <v>-2.26896722338803E-017</v>
      </c>
      <c r="H37" s="28" t="n">
        <f aca="false">(8*$B$2/PI()^2)*((SIN(H$5*PI()/2))/H$5^2)*SIN(H$5*PI()*$B37/$B$3)</f>
        <v>-0.0889149919104173</v>
      </c>
      <c r="I37" s="28" t="n">
        <f aca="false">(8*$B$2/PI()^2)*((SIN(I$5*PI()/2))/I$5^2)*SIN(I$5*PI()*$B37/$B$3)</f>
        <v>9.19034432386693E-018</v>
      </c>
      <c r="J37" s="28" t="n">
        <f aca="false">(8*$B$2/PI()^2)*((SIN(J$5*PI()/2))/J$5^2)*SIN(J$5*PI()*$B37/$B$3)</f>
        <v>0.00824664424374621</v>
      </c>
      <c r="K37" s="28" t="n">
        <f aca="false">(8*$B$2/PI()^2)*((SIN(K$5*PI()/2))/K$5^2)*SIN(K$5*PI()*$B37/$B$3)</f>
        <v>2.59988346374505E-018</v>
      </c>
      <c r="L37" s="28" t="n">
        <f aca="false">(8*$B$2/PI()^2)*((SIN(L$5*PI()/2))/L$5^2)*SIN(L$5*PI()*$B37/$B$3)</f>
        <v>0.0129228921766589</v>
      </c>
      <c r="M37" s="28" t="n">
        <f aca="false">(8*$B$2/PI()^2)*((SIN(M$5*PI()/2))/M$5^2)*SIN(M$5*PI()*$B37/$B$3)</f>
        <v>-6.17477789537815E-018</v>
      </c>
      <c r="N37" s="28" t="n">
        <f aca="false">(8*$B$2/PI()^2)*((SIN(N$5*PI()/2))/N$5^2)*SIN(N$5*PI()*$B37/$B$3)</f>
        <v>-0.0088781854731697</v>
      </c>
      <c r="O37" s="28" t="n">
        <f aca="false">(8*$B$2/PI()^2)*((SIN(O$5*PI()/2))/O$5^2)*SIN(O$5*PI()*$B37/$B$3)</f>
        <v>2.44177320927359E-018</v>
      </c>
      <c r="P37" s="27" t="n">
        <f aca="false">SUM($F37:$F37)</f>
        <v>0.442096631691826</v>
      </c>
      <c r="Q37" s="27" t="n">
        <f aca="false">SUM($F37:$G37)+$Q$3</f>
        <v>0.442096631691826</v>
      </c>
      <c r="R37" s="27" t="n">
        <f aca="false">SUM($F37:$H37)</f>
        <v>0.353181639781409</v>
      </c>
      <c r="S37" s="27" t="n">
        <f aca="false">SUM($F37:$I37)+$Q$3</f>
        <v>0.353181639781409</v>
      </c>
      <c r="T37" s="27" t="n">
        <f aca="false">SUM($F37:$J37)</f>
        <v>0.361428284025155</v>
      </c>
      <c r="U37" s="27" t="n">
        <f aca="false">SUM($F37:$K37)+$Q$3</f>
        <v>0.361428284025155</v>
      </c>
      <c r="V37" s="27" t="n">
        <f aca="false">SUM($F37:$L37)</f>
        <v>0.374351176201814</v>
      </c>
      <c r="W37" s="27" t="n">
        <f aca="false">SUM($F37:$M37)+$Q$3</f>
        <v>0.374351176201814</v>
      </c>
      <c r="X37" s="27" t="n">
        <f aca="false">SUM($F37:$N37)</f>
        <v>0.365472990728645</v>
      </c>
      <c r="Y37" s="27" t="n">
        <f aca="false">SUM($F37:$O37)+$Q$3</f>
        <v>0.365472990728645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 s="0"/>
      <c r="AME37" s="0"/>
      <c r="AMF37" s="0"/>
      <c r="AMG37" s="0"/>
      <c r="AMH37" s="0"/>
      <c r="AMI37" s="0"/>
      <c r="AMJ37" s="0"/>
    </row>
    <row r="38" s="23" customFormat="true" ht="13.8" hidden="false" customHeight="false" outlineLevel="0" collapsed="false">
      <c r="A38" s="24" t="n">
        <v>-31</v>
      </c>
      <c r="B38" s="27" t="n">
        <f aca="false">(A38-1)*PI()/20</f>
        <v>-5.02654824574367</v>
      </c>
      <c r="C38" s="27" t="n">
        <v>0</v>
      </c>
      <c r="D38" s="27"/>
      <c r="E38" s="28"/>
      <c r="F38" s="28" t="n">
        <f aca="false">(8*$B$2/PI()^2)*((SIN(F$5*PI()/2))/F$5^2)*SIN(F$5*PI()*$B38/$B$3)</f>
        <v>0.0675262015582323</v>
      </c>
      <c r="G38" s="28" t="n">
        <f aca="false">(8*$B$2/PI()^2)*((SIN(G$5*PI()/2))/G$5^2)*SIN(G$5*PI()*$B38/$B$3)</f>
        <v>-4.12041448236028E-018</v>
      </c>
      <c r="H38" s="28" t="n">
        <f aca="false">(8*$B$2/PI()^2)*((SIN(H$5*PI()/2))/H$5^2)*SIN(H$5*PI()*$B38/$B$3)</f>
        <v>-0.0223004507872726</v>
      </c>
      <c r="I38" s="28" t="n">
        <f aca="false">(8*$B$2/PI()^2)*((SIN(I$5*PI()/2))/I$5^2)*SIN(I$5*PI()*$B38/$B$3)</f>
        <v>4.06322251201133E-018</v>
      </c>
      <c r="J38" s="28" t="n">
        <f aca="false">(8*$B$2/PI()^2)*((SIN(J$5*PI()/2))/J$5^2)*SIN(J$5*PI()*$B38/$B$3)</f>
        <v>0.013132412313909</v>
      </c>
      <c r="K38" s="28" t="n">
        <f aca="false">(8*$B$2/PI()^2)*((SIN(K$5*PI()/2))/K$5^2)*SIN(K$5*PI()*$B38/$B$3)</f>
        <v>-3.96896100558592E-018</v>
      </c>
      <c r="L38" s="28" t="n">
        <f aca="false">(8*$B$2/PI()^2)*((SIN(L$5*PI()/2))/L$5^2)*SIN(L$5*PI()*$B38/$B$3)</f>
        <v>-0.00911841971606375</v>
      </c>
      <c r="M38" s="28" t="n">
        <f aca="false">(8*$B$2/PI()^2)*((SIN(M$5*PI()/2))/M$5^2)*SIN(M$5*PI()*$B38/$B$3)</f>
        <v>3.8391955922731E-018</v>
      </c>
      <c r="N38" s="28" t="n">
        <f aca="false">(8*$B$2/PI()^2)*((SIN(N$5*PI()/2))/N$5^2)*SIN(N$5*PI()*$B38/$B$3)</f>
        <v>0.00682582038529804</v>
      </c>
      <c r="O38" s="28" t="n">
        <f aca="false">(8*$B$2/PI()^2)*((SIN(O$5*PI()/2))/O$5^2)*SIN(O$5*PI()*$B38/$B$3)</f>
        <v>-3.67607456825114E-018</v>
      </c>
      <c r="P38" s="27" t="n">
        <f aca="false">SUM($F38:$F38)</f>
        <v>0.0675262015582323</v>
      </c>
      <c r="Q38" s="27" t="n">
        <f aca="false">SUM($F38:$G38)+$Q$3</f>
        <v>0.0675262015582323</v>
      </c>
      <c r="R38" s="27" t="n">
        <f aca="false">SUM($F38:$H38)</f>
        <v>0.0452257507709597</v>
      </c>
      <c r="S38" s="27" t="n">
        <f aca="false">SUM($F38:$I38)+$Q$3</f>
        <v>0.0452257507709597</v>
      </c>
      <c r="T38" s="27" t="n">
        <f aca="false">SUM($F38:$J38)</f>
        <v>0.0583581630848687</v>
      </c>
      <c r="U38" s="27" t="n">
        <f aca="false">SUM($F38:$K38)+$Q$3</f>
        <v>0.0583581630848687</v>
      </c>
      <c r="V38" s="27" t="n">
        <f aca="false">SUM($F38:$L38)</f>
        <v>0.0492397433688049</v>
      </c>
      <c r="W38" s="27" t="n">
        <f aca="false">SUM($F38:$M38)+$Q$3</f>
        <v>0.0492397433688049</v>
      </c>
      <c r="X38" s="27" t="n">
        <f aca="false">SUM($F38:$N38)</f>
        <v>0.056065563754103</v>
      </c>
      <c r="Y38" s="27" t="n">
        <f aca="false">SUM($F38:$O38)+$Q$3</f>
        <v>0.056065563754103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 s="0"/>
      <c r="AME38" s="0"/>
      <c r="AMF38" s="0"/>
      <c r="AMG38" s="0"/>
      <c r="AMH38" s="0"/>
      <c r="AMI38" s="0"/>
      <c r="AMJ38" s="0"/>
    </row>
    <row r="39" s="23" customFormat="true" ht="13.8" hidden="false" customHeight="false" outlineLevel="0" collapsed="false">
      <c r="A39" s="24" t="n">
        <v>-30</v>
      </c>
      <c r="B39" s="27" t="n">
        <f aca="false">(A39-1)*PI()/20</f>
        <v>-4.86946861306418</v>
      </c>
      <c r="C39" s="27" t="n">
        <v>0</v>
      </c>
      <c r="D39" s="27"/>
      <c r="E39" s="28"/>
      <c r="F39" s="28" t="n">
        <f aca="false">(8*$B$2/PI()^2)*((SIN(F$5*PI()/2))/F$5^2)*SIN(F$5*PI()*$B39/$B$3)</f>
        <v>-0.32315737983006</v>
      </c>
      <c r="G39" s="28" t="n">
        <f aca="false">(8*$B$2/PI()^2)*((SIN(G$5*PI()/2))/G$5^2)*SIN(G$5*PI()*$B39/$B$3)</f>
        <v>1.81470926669828E-017</v>
      </c>
      <c r="H39" s="28" t="n">
        <f aca="false">(8*$B$2/PI()^2)*((SIN(H$5*PI()/2))/H$5^2)*SIN(H$5*PI()*$B39/$B$3)</f>
        <v>0.0848905289874363</v>
      </c>
      <c r="I39" s="28" t="n">
        <f aca="false">(8*$B$2/PI()^2)*((SIN(I$5*PI()/2))/I$5^2)*SIN(I$5*PI()*$B39/$B$3)</f>
        <v>-1.23783027192037E-017</v>
      </c>
      <c r="J39" s="28" t="n">
        <f aca="false">(8*$B$2/PI()^2)*((SIN(J$5*PI()/2))/J$5^2)*SIN(J$5*PI()*$B39/$B$3)</f>
        <v>-0.028765037587194</v>
      </c>
      <c r="K39" s="28" t="n">
        <f aca="false">(8*$B$2/PI()^2)*((SIN(K$5*PI()/2))/K$5^2)*SIN(K$5*PI()*$B39/$B$3)</f>
        <v>5.2087781731351E-018</v>
      </c>
      <c r="L39" s="28" t="n">
        <f aca="false">(8*$B$2/PI()^2)*((SIN(L$5*PI()/2))/L$5^2)*SIN(L$5*PI()*$B39/$B$3)</f>
        <v>0.00442919150393045</v>
      </c>
      <c r="M39" s="28" t="n">
        <f aca="false">(8*$B$2/PI()^2)*((SIN(M$5*PI()/2))/M$5^2)*SIN(M$5*PI()*$B39/$B$3)</f>
        <v>8.59716429656691E-019</v>
      </c>
      <c r="N39" s="28" t="n">
        <f aca="false">(8*$B$2/PI()^2)*((SIN(N$5*PI()/2))/N$5^2)*SIN(N$5*PI()*$B39/$B$3)</f>
        <v>0.00522282721743824</v>
      </c>
      <c r="O39" s="28" t="n">
        <f aca="false">(8*$B$2/PI()^2)*((SIN(O$5*PI()/2))/O$5^2)*SIN(O$5*PI()*$B39/$B$3)</f>
        <v>-4.06353997399768E-018</v>
      </c>
      <c r="P39" s="27" t="n">
        <f aca="false">SUM($F39:$F39)</f>
        <v>-0.32315737983006</v>
      </c>
      <c r="Q39" s="27" t="n">
        <f aca="false">SUM($F39:$G39)+$Q$3</f>
        <v>-0.32315737983006</v>
      </c>
      <c r="R39" s="27" t="n">
        <f aca="false">SUM($F39:$H39)</f>
        <v>-0.238266850842624</v>
      </c>
      <c r="S39" s="27" t="n">
        <f aca="false">SUM($F39:$I39)+$Q$3</f>
        <v>-0.238266850842624</v>
      </c>
      <c r="T39" s="27" t="n">
        <f aca="false">SUM($F39:$J39)</f>
        <v>-0.267031888429818</v>
      </c>
      <c r="U39" s="27" t="n">
        <f aca="false">SUM($F39:$K39)+$Q$3</f>
        <v>-0.267031888429818</v>
      </c>
      <c r="V39" s="27" t="n">
        <f aca="false">SUM($F39:$L39)</f>
        <v>-0.262602696925887</v>
      </c>
      <c r="W39" s="27" t="n">
        <f aca="false">SUM($F39:$M39)+$Q$3</f>
        <v>-0.262602696925887</v>
      </c>
      <c r="X39" s="27" t="n">
        <f aca="false">SUM($F39:$N39)</f>
        <v>-0.257379869708449</v>
      </c>
      <c r="Y39" s="27" t="n">
        <f aca="false">SUM($F39:$O39)+$Q$3</f>
        <v>-0.257379869708449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 s="0"/>
      <c r="AME39" s="0"/>
      <c r="AMF39" s="0"/>
      <c r="AMG39" s="0"/>
      <c r="AMH39" s="0"/>
      <c r="AMI39" s="0"/>
      <c r="AMJ39" s="0"/>
    </row>
    <row r="40" s="23" customFormat="true" ht="13.8" hidden="false" customHeight="false" outlineLevel="0" collapsed="false">
      <c r="A40" s="24" t="n">
        <v>-29</v>
      </c>
      <c r="B40" s="27" t="n">
        <f aca="false">(A40-1)*PI()/20</f>
        <v>-4.71238898038469</v>
      </c>
      <c r="C40" s="27" t="n">
        <v>0</v>
      </c>
      <c r="D40" s="27"/>
      <c r="E40" s="28"/>
      <c r="F40" s="28" t="n">
        <f aca="false">(8*$B$2/PI()^2)*((SIN(F$5*PI()/2))/F$5^2)*SIN(F$5*PI()*$B40/$B$3)</f>
        <v>-0.636728912559975</v>
      </c>
      <c r="G40" s="28" t="n">
        <f aca="false">(8*$B$2/PI()^2)*((SIN(G$5*PI()/2))/G$5^2)*SIN(G$5*PI()*$B40/$B$3)</f>
        <v>2.41268028446326E-017</v>
      </c>
      <c r="H40" s="28" t="n">
        <f aca="false">(8*$B$2/PI()^2)*((SIN(H$5*PI()/2))/H$5^2)*SIN(H$5*PI()*$B40/$B$3)</f>
        <v>0.0376202660538395</v>
      </c>
      <c r="I40" s="28" t="n">
        <f aca="false">(8*$B$2/PI()^2)*((SIN(I$5*PI()/2))/I$5^2)*SIN(I$5*PI()*$B40/$B$3)</f>
        <v>5.64865370373912E-018</v>
      </c>
      <c r="J40" s="28" t="n">
        <f aca="false">(8*$B$2/PI()^2)*((SIN(J$5*PI()/2))/J$5^2)*SIN(J$5*PI()*$B40/$B$3)</f>
        <v>0.0318107665663334</v>
      </c>
      <c r="K40" s="28" t="n">
        <f aca="false">(8*$B$2/PI()^2)*((SIN(K$5*PI()/2))/K$5^2)*SIN(K$5*PI()*$B40/$B$3)</f>
        <v>-6.27895683445705E-018</v>
      </c>
      <c r="L40" s="28" t="n">
        <f aca="false">(8*$B$2/PI()^2)*((SIN(L$5*PI()/2))/L$5^2)*SIN(L$5*PI()*$B40/$B$3)</f>
        <v>0.000689798967431265</v>
      </c>
      <c r="M40" s="28" t="n">
        <f aca="false">(8*$B$2/PI()^2)*((SIN(M$5*PI()/2))/M$5^2)*SIN(M$5*PI()*$B40/$B$3)</f>
        <v>-5.02940472772646E-018</v>
      </c>
      <c r="N40" s="28" t="n">
        <f aca="false">(8*$B$2/PI()^2)*((SIN(N$5*PI()/2))/N$5^2)*SIN(N$5*PI()*$B40/$B$3)</f>
        <v>-0.0096227449320737</v>
      </c>
      <c r="O40" s="28" t="n">
        <f aca="false">(8*$B$2/PI()^2)*((SIN(O$5*PI()/2))/O$5^2)*SIN(O$5*PI()*$B40/$B$3)</f>
        <v>1.88337043382647E-018</v>
      </c>
      <c r="P40" s="27" t="n">
        <f aca="false">SUM($F40:$F40)</f>
        <v>-0.636728912559975</v>
      </c>
      <c r="Q40" s="27" t="n">
        <f aca="false">SUM($F40:$G40)+$Q$3</f>
        <v>-0.636728912559975</v>
      </c>
      <c r="R40" s="27" t="n">
        <f aca="false">SUM($F40:$H40)</f>
        <v>-0.599108646506135</v>
      </c>
      <c r="S40" s="27" t="n">
        <f aca="false">SUM($F40:$I40)+$Q$3</f>
        <v>-0.599108646506135</v>
      </c>
      <c r="T40" s="27" t="n">
        <f aca="false">SUM($F40:$J40)</f>
        <v>-0.567297879939802</v>
      </c>
      <c r="U40" s="27" t="n">
        <f aca="false">SUM($F40:$K40)+$Q$3</f>
        <v>-0.567297879939802</v>
      </c>
      <c r="V40" s="27" t="n">
        <f aca="false">SUM($F40:$L40)</f>
        <v>-0.56660808097237</v>
      </c>
      <c r="W40" s="27" t="n">
        <f aca="false">SUM($F40:$M40)+$Q$3</f>
        <v>-0.56660808097237</v>
      </c>
      <c r="X40" s="27" t="n">
        <f aca="false">SUM($F40:$N40)</f>
        <v>-0.576230825904444</v>
      </c>
      <c r="Y40" s="27" t="n">
        <f aca="false">SUM($F40:$O40)+$Q$3</f>
        <v>-0.576230825904444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 s="0"/>
      <c r="AME40" s="0"/>
      <c r="AMF40" s="0"/>
      <c r="AMG40" s="0"/>
      <c r="AMH40" s="0"/>
      <c r="AMI40" s="0"/>
      <c r="AMJ40" s="0"/>
    </row>
    <row r="41" s="23" customFormat="true" ht="13.8" hidden="false" customHeight="false" outlineLevel="0" collapsed="false">
      <c r="A41" s="24" t="n">
        <v>-28</v>
      </c>
      <c r="B41" s="27" t="n">
        <f aca="false">(A41-1)*PI()/20</f>
        <v>-4.5553093477052</v>
      </c>
      <c r="C41" s="27" t="n">
        <v>0</v>
      </c>
      <c r="D41" s="27"/>
      <c r="E41" s="28"/>
      <c r="F41" s="28" t="n">
        <f aca="false">(8*$B$2/PI()^2)*((SIN(F$5*PI()/2))/F$5^2)*SIN(F$5*PI()*$B41/$B$3)</f>
        <v>-0.798363729769606</v>
      </c>
      <c r="G41" s="28" t="n">
        <f aca="false">(8*$B$2/PI()^2)*((SIN(G$5*PI()/2))/G$5^2)*SIN(G$5*PI()*$B41/$B$3)</f>
        <v>8.45166871631658E-018</v>
      </c>
      <c r="H41" s="28" t="n">
        <f aca="false">(8*$B$2/PI()^2)*((SIN(H$5*PI()/2))/H$5^2)*SIN(H$5*PI()*$B41/$B$3)</f>
        <v>-0.0781013673094685</v>
      </c>
      <c r="I41" s="28" t="n">
        <f aca="false">(8*$B$2/PI()^2)*((SIN(I$5*PI()/2))/I$5^2)*SIN(I$5*PI()*$B41/$B$3)</f>
        <v>7.94643295476118E-018</v>
      </c>
      <c r="J41" s="28" t="n">
        <f aca="false">(8*$B$2/PI()^2)*((SIN(J$5*PI()/2))/J$5^2)*SIN(J$5*PI()*$B41/$B$3)</f>
        <v>-0.0209368606903467</v>
      </c>
      <c r="K41" s="28" t="n">
        <f aca="false">(8*$B$2/PI()^2)*((SIN(K$5*PI()/2))/K$5^2)*SIN(K$5*PI()*$B41/$B$3)</f>
        <v>7.14464361252771E-018</v>
      </c>
      <c r="L41" s="28" t="n">
        <f aca="false">(8*$B$2/PI()^2)*((SIN(L$5*PI()/2))/L$5^2)*SIN(L$5*PI()*$B41/$B$3)</f>
        <v>-0.00574185858642535</v>
      </c>
      <c r="M41" s="28" t="n">
        <f aca="false">(8*$B$2/PI()^2)*((SIN(M$5*PI()/2))/M$5^2)*SIN(M$5*PI()*$B41/$B$3)</f>
        <v>6.10309508160299E-018</v>
      </c>
      <c r="N41" s="28" t="n">
        <f aca="false">(8*$B$2/PI()^2)*((SIN(N$5*PI()/2))/N$5^2)*SIN(N$5*PI()*$B41/$B$3)</f>
        <v>-6.96620087528043E-005</v>
      </c>
      <c r="O41" s="28" t="n">
        <f aca="false">(8*$B$2/PI()^2)*((SIN(O$5*PI()/2))/O$5^2)*SIN(O$5*PI()*$B41/$B$3)</f>
        <v>4.89442289504159E-018</v>
      </c>
      <c r="P41" s="27" t="n">
        <f aca="false">SUM($F41:$F41)</f>
        <v>-0.798363729769606</v>
      </c>
      <c r="Q41" s="27" t="n">
        <f aca="false">SUM($F41:$G41)+$Q$3</f>
        <v>-0.798363729769606</v>
      </c>
      <c r="R41" s="27" t="n">
        <f aca="false">SUM($F41:$H41)</f>
        <v>-0.876465097079075</v>
      </c>
      <c r="S41" s="27" t="n">
        <f aca="false">SUM($F41:$I41)+$Q$3</f>
        <v>-0.876465097079075</v>
      </c>
      <c r="T41" s="27" t="n">
        <f aca="false">SUM($F41:$J41)</f>
        <v>-0.897401957769421</v>
      </c>
      <c r="U41" s="27" t="n">
        <f aca="false">SUM($F41:$K41)+$Q$3</f>
        <v>-0.897401957769421</v>
      </c>
      <c r="V41" s="27" t="n">
        <f aca="false">SUM($F41:$L41)</f>
        <v>-0.903143816355847</v>
      </c>
      <c r="W41" s="27" t="n">
        <f aca="false">SUM($F41:$M41)+$Q$3</f>
        <v>-0.903143816355847</v>
      </c>
      <c r="X41" s="27" t="n">
        <f aca="false">SUM($F41:$N41)</f>
        <v>-0.9032134783646</v>
      </c>
      <c r="Y41" s="27" t="n">
        <f aca="false">SUM($F41:$O41)+$Q$3</f>
        <v>-0.9032134783646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 s="0"/>
      <c r="AME41" s="0"/>
      <c r="AMF41" s="0"/>
      <c r="AMG41" s="0"/>
      <c r="AMH41" s="0"/>
      <c r="AMI41" s="0"/>
      <c r="AMJ41" s="0"/>
    </row>
    <row r="42" s="23" customFormat="true" ht="13.8" hidden="false" customHeight="false" outlineLevel="0" collapsed="false">
      <c r="A42" s="24" t="n">
        <v>-27</v>
      </c>
      <c r="B42" s="27" t="n">
        <f aca="false">(A42-1)*PI()/20</f>
        <v>-4.39822971502571</v>
      </c>
      <c r="C42" s="27" t="n">
        <v>0</v>
      </c>
      <c r="D42" s="27"/>
      <c r="E42" s="28"/>
      <c r="F42" s="28" t="n">
        <f aca="false">(8*$B$2/PI()^2)*((SIN(F$5*PI()/2))/F$5^2)*SIN(F$5*PI()*$B42/$B$3)</f>
        <v>-0.769492413993967</v>
      </c>
      <c r="G42" s="28" t="n">
        <f aca="false">(8*$B$2/PI()^2)*((SIN(G$5*PI()/2))/G$5^2)*SIN(G$5*PI()*$B42/$B$3)</f>
        <v>-1.48092019621762E-017</v>
      </c>
      <c r="H42" s="28" t="n">
        <f aca="false">(8*$B$2/PI()^2)*((SIN(H$5*PI()/2))/H$5^2)*SIN(H$5*PI()*$B42/$B$3)</f>
        <v>-0.0517148715830897</v>
      </c>
      <c r="I42" s="28" t="n">
        <f aca="false">(8*$B$2/PI()^2)*((SIN(I$5*PI()/2))/I$5^2)*SIN(I$5*PI()*$B42/$B$3)</f>
        <v>-1.18833350622482E-017</v>
      </c>
      <c r="J42" s="28" t="n">
        <f aca="false">(8*$B$2/PI()^2)*((SIN(J$5*PI()/2))/J$5^2)*SIN(J$5*PI()*$B42/$B$3)</f>
        <v>0.000901482543185539</v>
      </c>
      <c r="K42" s="28" t="n">
        <f aca="false">(8*$B$2/PI()^2)*((SIN(K$5*PI()/2))/K$5^2)*SIN(K$5*PI()*$B42/$B$3)</f>
        <v>-7.77764498345116E-018</v>
      </c>
      <c r="L42" s="28" t="n">
        <f aca="false">(8*$B$2/PI()^2)*((SIN(L$5*PI()/2))/L$5^2)*SIN(L$5*PI()*$B42/$B$3)</f>
        <v>0.0102367885089317</v>
      </c>
      <c r="M42" s="28" t="n">
        <f aca="false">(8*$B$2/PI()^2)*((SIN(M$5*PI()/2))/M$5^2)*SIN(M$5*PI()*$B42/$B$3)</f>
        <v>-3.41984582755888E-018</v>
      </c>
      <c r="N42" s="28" t="n">
        <f aca="false">(8*$B$2/PI()^2)*((SIN(N$5*PI()/2))/N$5^2)*SIN(N$5*PI()*$B42/$B$3)</f>
        <v>0.00966005027918679</v>
      </c>
      <c r="O42" s="28" t="n">
        <f aca="false">(8*$B$2/PI()^2)*((SIN(O$5*PI()/2))/O$5^2)*SIN(O$5*PI()*$B42/$B$3)</f>
        <v>2.75892724825764E-019</v>
      </c>
      <c r="P42" s="27" t="n">
        <f aca="false">SUM($F42:$F42)</f>
        <v>-0.769492413993967</v>
      </c>
      <c r="Q42" s="27" t="n">
        <f aca="false">SUM($F42:$G42)+$Q$3</f>
        <v>-0.769492413993967</v>
      </c>
      <c r="R42" s="27" t="n">
        <f aca="false">SUM($F42:$H42)</f>
        <v>-0.821207285577057</v>
      </c>
      <c r="S42" s="27" t="n">
        <f aca="false">SUM($F42:$I42)+$Q$3</f>
        <v>-0.821207285577057</v>
      </c>
      <c r="T42" s="27" t="n">
        <f aca="false">SUM($F42:$J42)</f>
        <v>-0.820305803033871</v>
      </c>
      <c r="U42" s="27" t="n">
        <f aca="false">SUM($F42:$K42)+$Q$3</f>
        <v>-0.820305803033871</v>
      </c>
      <c r="V42" s="27" t="n">
        <f aca="false">SUM($F42:$L42)</f>
        <v>-0.81006901452494</v>
      </c>
      <c r="W42" s="27" t="n">
        <f aca="false">SUM($F42:$M42)+$Q$3</f>
        <v>-0.81006901452494</v>
      </c>
      <c r="X42" s="27" t="n">
        <f aca="false">SUM($F42:$N42)</f>
        <v>-0.800408964245753</v>
      </c>
      <c r="Y42" s="27" t="n">
        <f aca="false">SUM($F42:$O42)+$Q$3</f>
        <v>-0.800408964245753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 s="0"/>
      <c r="AME42" s="0"/>
      <c r="AMF42" s="0"/>
      <c r="AMG42" s="0"/>
      <c r="AMH42" s="0"/>
      <c r="AMI42" s="0"/>
      <c r="AMJ42" s="0"/>
    </row>
    <row r="43" s="23" customFormat="true" ht="13.8" hidden="false" customHeight="false" outlineLevel="0" collapsed="false">
      <c r="A43" s="24" t="n">
        <v>-26</v>
      </c>
      <c r="B43" s="27" t="n">
        <f aca="false">(A43-1)*PI()/20</f>
        <v>-4.24115008234622</v>
      </c>
      <c r="C43" s="27" t="n">
        <v>0</v>
      </c>
      <c r="D43" s="27"/>
      <c r="E43" s="28"/>
      <c r="F43" s="28" t="n">
        <f aca="false">(8*$B$2/PI()^2)*((SIN(F$5*PI()/2))/F$5^2)*SIN(F$5*PI()*$B43/$B$3)</f>
        <v>-0.557004259570365</v>
      </c>
      <c r="G43" s="28" t="n">
        <f aca="false">(8*$B$2/PI()^2)*((SIN(G$5*PI()/2))/G$5^2)*SIN(G$5*PI()*$B43/$B$3)</f>
        <v>-2.47781762857455E-017</v>
      </c>
      <c r="H43" s="28" t="n">
        <f aca="false">(8*$B$2/PI()^2)*((SIN(H$5*PI()/2))/H$5^2)*SIN(H$5*PI()*$B43/$B$3)</f>
        <v>0.0687686150149883</v>
      </c>
      <c r="I43" s="28" t="n">
        <f aca="false">(8*$B$2/PI()^2)*((SIN(I$5*PI()/2))/I$5^2)*SIN(I$5*PI()*$B43/$B$3)</f>
        <v>1.3770972393902E-018</v>
      </c>
      <c r="J43" s="28" t="n">
        <f aca="false">(8*$B$2/PI()^2)*((SIN(J$5*PI()/2))/J$5^2)*SIN(J$5*PI()*$B43/$B$3)</f>
        <v>0.0195283629238136</v>
      </c>
      <c r="K43" s="28" t="n">
        <f aca="false">(8*$B$2/PI()^2)*((SIN(K$5*PI()/2))/K$5^2)*SIN(K$5*PI()*$B43/$B$3)</f>
        <v>8.1573454778345E-018</v>
      </c>
      <c r="L43" s="28" t="n">
        <f aca="false">(8*$B$2/PI()^2)*((SIN(L$5*PI()/2))/L$5^2)*SIN(L$5*PI()*$B43/$B$3)</f>
        <v>-0.0137384479095076</v>
      </c>
      <c r="M43" s="28" t="n">
        <f aca="false">(8*$B$2/PI()^2)*((SIN(M$5*PI()/2))/M$5^2)*SIN(M$5*PI()*$B43/$B$3)</f>
        <v>-1.36859006879524E-018</v>
      </c>
      <c r="N43" s="28" t="n">
        <f aca="false">(8*$B$2/PI()^2)*((SIN(N$5*PI()/2))/N$5^2)*SIN(N$5*PI()*$B43/$B$3)</f>
        <v>-0.00510348093167129</v>
      </c>
      <c r="O43" s="28" t="n">
        <f aca="false">(8*$B$2/PI()^2)*((SIN(O$5*PI()/2))/O$5^2)*SIN(O$5*PI()*$B43/$B$3)</f>
        <v>-4.77270783093057E-018</v>
      </c>
      <c r="P43" s="27" t="n">
        <f aca="false">SUM($F43:$F43)</f>
        <v>-0.557004259570365</v>
      </c>
      <c r="Q43" s="27" t="n">
        <f aca="false">SUM($F43:$G43)+$Q$3</f>
        <v>-0.557004259570365</v>
      </c>
      <c r="R43" s="27" t="n">
        <f aca="false">SUM($F43:$H43)</f>
        <v>-0.488235644555376</v>
      </c>
      <c r="S43" s="27" t="n">
        <f aca="false">SUM($F43:$I43)+$Q$3</f>
        <v>-0.488235644555376</v>
      </c>
      <c r="T43" s="27" t="n">
        <f aca="false">SUM($F43:$J43)</f>
        <v>-0.468707281631563</v>
      </c>
      <c r="U43" s="27" t="n">
        <f aca="false">SUM($F43:$K43)+$Q$3</f>
        <v>-0.468707281631563</v>
      </c>
      <c r="V43" s="27" t="n">
        <f aca="false">SUM($F43:$L43)</f>
        <v>-0.48244572954107</v>
      </c>
      <c r="W43" s="27" t="n">
        <f aca="false">SUM($F43:$M43)+$Q$3</f>
        <v>-0.48244572954107</v>
      </c>
      <c r="X43" s="27" t="n">
        <f aca="false">SUM($F43:$N43)</f>
        <v>-0.487549210472742</v>
      </c>
      <c r="Y43" s="27" t="n">
        <f aca="false">SUM($F43:$O43)+$Q$3</f>
        <v>-0.487549210472742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 s="0"/>
      <c r="AME43" s="0"/>
      <c r="AMF43" s="0"/>
      <c r="AMG43" s="0"/>
      <c r="AMH43" s="0"/>
      <c r="AMI43" s="0"/>
      <c r="AMJ43" s="0"/>
    </row>
    <row r="44" s="23" customFormat="true" ht="13.8" hidden="false" customHeight="false" outlineLevel="0" collapsed="false">
      <c r="A44" s="24" t="n">
        <v>-25</v>
      </c>
      <c r="B44" s="27" t="n">
        <f aca="false">(A44-1)*PI()/20</f>
        <v>-4.08407044966673</v>
      </c>
      <c r="C44" s="27" t="n">
        <v>0</v>
      </c>
      <c r="D44" s="27"/>
      <c r="E44" s="28"/>
      <c r="F44" s="28" t="n">
        <f aca="false">(8*$B$2/PI()^2)*((SIN(F$5*PI()/2))/F$5^2)*SIN(F$5*PI()*$B44/$B$3)</f>
        <v>-0.211603344220492</v>
      </c>
      <c r="G44" s="28" t="n">
        <f aca="false">(8*$B$2/PI()^2)*((SIN(G$5*PI()/2))/G$5^2)*SIN(G$5*PI()*$B44/$B$3)</f>
        <v>-1.25076705957845E-017</v>
      </c>
      <c r="H44" s="28" t="n">
        <f aca="false">(8*$B$2/PI()^2)*((SIN(H$5*PI()/2))/H$5^2)*SIN(H$5*PI()*$B44/$B$3)</f>
        <v>0.0641252369175217</v>
      </c>
      <c r="I44" s="28" t="n">
        <f aca="false">(8*$B$2/PI()^2)*((SIN(I$5*PI()/2))/I$5^2)*SIN(I$5*PI()*$B44/$B$3)</f>
        <v>1.08028801542211E-017</v>
      </c>
      <c r="J44" s="28" t="n">
        <f aca="false">(8*$B$2/PI()^2)*((SIN(J$5*PI()/2))/J$5^2)*SIN(J$5*PI()*$B44/$B$3)</f>
        <v>-0.031413061242251</v>
      </c>
      <c r="K44" s="28" t="n">
        <f aca="false">(8*$B$2/PI()^2)*((SIN(K$5*PI()/2))/K$5^2)*SIN(K$5*PI()*$B44/$B$3)</f>
        <v>-8.27137908151082E-018</v>
      </c>
      <c r="L44" s="28" t="n">
        <f aca="false">(8*$B$2/PI()^2)*((SIN(L$5*PI()/2))/L$5^2)*SIN(L$5*PI()*$B44/$B$3)</f>
        <v>0.0159070725097954</v>
      </c>
      <c r="M44" s="28" t="n">
        <f aca="false">(8*$B$2/PI()^2)*((SIN(M$5*PI()/2))/M$5^2)*SIN(M$5*PI()*$B44/$B$3)</f>
        <v>5.31455011187892E-018</v>
      </c>
      <c r="N44" s="28" t="n">
        <f aca="false">(8*$B$2/PI()^2)*((SIN(N$5*PI()/2))/N$5^2)*SIN(N$5*PI()*$B44/$B$3)</f>
        <v>-0.00692703796659591</v>
      </c>
      <c r="O44" s="28" t="n">
        <f aca="false">(8*$B$2/PI()^2)*((SIN(O$5*PI()/2))/O$5^2)*SIN(O$5*PI()*$B44/$B$3)</f>
        <v>-2.38145908215456E-018</v>
      </c>
      <c r="P44" s="27" t="n">
        <f aca="false">SUM($F44:$F44)</f>
        <v>-0.211603344220492</v>
      </c>
      <c r="Q44" s="27" t="n">
        <f aca="false">SUM($F44:$G44)+$Q$3</f>
        <v>-0.211603344220492</v>
      </c>
      <c r="R44" s="27" t="n">
        <f aca="false">SUM($F44:$H44)</f>
        <v>-0.14747810730297</v>
      </c>
      <c r="S44" s="27" t="n">
        <f aca="false">SUM($F44:$I44)+$Q$3</f>
        <v>-0.14747810730297</v>
      </c>
      <c r="T44" s="27" t="n">
        <f aca="false">SUM($F44:$J44)</f>
        <v>-0.178891168545221</v>
      </c>
      <c r="U44" s="27" t="n">
        <f aca="false">SUM($F44:$K44)+$Q$3</f>
        <v>-0.178891168545221</v>
      </c>
      <c r="V44" s="27" t="n">
        <f aca="false">SUM($F44:$L44)</f>
        <v>-0.162984096035426</v>
      </c>
      <c r="W44" s="27" t="n">
        <f aca="false">SUM($F44:$M44)+$Q$3</f>
        <v>-0.162984096035426</v>
      </c>
      <c r="X44" s="27" t="n">
        <f aca="false">SUM($F44:$N44)</f>
        <v>-0.169911134002022</v>
      </c>
      <c r="Y44" s="27" t="n">
        <f aca="false">SUM($F44:$O44)+$Q$3</f>
        <v>-0.169911134002022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 s="0"/>
      <c r="AME44" s="0"/>
      <c r="AMF44" s="0"/>
      <c r="AMG44" s="0"/>
      <c r="AMH44" s="0"/>
      <c r="AMI44" s="0"/>
      <c r="AMJ44" s="0"/>
    </row>
    <row r="45" s="23" customFormat="true" ht="13.8" hidden="false" customHeight="false" outlineLevel="0" collapsed="false">
      <c r="A45" s="24" t="n">
        <v>-24</v>
      </c>
      <c r="B45" s="27" t="n">
        <f aca="false">(A45-1)*PI()/20</f>
        <v>-3.92699081698724</v>
      </c>
      <c r="C45" s="27" t="n">
        <v>0</v>
      </c>
      <c r="D45" s="27"/>
      <c r="E45" s="28"/>
      <c r="F45" s="28" t="n">
        <f aca="false">(8*$B$2/PI()^2)*((SIN(F$5*PI()/2))/F$5^2)*SIN(F$5*PI()*$B45/$B$3)</f>
        <v>0.184290514797841</v>
      </c>
      <c r="G45" s="28" t="n">
        <f aca="false">(8*$B$2/PI()^2)*((SIN(G$5*PI()/2))/G$5^2)*SIN(G$5*PI()*$B45/$B$3)</f>
        <v>1.09890079578668E-017</v>
      </c>
      <c r="H45" s="28" t="n">
        <f aca="false">(8*$B$2/PI()^2)*((SIN(H$5*PI()/2))/H$5^2)*SIN(H$5*PI()*$B45/$B$3)</f>
        <v>-0.057196219422464</v>
      </c>
      <c r="I45" s="28" t="n">
        <f aca="false">(8*$B$2/PI()^2)*((SIN(I$5*PI()/2))/I$5^2)*SIN(I$5*PI()*$B45/$B$3)</f>
        <v>-9.85291474130143E-018</v>
      </c>
      <c r="J45" s="28" t="n">
        <f aca="false">(8*$B$2/PI()^2)*((SIN(J$5*PI()/2))/J$5^2)*SIN(J$5*PI()*$B45/$B$3)</f>
        <v>0.0295521510962695</v>
      </c>
      <c r="K45" s="28" t="n">
        <f aca="false">(8*$B$2/PI()^2)*((SIN(K$5*PI()/2))/K$5^2)*SIN(K$5*PI()*$B45/$B$3)</f>
        <v>8.11603196955913E-018</v>
      </c>
      <c r="L45" s="28" t="n">
        <f aca="false">(8*$B$2/PI()^2)*((SIN(L$5*PI()/2))/L$5^2)*SIN(L$5*PI()*$B45/$B$3)</f>
        <v>-0.0165322417382733</v>
      </c>
      <c r="M45" s="28" t="n">
        <f aca="false">(8*$B$2/PI()^2)*((SIN(M$5*PI()/2))/M$5^2)*SIN(M$5*PI()*$B45/$B$3)</f>
        <v>-5.98898258630597E-018</v>
      </c>
      <c r="N45" s="28" t="n">
        <f aca="false">(8*$B$2/PI()^2)*((SIN(N$5*PI()/2))/N$5^2)*SIN(N$5*PI()*$B45/$B$3)</f>
        <v>0.00881304315125449</v>
      </c>
      <c r="O45" s="28" t="n">
        <f aca="false">(8*$B$2/PI()^2)*((SIN(O$5*PI()/2))/O$5^2)*SIN(O$5*PI()*$B45/$B$3)</f>
        <v>3.72208409648717E-018</v>
      </c>
      <c r="P45" s="27" t="n">
        <f aca="false">SUM($F45:$F45)</f>
        <v>0.184290514797841</v>
      </c>
      <c r="Q45" s="27" t="n">
        <f aca="false">SUM($F45:$G45)+$Q$3</f>
        <v>0.184290514797841</v>
      </c>
      <c r="R45" s="27" t="n">
        <f aca="false">SUM($F45:$H45)</f>
        <v>0.127094295375377</v>
      </c>
      <c r="S45" s="27" t="n">
        <f aca="false">SUM($F45:$I45)+$Q$3</f>
        <v>0.127094295375377</v>
      </c>
      <c r="T45" s="27" t="n">
        <f aca="false">SUM($F45:$J45)</f>
        <v>0.156646446471646</v>
      </c>
      <c r="U45" s="27" t="n">
        <f aca="false">SUM($F45:$K45)+$Q$3</f>
        <v>0.156646446471646</v>
      </c>
      <c r="V45" s="27" t="n">
        <f aca="false">SUM($F45:$L45)</f>
        <v>0.140114204733373</v>
      </c>
      <c r="W45" s="27" t="n">
        <f aca="false">SUM($F45:$M45)+$Q$3</f>
        <v>0.140114204733373</v>
      </c>
      <c r="X45" s="27" t="n">
        <f aca="false">SUM($F45:$N45)</f>
        <v>0.148927247884627</v>
      </c>
      <c r="Y45" s="27" t="n">
        <f aca="false">SUM($F45:$O45)+$Q$3</f>
        <v>0.148927247884627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 s="0"/>
      <c r="AME45" s="0"/>
      <c r="AMF45" s="0"/>
      <c r="AMG45" s="0"/>
      <c r="AMH45" s="0"/>
      <c r="AMI45" s="0"/>
      <c r="AMJ45" s="0"/>
    </row>
    <row r="46" s="23" customFormat="true" ht="13.8" hidden="false" customHeight="false" outlineLevel="0" collapsed="false">
      <c r="A46" s="24" t="n">
        <v>-23</v>
      </c>
      <c r="B46" s="27" t="n">
        <f aca="false">(A46-1)*PI()/20</f>
        <v>-3.76991118430775</v>
      </c>
      <c r="C46" s="27" t="n">
        <v>0</v>
      </c>
      <c r="D46" s="27"/>
      <c r="E46" s="28"/>
      <c r="F46" s="28" t="n">
        <f aca="false">(8*$B$2/PI()^2)*((SIN(F$5*PI()/2))/F$5^2)*SIN(F$5*PI()*$B46/$B$3)</f>
        <v>0.536208837339667</v>
      </c>
      <c r="G46" s="28" t="n">
        <f aca="false">(8*$B$2/PI()^2)*((SIN(G$5*PI()/2))/G$5^2)*SIN(G$5*PI()*$B46/$B$3)</f>
        <v>2.46225787497052E-017</v>
      </c>
      <c r="H46" s="28" t="n">
        <f aca="false">(8*$B$2/PI()^2)*((SIN(H$5*PI()/2))/H$5^2)*SIN(H$5*PI()*$B46/$B$3)</f>
        <v>-0.0744471836169922</v>
      </c>
      <c r="I46" s="28" t="n">
        <f aca="false">(8*$B$2/PI()^2)*((SIN(I$5*PI()/2))/I$5^2)*SIN(I$5*PI()*$B46/$B$3)</f>
        <v>-3.07239476356986E-018</v>
      </c>
      <c r="J46" s="28" t="n">
        <f aca="false">(8*$B$2/PI()^2)*((SIN(J$5*PI()/2))/J$5^2)*SIN(J$5*PI()*$B46/$B$3)</f>
        <v>-0.0147599225054523</v>
      </c>
      <c r="K46" s="28" t="n">
        <f aca="false">(8*$B$2/PI()^2)*((SIN(K$5*PI()/2))/K$5^2)*SIN(K$5*PI()*$B46/$B$3)</f>
        <v>-7.69636345745461E-018</v>
      </c>
      <c r="L46" s="28" t="n">
        <f aca="false">(8*$B$2/PI()^2)*((SIN(L$5*PI()/2))/L$5^2)*SIN(L$5*PI()*$B46/$B$3)</f>
        <v>0.0155532957341535</v>
      </c>
      <c r="M46" s="28" t="n">
        <f aca="false">(8*$B$2/PI()^2)*((SIN(M$5*PI()/2))/M$5^2)*SIN(M$5*PI()*$B46/$B$3)</f>
        <v>2.97672075418944E-018</v>
      </c>
      <c r="N46" s="28" t="n">
        <f aca="false">(8*$B$2/PI()^2)*((SIN(N$5*PI()/2))/N$5^2)*SIN(N$5*PI()*$B46/$B$3)</f>
        <v>0.00220748365332357</v>
      </c>
      <c r="O46" s="28" t="n">
        <f aca="false">(8*$B$2/PI()^2)*((SIN(O$5*PI()/2))/O$5^2)*SIN(O$5*PI()*$B46/$B$3)</f>
        <v>4.02352378218117E-018</v>
      </c>
      <c r="P46" s="27" t="n">
        <f aca="false">SUM($F46:$F46)</f>
        <v>0.536208837339667</v>
      </c>
      <c r="Q46" s="27" t="n">
        <f aca="false">SUM($F46:$G46)+$Q$3</f>
        <v>0.536208837339667</v>
      </c>
      <c r="R46" s="27" t="n">
        <f aca="false">SUM($F46:$H46)</f>
        <v>0.461761653722675</v>
      </c>
      <c r="S46" s="27" t="n">
        <f aca="false">SUM($F46:$I46)+$Q$3</f>
        <v>0.461761653722675</v>
      </c>
      <c r="T46" s="27" t="n">
        <f aca="false">SUM($F46:$J46)</f>
        <v>0.447001731217223</v>
      </c>
      <c r="U46" s="27" t="n">
        <f aca="false">SUM($F46:$K46)+$Q$3</f>
        <v>0.447001731217223</v>
      </c>
      <c r="V46" s="27" t="n">
        <f aca="false">SUM($F46:$L46)</f>
        <v>0.462555026951377</v>
      </c>
      <c r="W46" s="27" t="n">
        <f aca="false">SUM($F46:$M46)+$Q$3</f>
        <v>0.462555026951377</v>
      </c>
      <c r="X46" s="27" t="n">
        <f aca="false">SUM($F46:$N46)</f>
        <v>0.4647625106047</v>
      </c>
      <c r="Y46" s="27" t="n">
        <f aca="false">SUM($F46:$O46)+$Q$3</f>
        <v>0.4647625106047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 s="0"/>
      <c r="AME46" s="0"/>
      <c r="AMF46" s="0"/>
      <c r="AMG46" s="0"/>
      <c r="AMH46" s="0"/>
      <c r="AMI46" s="0"/>
      <c r="AMJ46" s="0"/>
    </row>
    <row r="47" s="23" customFormat="true" ht="13.8" hidden="false" customHeight="false" outlineLevel="0" collapsed="false">
      <c r="A47" s="24" t="n">
        <v>-22</v>
      </c>
      <c r="B47" s="27" t="n">
        <f aca="false">(A47-1)*PI()/20</f>
        <v>-3.61283155162826</v>
      </c>
      <c r="C47" s="27" t="n">
        <v>0</v>
      </c>
      <c r="D47" s="27"/>
      <c r="E47" s="28"/>
      <c r="F47" s="28" t="n">
        <f aca="false">(8*$B$2/PI()^2)*((SIN(F$5*PI()/2))/F$5^2)*SIN(F$5*PI()*$B47/$B$3)</f>
        <v>0.760176617709963</v>
      </c>
      <c r="G47" s="28" t="n">
        <f aca="false">(8*$B$2/PI()^2)*((SIN(G$5*PI()/2))/G$5^2)*SIN(G$5*PI()*$B47/$B$3)</f>
        <v>1.61563250156899E-017</v>
      </c>
      <c r="H47" s="28" t="n">
        <f aca="false">(8*$B$2/PI()^2)*((SIN(H$5*PI()/2))/H$5^2)*SIN(H$5*PI()*$B47/$B$3)</f>
        <v>0.0437610681313547</v>
      </c>
      <c r="I47" s="28" t="n">
        <f aca="false">(8*$B$2/PI()^2)*((SIN(I$5*PI()/2))/I$5^2)*SIN(I$5*PI()*$B47/$B$3)</f>
        <v>1.22634808994079E-017</v>
      </c>
      <c r="J47" s="28" t="n">
        <f aca="false">(8*$B$2/PI()^2)*((SIN(J$5*PI()/2))/J$5^2)*SIN(J$5*PI()*$B47/$B$3)</f>
        <v>-0.00649089712049223</v>
      </c>
      <c r="K47" s="28" t="n">
        <f aca="false">(8*$B$2/PI()^2)*((SIN(K$5*PI()/2))/K$5^2)*SIN(K$5*PI()*$B47/$B$3)</f>
        <v>7.02604123023542E-018</v>
      </c>
      <c r="L47" s="28" t="n">
        <f aca="false">(8*$B$2/PI()^2)*((SIN(L$5*PI()/2))/L$5^2)*SIN(L$5*PI()*$B47/$B$3)</f>
        <v>-0.013065221143649</v>
      </c>
      <c r="M47" s="28" t="n">
        <f aca="false">(8*$B$2/PI()^2)*((SIN(M$5*PI()/2))/M$5^2)*SIN(M$5*PI()*$B47/$B$3)</f>
        <v>1.86794905348771E-018</v>
      </c>
      <c r="N47" s="28" t="n">
        <f aca="false">(8*$B$2/PI()^2)*((SIN(N$5*PI()/2))/N$5^2)*SIN(N$5*PI()*$B47/$B$3)</f>
        <v>-0.00999519315536951</v>
      </c>
      <c r="O47" s="28" t="n">
        <f aca="false">(8*$B$2/PI()^2)*((SIN(O$5*PI()/2))/O$5^2)*SIN(O$5*PI()*$B47/$B$3)</f>
        <v>-1.9470338286351E-018</v>
      </c>
      <c r="P47" s="27" t="n">
        <f aca="false">SUM($F47:$F47)</f>
        <v>0.760176617709963</v>
      </c>
      <c r="Q47" s="27" t="n">
        <f aca="false">SUM($F47:$G47)+$Q$3</f>
        <v>0.760176617709963</v>
      </c>
      <c r="R47" s="27" t="n">
        <f aca="false">SUM($F47:$H47)</f>
        <v>0.803937685841317</v>
      </c>
      <c r="S47" s="27" t="n">
        <f aca="false">SUM($F47:$I47)+$Q$3</f>
        <v>0.803937685841317</v>
      </c>
      <c r="T47" s="27" t="n">
        <f aca="false">SUM($F47:$J47)</f>
        <v>0.797446788720825</v>
      </c>
      <c r="U47" s="27" t="n">
        <f aca="false">SUM($F47:$K47)+$Q$3</f>
        <v>0.797446788720825</v>
      </c>
      <c r="V47" s="27" t="n">
        <f aca="false">SUM($F47:$L47)</f>
        <v>0.784381567577176</v>
      </c>
      <c r="W47" s="27" t="n">
        <f aca="false">SUM($F47:$M47)+$Q$3</f>
        <v>0.784381567577176</v>
      </c>
      <c r="X47" s="27" t="n">
        <f aca="false">SUM($F47:$N47)</f>
        <v>0.774386374421807</v>
      </c>
      <c r="Y47" s="27" t="n">
        <f aca="false">SUM($F47:$O47)+$Q$3</f>
        <v>0.774386374421807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 s="0"/>
      <c r="AME47" s="0"/>
      <c r="AMF47" s="0"/>
      <c r="AMG47" s="0"/>
      <c r="AMH47" s="0"/>
      <c r="AMI47" s="0"/>
      <c r="AMJ47" s="0"/>
    </row>
    <row r="48" s="23" customFormat="true" ht="13.8" hidden="false" customHeight="false" outlineLevel="0" collapsed="false">
      <c r="A48" s="24" t="n">
        <v>-21</v>
      </c>
      <c r="B48" s="27" t="n">
        <f aca="false">(A48-1)*PI()/20</f>
        <v>-3.45575191894877</v>
      </c>
      <c r="C48" s="27" t="n">
        <v>0</v>
      </c>
      <c r="D48" s="27"/>
      <c r="E48" s="28"/>
      <c r="F48" s="28" t="n">
        <f aca="false">(8*$B$2/PI()^2)*((SIN(F$5*PI()/2))/F$5^2)*SIN(F$5*PI()*$B48/$B$3)</f>
        <v>0.802750501506901</v>
      </c>
      <c r="G48" s="28" t="n">
        <f aca="false">(8*$B$2/PI()^2)*((SIN(G$5*PI()/2))/G$5^2)*SIN(G$5*PI()*$B48/$B$3)</f>
        <v>-6.81092601267598E-018</v>
      </c>
      <c r="H48" s="28" t="n">
        <f aca="false">(8*$B$2/PI()^2)*((SIN(H$5*PI()/2))/H$5^2)*SIN(H$5*PI()*$B48/$B$3)</f>
        <v>0.0823445484660108</v>
      </c>
      <c r="I48" s="28" t="n">
        <f aca="false">(8*$B$2/PI()^2)*((SIN(I$5*PI()/2))/I$5^2)*SIN(I$5*PI()*$B48/$B$3)</f>
        <v>-6.54939355192327E-018</v>
      </c>
      <c r="J48" s="28" t="n">
        <f aca="false">(8*$B$2/PI()^2)*((SIN(J$5*PI()/2))/J$5^2)*SIN(J$5*PI()*$B48/$B$3)</f>
        <v>0.0249014545474407</v>
      </c>
      <c r="K48" s="28" t="n">
        <f aca="false">(8*$B$2/PI()^2)*((SIN(K$5*PI()/2))/K$5^2)*SIN(K$5*PI()*$B48/$B$3)</f>
        <v>-6.12689621591137E-018</v>
      </c>
      <c r="L48" s="28" t="n">
        <f aca="false">(8*$B$2/PI()^2)*((SIN(L$5*PI()/2))/L$5^2)*SIN(L$5*PI()*$B48/$B$3)</f>
        <v>0.00930943461270824</v>
      </c>
      <c r="M48" s="28" t="n">
        <f aca="false">(8*$B$2/PI()^2)*((SIN(M$5*PI()/2))/M$5^2)*SIN(M$5*PI()*$B48/$B$3)</f>
        <v>-5.56274790375831E-018</v>
      </c>
      <c r="N48" s="28" t="n">
        <f aca="false">(8*$B$2/PI()^2)*((SIN(N$5*PI()/2))/N$5^2)*SIN(N$5*PI()*$B48/$B$3)</f>
        <v>0.00314513475087654</v>
      </c>
      <c r="O48" s="28" t="n">
        <f aca="false">(8*$B$2/PI()^2)*((SIN(O$5*PI()/2))/O$5^2)*SIN(O$5*PI()*$B48/$B$3)</f>
        <v>-4.88249296097456E-018</v>
      </c>
      <c r="P48" s="27" t="n">
        <f aca="false">SUM($F48:$F48)</f>
        <v>0.802750501506901</v>
      </c>
      <c r="Q48" s="27" t="n">
        <f aca="false">SUM($F48:$G48)+$Q$3</f>
        <v>0.802750501506901</v>
      </c>
      <c r="R48" s="27" t="n">
        <f aca="false">SUM($F48:$H48)</f>
        <v>0.885095049972911</v>
      </c>
      <c r="S48" s="27" t="n">
        <f aca="false">SUM($F48:$I48)+$Q$3</f>
        <v>0.885095049972911</v>
      </c>
      <c r="T48" s="27" t="n">
        <f aca="false">SUM($F48:$J48)</f>
        <v>0.909996504520352</v>
      </c>
      <c r="U48" s="27" t="n">
        <f aca="false">SUM($F48:$K48)+$Q$3</f>
        <v>0.909996504520352</v>
      </c>
      <c r="V48" s="27" t="n">
        <f aca="false">SUM($F48:$L48)</f>
        <v>0.91930593913306</v>
      </c>
      <c r="W48" s="27" t="n">
        <f aca="false">SUM($F48:$M48)+$Q$3</f>
        <v>0.91930593913306</v>
      </c>
      <c r="X48" s="27" t="n">
        <f aca="false">SUM($F48:$N48)</f>
        <v>0.922451073883937</v>
      </c>
      <c r="Y48" s="27" t="n">
        <f aca="false">SUM($F48:$O48)+$Q$3</f>
        <v>0.922451073883937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 s="0"/>
      <c r="AME48" s="0"/>
      <c r="AMF48" s="0"/>
      <c r="AMG48" s="0"/>
      <c r="AMH48" s="0"/>
      <c r="AMI48" s="0"/>
      <c r="AMJ48" s="0"/>
    </row>
    <row r="49" s="23" customFormat="true" ht="13.8" hidden="false" customHeight="false" outlineLevel="0" collapsed="false">
      <c r="A49" s="24" t="n">
        <v>-20</v>
      </c>
      <c r="B49" s="27" t="n">
        <f aca="false">(A49-1)*PI()/20</f>
        <v>-3.29867228626928</v>
      </c>
      <c r="C49" s="27" t="n">
        <v>0</v>
      </c>
      <c r="D49" s="27"/>
      <c r="E49" s="28"/>
      <c r="F49" s="28" t="n">
        <f aca="false">(8*$B$2/PI()^2)*((SIN(F$5*PI()/2))/F$5^2)*SIN(F$5*PI()*$B49/$B$3)</f>
        <v>0.653771477660854</v>
      </c>
      <c r="G49" s="28" t="n">
        <f aca="false">(8*$B$2/PI()^2)*((SIN(G$5*PI()/2))/G$5^2)*SIN(G$5*PI()*$B49/$B$3)</f>
        <v>-2.36650777077515E-017</v>
      </c>
      <c r="H49" s="28" t="n">
        <f aca="false">(8*$B$2/PI()^2)*((SIN(H$5*PI()/2))/H$5^2)*SIN(H$5*PI()*$B49/$B$3)</f>
        <v>-0.0289007146177746</v>
      </c>
      <c r="I49" s="28" t="n">
        <f aca="false">(8*$B$2/PI()^2)*((SIN(I$5*PI()/2))/I$5^2)*SIN(I$5*PI()*$B49/$B$3)</f>
        <v>-7.12490084466156E-018</v>
      </c>
      <c r="J49" s="28" t="n">
        <f aca="false">(8*$B$2/PI()^2)*((SIN(J$5*PI()/2))/J$5^2)*SIN(J$5*PI()*$B49/$B$3)</f>
        <v>-0.032415727726127</v>
      </c>
      <c r="K49" s="28" t="n">
        <f aca="false">(8*$B$2/PI()^2)*((SIN(K$5*PI()/2))/K$5^2)*SIN(K$5*PI()*$B49/$B$3)</f>
        <v>5.02821159991303E-018</v>
      </c>
      <c r="L49" s="28" t="n">
        <f aca="false">(8*$B$2/PI()^2)*((SIN(L$5*PI()/2))/L$5^2)*SIN(L$5*PI()*$B49/$B$3)</f>
        <v>-0.00465035824935824</v>
      </c>
      <c r="M49" s="28" t="n">
        <f aca="false">(8*$B$2/PI()^2)*((SIN(M$5*PI()/2))/M$5^2)*SIN(M$5*PI()*$B49/$B$3)</f>
        <v>5.83323373758837E-018</v>
      </c>
      <c r="N49" s="28" t="n">
        <f aca="false">(8*$B$2/PI()^2)*((SIN(N$5*PI()/2))/N$5^2)*SIN(N$5*PI()*$B49/$B$3)</f>
        <v>0.00831091293291198</v>
      </c>
      <c r="O49" s="28" t="n">
        <f aca="false">(8*$B$2/PI()^2)*((SIN(O$5*PI()/2))/O$5^2)*SIN(O$5*PI()*$B49/$B$3)</f>
        <v>-2.06966223892363E-019</v>
      </c>
      <c r="P49" s="27" t="n">
        <f aca="false">SUM($F49:$F49)</f>
        <v>0.653771477660854</v>
      </c>
      <c r="Q49" s="27" t="n">
        <f aca="false">SUM($F49:$G49)+$Q$3</f>
        <v>0.653771477660854</v>
      </c>
      <c r="R49" s="27" t="n">
        <f aca="false">SUM($F49:$H49)</f>
        <v>0.624870763043079</v>
      </c>
      <c r="S49" s="27" t="n">
        <f aca="false">SUM($F49:$I49)+$Q$3</f>
        <v>0.624870763043079</v>
      </c>
      <c r="T49" s="27" t="n">
        <f aca="false">SUM($F49:$J49)</f>
        <v>0.592455035316952</v>
      </c>
      <c r="U49" s="27" t="n">
        <f aca="false">SUM($F49:$K49)+$Q$3</f>
        <v>0.592455035316952</v>
      </c>
      <c r="V49" s="27" t="n">
        <f aca="false">SUM($F49:$L49)</f>
        <v>0.587804677067594</v>
      </c>
      <c r="W49" s="27" t="n">
        <f aca="false">SUM($F49:$M49)+$Q$3</f>
        <v>0.587804677067594</v>
      </c>
      <c r="X49" s="27" t="n">
        <f aca="false">SUM($F49:$N49)</f>
        <v>0.596115590000506</v>
      </c>
      <c r="Y49" s="27" t="n">
        <f aca="false">SUM($F49:$O49)+$Q$3</f>
        <v>0.596115590000506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 s="0"/>
      <c r="AME49" s="0"/>
      <c r="AMF49" s="0"/>
      <c r="AMG49" s="0"/>
      <c r="AMH49" s="0"/>
      <c r="AMI49" s="0"/>
      <c r="AMJ49" s="0"/>
    </row>
    <row r="50" s="23" customFormat="true" ht="13.8" hidden="false" customHeight="false" outlineLevel="0" collapsed="false">
      <c r="A50" s="24" t="n">
        <v>-19</v>
      </c>
      <c r="B50" s="27" t="n">
        <f aca="false">(A50-1)*PI()/20</f>
        <v>-3.14159265358979</v>
      </c>
      <c r="C50" s="27" t="n">
        <v>0</v>
      </c>
      <c r="D50" s="27"/>
      <c r="E50" s="28"/>
      <c r="F50" s="28" t="n">
        <f aca="false">(8*$B$2/PI()^2)*((SIN(F$5*PI()/2))/F$5^2)*SIN(F$5*PI()*$B50/$B$3)</f>
        <v>0.348789029033502</v>
      </c>
      <c r="G50" s="28" t="n">
        <f aca="false">(8*$B$2/PI()^2)*((SIN(G$5*PI()/2))/G$5^2)*SIN(G$5*PI()*$B50/$B$3)</f>
        <v>-1.9278803286279E-017</v>
      </c>
      <c r="H50" s="28" t="n">
        <f aca="false">(8*$B$2/PI()^2)*((SIN(H$5*PI()/2))/H$5^2)*SIN(H$5*PI()*$B50/$B$3)</f>
        <v>-0.0875601315740112</v>
      </c>
      <c r="I50" s="28" t="n">
        <f aca="false">(8*$B$2/PI()^2)*((SIN(I$5*PI()/2))/I$5^2)*SIN(I$5*PI()*$B50/$B$3)</f>
        <v>1.21395101149556E-017</v>
      </c>
      <c r="J50" s="28" t="n">
        <f aca="false">(8*$B$2/PI()^2)*((SIN(J$5*PI()/2))/J$5^2)*SIN(J$5*PI()*$B50/$B$3)</f>
        <v>0.0257456494346913</v>
      </c>
      <c r="K50" s="28" t="n">
        <f aca="false">(8*$B$2/PI()^2)*((SIN(K$5*PI()/2))/K$5^2)*SIN(K$5*PI()*$B50/$B$3)</f>
        <v>-3.76576913582608E-018</v>
      </c>
      <c r="L50" s="28" t="n">
        <f aca="false">(8*$B$2/PI()^2)*((SIN(L$5*PI()/2))/L$5^2)*SIN(L$5*PI()*$B50/$B$3)</f>
        <v>-0.000459940073053846</v>
      </c>
      <c r="M50" s="28" t="n">
        <f aca="false">(8*$B$2/PI()^2)*((SIN(M$5*PI()/2))/M$5^2)*SIN(M$5*PI()*$B50/$B$3)</f>
        <v>-2.51290104770499E-018</v>
      </c>
      <c r="N50" s="28" t="n">
        <f aca="false">(8*$B$2/PI()^2)*((SIN(N$5*PI()/2))/N$5^2)*SIN(N$5*PI()*$B50/$B$3)</f>
        <v>-0.00759578866310371</v>
      </c>
      <c r="O50" s="28" t="n">
        <f aca="false">(8*$B$2/PI()^2)*((SIN(O$5*PI()/2))/O$5^2)*SIN(O$5*PI()*$B50/$B$3)</f>
        <v>4.79118606904477E-018</v>
      </c>
      <c r="P50" s="27" t="n">
        <f aca="false">SUM($F50:$F50)</f>
        <v>0.348789029033502</v>
      </c>
      <c r="Q50" s="27" t="n">
        <f aca="false">SUM($F50:$G50)+$Q$3</f>
        <v>0.348789029033502</v>
      </c>
      <c r="R50" s="27" t="n">
        <f aca="false">SUM($F50:$H50)</f>
        <v>0.261228897459491</v>
      </c>
      <c r="S50" s="27" t="n">
        <f aca="false">SUM($F50:$I50)+$Q$3</f>
        <v>0.261228897459491</v>
      </c>
      <c r="T50" s="27" t="n">
        <f aca="false">SUM($F50:$J50)</f>
        <v>0.286974546894182</v>
      </c>
      <c r="U50" s="27" t="n">
        <f aca="false">SUM($F50:$K50)+$Q$3</f>
        <v>0.286974546894182</v>
      </c>
      <c r="V50" s="27" t="n">
        <f aca="false">SUM($F50:$L50)</f>
        <v>0.286514606821128</v>
      </c>
      <c r="W50" s="27" t="n">
        <f aca="false">SUM($F50:$M50)+$Q$3</f>
        <v>0.286514606821128</v>
      </c>
      <c r="X50" s="27" t="n">
        <f aca="false">SUM($F50:$N50)</f>
        <v>0.278918818158024</v>
      </c>
      <c r="Y50" s="27" t="n">
        <f aca="false">SUM($F50:$O50)+$Q$3</f>
        <v>0.278918818158024</v>
      </c>
      <c r="Z50" s="21"/>
      <c r="AA50" s="21"/>
      <c r="AB50" s="21"/>
      <c r="AC50" s="21"/>
      <c r="AD50" s="21"/>
      <c r="AE50" s="21"/>
      <c r="AF50" s="21"/>
      <c r="AMD50" s="0"/>
      <c r="AME50" s="0"/>
      <c r="AMF50" s="0"/>
      <c r="AMG50" s="0"/>
      <c r="AMH50" s="0"/>
      <c r="AMI50" s="0"/>
      <c r="AMJ50" s="0"/>
    </row>
    <row r="51" s="23" customFormat="true" ht="13.8" hidden="false" customHeight="false" outlineLevel="0" collapsed="false">
      <c r="A51" s="24" t="n">
        <v>-18</v>
      </c>
      <c r="B51" s="27" t="n">
        <f aca="false">(A51-1)*PI()/20</f>
        <v>-2.9845130209103</v>
      </c>
      <c r="C51" s="27" t="n">
        <v>0</v>
      </c>
      <c r="D51" s="27"/>
      <c r="E51" s="28"/>
      <c r="F51" s="28" t="n">
        <f aca="false">(8*$B$2/PI()^2)*((SIN(F$5*PI()/2))/F$5^2)*SIN(F$5*PI()*$B51/$B$3)</f>
        <v>-0.0394217109993677</v>
      </c>
      <c r="G51" s="28" t="n">
        <f aca="false">(8*$B$2/PI()^2)*((SIN(G$5*PI()/2))/G$5^2)*SIN(G$5*PI()*$B51/$B$3)</f>
        <v>2.41102711225866E-018</v>
      </c>
      <c r="H51" s="28" t="n">
        <f aca="false">(8*$B$2/PI()^2)*((SIN(H$5*PI()/2))/H$5^2)*SIN(H$5*PI()*$B51/$B$3)</f>
        <v>0.0130991280753151</v>
      </c>
      <c r="I51" s="28" t="n">
        <f aca="false">(8*$B$2/PI()^2)*((SIN(I$5*PI()/2))/I$5^2)*SIN(I$5*PI()*$B51/$B$3)</f>
        <v>-2.39962139645259E-018</v>
      </c>
      <c r="J51" s="28" t="n">
        <f aca="false">(8*$B$2/PI()^2)*((SIN(J$5*PI()/2))/J$5^2)*SIN(J$5*PI()*$B51/$B$3)</f>
        <v>-0.00780988729084986</v>
      </c>
      <c r="K51" s="28" t="n">
        <f aca="false">(8*$B$2/PI()^2)*((SIN(K$5*PI()/2))/K$5^2)*SIN(K$5*PI()*$B51/$B$3)</f>
        <v>2.38068381198117E-018</v>
      </c>
      <c r="L51" s="28" t="n">
        <f aca="false">(8*$B$2/PI()^2)*((SIN(L$5*PI()/2))/L$5^2)*SIN(L$5*PI()*$B51/$B$3)</f>
        <v>0.00552561063784249</v>
      </c>
      <c r="M51" s="28" t="n">
        <f aca="false">(8*$B$2/PI()^2)*((SIN(M$5*PI()/2))/M$5^2)*SIN(M$5*PI()*$B51/$B$3)</f>
        <v>-2.35432176115535E-018</v>
      </c>
      <c r="N51" s="28" t="n">
        <f aca="false">(8*$B$2/PI()^2)*((SIN(N$5*PI()/2))/N$5^2)*SIN(N$5*PI()*$B51/$B$3)</f>
        <v>-0.00424322183774763</v>
      </c>
      <c r="O51" s="28" t="n">
        <f aca="false">(8*$B$2/PI()^2)*((SIN(O$5*PI()/2))/O$5^2)*SIN(O$5*PI()*$B51/$B$3)</f>
        <v>2.32068459007943E-018</v>
      </c>
      <c r="P51" s="27" t="n">
        <f aca="false">SUM($F51:$F51)</f>
        <v>-0.0394217109993677</v>
      </c>
      <c r="Q51" s="27" t="n">
        <f aca="false">SUM($F51:$G51)+$Q$3</f>
        <v>-0.0394217109993677</v>
      </c>
      <c r="R51" s="27" t="n">
        <f aca="false">SUM($F51:$H51)</f>
        <v>-0.0263225829240525</v>
      </c>
      <c r="S51" s="27" t="n">
        <f aca="false">SUM($F51:$I51)+$Q$3</f>
        <v>-0.0263225829240525</v>
      </c>
      <c r="T51" s="27" t="n">
        <f aca="false">SUM($F51:$J51)</f>
        <v>-0.0341324702149024</v>
      </c>
      <c r="U51" s="27" t="n">
        <f aca="false">SUM($F51:$K51)+$Q$3</f>
        <v>-0.0341324702149024</v>
      </c>
      <c r="V51" s="27" t="n">
        <f aca="false">SUM($F51:$L51)</f>
        <v>-0.0286068595770599</v>
      </c>
      <c r="W51" s="27" t="n">
        <f aca="false">SUM($F51:$M51)+$Q$3</f>
        <v>-0.0286068595770599</v>
      </c>
      <c r="X51" s="27" t="n">
        <f aca="false">SUM($F51:$N51)</f>
        <v>-0.0328500814148075</v>
      </c>
      <c r="Y51" s="27" t="n">
        <f aca="false">SUM($F51:$O51)+$Q$3</f>
        <v>-0.0328500814148075</v>
      </c>
      <c r="Z51" s="21"/>
      <c r="AA51" s="21"/>
      <c r="AB51" s="21"/>
      <c r="AC51" s="21"/>
      <c r="AD51" s="21"/>
      <c r="AE51" s="21"/>
      <c r="AF51" s="21"/>
      <c r="AMD51" s="0"/>
      <c r="AME51" s="0"/>
      <c r="AMF51" s="0"/>
      <c r="AMG51" s="0"/>
      <c r="AMH51" s="0"/>
      <c r="AMI51" s="0"/>
      <c r="AMJ51" s="0"/>
    </row>
    <row r="52" s="23" customFormat="true" ht="13.8" hidden="false" customHeight="false" outlineLevel="0" collapsed="false">
      <c r="A52" s="24" t="n">
        <v>-17</v>
      </c>
      <c r="B52" s="27" t="n">
        <f aca="false">(A52-1)*PI()/20</f>
        <v>-2.82743338823081</v>
      </c>
      <c r="C52" s="27" t="n">
        <v>0</v>
      </c>
      <c r="D52" s="27"/>
      <c r="E52" s="28"/>
      <c r="F52" s="28" t="n">
        <f aca="false">(8*$B$2/PI()^2)*((SIN(F$5*PI()/2))/F$5^2)*SIN(F$5*PI()*$B52/$B$3)</f>
        <v>-0.418225613724735</v>
      </c>
      <c r="G52" s="28" t="n">
        <f aca="false">(8*$B$2/PI()^2)*((SIN(G$5*PI()/2))/G$5^2)*SIN(G$5*PI()*$B52/$B$3)</f>
        <v>2.19368568734288E-017</v>
      </c>
      <c r="H52" s="28" t="n">
        <f aca="false">(8*$B$2/PI()^2)*((SIN(H$5*PI()/2))/H$5^2)*SIN(H$5*PI()*$B52/$B$3)</f>
        <v>0.0899240728129287</v>
      </c>
      <c r="I52" s="28" t="n">
        <f aca="false">(8*$B$2/PI()^2)*((SIN(I$5*PI()/2))/I$5^2)*SIN(I$5*PI()*$B52/$B$3)</f>
        <v>-1.02567943262345E-017</v>
      </c>
      <c r="J52" s="28" t="n">
        <f aca="false">(8*$B$2/PI()^2)*((SIN(J$5*PI()/2))/J$5^2)*SIN(J$5*PI()*$B52/$B$3)</f>
        <v>-0.0135432957793822</v>
      </c>
      <c r="K52" s="28" t="n">
        <f aca="false">(8*$B$2/PI()^2)*((SIN(K$5*PI()/2))/K$5^2)*SIN(K$5*PI()*$B52/$B$3)</f>
        <v>-9.18064826260132E-019</v>
      </c>
      <c r="L52" s="28" t="n">
        <f aca="false">(8*$B$2/PI()^2)*((SIN(L$5*PI()/2))/L$5^2)*SIN(L$5*PI()*$B52/$B$3)</f>
        <v>-0.0100551339375543</v>
      </c>
      <c r="M52" s="28" t="n">
        <f aca="false">(8*$B$2/PI()^2)*((SIN(M$5*PI()/2))/M$5^2)*SIN(M$5*PI()*$B52/$B$3)</f>
        <v>5.77227259309096E-018</v>
      </c>
      <c r="N52" s="28" t="n">
        <f aca="false">(8*$B$2/PI()^2)*((SIN(N$5*PI()/2))/N$5^2)*SIN(N$5*PI()*$B52/$B$3)</f>
        <v>0.00986811566557193</v>
      </c>
      <c r="O52" s="28" t="n">
        <f aca="false">(8*$B$2/PI()^2)*((SIN(O$5*PI()/2))/O$5^2)*SIN(O$5*PI()*$B52/$B$3)</f>
        <v>-3.76737410067423E-018</v>
      </c>
      <c r="P52" s="27" t="n">
        <f aca="false">SUM($F52:$F52)</f>
        <v>-0.418225613724735</v>
      </c>
      <c r="Q52" s="27" t="n">
        <f aca="false">SUM($F52:$G52)+$Q$3</f>
        <v>-0.418225613724735</v>
      </c>
      <c r="R52" s="27" t="n">
        <f aca="false">SUM($F52:$H52)</f>
        <v>-0.328301540911806</v>
      </c>
      <c r="S52" s="27" t="n">
        <f aca="false">SUM($F52:$I52)+$Q$3</f>
        <v>-0.328301540911806</v>
      </c>
      <c r="T52" s="27" t="n">
        <f aca="false">SUM($F52:$J52)</f>
        <v>-0.341844836691188</v>
      </c>
      <c r="U52" s="27" t="n">
        <f aca="false">SUM($F52:$K52)+$Q$3</f>
        <v>-0.341844836691188</v>
      </c>
      <c r="V52" s="27" t="n">
        <f aca="false">SUM($F52:$L52)</f>
        <v>-0.351899970628743</v>
      </c>
      <c r="W52" s="27" t="n">
        <f aca="false">SUM($F52:$M52)+$Q$3</f>
        <v>-0.351899970628743</v>
      </c>
      <c r="X52" s="27" t="n">
        <f aca="false">SUM($F52:$N52)</f>
        <v>-0.342031854963171</v>
      </c>
      <c r="Y52" s="27" t="n">
        <f aca="false">SUM($F52:$O52)+$Q$3</f>
        <v>-0.342031854963171</v>
      </c>
      <c r="Z52" s="21"/>
      <c r="AA52" s="21"/>
      <c r="AB52" s="21"/>
      <c r="AC52" s="21"/>
      <c r="AD52" s="21"/>
      <c r="AE52" s="21"/>
      <c r="AF52" s="21"/>
      <c r="AMD52" s="0"/>
      <c r="AME52" s="0"/>
      <c r="AMF52" s="0"/>
      <c r="AMG52" s="0"/>
      <c r="AMH52" s="0"/>
      <c r="AMI52" s="0"/>
      <c r="AMJ52" s="0"/>
    </row>
    <row r="53" s="23" customFormat="true" ht="13.8" hidden="false" customHeight="false" outlineLevel="0" collapsed="false">
      <c r="A53" s="24" t="n">
        <v>-16</v>
      </c>
      <c r="B53" s="27" t="n">
        <f aca="false">(A53-1)*PI()/20</f>
        <v>-2.67035375555132</v>
      </c>
      <c r="C53" s="27" t="n">
        <v>0</v>
      </c>
      <c r="D53" s="27"/>
      <c r="E53" s="28"/>
      <c r="F53" s="28" t="n">
        <f aca="false">(8*$B$2/PI()^2)*((SIN(F$5*PI()/2))/F$5^2)*SIN(F$5*PI()*$B53/$B$3)</f>
        <v>-0.697232216779333</v>
      </c>
      <c r="G53" s="28" t="n">
        <f aca="false">(8*$B$2/PI()^2)*((SIN(G$5*PI()/2))/G$5^2)*SIN(G$5*PI()*$B53/$B$3)</f>
        <v>2.17734131234989E-017</v>
      </c>
      <c r="H53" s="28" t="n">
        <f aca="false">(8*$B$2/PI()^2)*((SIN(H$5*PI()/2))/H$5^2)*SIN(H$5*PI()*$B53/$B$3)</f>
        <v>0.00312906840247137</v>
      </c>
      <c r="I53" s="28" t="n">
        <f aca="false">(8*$B$2/PI()^2)*((SIN(I$5*PI()/2))/I$5^2)*SIN(I$5*PI()*$B53/$B$3)</f>
        <v>1.04469861383297E-017</v>
      </c>
      <c r="J53" s="28" t="n">
        <f aca="false">(8*$B$2/PI()^2)*((SIN(J$5*PI()/2))/J$5^2)*SIN(J$5*PI()*$B53/$B$3)</f>
        <v>0.0289702547332962</v>
      </c>
      <c r="K53" s="28" t="n">
        <f aca="false">(8*$B$2/PI()^2)*((SIN(K$5*PI()/2))/K$5^2)*SIN(K$5*PI()*$B53/$B$3)</f>
        <v>-5.74453521762425E-019</v>
      </c>
      <c r="L53" s="28" t="n">
        <f aca="false">(8*$B$2/PI()^2)*((SIN(L$5*PI()/2))/L$5^2)*SIN(L$5*PI()*$B53/$B$3)</f>
        <v>0.0136090125684792</v>
      </c>
      <c r="M53" s="28" t="n">
        <f aca="false">(8*$B$2/PI()^2)*((SIN(M$5*PI()/2))/M$5^2)*SIN(M$5*PI()*$B53/$B$3)</f>
        <v>-5.63693132606056E-018</v>
      </c>
      <c r="N53" s="28" t="n">
        <f aca="false">(8*$B$2/PI()^2)*((SIN(N$5*PI()/2))/N$5^2)*SIN(N$5*PI()*$B53/$B$3)</f>
        <v>-0.00104134412363567</v>
      </c>
      <c r="O53" s="28" t="n">
        <f aca="false">(8*$B$2/PI()^2)*((SIN(O$5*PI()/2))/O$5^2)*SIN(O$5*PI()*$B53/$B$3)</f>
        <v>-3.98272979436441E-018</v>
      </c>
      <c r="P53" s="27" t="n">
        <f aca="false">SUM($F53:$F53)</f>
        <v>-0.697232216779333</v>
      </c>
      <c r="Q53" s="27" t="n">
        <f aca="false">SUM($F53:$G53)+$Q$3</f>
        <v>-0.697232216779333</v>
      </c>
      <c r="R53" s="27" t="n">
        <f aca="false">SUM($F53:$H53)</f>
        <v>-0.694103148376862</v>
      </c>
      <c r="S53" s="27" t="n">
        <f aca="false">SUM($F53:$I53)+$Q$3</f>
        <v>-0.694103148376862</v>
      </c>
      <c r="T53" s="27" t="n">
        <f aca="false">SUM($F53:$J53)</f>
        <v>-0.665132893643566</v>
      </c>
      <c r="U53" s="27" t="n">
        <f aca="false">SUM($F53:$K53)+$Q$3</f>
        <v>-0.665132893643566</v>
      </c>
      <c r="V53" s="27" t="n">
        <f aca="false">SUM($F53:$L53)</f>
        <v>-0.651523881075087</v>
      </c>
      <c r="W53" s="27" t="n">
        <f aca="false">SUM($F53:$M53)+$Q$3</f>
        <v>-0.651523881075087</v>
      </c>
      <c r="X53" s="27" t="n">
        <f aca="false">SUM($F53:$N53)</f>
        <v>-0.652565225198722</v>
      </c>
      <c r="Y53" s="27" t="n">
        <f aca="false">SUM($F53:$O53)+$Q$3</f>
        <v>-0.652565225198722</v>
      </c>
      <c r="Z53" s="21"/>
      <c r="AA53" s="21"/>
      <c r="AB53" s="21"/>
      <c r="AC53" s="21"/>
      <c r="AD53" s="21"/>
      <c r="AE53" s="21"/>
      <c r="AF53" s="21"/>
      <c r="AMD53" s="0"/>
      <c r="AME53" s="0"/>
      <c r="AMF53" s="0"/>
      <c r="AMG53" s="0"/>
      <c r="AMH53" s="0"/>
      <c r="AMI53" s="0"/>
      <c r="AMJ53" s="0"/>
    </row>
    <row r="54" s="23" customFormat="true" ht="13.8" hidden="false" customHeight="false" outlineLevel="0" collapsed="false">
      <c r="A54" s="24" t="n">
        <v>-15</v>
      </c>
      <c r="B54" s="27" t="n">
        <f aca="false">(A54-1)*PI()/20</f>
        <v>-2.51327412287183</v>
      </c>
      <c r="C54" s="27" t="n">
        <v>0</v>
      </c>
      <c r="D54" s="27"/>
      <c r="E54" s="28"/>
      <c r="F54" s="28" t="n">
        <f aca="false">(8*$B$2/PI()^2)*((SIN(F$5*PI()/2))/F$5^2)*SIN(F$5*PI()*$B54/$B$3)</f>
        <v>-0.809864761922119</v>
      </c>
      <c r="G54" s="28" t="n">
        <f aca="false">(8*$B$2/PI()^2)*((SIN(G$5*PI()/2))/G$5^2)*SIN(G$5*PI()*$B54/$B$3)</f>
        <v>2.06739366492171E-018</v>
      </c>
      <c r="H54" s="28" t="n">
        <f aca="false">(8*$B$2/PI()^2)*((SIN(H$5*PI()/2))/H$5^2)*SIN(H$5*PI()*$B54/$B$3)</f>
        <v>-0.0893593837898528</v>
      </c>
      <c r="I54" s="28" t="n">
        <f aca="false">(8*$B$2/PI()^2)*((SIN(I$5*PI()/2))/I$5^2)*SIN(I$5*PI()*$B54/$B$3)</f>
        <v>2.06020724118014E-018</v>
      </c>
      <c r="J54" s="28" t="n">
        <f aca="false">(8*$B$2/PI()^2)*((SIN(J$5*PI()/2))/J$5^2)*SIN(J$5*PI()*$B54/$B$3)</f>
        <v>-0.0317205192508601</v>
      </c>
      <c r="K54" s="28" t="n">
        <f aca="false">(8*$B$2/PI()^2)*((SIN(K$5*PI()/2))/K$5^2)*SIN(K$5*PI()*$B54/$B$3)</f>
        <v>2.04826317571324E-018</v>
      </c>
      <c r="L54" s="28" t="n">
        <f aca="false">(8*$B$2/PI()^2)*((SIN(L$5*PI()/2))/L$5^2)*SIN(L$5*PI()*$B54/$B$3)</f>
        <v>-0.0158424154461872</v>
      </c>
      <c r="M54" s="28" t="n">
        <f aca="false">(8*$B$2/PI()^2)*((SIN(M$5*PI()/2))/M$5^2)*SIN(M$5*PI()*$B54/$B$3)</f>
        <v>2.03161125600566E-018</v>
      </c>
      <c r="N54" s="28" t="n">
        <f aca="false">(8*$B$2/PI()^2)*((SIN(N$5*PI()/2))/N$5^2)*SIN(N$5*PI()*$B54/$B$3)</f>
        <v>-0.00931045583502796</v>
      </c>
      <c r="O54" s="28" t="n">
        <f aca="false">(8*$B$2/PI()^2)*((SIN(O$5*PI()/2))/O$5^2)*SIN(O$5*PI()*$B54/$B$3)</f>
        <v>2.01032083816399E-018</v>
      </c>
      <c r="P54" s="27" t="n">
        <f aca="false">SUM($F54:$F54)</f>
        <v>-0.809864761922119</v>
      </c>
      <c r="Q54" s="27" t="n">
        <f aca="false">SUM($F54:$G54)+$Q$3</f>
        <v>-0.809864761922119</v>
      </c>
      <c r="R54" s="27" t="n">
        <f aca="false">SUM($F54:$H54)</f>
        <v>-0.899224145711972</v>
      </c>
      <c r="S54" s="27" t="n">
        <f aca="false">SUM($F54:$I54)+$Q$3</f>
        <v>-0.899224145711972</v>
      </c>
      <c r="T54" s="27" t="n">
        <f aca="false">SUM($F54:$J54)</f>
        <v>-0.930944664962832</v>
      </c>
      <c r="U54" s="27" t="n">
        <f aca="false">SUM($F54:$K54)+$Q$3</f>
        <v>-0.930944664962832</v>
      </c>
      <c r="V54" s="27" t="n">
        <f aca="false">SUM($F54:$L54)</f>
        <v>-0.94678708040902</v>
      </c>
      <c r="W54" s="27" t="n">
        <f aca="false">SUM($F54:$M54)+$Q$3</f>
        <v>-0.94678708040902</v>
      </c>
      <c r="X54" s="27" t="n">
        <f aca="false">SUM($F54:$N54)</f>
        <v>-0.956097536244048</v>
      </c>
      <c r="Y54" s="27" t="n">
        <f aca="false">SUM($F54:$O54)+$Q$3</f>
        <v>-0.956097536244048</v>
      </c>
      <c r="Z54" s="21"/>
      <c r="AA54" s="21"/>
      <c r="AB54" s="21"/>
      <c r="AC54" s="21"/>
      <c r="AD54" s="21"/>
      <c r="AE54" s="21"/>
      <c r="AF54" s="21"/>
      <c r="AMD54" s="0"/>
      <c r="AME54" s="0"/>
      <c r="AMF54" s="0"/>
      <c r="AMG54" s="0"/>
      <c r="AMH54" s="0"/>
      <c r="AMI54" s="0"/>
      <c r="AMJ54" s="0"/>
    </row>
    <row r="55" s="23" customFormat="true" ht="13.8" hidden="false" customHeight="false" outlineLevel="0" collapsed="false">
      <c r="A55" s="24" t="n">
        <v>-14</v>
      </c>
      <c r="B55" s="27" t="n">
        <f aca="false">(A55-1)*PI()/20</f>
        <v>-2.35619449019234</v>
      </c>
      <c r="C55" s="27" t="n">
        <v>0</v>
      </c>
      <c r="D55" s="27"/>
      <c r="E55" s="28"/>
      <c r="F55" s="28" t="n">
        <f aca="false">(8*$B$2/PI()^2)*((SIN(F$5*PI()/2))/F$5^2)*SIN(F$5*PI()*$B55/$B$3)</f>
        <v>-0.729246789435124</v>
      </c>
      <c r="G55" s="28" t="n">
        <f aca="false">(8*$B$2/PI()^2)*((SIN(G$5*PI()/2))/G$5^2)*SIN(G$5*PI()*$B55/$B$3)</f>
        <v>-1.94942006172787E-017</v>
      </c>
      <c r="H55" s="28" t="n">
        <f aca="false">(8*$B$2/PI()^2)*((SIN(H$5*PI()/2))/H$5^2)*SIN(H$5*PI()*$B55/$B$3)</f>
        <v>-0.0192553579700319</v>
      </c>
      <c r="I55" s="28" t="n">
        <f aca="false">(8*$B$2/PI()^2)*((SIN(I$5*PI()/2))/I$5^2)*SIN(I$5*PI()*$B55/$B$3)</f>
        <v>-1.20634014223163E-017</v>
      </c>
      <c r="J55" s="28" t="n">
        <f aca="false">(8*$B$2/PI()^2)*((SIN(J$5*PI()/2))/J$5^2)*SIN(J$5*PI()*$B55/$B$3)</f>
        <v>0.020590638992087</v>
      </c>
      <c r="K55" s="28" t="n">
        <f aca="false">(8*$B$2/PI()^2)*((SIN(K$5*PI()/2))/K$5^2)*SIN(K$5*PI()*$B55/$B$3)</f>
        <v>-3.45536538044298E-018</v>
      </c>
      <c r="L55" s="28" t="n">
        <f aca="false">(8*$B$2/PI()^2)*((SIN(L$5*PI()/2))/L$5^2)*SIN(L$5*PI()*$B55/$B$3)</f>
        <v>0.0165386365949627</v>
      </c>
      <c r="M55" s="28" t="n">
        <f aca="false">(8*$B$2/PI()^2)*((SIN(M$5*PI()/2))/M$5^2)*SIN(M$5*PI()*$B55/$B$3)</f>
        <v>2.82432685186956E-018</v>
      </c>
      <c r="N55" s="28" t="n">
        <f aca="false">(8*$B$2/PI()^2)*((SIN(N$5*PI()/2))/N$5^2)*SIN(N$5*PI()*$B55/$B$3)</f>
        <v>0.00602727250734988</v>
      </c>
      <c r="O55" s="28" t="n">
        <f aca="false">(8*$B$2/PI()^2)*((SIN(O$5*PI()/2))/O$5^2)*SIN(O$5*PI()*$B55/$B$3)</f>
        <v>4.86961918173548E-018</v>
      </c>
      <c r="P55" s="27" t="n">
        <f aca="false">SUM($F55:$F55)</f>
        <v>-0.729246789435124</v>
      </c>
      <c r="Q55" s="27" t="n">
        <f aca="false">SUM($F55:$G55)+$Q$3</f>
        <v>-0.729246789435124</v>
      </c>
      <c r="R55" s="27" t="n">
        <f aca="false">SUM($F55:$H55)</f>
        <v>-0.748502147405156</v>
      </c>
      <c r="S55" s="27" t="n">
        <f aca="false">SUM($F55:$I55)+$Q$3</f>
        <v>-0.748502147405156</v>
      </c>
      <c r="T55" s="27" t="n">
        <f aca="false">SUM($F55:$J55)</f>
        <v>-0.727911508413069</v>
      </c>
      <c r="U55" s="27" t="n">
        <f aca="false">SUM($F55:$K55)+$Q$3</f>
        <v>-0.727911508413069</v>
      </c>
      <c r="V55" s="27" t="n">
        <f aca="false">SUM($F55:$L55)</f>
        <v>-0.711372871818106</v>
      </c>
      <c r="W55" s="27" t="n">
        <f aca="false">SUM($F55:$M55)+$Q$3</f>
        <v>-0.711372871818106</v>
      </c>
      <c r="X55" s="27" t="n">
        <f aca="false">SUM($F55:$N55)</f>
        <v>-0.705345599310756</v>
      </c>
      <c r="Y55" s="27" t="n">
        <f aca="false">SUM($F55:$O55)+$Q$3</f>
        <v>-0.705345599310756</v>
      </c>
      <c r="Z55" s="21"/>
      <c r="AA55" s="21"/>
      <c r="AB55" s="21"/>
      <c r="AC55" s="21"/>
      <c r="AD55" s="21"/>
      <c r="AE55" s="21"/>
      <c r="AF55" s="21"/>
      <c r="AMD55" s="0"/>
      <c r="AME55" s="0"/>
      <c r="AMF55" s="0"/>
      <c r="AMG55" s="0"/>
      <c r="AMH55" s="0"/>
      <c r="AMI55" s="0"/>
      <c r="AMJ55" s="0"/>
    </row>
    <row r="56" s="23" customFormat="true" ht="13.8" hidden="false" customHeight="false" outlineLevel="0" collapsed="false">
      <c r="A56" s="24" t="n">
        <v>-13</v>
      </c>
      <c r="B56" s="27" t="n">
        <f aca="false">(A56-1)*PI()/20</f>
        <v>-2.19911485751286</v>
      </c>
      <c r="C56" s="27" t="n">
        <v>0</v>
      </c>
      <c r="D56" s="27"/>
      <c r="E56" s="28"/>
      <c r="F56" s="28" t="n">
        <f aca="false">(8*$B$2/PI()^2)*((SIN(F$5*PI()/2))/F$5^2)*SIN(F$5*PI()*$B56/$B$3)</f>
        <v>-0.474615418459571</v>
      </c>
      <c r="G56" s="28" t="n">
        <f aca="false">(8*$B$2/PI()^2)*((SIN(G$5*PI()/2))/G$5^2)*SIN(G$5*PI()*$B56/$B$3)</f>
        <v>-2.3558910544147E-017</v>
      </c>
      <c r="H56" s="28" t="n">
        <f aca="false">(8*$B$2/PI()^2)*((SIN(H$5*PI()/2))/H$5^2)*SIN(H$5*PI()*$B56/$B$3)</f>
        <v>0.0858844551905016</v>
      </c>
      <c r="I56" s="28" t="n">
        <f aca="false">(8*$B$2/PI()^2)*((SIN(I$5*PI()/2))/I$5^2)*SIN(I$5*PI()*$B56/$B$3)</f>
        <v>7.40460098108808E-018</v>
      </c>
      <c r="J56" s="28" t="n">
        <f aca="false">(8*$B$2/PI()^2)*((SIN(J$5*PI()/2))/J$5^2)*SIN(J$5*PI()*$B56/$B$3)</f>
        <v>-0.000450784842684503</v>
      </c>
      <c r="K56" s="28" t="n">
        <f aca="false">(8*$B$2/PI()^2)*((SIN(K$5*PI()/2))/K$5^2)*SIN(K$5*PI()*$B56/$B$3)</f>
        <v>4.74993389644104E-018</v>
      </c>
      <c r="L56" s="28" t="n">
        <f aca="false">(8*$B$2/PI()^2)*((SIN(L$5*PI()/2))/L$5^2)*SIN(L$5*PI()*$B56/$B$3)</f>
        <v>-0.0156301220213614</v>
      </c>
      <c r="M56" s="28" t="n">
        <f aca="false">(8*$B$2/PI()^2)*((SIN(M$5*PI()/2))/M$5^2)*SIN(M$5*PI()*$B56/$B$3)</f>
        <v>-5.94166753112408E-018</v>
      </c>
      <c r="N56" s="28" t="n">
        <f aca="false">(8*$B$2/PI()^2)*((SIN(N$5*PI()/2))/N$5^2)*SIN(N$5*PI()*$B56/$B$3)</f>
        <v>0.00608273534494023</v>
      </c>
      <c r="O56" s="28" t="n">
        <f aca="false">(8*$B$2/PI()^2)*((SIN(O$5*PI()/2))/O$5^2)*SIN(O$5*PI()*$B56/$B$3)</f>
        <v>1.37999713874923E-019</v>
      </c>
      <c r="P56" s="27" t="n">
        <f aca="false">SUM($F56:$F56)</f>
        <v>-0.474615418459571</v>
      </c>
      <c r="Q56" s="27" t="n">
        <f aca="false">SUM($F56:$G56)+$Q$3</f>
        <v>-0.474615418459571</v>
      </c>
      <c r="R56" s="27" t="n">
        <f aca="false">SUM($F56:$H56)</f>
        <v>-0.388730963269069</v>
      </c>
      <c r="S56" s="27" t="n">
        <f aca="false">SUM($F56:$I56)+$Q$3</f>
        <v>-0.388730963269069</v>
      </c>
      <c r="T56" s="27" t="n">
        <f aca="false">SUM($F56:$J56)</f>
        <v>-0.389181748111754</v>
      </c>
      <c r="U56" s="27" t="n">
        <f aca="false">SUM($F56:$K56)+$Q$3</f>
        <v>-0.389181748111754</v>
      </c>
      <c r="V56" s="27" t="n">
        <f aca="false">SUM($F56:$L56)</f>
        <v>-0.404811870133115</v>
      </c>
      <c r="W56" s="27" t="n">
        <f aca="false">SUM($F56:$M56)+$Q$3</f>
        <v>-0.404811870133115</v>
      </c>
      <c r="X56" s="27" t="n">
        <f aca="false">SUM($F56:$N56)</f>
        <v>-0.398729134788175</v>
      </c>
      <c r="Y56" s="27" t="n">
        <f aca="false">SUM($F56:$O56)+$Q$3</f>
        <v>-0.398729134788175</v>
      </c>
      <c r="Z56" s="21"/>
      <c r="AA56" s="21"/>
      <c r="AB56" s="21"/>
      <c r="AC56" s="21"/>
      <c r="AD56" s="21"/>
      <c r="AE56" s="21"/>
      <c r="AF56" s="21"/>
      <c r="AMD56" s="0"/>
      <c r="AME56" s="0"/>
      <c r="AMF56" s="0"/>
      <c r="AMG56" s="0"/>
      <c r="AMH56" s="0"/>
      <c r="AMI56" s="0"/>
      <c r="AMJ56" s="0"/>
    </row>
    <row r="57" s="23" customFormat="true" ht="13.8" hidden="false" customHeight="false" outlineLevel="0" collapsed="false">
      <c r="A57" s="24" t="n">
        <v>-12</v>
      </c>
      <c r="B57" s="27" t="n">
        <f aca="false">(A57-1)*PI()/20</f>
        <v>-2.04203522483337</v>
      </c>
      <c r="C57" s="27" t="n">
        <v>0</v>
      </c>
      <c r="D57" s="27"/>
      <c r="E57" s="28"/>
      <c r="F57" s="28" t="n">
        <f aca="false">(8*$B$2/PI()^2)*((SIN(F$5*PI()/2))/F$5^2)*SIN(F$5*PI()*$B57/$B$3)</f>
        <v>-0.106730971656022</v>
      </c>
      <c r="G57" s="28" t="n">
        <f aca="false">(8*$B$2/PI()^2)*((SIN(G$5*PI()/2))/G$5^2)*SIN(G$5*PI()*$B57/$B$3)</f>
        <v>-6.47848395471252E-018</v>
      </c>
      <c r="H57" s="28" t="n">
        <f aca="false">(8*$B$2/PI()^2)*((SIN(H$5*PI()/2))/H$5^2)*SIN(H$5*PI()*$B57/$B$3)</f>
        <v>0.0347545426668657</v>
      </c>
      <c r="I57" s="28" t="n">
        <f aca="false">(8*$B$2/PI()^2)*((SIN(I$5*PI()/2))/I$5^2)*SIN(I$5*PI()*$B57/$B$3)</f>
        <v>6.25383529789226E-018</v>
      </c>
      <c r="J57" s="28" t="n">
        <f aca="false">(8*$B$2/PI()^2)*((SIN(J$5*PI()/2))/J$5^2)*SIN(J$5*PI()*$B57/$B$3)</f>
        <v>-0.0198863220323105</v>
      </c>
      <c r="K57" s="28" t="n">
        <f aca="false">(8*$B$2/PI()^2)*((SIN(K$5*PI()/2))/K$5^2)*SIN(K$5*PI()*$B57/$B$3)</f>
        <v>-5.88980746017065E-018</v>
      </c>
      <c r="L57" s="28" t="n">
        <f aca="false">(8*$B$2/PI()^2)*((SIN(L$5*PI()/2))/L$5^2)*SIN(L$5*PI()*$B57/$B$3)</f>
        <v>0.0132050244447556</v>
      </c>
      <c r="M57" s="28" t="n">
        <f aca="false">(8*$B$2/PI()^2)*((SIN(M$5*PI()/2))/M$5^2)*SIN(M$5*PI()*$B57/$B$3)</f>
        <v>5.40144007711053E-018</v>
      </c>
      <c r="N57" s="28" t="n">
        <f aca="false">(8*$B$2/PI()^2)*((SIN(N$5*PI()/2))/N$5^2)*SIN(N$5*PI()*$B57/$B$3)</f>
        <v>-0.0092846944149711</v>
      </c>
      <c r="O57" s="28" t="n">
        <f aca="false">(8*$B$2/PI()^2)*((SIN(O$5*PI()/2))/O$5^2)*SIN(O$5*PI()*$B57/$B$3)</f>
        <v>-4.80873811271781E-018</v>
      </c>
      <c r="P57" s="27" t="n">
        <f aca="false">SUM($F57:$F57)</f>
        <v>-0.106730971656022</v>
      </c>
      <c r="Q57" s="27" t="n">
        <f aca="false">SUM($F57:$G57)+$Q$3</f>
        <v>-0.106730971656022</v>
      </c>
      <c r="R57" s="27" t="n">
        <f aca="false">SUM($F57:$H57)</f>
        <v>-0.0719764289891564</v>
      </c>
      <c r="S57" s="27" t="n">
        <f aca="false">SUM($F57:$I57)+$Q$3</f>
        <v>-0.0719764289891564</v>
      </c>
      <c r="T57" s="27" t="n">
        <f aca="false">SUM($F57:$J57)</f>
        <v>-0.0918627510214669</v>
      </c>
      <c r="U57" s="27" t="n">
        <f aca="false">SUM($F57:$K57)+$Q$3</f>
        <v>-0.0918627510214669</v>
      </c>
      <c r="V57" s="27" t="n">
        <f aca="false">SUM($F57:$L57)</f>
        <v>-0.0786577265767113</v>
      </c>
      <c r="W57" s="27" t="n">
        <f aca="false">SUM($F57:$M57)+$Q$3</f>
        <v>-0.0786577265767113</v>
      </c>
      <c r="X57" s="27" t="n">
        <f aca="false">SUM($F57:$N57)</f>
        <v>-0.0879424209916824</v>
      </c>
      <c r="Y57" s="27" t="n">
        <f aca="false">SUM($F57:$O57)+$Q$3</f>
        <v>-0.0879424209916824</v>
      </c>
      <c r="Z57" s="21"/>
      <c r="AA57" s="21"/>
      <c r="AB57" s="21"/>
      <c r="AC57" s="21"/>
      <c r="AD57" s="21"/>
      <c r="AE57" s="21"/>
      <c r="AF57" s="21"/>
      <c r="AMD57" s="0"/>
      <c r="AME57" s="0"/>
      <c r="AMF57" s="0"/>
      <c r="AMG57" s="0"/>
      <c r="AMH57" s="0"/>
      <c r="AMI57" s="0"/>
      <c r="AMJ57" s="0"/>
    </row>
    <row r="58" s="23" customFormat="true" ht="13.8" hidden="false" customHeight="false" outlineLevel="0" collapsed="false">
      <c r="A58" s="24" t="n">
        <v>-11</v>
      </c>
      <c r="B58" s="27" t="n">
        <f aca="false">(A58-1)*PI()/20</f>
        <v>-1.88495559215388</v>
      </c>
      <c r="C58" s="27" t="n">
        <v>0</v>
      </c>
      <c r="D58" s="27"/>
      <c r="E58" s="28"/>
      <c r="F58" s="28" t="n">
        <f aca="false">(8*$B$2/PI()^2)*((SIN(F$5*PI()/2))/F$5^2)*SIN(F$5*PI()*$B58/$B$3)</f>
        <v>0.286621697114245</v>
      </c>
      <c r="G58" s="28" t="n">
        <f aca="false">(8*$B$2/PI()^2)*((SIN(G$5*PI()/2))/G$5^2)*SIN(G$5*PI()*$B58/$B$3)</f>
        <v>1.64166609080637E-017</v>
      </c>
      <c r="H58" s="28" t="n">
        <f aca="false">(8*$B$2/PI()^2)*((SIN(H$5*PI()/2))/H$5^2)*SIN(H$5*PI()*$B58/$B$3)</f>
        <v>-0.0796124578348343</v>
      </c>
      <c r="I58" s="28" t="n">
        <f aca="false">(8*$B$2/PI()^2)*((SIN(I$5*PI()/2))/I$5^2)*SIN(I$5*PI()*$B58/$B$3)</f>
        <v>-1.23112893748526E-017</v>
      </c>
      <c r="J58" s="28" t="n">
        <f aca="false">(8*$B$2/PI()^2)*((SIN(J$5*PI()/2))/J$5^2)*SIN(J$5*PI()*$B58/$B$3)</f>
        <v>0.031521647366644</v>
      </c>
      <c r="K58" s="28" t="n">
        <f aca="false">(8*$B$2/PI()^2)*((SIN(K$5*PI()/2))/K$5^2)*SIN(K$5*PI()*$B58/$B$3)</f>
        <v>6.83786288415636E-018</v>
      </c>
      <c r="L58" s="28" t="n">
        <f aca="false">(8*$B$2/PI()^2)*((SIN(L$5*PI()/2))/L$5^2)*SIN(L$5*PI()*$B58/$B$3)</f>
        <v>-0.00949864988260831</v>
      </c>
      <c r="M58" s="28" t="n">
        <f aca="false">(8*$B$2/PI()^2)*((SIN(M$5*PI()/2))/M$5^2)*SIN(M$5*PI()*$B58/$B$3)</f>
        <v>-1.53619738178493E-018</v>
      </c>
      <c r="N58" s="28" t="n">
        <f aca="false">(8*$B$2/PI()^2)*((SIN(N$5*PI()/2))/N$5^2)*SIN(N$5*PI()*$B58/$B$3)</f>
        <v>-0.00111060269773362</v>
      </c>
      <c r="O58" s="28" t="n">
        <f aca="false">(8*$B$2/PI()^2)*((SIN(O$5*PI()/2))/O$5^2)*SIN(O$5*PI()*$B58/$B$3)</f>
        <v>-2.25946148149565E-018</v>
      </c>
      <c r="P58" s="27" t="n">
        <f aca="false">SUM($F58:$F58)</f>
        <v>0.286621697114245</v>
      </c>
      <c r="Q58" s="27" t="n">
        <f aca="false">SUM($F58:$G58)+$Q$3</f>
        <v>0.286621697114245</v>
      </c>
      <c r="R58" s="27" t="n">
        <f aca="false">SUM($F58:$H58)</f>
        <v>0.20700923927941</v>
      </c>
      <c r="S58" s="27" t="n">
        <f aca="false">SUM($F58:$I58)+$Q$3</f>
        <v>0.20700923927941</v>
      </c>
      <c r="T58" s="27" t="n">
        <f aca="false">SUM($F58:$J58)</f>
        <v>0.238530886646054</v>
      </c>
      <c r="U58" s="27" t="n">
        <f aca="false">SUM($F58:$K58)+$Q$3</f>
        <v>0.238530886646054</v>
      </c>
      <c r="V58" s="27" t="n">
        <f aca="false">SUM($F58:$L58)</f>
        <v>0.229032236763446</v>
      </c>
      <c r="W58" s="27" t="n">
        <f aca="false">SUM($F58:$M58)+$Q$3</f>
        <v>0.229032236763446</v>
      </c>
      <c r="X58" s="27" t="n">
        <f aca="false">SUM($F58:$N58)</f>
        <v>0.227921634065713</v>
      </c>
      <c r="Y58" s="27" t="n">
        <f aca="false">SUM($F58:$O58)+$Q$3</f>
        <v>0.227921634065713</v>
      </c>
      <c r="Z58" s="21"/>
      <c r="AA58" s="21"/>
      <c r="AB58" s="21"/>
      <c r="AC58" s="21"/>
      <c r="AD58" s="21"/>
      <c r="AE58" s="21"/>
      <c r="AF58" s="21"/>
      <c r="AMD58" s="0"/>
      <c r="AME58" s="0"/>
      <c r="AMF58" s="0"/>
      <c r="AMG58" s="0"/>
      <c r="AMH58" s="0"/>
      <c r="AMI58" s="0"/>
      <c r="AMJ58" s="0"/>
    </row>
    <row r="59" s="23" customFormat="true" ht="13.8" hidden="false" customHeight="false" outlineLevel="0" collapsed="false">
      <c r="A59" s="24" t="n">
        <v>-10</v>
      </c>
      <c r="B59" s="27" t="n">
        <f aca="false">(A59-1)*PI()/20</f>
        <v>-1.72787595947439</v>
      </c>
      <c r="C59" s="27" t="n">
        <v>0</v>
      </c>
      <c r="D59" s="27"/>
      <c r="E59" s="28"/>
      <c r="F59" s="28" t="n">
        <f aca="false">(8*$B$2/PI()^2)*((SIN(F$5*PI()/2))/F$5^2)*SIN(F$5*PI()*$B59/$B$3)</f>
        <v>0.611580488368724</v>
      </c>
      <c r="G59" s="28" t="n">
        <f aca="false">(8*$B$2/PI()^2)*((SIN(G$5*PI()/2))/G$5^2)*SIN(G$5*PI()*$B59/$B$3)</f>
        <v>2.4577145804609E-017</v>
      </c>
      <c r="H59" s="28" t="n">
        <f aca="false">(8*$B$2/PI()^2)*((SIN(H$5*PI()/2))/H$5^2)*SIN(H$5*PI()*$B59/$B$3)</f>
        <v>-0.0491218479657582</v>
      </c>
      <c r="I59" s="28" t="n">
        <f aca="false">(8*$B$2/PI()^2)*((SIN(I$5*PI()/2))/I$5^2)*SIN(I$5*PI()*$B59/$B$3)</f>
        <v>3.40546300633799E-018</v>
      </c>
      <c r="J59" s="28" t="n">
        <f aca="false">(8*$B$2/PI()^2)*((SIN(J$5*PI()/2))/J$5^2)*SIN(J$5*PI()*$B59/$B$3)</f>
        <v>-0.0293638495311607</v>
      </c>
      <c r="K59" s="28" t="n">
        <f aca="false">(8*$B$2/PI()^2)*((SIN(K$5*PI()/2))/K$5^2)*SIN(K$5*PI()*$B59/$B$3)</f>
        <v>-7.56322407796007E-018</v>
      </c>
      <c r="L59" s="28" t="n">
        <f aca="false">(8*$B$2/PI()^2)*((SIN(L$5*PI()/2))/L$5^2)*SIN(L$5*PI()*$B59/$B$3)</f>
        <v>0.00487062602407254</v>
      </c>
      <c r="M59" s="28" t="n">
        <f aca="false">(8*$B$2/PI()^2)*((SIN(M$5*PI()/2))/M$5^2)*SIN(M$5*PI()*$B59/$B$3)</f>
        <v>-3.27469677596163E-018</v>
      </c>
      <c r="N59" s="28" t="n">
        <f aca="false">(8*$B$2/PI()^2)*((SIN(N$5*PI()/2))/N$5^2)*SIN(N$5*PI()*$B59/$B$3)</f>
        <v>0.00987944354560194</v>
      </c>
      <c r="O59" s="28" t="n">
        <f aca="false">(8*$B$2/PI()^2)*((SIN(O$5*PI()/2))/O$5^2)*SIN(O$5*PI()*$B59/$B$3)</f>
        <v>3.81193582570457E-018</v>
      </c>
      <c r="P59" s="27" t="n">
        <f aca="false">SUM($F59:$F59)</f>
        <v>0.611580488368724</v>
      </c>
      <c r="Q59" s="27" t="n">
        <f aca="false">SUM($F59:$G59)+$Q$3</f>
        <v>0.611580488368724</v>
      </c>
      <c r="R59" s="27" t="n">
        <f aca="false">SUM($F59:$H59)</f>
        <v>0.562458640402966</v>
      </c>
      <c r="S59" s="27" t="n">
        <f aca="false">SUM($F59:$I59)+$Q$3</f>
        <v>0.562458640402966</v>
      </c>
      <c r="T59" s="27" t="n">
        <f aca="false">SUM($F59:$J59)</f>
        <v>0.533094790871805</v>
      </c>
      <c r="U59" s="27" t="n">
        <f aca="false">SUM($F59:$K59)+$Q$3</f>
        <v>0.533094790871805</v>
      </c>
      <c r="V59" s="27" t="n">
        <f aca="false">SUM($F59:$L59)</f>
        <v>0.537965416895877</v>
      </c>
      <c r="W59" s="27" t="n">
        <f aca="false">SUM($F59:$M59)+$Q$3</f>
        <v>0.537965416895877</v>
      </c>
      <c r="X59" s="27" t="n">
        <f aca="false">SUM($F59:$N59)</f>
        <v>0.547844860441479</v>
      </c>
      <c r="Y59" s="27" t="n">
        <f aca="false">SUM($F59:$O59)+$Q$3</f>
        <v>0.547844860441479</v>
      </c>
      <c r="Z59" s="21"/>
      <c r="AA59" s="21"/>
      <c r="AB59" s="21"/>
      <c r="AC59" s="21"/>
      <c r="AD59" s="21"/>
      <c r="AE59" s="21"/>
      <c r="AF59" s="21"/>
      <c r="AMD59" s="0"/>
      <c r="AME59" s="0"/>
      <c r="AMF59" s="0"/>
      <c r="AMG59" s="0"/>
      <c r="AMH59" s="0"/>
      <c r="AMI59" s="0"/>
      <c r="AMJ59" s="0"/>
    </row>
    <row r="60" s="23" customFormat="true" ht="13.8" hidden="false" customHeight="false" outlineLevel="0" collapsed="false">
      <c r="A60" s="24" t="n">
        <v>-9</v>
      </c>
      <c r="B60" s="27" t="n">
        <f aca="false">(A60-1)*PI()/20</f>
        <v>-1.5707963267949</v>
      </c>
      <c r="C60" s="27" t="n">
        <v>0</v>
      </c>
      <c r="D60" s="27"/>
      <c r="E60" s="28"/>
      <c r="F60" s="28" t="n">
        <f aca="false">(8*$B$2/PI()^2)*((SIN(F$5*PI()/2))/F$5^2)*SIN(F$5*PI()*$B60/$B$3)</f>
        <v>0.790603499346722</v>
      </c>
      <c r="G60" s="28" t="n">
        <f aca="false">(8*$B$2/PI()^2)*((SIN(G$5*PI()/2))/G$5^2)*SIN(G$5*PI()*$B60/$B$3)</f>
        <v>1.06785841995898E-017</v>
      </c>
      <c r="H60" s="28" t="n">
        <f aca="false">(8*$B$2/PI()^2)*((SIN(H$5*PI()/2))/H$5^2)*SIN(H$5*PI()*$B60/$B$3)</f>
        <v>0.0707476569511083</v>
      </c>
      <c r="I60" s="28" t="n">
        <f aca="false">(8*$B$2/PI()^2)*((SIN(I$5*PI()/2))/I$5^2)*SIN(I$5*PI()*$B60/$B$3)</f>
        <v>9.63940164313948E-018</v>
      </c>
      <c r="J60" s="28" t="n">
        <f aca="false">(8*$B$2/PI()^2)*((SIN(J$5*PI()/2))/J$5^2)*SIN(J$5*PI()*$B60/$B$3)</f>
        <v>0.0143571295371273</v>
      </c>
      <c r="K60" s="28" t="n">
        <f aca="false">(8*$B$2/PI()^2)*((SIN(K$5*PI()/2))/K$5^2)*SIN(K$5*PI()*$B60/$B$3)</f>
        <v>8.04226761487754E-018</v>
      </c>
      <c r="L60" s="28" t="n">
        <f aca="false">(8*$B$2/PI()^2)*((SIN(L$5*PI()/2))/L$5^2)*SIN(L$5*PI()*$B60/$B$3)</f>
        <v>0.000229992266675767</v>
      </c>
      <c r="M60" s="28" t="n">
        <f aca="false">(8*$B$2/PI()^2)*((SIN(M$5*PI()/2))/M$5^2)*SIN(M$5*PI()*$B60/$B$3)</f>
        <v>6.06975505747779E-018</v>
      </c>
      <c r="N60" s="28" t="n">
        <f aca="false">(8*$B$2/PI()^2)*((SIN(N$5*PI()/2))/N$5^2)*SIN(N$5*PI()*$B60/$B$3)</f>
        <v>-0.00418002956153772</v>
      </c>
      <c r="O60" s="28" t="n">
        <f aca="false">(8*$B$2/PI()^2)*((SIN(O$5*PI()/2))/O$5^2)*SIN(O$5*PI()*$B60/$B$3)</f>
        <v>3.94116589652057E-018</v>
      </c>
      <c r="P60" s="27" t="n">
        <f aca="false">SUM($F60:$F60)</f>
        <v>0.790603499346722</v>
      </c>
      <c r="Q60" s="27" t="n">
        <f aca="false">SUM($F60:$G60)+$Q$3</f>
        <v>0.790603499346722</v>
      </c>
      <c r="R60" s="27" t="n">
        <f aca="false">SUM($F60:$H60)</f>
        <v>0.86135115629783</v>
      </c>
      <c r="S60" s="27" t="n">
        <f aca="false">SUM($F60:$I60)+$Q$3</f>
        <v>0.86135115629783</v>
      </c>
      <c r="T60" s="27" t="n">
        <f aca="false">SUM($F60:$J60)</f>
        <v>0.875708285834957</v>
      </c>
      <c r="U60" s="27" t="n">
        <f aca="false">SUM($F60:$K60)+$Q$3</f>
        <v>0.875708285834957</v>
      </c>
      <c r="V60" s="27" t="n">
        <f aca="false">SUM($F60:$L60)</f>
        <v>0.875938278101633</v>
      </c>
      <c r="W60" s="27" t="n">
        <f aca="false">SUM($F60:$M60)+$Q$3</f>
        <v>0.875938278101633</v>
      </c>
      <c r="X60" s="27" t="n">
        <f aca="false">SUM($F60:$N60)</f>
        <v>0.871758248540095</v>
      </c>
      <c r="Y60" s="27" t="n">
        <f aca="false">SUM($F60:$O60)+$Q$3</f>
        <v>0.871758248540095</v>
      </c>
      <c r="Z60" s="21"/>
      <c r="AA60" s="21"/>
      <c r="AB60" s="21"/>
      <c r="AC60" s="21"/>
      <c r="AD60" s="21"/>
      <c r="AE60" s="21"/>
      <c r="AF60" s="21"/>
      <c r="AMD60" s="0"/>
      <c r="AME60" s="0"/>
      <c r="AMF60" s="0"/>
      <c r="AMG60" s="0"/>
      <c r="AMH60" s="0"/>
      <c r="AMI60" s="0"/>
      <c r="AMJ60" s="0"/>
    </row>
    <row r="61" s="23" customFormat="true" ht="13.8" hidden="false" customHeight="false" outlineLevel="0" collapsed="false">
      <c r="A61" s="24" t="n">
        <v>-8</v>
      </c>
      <c r="B61" s="27" t="n">
        <f aca="false">(A61-1)*PI()/20</f>
        <v>-1.41371669411541</v>
      </c>
      <c r="C61" s="27" t="n">
        <v>0</v>
      </c>
      <c r="D61" s="27"/>
      <c r="E61" s="28"/>
      <c r="F61" s="28" t="n">
        <f aca="false">(8*$B$2/PI()^2)*((SIN(F$5*PI()/2))/F$5^2)*SIN(F$5*PI()*$B61/$B$3)</f>
        <v>0.780972129158592</v>
      </c>
      <c r="G61" s="28" t="n">
        <f aca="false">(8*$B$2/PI()^2)*((SIN(G$5*PI()/2))/G$5^2)*SIN(G$5*PI()*$B61/$B$3)</f>
        <v>-1.28044664792358E-017</v>
      </c>
      <c r="H61" s="28" t="n">
        <f aca="false">(8*$B$2/PI()^2)*((SIN(H$5*PI()/2))/H$5^2)*SIN(H$5*PI()*$B61/$B$3)</f>
        <v>0.061889362174485</v>
      </c>
      <c r="I61" s="28" t="n">
        <f aca="false">(8*$B$2/PI()^2)*((SIN(I$5*PI()/2))/I$5^2)*SIN(I$5*PI()*$B61/$B$3)</f>
        <v>-1.09684284367144E-017</v>
      </c>
      <c r="J61" s="28" t="n">
        <f aca="false">(8*$B$2/PI()^2)*((SIN(J$5*PI()/2))/J$5^2)*SIN(J$5*PI()*$B61/$B$3)</f>
        <v>0.0069319288692115</v>
      </c>
      <c r="K61" s="28" t="n">
        <f aca="false">(8*$B$2/PI()^2)*((SIN(K$5*PI()/2))/K$5^2)*SIN(K$5*PI()*$B61/$B$3)</f>
        <v>-8.2593920952485E-018</v>
      </c>
      <c r="L61" s="28" t="n">
        <f aca="false">(8*$B$2/PI()^2)*((SIN(L$5*PI()/2))/L$5^2)*SIN(L$5*PI()*$B61/$B$3)</f>
        <v>-0.00530829452163207</v>
      </c>
      <c r="M61" s="28" t="n">
        <f aca="false">(8*$B$2/PI()^2)*((SIN(M$5*PI()/2))/M$5^2)*SIN(M$5*PI()*$B61/$B$3)</f>
        <v>-5.12839716311727E-018</v>
      </c>
      <c r="N61" s="28" t="n">
        <f aca="false">(8*$B$2/PI()^2)*((SIN(N$5*PI()/2))/N$5^2)*SIN(N$5*PI()*$B61/$B$3)</f>
        <v>-0.00764095722388759</v>
      </c>
      <c r="O61" s="28" t="n">
        <f aca="false">(8*$B$2/PI()^2)*((SIN(O$5*PI()/2))/O$5^2)*SIN(O$5*PI()*$B61/$B$3)</f>
        <v>-2.07321922826579E-018</v>
      </c>
      <c r="P61" s="27" t="n">
        <f aca="false">SUM($F61:$F61)</f>
        <v>0.780972129158592</v>
      </c>
      <c r="Q61" s="27" t="n">
        <f aca="false">SUM($F61:$G61)+$Q$3</f>
        <v>0.780972129158592</v>
      </c>
      <c r="R61" s="27" t="n">
        <f aca="false">SUM($F61:$H61)</f>
        <v>0.842861491333077</v>
      </c>
      <c r="S61" s="27" t="n">
        <f aca="false">SUM($F61:$I61)+$Q$3</f>
        <v>0.842861491333077</v>
      </c>
      <c r="T61" s="27" t="n">
        <f aca="false">SUM($F61:$J61)</f>
        <v>0.849793420202288</v>
      </c>
      <c r="U61" s="27" t="n">
        <f aca="false">SUM($F61:$K61)+$Q$3</f>
        <v>0.849793420202288</v>
      </c>
      <c r="V61" s="27" t="n">
        <f aca="false">SUM($F61:$L61)</f>
        <v>0.844485125680656</v>
      </c>
      <c r="W61" s="27" t="n">
        <f aca="false">SUM($F61:$M61)+$Q$3</f>
        <v>0.844485125680656</v>
      </c>
      <c r="X61" s="27" t="n">
        <f aca="false">SUM($F61:$N61)</f>
        <v>0.836844168456769</v>
      </c>
      <c r="Y61" s="27" t="n">
        <f aca="false">SUM($F61:$O61)+$Q$3</f>
        <v>0.836844168456769</v>
      </c>
      <c r="Z61" s="21"/>
      <c r="AA61" s="21"/>
      <c r="AB61" s="21"/>
      <c r="AC61" s="21"/>
      <c r="AD61" s="21"/>
      <c r="AE61" s="21"/>
      <c r="AF61" s="21"/>
      <c r="AMD61" s="0"/>
      <c r="AME61" s="0"/>
      <c r="AMF61" s="0"/>
      <c r="AMG61" s="0"/>
      <c r="AMH61" s="0"/>
      <c r="AMI61" s="0"/>
      <c r="AMJ61" s="0"/>
    </row>
    <row r="62" s="23" customFormat="true" ht="13.8" hidden="false" customHeight="false" outlineLevel="0" collapsed="false">
      <c r="A62" s="24" t="n">
        <v>-7</v>
      </c>
      <c r="B62" s="27" t="n">
        <f aca="false">(A62-1)*PI()/20</f>
        <v>-1.25663706143592</v>
      </c>
      <c r="C62" s="27" t="n">
        <v>0</v>
      </c>
      <c r="D62" s="27"/>
      <c r="E62" s="28"/>
      <c r="F62" s="28" t="n">
        <f aca="false">(8*$B$2/PI()^2)*((SIN(F$5*PI()/2))/F$5^2)*SIN(F$5*PI()*$B62/$B$3)</f>
        <v>0.584984622353119</v>
      </c>
      <c r="G62" s="28" t="n">
        <f aca="false">(8*$B$2/PI()^2)*((SIN(G$5*PI()/2))/G$5^2)*SIN(G$5*PI()*$B62/$B$3)</f>
        <v>-2.47949572107539E-017</v>
      </c>
      <c r="H62" s="28" t="n">
        <f aca="false">(8*$B$2/PI()^2)*((SIN(H$5*PI()/2))/H$5^2)*SIN(H$5*PI()*$B62/$B$3)</f>
        <v>-0.0595787597044075</v>
      </c>
      <c r="I62" s="28" t="n">
        <f aca="false">(8*$B$2/PI()^2)*((SIN(I$5*PI()/2))/I$5^2)*SIN(I$5*PI()*$B62/$B$3)</f>
        <v>-1.03369683246085E-018</v>
      </c>
      <c r="J62" s="28" t="n">
        <f aca="false">(8*$B$2/PI()^2)*((SIN(J$5*PI()/2))/J$5^2)*SIN(J$5*PI()*$B62/$B$3)</f>
        <v>-0.0251877400729113</v>
      </c>
      <c r="K62" s="28" t="n">
        <f aca="false">(8*$B$2/PI()^2)*((SIN(K$5*PI()/2))/K$5^2)*SIN(K$5*PI()*$B62/$B$3)</f>
        <v>8.20752624990174E-018</v>
      </c>
      <c r="L62" s="28" t="n">
        <f aca="false">(8*$B$2/PI()^2)*((SIN(L$5*PI()/2))/L$5^2)*SIN(L$5*PI()*$B62/$B$3)</f>
        <v>0.00987153558669834</v>
      </c>
      <c r="M62" s="28" t="n">
        <f aca="false">(8*$B$2/PI()^2)*((SIN(M$5*PI()/2))/M$5^2)*SIN(M$5*PI()*$B62/$B$3)</f>
        <v>1.03010362059007E-018</v>
      </c>
      <c r="N62" s="28" t="n">
        <f aca="false">(8*$B$2/PI()^2)*((SIN(N$5*PI()/2))/N$5^2)*SIN(N$5*PI()*$B62/$B$3)</f>
        <v>0.00827190929077691</v>
      </c>
      <c r="O62" s="28" t="n">
        <f aca="false">(8*$B$2/PI()^2)*((SIN(O$5*PI()/2))/O$5^2)*SIN(O$5*PI()*$B62/$B$3)</f>
        <v>-4.85580404598223E-018</v>
      </c>
      <c r="P62" s="27" t="n">
        <f aca="false">SUM($F62:$F62)</f>
        <v>0.584984622353119</v>
      </c>
      <c r="Q62" s="27" t="n">
        <f aca="false">SUM($F62:$G62)+$Q$3</f>
        <v>0.584984622353119</v>
      </c>
      <c r="R62" s="27" t="n">
        <f aca="false">SUM($F62:$H62)</f>
        <v>0.525405862648711</v>
      </c>
      <c r="S62" s="27" t="n">
        <f aca="false">SUM($F62:$I62)+$Q$3</f>
        <v>0.525405862648711</v>
      </c>
      <c r="T62" s="27" t="n">
        <f aca="false">SUM($F62:$J62)</f>
        <v>0.5002181225758</v>
      </c>
      <c r="U62" s="27" t="n">
        <f aca="false">SUM($F62:$K62)+$Q$3</f>
        <v>0.5002181225758</v>
      </c>
      <c r="V62" s="27" t="n">
        <f aca="false">SUM($F62:$L62)</f>
        <v>0.510089658162498</v>
      </c>
      <c r="W62" s="27" t="n">
        <f aca="false">SUM($F62:$M62)+$Q$3</f>
        <v>0.510089658162498</v>
      </c>
      <c r="X62" s="27" t="n">
        <f aca="false">SUM($F62:$N62)</f>
        <v>0.518361567453275</v>
      </c>
      <c r="Y62" s="27" t="n">
        <f aca="false">SUM($F62:$O62)+$Q$3</f>
        <v>0.518361567453275</v>
      </c>
      <c r="Z62" s="21"/>
      <c r="AA62" s="21"/>
      <c r="AB62" s="21"/>
      <c r="AC62" s="21"/>
      <c r="AD62" s="21"/>
      <c r="AE62" s="21"/>
      <c r="AF62" s="21"/>
      <c r="AMD62" s="0"/>
      <c r="AME62" s="0"/>
      <c r="AMF62" s="0"/>
      <c r="AMG62" s="0"/>
      <c r="AMH62" s="0"/>
      <c r="AMI62" s="0"/>
      <c r="AMJ62" s="0"/>
    </row>
    <row r="63" s="23" customFormat="true" ht="13.8" hidden="false" customHeight="false" outlineLevel="0" collapsed="false">
      <c r="A63" s="24" t="n">
        <v>-6</v>
      </c>
      <c r="B63" s="27" t="n">
        <f aca="false">(A63-1)*PI()/20</f>
        <v>-1.09955742875643</v>
      </c>
      <c r="C63" s="27" t="n">
        <v>0</v>
      </c>
      <c r="D63" s="27"/>
      <c r="E63" s="28"/>
      <c r="F63" s="28" t="n">
        <f aca="false">(8*$B$2/PI()^2)*((SIN(F$5*PI()/2))/F$5^2)*SIN(F$5*PI()*$B63/$B$3)</f>
        <v>0.249407660134256</v>
      </c>
      <c r="G63" s="28" t="n">
        <f aca="false">(8*$B$2/PI()^2)*((SIN(G$5*PI()/2))/G$5^2)*SIN(G$5*PI()*$B63/$B$3)</f>
        <v>-1.45309063260624E-017</v>
      </c>
      <c r="H63" s="28" t="n">
        <f aca="false">(8*$B$2/PI()^2)*((SIN(H$5*PI()/2))/H$5^2)*SIN(H$5*PI()*$B63/$B$3)</f>
        <v>-0.0726412752956504</v>
      </c>
      <c r="I63" s="28" t="n">
        <f aca="false">(8*$B$2/PI()^2)*((SIN(I$5*PI()/2))/I$5^2)*SIN(I$5*PI()*$B63/$B$3)</f>
        <v>1.17794552720735E-017</v>
      </c>
      <c r="J63" s="28" t="n">
        <f aca="false">(8*$B$2/PI()^2)*((SIN(J$5*PI()/2))/J$5^2)*SIN(J$5*PI()*$B63/$B$3)</f>
        <v>0.0324219952914809</v>
      </c>
      <c r="K63" s="28" t="n">
        <f aca="false">(8*$B$2/PI()^2)*((SIN(K$5*PI()/2))/K$5^2)*SIN(K$5*PI()*$B63/$B$3)</f>
        <v>-7.88835923591715E-018</v>
      </c>
      <c r="L63" s="28" t="n">
        <f aca="false">(8*$B$2/PI()^2)*((SIN(L$5*PI()/2))/L$5^2)*SIN(L$5*PI()*$B63/$B$3)</f>
        <v>-0.0134769464400824</v>
      </c>
      <c r="M63" s="28" t="n">
        <f aca="false">(8*$B$2/PI()^2)*((SIN(M$5*PI()/2))/M$5^2)*SIN(M$5*PI()*$B63/$B$3)</f>
        <v>3.70230049054404E-018</v>
      </c>
      <c r="N63" s="28" t="n">
        <f aca="false">(8*$B$2/PI()^2)*((SIN(N$5*PI()/2))/N$5^2)*SIN(N$5*PI()*$B63/$B$3)</f>
        <v>0.00321119051308607</v>
      </c>
      <c r="O63" s="28" t="n">
        <f aca="false">(8*$B$2/PI()^2)*((SIN(O$5*PI()/2))/O$5^2)*SIN(O$5*PI()*$B63/$B$3)</f>
        <v>-6.9006526837215E-020</v>
      </c>
      <c r="P63" s="27" t="n">
        <f aca="false">SUM($F63:$F63)</f>
        <v>0.249407660134256</v>
      </c>
      <c r="Q63" s="27" t="n">
        <f aca="false">SUM($F63:$G63)+$Q$3</f>
        <v>0.249407660134256</v>
      </c>
      <c r="R63" s="27" t="n">
        <f aca="false">SUM($F63:$H63)</f>
        <v>0.176766384838606</v>
      </c>
      <c r="S63" s="27" t="n">
        <f aca="false">SUM($F63:$I63)+$Q$3</f>
        <v>0.176766384838606</v>
      </c>
      <c r="T63" s="27" t="n">
        <f aca="false">SUM($F63:$J63)</f>
        <v>0.209188380130087</v>
      </c>
      <c r="U63" s="27" t="n">
        <f aca="false">SUM($F63:$K63)+$Q$3</f>
        <v>0.209188380130087</v>
      </c>
      <c r="V63" s="27" t="n">
        <f aca="false">SUM($F63:$L63)</f>
        <v>0.195711433690004</v>
      </c>
      <c r="W63" s="27" t="n">
        <f aca="false">SUM($F63:$M63)+$Q$3</f>
        <v>0.195711433690004</v>
      </c>
      <c r="X63" s="27" t="n">
        <f aca="false">SUM($F63:$N63)</f>
        <v>0.198922624203091</v>
      </c>
      <c r="Y63" s="27" t="n">
        <f aca="false">SUM($F63:$O63)+$Q$3</f>
        <v>0.198922624203091</v>
      </c>
      <c r="Z63" s="21"/>
      <c r="AA63" s="21"/>
      <c r="AB63" s="21"/>
      <c r="AC63" s="21"/>
      <c r="AD63" s="21"/>
      <c r="AE63" s="21"/>
      <c r="AF63" s="21"/>
      <c r="AMD63" s="0"/>
      <c r="AME63" s="0"/>
      <c r="AMF63" s="0"/>
      <c r="AMG63" s="0"/>
      <c r="AMH63" s="0"/>
      <c r="AMI63" s="0"/>
      <c r="AMJ63" s="0"/>
    </row>
    <row r="64" s="23" customFormat="true" ht="13.8" hidden="false" customHeight="false" outlineLevel="0" collapsed="false">
      <c r="A64" s="24" t="n">
        <v>-5</v>
      </c>
      <c r="B64" s="27" t="n">
        <f aca="false">(A64-1)*PI()/20</f>
        <v>-0.942477796076938</v>
      </c>
      <c r="C64" s="27" t="n">
        <v>0</v>
      </c>
      <c r="D64" s="27"/>
      <c r="E64" s="28"/>
      <c r="F64" s="28" t="n">
        <f aca="false">(8*$B$2/PI()^2)*((SIN(F$5*PI()/2))/F$5^2)*SIN(F$5*PI()*$B64/$B$3)</f>
        <v>-0.145683139070654</v>
      </c>
      <c r="G64" s="28" t="n">
        <f aca="false">(8*$B$2/PI()^2)*((SIN(G$5*PI()/2))/G$5^2)*SIN(G$5*PI()*$B64/$B$3)</f>
        <v>8.77525859842855E-018</v>
      </c>
      <c r="H64" s="28" t="n">
        <f aca="false">(8*$B$2/PI()^2)*((SIN(H$5*PI()/2))/H$5^2)*SIN(H$5*PI()*$B64/$B$3)</f>
        <v>0.0464695126360816</v>
      </c>
      <c r="I64" s="28" t="n">
        <f aca="false">(8*$B$2/PI()^2)*((SIN(I$5*PI()/2))/I$5^2)*SIN(I$5*PI()*$B64/$B$3)</f>
        <v>-8.20833045403185E-018</v>
      </c>
      <c r="J64" s="28" t="n">
        <f aca="false">(8*$B$2/PI()^2)*((SIN(J$5*PI()/2))/J$5^2)*SIN(J$5*PI()*$B64/$B$3)</f>
        <v>-0.025469156502399</v>
      </c>
      <c r="K64" s="28" t="n">
        <f aca="false">(8*$B$2/PI()^2)*((SIN(K$5*PI()/2))/K$5^2)*SIN(K$5*PI()*$B64/$B$3)</f>
        <v>7.31228562447626E-018</v>
      </c>
      <c r="L64" s="28" t="n">
        <f aca="false">(8*$B$2/PI()^2)*((SIN(L$5*PI()/2))/L$5^2)*SIN(L$5*PI()*$B64/$B$3)</f>
        <v>0.0157746958513166</v>
      </c>
      <c r="M64" s="28" t="n">
        <f aca="false">(8*$B$2/PI()^2)*((SIN(M$5*PI()/2))/M$5^2)*SIN(M$5*PI()*$B64/$B$3)</f>
        <v>-6.1556446874263E-018</v>
      </c>
      <c r="N64" s="28" t="n">
        <f aca="false">(8*$B$2/PI()^2)*((SIN(N$5*PI()/2))/N$5^2)*SIN(N$5*PI()*$B64/$B$3)</f>
        <v>-0.00999156364588097</v>
      </c>
      <c r="O64" s="28" t="n">
        <f aca="false">(8*$B$2/PI()^2)*((SIN(O$5*PI()/2))/O$5^2)*SIN(O$5*PI()*$B64/$B$3)</f>
        <v>4.82536056892653E-018</v>
      </c>
      <c r="P64" s="27" t="n">
        <f aca="false">SUM($F64:$F64)</f>
        <v>-0.145683139070654</v>
      </c>
      <c r="Q64" s="27" t="n">
        <f aca="false">SUM($F64:$G64)+$Q$3</f>
        <v>-0.145683139070654</v>
      </c>
      <c r="R64" s="27" t="n">
        <f aca="false">SUM($F64:$H64)</f>
        <v>-0.0992136264345726</v>
      </c>
      <c r="S64" s="27" t="n">
        <f aca="false">SUM($F64:$I64)+$Q$3</f>
        <v>-0.0992136264345726</v>
      </c>
      <c r="T64" s="27" t="n">
        <f aca="false">SUM($F64:$J64)</f>
        <v>-0.124682782936972</v>
      </c>
      <c r="U64" s="27" t="n">
        <f aca="false">SUM($F64:$K64)+$Q$3</f>
        <v>-0.124682782936972</v>
      </c>
      <c r="V64" s="27" t="n">
        <f aca="false">SUM($F64:$L64)</f>
        <v>-0.108908087085655</v>
      </c>
      <c r="W64" s="27" t="n">
        <f aca="false">SUM($F64:$M64)+$Q$3</f>
        <v>-0.108908087085655</v>
      </c>
      <c r="X64" s="27" t="n">
        <f aca="false">SUM($F64:$N64)</f>
        <v>-0.118899650731536</v>
      </c>
      <c r="Y64" s="27" t="n">
        <f aca="false">SUM($F64:$O64)+$Q$3</f>
        <v>-0.118899650731536</v>
      </c>
      <c r="Z64" s="21"/>
      <c r="AA64" s="21"/>
      <c r="AB64" s="21"/>
      <c r="AC64" s="21"/>
      <c r="AD64" s="21"/>
      <c r="AE64" s="21"/>
      <c r="AF64" s="21"/>
      <c r="AMD64" s="0"/>
      <c r="AME64" s="0"/>
      <c r="AMF64" s="0"/>
      <c r="AMG64" s="0"/>
      <c r="AMH64" s="0"/>
      <c r="AMI64" s="0"/>
      <c r="AMJ64" s="0"/>
    </row>
    <row r="65" s="23" customFormat="true" ht="13.8" hidden="false" customHeight="false" outlineLevel="0" collapsed="false">
      <c r="A65" s="24" t="n">
        <v>-4</v>
      </c>
      <c r="B65" s="27" t="n">
        <f aca="false">(A65-1)*PI()/20</f>
        <v>-0.785398163397448</v>
      </c>
      <c r="C65" s="27" t="n">
        <v>0</v>
      </c>
      <c r="D65" s="27"/>
      <c r="E65" s="28"/>
      <c r="F65" s="28" t="n">
        <f aca="false">(8*$B$2/PI()^2)*((SIN(F$5*PI()/2))/F$5^2)*SIN(F$5*PI()*$B65/$B$3)</f>
        <v>-0.506010921832527</v>
      </c>
      <c r="G65" s="28" t="n">
        <f aca="false">(8*$B$2/PI()^2)*((SIN(G$5*PI()/2))/G$5^2)*SIN(G$5*PI()*$B65/$B$3)</f>
        <v>2.42052511217415E-017</v>
      </c>
      <c r="H65" s="28" t="n">
        <f aca="false">(8*$B$2/PI()^2)*((SIN(H$5*PI()/2))/H$5^2)*SIN(H$5*PI()*$B65/$B$3)</f>
        <v>0.0810274210483471</v>
      </c>
      <c r="I65" s="28" t="n">
        <f aca="false">(8*$B$2/PI()^2)*((SIN(I$5*PI()/2))/I$5^2)*SIN(I$5*PI()*$B65/$B$3)</f>
        <v>-5.33929209979489E-018</v>
      </c>
      <c r="J65" s="28" t="n">
        <f aca="false">(8*$B$2/PI()^2)*((SIN(J$5*PI()/2))/J$5^2)*SIN(J$5*PI()*$B65/$B$3)</f>
        <v>0.00737162059191363</v>
      </c>
      <c r="K65" s="28" t="n">
        <f aca="false">(8*$B$2/PI()^2)*((SIN(K$5*PI()/2))/K$5^2)*SIN(K$5*PI()*$B65/$B$3)</f>
        <v>-6.49806687242623E-018</v>
      </c>
      <c r="L65" s="28" t="n">
        <f aca="false">(8*$B$2/PI()^2)*((SIN(L$5*PI()/2))/L$5^2)*SIN(L$5*PI()*$B65/$B$3)</f>
        <v>-0.0165418343323882</v>
      </c>
      <c r="M65" s="28" t="n">
        <f aca="false">(8*$B$2/PI()^2)*((SIN(M$5*PI()/2))/M$5^2)*SIN(M$5*PI()*$B65/$B$3)</f>
        <v>4.81970082156974E-018</v>
      </c>
      <c r="N65" s="28" t="n">
        <f aca="false">(8*$B$2/PI()^2)*((SIN(N$5*PI()/2))/N$5^2)*SIN(N$5*PI()*$B65/$B$3)</f>
        <v>0.00213948421889244</v>
      </c>
      <c r="O65" s="28" t="n">
        <f aca="false">(8*$B$2/PI()^2)*((SIN(O$5*PI()/2))/O$5^2)*SIN(O$5*PI()*$B65/$B$3)</f>
        <v>2.19780159157336E-018</v>
      </c>
      <c r="P65" s="27" t="n">
        <f aca="false">SUM($F65:$F65)</f>
        <v>-0.506010921832527</v>
      </c>
      <c r="Q65" s="27" t="n">
        <f aca="false">SUM($F65:$G65)+$Q$3</f>
        <v>-0.506010921832527</v>
      </c>
      <c r="R65" s="27" t="n">
        <f aca="false">SUM($F65:$H65)</f>
        <v>-0.42498350078418</v>
      </c>
      <c r="S65" s="27" t="n">
        <f aca="false">SUM($F65:$I65)+$Q$3</f>
        <v>-0.42498350078418</v>
      </c>
      <c r="T65" s="27" t="n">
        <f aca="false">SUM($F65:$J65)</f>
        <v>-0.417611880192266</v>
      </c>
      <c r="U65" s="27" t="n">
        <f aca="false">SUM($F65:$K65)+$Q$3</f>
        <v>-0.417611880192266</v>
      </c>
      <c r="V65" s="27" t="n">
        <f aca="false">SUM($F65:$L65)</f>
        <v>-0.434153714524655</v>
      </c>
      <c r="W65" s="27" t="n">
        <f aca="false">SUM($F65:$M65)+$Q$3</f>
        <v>-0.434153714524655</v>
      </c>
      <c r="X65" s="27" t="n">
        <f aca="false">SUM($F65:$N65)</f>
        <v>-0.432014230305762</v>
      </c>
      <c r="Y65" s="27" t="n">
        <f aca="false">SUM($F65:$O65)+$Q$3</f>
        <v>-0.432014230305762</v>
      </c>
      <c r="Z65" s="21"/>
      <c r="AA65" s="21"/>
      <c r="AB65" s="21"/>
      <c r="AC65" s="21"/>
      <c r="AD65" s="21"/>
      <c r="AE65" s="21"/>
      <c r="AF65" s="21"/>
      <c r="AMD65" s="0"/>
      <c r="AME65" s="0"/>
      <c r="AMF65" s="0"/>
      <c r="AMG65" s="0"/>
      <c r="AMH65" s="0"/>
      <c r="AMI65" s="0"/>
      <c r="AMJ65" s="0"/>
    </row>
    <row r="66" s="23" customFormat="true" ht="13.8" hidden="false" customHeight="false" outlineLevel="0" collapsed="false">
      <c r="A66" s="24" t="n">
        <v>-3</v>
      </c>
      <c r="B66" s="27" t="n">
        <f aca="false">(A66-1)*PI()/20</f>
        <v>-0.628318530717959</v>
      </c>
      <c r="C66" s="27" t="n">
        <v>0</v>
      </c>
      <c r="D66" s="27"/>
      <c r="E66" s="28"/>
      <c r="F66" s="28" t="n">
        <f aca="false">(8*$B$2/PI()^2)*((SIN(F$5*PI()/2))/F$5^2)*SIN(F$5*PI()*$B66/$B$3)</f>
        <v>-0.745594010951509</v>
      </c>
      <c r="G66" s="28" t="n">
        <f aca="false">(8*$B$2/PI()^2)*((SIN(G$5*PI()/2))/G$5^2)*SIN(G$5*PI()*$B66/$B$3)</f>
        <v>1.79099886328793E-017</v>
      </c>
      <c r="H66" s="28" t="n">
        <f aca="false">(8*$B$2/PI()^2)*((SIN(H$5*PI()/2))/H$5^2)*SIN(H$5*PI()*$B66/$B$3)</f>
        <v>-0.0318468552349161</v>
      </c>
      <c r="I66" s="28" t="n">
        <f aca="false">(8*$B$2/PI()^2)*((SIN(I$5*PI()/2))/I$5^2)*SIN(I$5*PI()*$B66/$B$3)</f>
        <v>1.2397478605377E-017</v>
      </c>
      <c r="J66" s="28" t="n">
        <f aca="false">(8*$B$2/PI()^2)*((SIN(J$5*PI()/2))/J$5^2)*SIN(J$5*PI()*$B66/$B$3)</f>
        <v>0.0139515611613401</v>
      </c>
      <c r="K66" s="28" t="n">
        <f aca="false">(8*$B$2/PI()^2)*((SIN(K$5*PI()/2))/K$5^2)*SIN(K$5*PI()*$B66/$B$3)</f>
        <v>5.4722203026879E-018</v>
      </c>
      <c r="L66" s="28" t="n">
        <f aca="false">(8*$B$2/PI()^2)*((SIN(L$5*PI()/2))/L$5^2)*SIN(L$5*PI()*$B66/$B$3)</f>
        <v>0.0157039268162034</v>
      </c>
      <c r="M66" s="28" t="n">
        <f aca="false">(8*$B$2/PI()^2)*((SIN(M$5*PI()/2))/M$5^2)*SIN(M$5*PI()*$B66/$B$3)</f>
        <v>-5.16848416230427E-019</v>
      </c>
      <c r="N66" s="28" t="n">
        <f aca="false">(8*$B$2/PI()^2)*((SIN(N$5*PI()/2))/N$5^2)*SIN(N$5*PI()*$B66/$B$3)</f>
        <v>0.00884582864831492</v>
      </c>
      <c r="O66" s="28" t="n">
        <f aca="false">(8*$B$2/PI()^2)*((SIN(O$5*PI()/2))/O$5^2)*SIN(O$5*PI()*$B66/$B$3)</f>
        <v>-3.85576065725579E-018</v>
      </c>
      <c r="P66" s="27" t="n">
        <f aca="false">SUM($F66:$F66)</f>
        <v>-0.745594010951509</v>
      </c>
      <c r="Q66" s="27" t="n">
        <f aca="false">SUM($F66:$G66)+$Q$3</f>
        <v>-0.745594010951509</v>
      </c>
      <c r="R66" s="27" t="n">
        <f aca="false">SUM($F66:$H66)</f>
        <v>-0.777440866186425</v>
      </c>
      <c r="S66" s="27" t="n">
        <f aca="false">SUM($F66:$I66)+$Q$3</f>
        <v>-0.777440866186425</v>
      </c>
      <c r="T66" s="27" t="n">
        <f aca="false">SUM($F66:$J66)</f>
        <v>-0.763489305025085</v>
      </c>
      <c r="U66" s="27" t="n">
        <f aca="false">SUM($F66:$K66)+$Q$3</f>
        <v>-0.763489305025085</v>
      </c>
      <c r="V66" s="27" t="n">
        <f aca="false">SUM($F66:$L66)</f>
        <v>-0.747785378208882</v>
      </c>
      <c r="W66" s="27" t="n">
        <f aca="false">SUM($F66:$M66)+$Q$3</f>
        <v>-0.747785378208882</v>
      </c>
      <c r="X66" s="27" t="n">
        <f aca="false">SUM($F66:$N66)</f>
        <v>-0.738939549560567</v>
      </c>
      <c r="Y66" s="27" t="n">
        <f aca="false">SUM($F66:$O66)+$Q$3</f>
        <v>-0.738939549560567</v>
      </c>
      <c r="Z66" s="21"/>
      <c r="AA66" s="21"/>
      <c r="AB66" s="21"/>
      <c r="AC66" s="21"/>
      <c r="AD66" s="21"/>
      <c r="AE66" s="21"/>
      <c r="AF66" s="21"/>
      <c r="AMD66" s="0"/>
      <c r="AME66" s="0"/>
      <c r="AMF66" s="0"/>
      <c r="AMG66" s="0"/>
      <c r="AMH66" s="0"/>
      <c r="AMI66" s="0"/>
      <c r="AMJ66" s="0"/>
    </row>
    <row r="67" s="23" customFormat="true" ht="13.8" hidden="false" customHeight="false" outlineLevel="0" collapsed="false">
      <c r="A67" s="24" t="n">
        <v>-2</v>
      </c>
      <c r="B67" s="27" t="n">
        <f aca="false">(A67-1)*PI()/20</f>
        <v>-0.471238898038469</v>
      </c>
      <c r="C67" s="27" t="n">
        <v>0</v>
      </c>
      <c r="D67" s="27"/>
      <c r="E67" s="28"/>
      <c r="F67" s="28" t="n">
        <f aca="false">(8*$B$2/PI()^2)*((SIN(F$5*PI()/2))/F$5^2)*SIN(F$5*PI()*$B67/$B$3)</f>
        <v>-0.807262915712016</v>
      </c>
      <c r="G67" s="28" t="n">
        <f aca="false">(8*$B$2/PI()^2)*((SIN(G$5*PI()/2))/G$5^2)*SIN(G$5*PI()*$B67/$B$3)</f>
        <v>-4.46025974881539E-018</v>
      </c>
      <c r="H67" s="28" t="n">
        <f aca="false">(8*$B$2/PI()^2)*((SIN(H$5*PI()/2))/H$5^2)*SIN(H$5*PI()*$B67/$B$3)</f>
        <v>-0.0867746810176213</v>
      </c>
      <c r="I67" s="28" t="n">
        <f aca="false">(8*$B$2/PI()^2)*((SIN(I$5*PI()/2))/I$5^2)*SIN(I$5*PI()*$B67/$B$3)</f>
        <v>-4.38762929921428E-018</v>
      </c>
      <c r="J67" s="28" t="n">
        <f aca="false">(8*$B$2/PI()^2)*((SIN(J$5*PI()/2))/J$5^2)*SIN(J$5*PI()*$B67/$B$3)</f>
        <v>-0.029169871577405</v>
      </c>
      <c r="K67" s="28" t="n">
        <f aca="false">(8*$B$2/PI()^2)*((SIN(K$5*PI()/2))/K$5^2)*SIN(K$5*PI()*$B67/$B$3)</f>
        <v>-4.26815549307862E-018</v>
      </c>
      <c r="L67" s="28" t="n">
        <f aca="false">(8*$B$2/PI()^2)*((SIN(L$5*PI()/2))/L$5^2)*SIN(L$5*PI()*$B67/$B$3)</f>
        <v>-0.0133422750543031</v>
      </c>
      <c r="M67" s="28" t="n">
        <f aca="false">(8*$B$2/PI()^2)*((SIN(M$5*PI()/2))/M$5^2)*SIN(M$5*PI()*$B67/$B$3)</f>
        <v>-4.10416522701592E-018</v>
      </c>
      <c r="N67" s="28" t="n">
        <f aca="false">(8*$B$2/PI()^2)*((SIN(N$5*PI()/2))/N$5^2)*SIN(N$5*PI()*$B67/$B$3)</f>
        <v>-0.006876595797165</v>
      </c>
      <c r="O67" s="28" t="n">
        <f aca="false">(8*$B$2/PI()^2)*((SIN(O$5*PI()/2))/O$5^2)*SIN(O$5*PI()*$B67/$B$3)</f>
        <v>-3.89884012345574E-018</v>
      </c>
      <c r="P67" s="27" t="n">
        <f aca="false">SUM($F67:$F67)</f>
        <v>-0.807262915712016</v>
      </c>
      <c r="Q67" s="27" t="n">
        <f aca="false">SUM($F67:$G67)+$Q$3</f>
        <v>-0.807262915712016</v>
      </c>
      <c r="R67" s="27" t="n">
        <f aca="false">SUM($F67:$H67)</f>
        <v>-0.894037596729638</v>
      </c>
      <c r="S67" s="27" t="n">
        <f aca="false">SUM($F67:$I67)+$Q$3</f>
        <v>-0.894037596729638</v>
      </c>
      <c r="T67" s="27" t="n">
        <f aca="false">SUM($F67:$J67)</f>
        <v>-0.923207468307042</v>
      </c>
      <c r="U67" s="27" t="n">
        <f aca="false">SUM($F67:$K67)+$Q$3</f>
        <v>-0.923207468307042</v>
      </c>
      <c r="V67" s="27" t="n">
        <f aca="false">SUM($F67:$L67)</f>
        <v>-0.936549743361346</v>
      </c>
      <c r="W67" s="27" t="n">
        <f aca="false">SUM($F67:$M67)+$Q$3</f>
        <v>-0.936549743361346</v>
      </c>
      <c r="X67" s="27" t="n">
        <f aca="false">SUM($F67:$N67)</f>
        <v>-0.943426339158511</v>
      </c>
      <c r="Y67" s="27" t="n">
        <f aca="false">SUM($F67:$O67)+$Q$3</f>
        <v>-0.943426339158511</v>
      </c>
      <c r="Z67" s="21"/>
      <c r="AA67" s="21"/>
      <c r="AB67" s="21"/>
      <c r="AC67" s="21"/>
      <c r="AD67" s="21"/>
      <c r="AE67" s="21"/>
      <c r="AF67" s="21"/>
      <c r="AMD67" s="0"/>
      <c r="AME67" s="0"/>
      <c r="AMF67" s="0"/>
      <c r="AMG67" s="0"/>
      <c r="AMH67" s="0"/>
      <c r="AMI67" s="0"/>
      <c r="AMJ67" s="0"/>
    </row>
    <row r="68" s="23" customFormat="true" ht="13.8" hidden="false" customHeight="false" outlineLevel="0" collapsed="false">
      <c r="A68" s="24" t="n">
        <v>-1</v>
      </c>
      <c r="B68" s="27" t="n">
        <f aca="false">(A68-1)*PI()/20</f>
        <v>-0.314159265358979</v>
      </c>
      <c r="C68" s="27" t="n">
        <v>0</v>
      </c>
      <c r="D68" s="27"/>
      <c r="E68" s="28"/>
      <c r="F68" s="28" t="n">
        <f aca="false">(8*$B$2/PI()^2)*((SIN(F$5*PI()/2))/F$5^2)*SIN(F$5*PI()*$B68/$B$3)</f>
        <v>-0.676302157274909</v>
      </c>
      <c r="G68" s="28" t="n">
        <f aca="false">(8*$B$2/PI()^2)*((SIN(G$5*PI()/2))/G$5^2)*SIN(G$5*PI()*$B68/$B$3)</f>
        <v>-2.28272329743801E-017</v>
      </c>
      <c r="H68" s="28" t="n">
        <f aca="false">(8*$B$2/PI()^2)*((SIN(H$5*PI()/2))/H$5^2)*SIN(H$5*PI()*$B68/$B$3)</f>
        <v>0.0161870154522949</v>
      </c>
      <c r="I68" s="28" t="n">
        <f aca="false">(8*$B$2/PI()^2)*((SIN(I$5*PI()/2))/I$5^2)*SIN(I$5*PI()*$B68/$B$3)</f>
        <v>-8.95499431643963E-018</v>
      </c>
      <c r="J68" s="28" t="n">
        <f aca="false">(8*$B$2/PI()^2)*((SIN(J$5*PI()/2))/J$5^2)*SIN(J$5*PI()*$B68/$B$3)</f>
        <v>0.0316241399738689</v>
      </c>
      <c r="K68" s="28" t="n">
        <f aca="false">(8*$B$2/PI()^2)*((SIN(K$5*PI()/2))/K$5^2)*SIN(K$5*PI()*$B68/$B$3)</f>
        <v>2.92508619947618E-018</v>
      </c>
      <c r="L68" s="28" t="n">
        <f aca="false">(8*$B$2/PI()^2)*((SIN(L$5*PI()/2))/L$5^2)*SIN(L$5*PI()*$B68/$B$3)</f>
        <v>0.00968602894815451</v>
      </c>
      <c r="M68" s="28" t="n">
        <f aca="false">(8*$B$2/PI()^2)*((SIN(M$5*PI()/2))/M$5^2)*SIN(M$5*PI()*$B68/$B$3)</f>
        <v>6.19873930268848E-018</v>
      </c>
      <c r="N68" s="28" t="n">
        <f aca="false">(8*$B$2/PI()^2)*((SIN(N$5*PI()/2))/N$5^2)*SIN(N$5*PI()*$B68/$B$3)</f>
        <v>-0.00516327918178685</v>
      </c>
      <c r="O68" s="28" t="n">
        <f aca="false">(8*$B$2/PI()^2)*((SIN(O$5*PI()/2))/O$5^2)*SIN(O$5*PI()*$B68/$B$3)</f>
        <v>2.13571683991796E-018</v>
      </c>
      <c r="P68" s="27" t="n">
        <f aca="false">SUM($F68:$F68)</f>
        <v>-0.676302157274909</v>
      </c>
      <c r="Q68" s="27" t="n">
        <f aca="false">SUM($F68:$G68)+$Q$3</f>
        <v>-0.676302157274909</v>
      </c>
      <c r="R68" s="27" t="n">
        <f aca="false">SUM($F68:$H68)</f>
        <v>-0.660115141822614</v>
      </c>
      <c r="S68" s="27" t="n">
        <f aca="false">SUM($F68:$I68)+$Q$3</f>
        <v>-0.660115141822614</v>
      </c>
      <c r="T68" s="27" t="n">
        <f aca="false">SUM($F68:$J68)</f>
        <v>-0.628491001848745</v>
      </c>
      <c r="U68" s="27" t="n">
        <f aca="false">SUM($F68:$K68)+$Q$3</f>
        <v>-0.628491001848745</v>
      </c>
      <c r="V68" s="27" t="n">
        <f aca="false">SUM($F68:$L68)</f>
        <v>-0.61880497290059</v>
      </c>
      <c r="W68" s="27" t="n">
        <f aca="false">SUM($F68:$M68)+$Q$3</f>
        <v>-0.61880497290059</v>
      </c>
      <c r="X68" s="27" t="n">
        <f aca="false">SUM($F68:$N68)</f>
        <v>-0.623968252082377</v>
      </c>
      <c r="Y68" s="27" t="n">
        <f aca="false">SUM($F68:$O68)+$Q$3</f>
        <v>-0.623968252082377</v>
      </c>
      <c r="Z68" s="21"/>
      <c r="AA68" s="21"/>
      <c r="AB68" s="21"/>
      <c r="AC68" s="21"/>
      <c r="AD68" s="21"/>
      <c r="AE68" s="21"/>
      <c r="AF68" s="21"/>
      <c r="AMD68" s="0"/>
      <c r="AME68" s="0"/>
      <c r="AMF68" s="0"/>
      <c r="AMG68" s="0"/>
      <c r="AMH68" s="0"/>
      <c r="AMI68" s="0"/>
      <c r="AMJ68" s="0"/>
    </row>
    <row r="69" s="23" customFormat="true" ht="13.8" hidden="false" customHeight="false" outlineLevel="0" collapsed="false">
      <c r="A69" s="24" t="n">
        <v>0</v>
      </c>
      <c r="B69" s="27" t="n">
        <f aca="false">(A69-1)*PI()/20</f>
        <v>-0.15707963267949</v>
      </c>
      <c r="C69" s="27" t="n">
        <v>0</v>
      </c>
      <c r="D69" s="27"/>
      <c r="E69" s="28"/>
      <c r="F69" s="28" t="n">
        <f aca="false">(8*$B$2/PI()^2)*((SIN(F$5*PI()/2))/F$5^2)*SIN(F$5*PI()*$B69/$B$3)</f>
        <v>-0.383961686924761</v>
      </c>
      <c r="G69" s="28" t="n">
        <f aca="false">(8*$B$2/PI()^2)*((SIN(G$5*PI()/2))/G$5^2)*SIN(G$5*PI()*$B69/$B$3)</f>
        <v>-2.07057818040792E-017</v>
      </c>
      <c r="H69" s="28" t="n">
        <f aca="false">(8*$B$2/PI()^2)*((SIN(H$5*PI()/2))/H$5^2)*SIN(H$5*PI()*$B69/$B$3)</f>
        <v>0.0896958795235574</v>
      </c>
      <c r="I69" s="28" t="n">
        <f aca="false">(8*$B$2/PI()^2)*((SIN(I$5*PI()/2))/I$5^2)*SIN(I$5*PI()*$B69/$B$3)</f>
        <v>1.141361648719E-017</v>
      </c>
      <c r="J69" s="28" t="n">
        <f aca="false">(8*$B$2/PI()^2)*((SIN(J$5*PI()/2))/J$5^2)*SIN(J$5*PI()*$B69/$B$3)</f>
        <v>-0.0202404368733011</v>
      </c>
      <c r="K69" s="28" t="n">
        <f aca="false">(8*$B$2/PI()^2)*((SIN(K$5*PI()/2))/K$5^2)*SIN(K$5*PI()*$B69/$B$3)</f>
        <v>-1.48675324960513E-018</v>
      </c>
      <c r="L69" s="28" t="n">
        <f aca="false">(8*$B$2/PI()^2)*((SIN(L$5*PI()/2))/L$5^2)*SIN(L$5*PI()*$B69/$B$3)</f>
        <v>-0.00508995224763788</v>
      </c>
      <c r="M69" s="28" t="n">
        <f aca="false">(8*$B$2/PI()^2)*((SIN(M$5*PI()/2))/M$5^2)*SIN(M$5*PI()*$B69/$B$3)</f>
        <v>-4.47749715821981E-018</v>
      </c>
      <c r="N69" s="28" t="n">
        <f aca="false">(8*$B$2/PI()^2)*((SIN(N$5*PI()/2))/N$5^2)*SIN(N$5*PI()*$B69/$B$3)</f>
        <v>0.00964163122418015</v>
      </c>
      <c r="O69" s="28" t="n">
        <f aca="false">(8*$B$2/PI()^2)*((SIN(O$5*PI()/2))/O$5^2)*SIN(O$5*PI()*$B69/$B$3)</f>
        <v>4.8410502243483E-018</v>
      </c>
      <c r="P69" s="27" t="n">
        <f aca="false">SUM($F69:$F69)</f>
        <v>-0.383961686924761</v>
      </c>
      <c r="Q69" s="27" t="n">
        <f aca="false">SUM($F69:$G69)+$Q$3</f>
        <v>-0.383961686924761</v>
      </c>
      <c r="R69" s="27" t="n">
        <f aca="false">SUM($F69:$H69)</f>
        <v>-0.294265807401204</v>
      </c>
      <c r="S69" s="27" t="n">
        <f aca="false">SUM($F69:$I69)+$Q$3</f>
        <v>-0.294265807401204</v>
      </c>
      <c r="T69" s="27" t="n">
        <f aca="false">SUM($F69:$J69)</f>
        <v>-0.314506244274505</v>
      </c>
      <c r="U69" s="27" t="n">
        <f aca="false">SUM($F69:$K69)+$Q$3</f>
        <v>-0.314506244274505</v>
      </c>
      <c r="V69" s="27" t="n">
        <f aca="false">SUM($F69:$L69)</f>
        <v>-0.319596196522143</v>
      </c>
      <c r="W69" s="27" t="n">
        <f aca="false">SUM($F69:$M69)+$Q$3</f>
        <v>-0.319596196522143</v>
      </c>
      <c r="X69" s="27" t="n">
        <f aca="false">SUM($F69:$N69)</f>
        <v>-0.309954565297962</v>
      </c>
      <c r="Y69" s="27" t="n">
        <f aca="false">SUM($F69:$O69)+$Q$3</f>
        <v>-0.309954565297962</v>
      </c>
      <c r="Z69" s="21"/>
      <c r="AA69" s="21"/>
      <c r="AB69" s="21"/>
      <c r="AC69" s="21"/>
      <c r="AD69" s="21"/>
      <c r="AE69" s="21"/>
      <c r="AF69" s="21"/>
      <c r="AMD69" s="0"/>
      <c r="AME69" s="0"/>
      <c r="AMF69" s="0"/>
      <c r="AMG69" s="0"/>
      <c r="AMH69" s="0"/>
      <c r="AMI69" s="0"/>
      <c r="AMJ69" s="0"/>
    </row>
    <row r="70" s="23" customFormat="true" ht="13.8" hidden="false" customHeight="false" outlineLevel="0" collapsed="false">
      <c r="A70" s="24" t="n">
        <v>1</v>
      </c>
      <c r="B70" s="27" t="n">
        <f aca="false">(A70-1)*PI()/20</f>
        <v>0</v>
      </c>
      <c r="C70" s="27" t="n">
        <v>0</v>
      </c>
      <c r="D70" s="27" t="n">
        <f aca="false">2*$B$2*$B70/$B$3</f>
        <v>0</v>
      </c>
      <c r="E70" s="28"/>
      <c r="F70" s="28" t="n">
        <f aca="false">(8*$B$2/PI()^2)*((SIN(F$5*PI()/2))/F$5^2)*SIN(F$5*PI()*$B70/$B$3)</f>
        <v>0</v>
      </c>
      <c r="G70" s="28" t="n">
        <f aca="false">(8*$B$2/PI()^2)*((SIN(G$5*PI()/2))/G$5^2)*SIN(G$5*PI()*$B70/$B$3)</f>
        <v>0</v>
      </c>
      <c r="H70" s="28" t="n">
        <f aca="false">(8*$B$2/PI()^2)*((SIN(H$5*PI()/2))/H$5^2)*SIN(H$5*PI()*$B70/$B$3)</f>
        <v>-0</v>
      </c>
      <c r="I70" s="28" t="n">
        <f aca="false">(8*$B$2/PI()^2)*((SIN(I$5*PI()/2))/I$5^2)*SIN(I$5*PI()*$B70/$B$3)</f>
        <v>-0</v>
      </c>
      <c r="J70" s="28" t="n">
        <f aca="false">(8*$B$2/PI()^2)*((SIN(J$5*PI()/2))/J$5^2)*SIN(J$5*PI()*$B70/$B$3)</f>
        <v>0</v>
      </c>
      <c r="K70" s="28" t="n">
        <f aca="false">(8*$B$2/PI()^2)*((SIN(K$5*PI()/2))/K$5^2)*SIN(K$5*PI()*$B70/$B$3)</f>
        <v>0</v>
      </c>
      <c r="L70" s="28" t="n">
        <f aca="false">(8*$B$2/PI()^2)*((SIN(L$5*PI()/2))/L$5^2)*SIN(L$5*PI()*$B70/$B$3)</f>
        <v>-0</v>
      </c>
      <c r="M70" s="28" t="n">
        <f aca="false">(8*$B$2/PI()^2)*((SIN(M$5*PI()/2))/M$5^2)*SIN(M$5*PI()*$B70/$B$3)</f>
        <v>-0</v>
      </c>
      <c r="N70" s="28" t="n">
        <f aca="false">(8*$B$2/PI()^2)*((SIN(N$5*PI()/2))/N$5^2)*SIN(N$5*PI()*$B70/$B$3)</f>
        <v>0</v>
      </c>
      <c r="O70" s="28" t="n">
        <f aca="false">(8*$B$2/PI()^2)*((SIN(O$5*PI()/2))/O$5^2)*SIN(O$5*PI()*$B70/$B$3)</f>
        <v>0</v>
      </c>
      <c r="P70" s="27" t="n">
        <f aca="false">SUM($F70:$F70)</f>
        <v>0</v>
      </c>
      <c r="Q70" s="27" t="n">
        <f aca="false">SUM($F70:$G70)+$Q$3</f>
        <v>0</v>
      </c>
      <c r="R70" s="27" t="n">
        <f aca="false">SUM($F70:$H70)</f>
        <v>0</v>
      </c>
      <c r="S70" s="27" t="n">
        <f aca="false">SUM($F70:$I70)+$Q$3</f>
        <v>0</v>
      </c>
      <c r="T70" s="27" t="n">
        <f aca="false">SUM($F70:$J70)</f>
        <v>0</v>
      </c>
      <c r="U70" s="27" t="n">
        <f aca="false">SUM($F70:$K70)+$Q$3</f>
        <v>0</v>
      </c>
      <c r="V70" s="27" t="n">
        <f aca="false">SUM($F70:$L70)</f>
        <v>0</v>
      </c>
      <c r="W70" s="27" t="n">
        <f aca="false">SUM($F70:$M70)+$Q$3</f>
        <v>0</v>
      </c>
      <c r="X70" s="27" t="n">
        <f aca="false">SUM($F70:$N70)</f>
        <v>0</v>
      </c>
      <c r="Y70" s="27" t="n">
        <f aca="false">SUM($F70:$O70)+$Q$3</f>
        <v>0</v>
      </c>
      <c r="Z70" s="21"/>
      <c r="AA70" s="21"/>
      <c r="AB70" s="21"/>
      <c r="AC70" s="21"/>
      <c r="AD70" s="21"/>
      <c r="AE70" s="21"/>
      <c r="AF70" s="21"/>
      <c r="AMD70" s="0"/>
      <c r="AME70" s="0"/>
      <c r="AMF70" s="0"/>
      <c r="AMG70" s="0"/>
      <c r="AMH70" s="0"/>
      <c r="AMI70" s="0"/>
      <c r="AMJ70" s="0"/>
    </row>
    <row r="71" s="23" customFormat="true" ht="13.8" hidden="false" customHeight="false" outlineLevel="0" collapsed="false">
      <c r="A71" s="24" t="n">
        <v>2</v>
      </c>
      <c r="B71" s="27" t="n">
        <f aca="false">(A71-1)*PI()/20</f>
        <v>0.15707963267949</v>
      </c>
      <c r="C71" s="27" t="n">
        <v>0</v>
      </c>
      <c r="D71" s="27" t="n">
        <f aca="false">2*$B$2*$B71/$B$3</f>
        <v>0.314159265358979</v>
      </c>
      <c r="E71" s="28"/>
      <c r="F71" s="28" t="n">
        <f aca="false">(8*$B$2/PI()^2)*((SIN(F$5*PI()/2))/F$5^2)*SIN(F$5*PI()*$B71/$B$3)</f>
        <v>0.383961686924761</v>
      </c>
      <c r="G71" s="28" t="n">
        <f aca="false">(8*$B$2/PI()^2)*((SIN(G$5*PI()/2))/G$5^2)*SIN(G$5*PI()*$B71/$B$3)</f>
        <v>2.07057818040792E-017</v>
      </c>
      <c r="H71" s="28" t="n">
        <f aca="false">(8*$B$2/PI()^2)*((SIN(H$5*PI()/2))/H$5^2)*SIN(H$5*PI()*$B71/$B$3)</f>
        <v>-0.0896958795235574</v>
      </c>
      <c r="I71" s="28" t="n">
        <f aca="false">(8*$B$2/PI()^2)*((SIN(I$5*PI()/2))/I$5^2)*SIN(I$5*PI()*$B71/$B$3)</f>
        <v>-1.141361648719E-017</v>
      </c>
      <c r="J71" s="28" t="n">
        <f aca="false">(8*$B$2/PI()^2)*((SIN(J$5*PI()/2))/J$5^2)*SIN(J$5*PI()*$B71/$B$3)</f>
        <v>0.0202404368733011</v>
      </c>
      <c r="K71" s="28" t="n">
        <f aca="false">(8*$B$2/PI()^2)*((SIN(K$5*PI()/2))/K$5^2)*SIN(K$5*PI()*$B71/$B$3)</f>
        <v>1.48675324960513E-018</v>
      </c>
      <c r="L71" s="28" t="n">
        <f aca="false">(8*$B$2/PI()^2)*((SIN(L$5*PI()/2))/L$5^2)*SIN(L$5*PI()*$B71/$B$3)</f>
        <v>0.00508995224763788</v>
      </c>
      <c r="M71" s="28" t="n">
        <f aca="false">(8*$B$2/PI()^2)*((SIN(M$5*PI()/2))/M$5^2)*SIN(M$5*PI()*$B71/$B$3)</f>
        <v>4.47749715821981E-018</v>
      </c>
      <c r="N71" s="28" t="n">
        <f aca="false">(8*$B$2/PI()^2)*((SIN(N$5*PI()/2))/N$5^2)*SIN(N$5*PI()*$B71/$B$3)</f>
        <v>-0.00964163122418015</v>
      </c>
      <c r="O71" s="28" t="n">
        <f aca="false">(8*$B$2/PI()^2)*((SIN(O$5*PI()/2))/O$5^2)*SIN(O$5*PI()*$B71/$B$3)</f>
        <v>-4.8410502243483E-018</v>
      </c>
      <c r="P71" s="27" t="n">
        <f aca="false">SUM($F71:$F71)</f>
        <v>0.383961686924761</v>
      </c>
      <c r="Q71" s="27" t="n">
        <f aca="false">SUM($F71:$G71)+$Q$3</f>
        <v>0.383961686924761</v>
      </c>
      <c r="R71" s="27" t="n">
        <f aca="false">SUM($F71:$H71)</f>
        <v>0.294265807401204</v>
      </c>
      <c r="S71" s="27" t="n">
        <f aca="false">SUM($F71:$I71)+$Q$3</f>
        <v>0.294265807401204</v>
      </c>
      <c r="T71" s="27" t="n">
        <f aca="false">SUM($F71:$J71)</f>
        <v>0.314506244274505</v>
      </c>
      <c r="U71" s="27" t="n">
        <f aca="false">SUM($F71:$K71)+$Q$3</f>
        <v>0.314506244274505</v>
      </c>
      <c r="V71" s="27" t="n">
        <f aca="false">SUM($F71:$L71)</f>
        <v>0.319596196522143</v>
      </c>
      <c r="W71" s="27" t="n">
        <f aca="false">SUM($F71:$M71)+$Q$3</f>
        <v>0.319596196522143</v>
      </c>
      <c r="X71" s="27" t="n">
        <f aca="false">SUM($F71:$N71)</f>
        <v>0.309954565297962</v>
      </c>
      <c r="Y71" s="27" t="n">
        <f aca="false">SUM($F71:$O71)+$Q$3</f>
        <v>0.309954565297962</v>
      </c>
      <c r="Z71" s="21"/>
      <c r="AA71" s="21"/>
      <c r="AB71" s="21"/>
      <c r="AC71" s="21"/>
      <c r="AD71" s="21"/>
      <c r="AE71" s="21"/>
      <c r="AF71" s="21"/>
      <c r="AMD71" s="0"/>
      <c r="AME71" s="0"/>
      <c r="AMF71" s="0"/>
      <c r="AMG71" s="0"/>
      <c r="AMH71" s="0"/>
      <c r="AMI71" s="0"/>
      <c r="AMJ71" s="0"/>
    </row>
    <row r="72" s="23" customFormat="true" ht="13.8" hidden="false" customHeight="false" outlineLevel="0" collapsed="false">
      <c r="A72" s="24" t="n">
        <v>3</v>
      </c>
      <c r="B72" s="27" t="n">
        <f aca="false">(A72-1)*PI()/20</f>
        <v>0.314159265358979</v>
      </c>
      <c r="C72" s="27" t="n">
        <v>0</v>
      </c>
      <c r="D72" s="27" t="n">
        <f aca="false">2*$B$2*$B72/$B$3</f>
        <v>0.628318530717959</v>
      </c>
      <c r="E72" s="28"/>
      <c r="F72" s="28" t="n">
        <f aca="false">(8*$B$2/PI()^2)*((SIN(F$5*PI()/2))/F$5^2)*SIN(F$5*PI()*$B72/$B$3)</f>
        <v>0.676302157274909</v>
      </c>
      <c r="G72" s="28" t="n">
        <f aca="false">(8*$B$2/PI()^2)*((SIN(G$5*PI()/2))/G$5^2)*SIN(G$5*PI()*$B72/$B$3)</f>
        <v>2.28272329743801E-017</v>
      </c>
      <c r="H72" s="28" t="n">
        <f aca="false">(8*$B$2/PI()^2)*((SIN(H$5*PI()/2))/H$5^2)*SIN(H$5*PI()*$B72/$B$3)</f>
        <v>-0.0161870154522949</v>
      </c>
      <c r="I72" s="28" t="n">
        <f aca="false">(8*$B$2/PI()^2)*((SIN(I$5*PI()/2))/I$5^2)*SIN(I$5*PI()*$B72/$B$3)</f>
        <v>8.95499431643963E-018</v>
      </c>
      <c r="J72" s="28" t="n">
        <f aca="false">(8*$B$2/PI()^2)*((SIN(J$5*PI()/2))/J$5^2)*SIN(J$5*PI()*$B72/$B$3)</f>
        <v>-0.0316241399738689</v>
      </c>
      <c r="K72" s="28" t="n">
        <f aca="false">(8*$B$2/PI()^2)*((SIN(K$5*PI()/2))/K$5^2)*SIN(K$5*PI()*$B72/$B$3)</f>
        <v>-2.92508619947618E-018</v>
      </c>
      <c r="L72" s="28" t="n">
        <f aca="false">(8*$B$2/PI()^2)*((SIN(L$5*PI()/2))/L$5^2)*SIN(L$5*PI()*$B72/$B$3)</f>
        <v>-0.00968602894815451</v>
      </c>
      <c r="M72" s="28" t="n">
        <f aca="false">(8*$B$2/PI()^2)*((SIN(M$5*PI()/2))/M$5^2)*SIN(M$5*PI()*$B72/$B$3)</f>
        <v>-6.19873930268848E-018</v>
      </c>
      <c r="N72" s="28" t="n">
        <f aca="false">(8*$B$2/PI()^2)*((SIN(N$5*PI()/2))/N$5^2)*SIN(N$5*PI()*$B72/$B$3)</f>
        <v>0.00516327918178685</v>
      </c>
      <c r="O72" s="28" t="n">
        <f aca="false">(8*$B$2/PI()^2)*((SIN(O$5*PI()/2))/O$5^2)*SIN(O$5*PI()*$B72/$B$3)</f>
        <v>-2.13571683991796E-018</v>
      </c>
      <c r="P72" s="27" t="n">
        <f aca="false">SUM($F72:$F72)</f>
        <v>0.676302157274909</v>
      </c>
      <c r="Q72" s="27" t="n">
        <f aca="false">SUM($F72:$G72)+$Q$3</f>
        <v>0.676302157274909</v>
      </c>
      <c r="R72" s="27" t="n">
        <f aca="false">SUM($F72:$H72)</f>
        <v>0.660115141822614</v>
      </c>
      <c r="S72" s="27" t="n">
        <f aca="false">SUM($F72:$I72)+$Q$3</f>
        <v>0.660115141822614</v>
      </c>
      <c r="T72" s="27" t="n">
        <f aca="false">SUM($F72:$J72)</f>
        <v>0.628491001848745</v>
      </c>
      <c r="U72" s="27" t="n">
        <f aca="false">SUM($F72:$K72)+$Q$3</f>
        <v>0.628491001848745</v>
      </c>
      <c r="V72" s="27" t="n">
        <f aca="false">SUM($F72:$L72)</f>
        <v>0.61880497290059</v>
      </c>
      <c r="W72" s="27" t="n">
        <f aca="false">SUM($F72:$M72)+$Q$3</f>
        <v>0.61880497290059</v>
      </c>
      <c r="X72" s="27" t="n">
        <f aca="false">SUM($F72:$N72)</f>
        <v>0.623968252082377</v>
      </c>
      <c r="Y72" s="27" t="n">
        <f aca="false">SUM($F72:$O72)+$Q$3</f>
        <v>0.623968252082377</v>
      </c>
      <c r="Z72" s="21"/>
      <c r="AA72" s="21"/>
      <c r="AB72" s="21"/>
      <c r="AC72" s="21"/>
      <c r="AD72" s="21"/>
      <c r="AE72" s="21"/>
      <c r="AF72" s="21"/>
      <c r="AMD72" s="0"/>
      <c r="AME72" s="0"/>
      <c r="AMF72" s="0"/>
      <c r="AMG72" s="0"/>
      <c r="AMH72" s="0"/>
      <c r="AMI72" s="0"/>
      <c r="AMJ72" s="0"/>
    </row>
    <row r="73" s="23" customFormat="true" ht="13.8" hidden="false" customHeight="false" outlineLevel="0" collapsed="false">
      <c r="A73" s="24" t="n">
        <v>4</v>
      </c>
      <c r="B73" s="27" t="n">
        <f aca="false">(A73-1)*PI()/20</f>
        <v>0.471238898038469</v>
      </c>
      <c r="C73" s="27" t="n">
        <v>0</v>
      </c>
      <c r="D73" s="27" t="n">
        <f aca="false">2*$B$2*$B73/$B$3</f>
        <v>0.942477796076938</v>
      </c>
      <c r="E73" s="28"/>
      <c r="F73" s="28" t="n">
        <f aca="false">(8*$B$2/PI()^2)*((SIN(F$5*PI()/2))/F$5^2)*SIN(F$5*PI()*$B73/$B$3)</f>
        <v>0.807262915712016</v>
      </c>
      <c r="G73" s="28" t="n">
        <f aca="false">(8*$B$2/PI()^2)*((SIN(G$5*PI()/2))/G$5^2)*SIN(G$5*PI()*$B73/$B$3)</f>
        <v>4.46025974881539E-018</v>
      </c>
      <c r="H73" s="28" t="n">
        <f aca="false">(8*$B$2/PI()^2)*((SIN(H$5*PI()/2))/H$5^2)*SIN(H$5*PI()*$B73/$B$3)</f>
        <v>0.0867746810176213</v>
      </c>
      <c r="I73" s="28" t="n">
        <f aca="false">(8*$B$2/PI()^2)*((SIN(I$5*PI()/2))/I$5^2)*SIN(I$5*PI()*$B73/$B$3)</f>
        <v>4.38762929921428E-018</v>
      </c>
      <c r="J73" s="28" t="n">
        <f aca="false">(8*$B$2/PI()^2)*((SIN(J$5*PI()/2))/J$5^2)*SIN(J$5*PI()*$B73/$B$3)</f>
        <v>0.029169871577405</v>
      </c>
      <c r="K73" s="28" t="n">
        <f aca="false">(8*$B$2/PI()^2)*((SIN(K$5*PI()/2))/K$5^2)*SIN(K$5*PI()*$B73/$B$3)</f>
        <v>4.26815549307862E-018</v>
      </c>
      <c r="L73" s="28" t="n">
        <f aca="false">(8*$B$2/PI()^2)*((SIN(L$5*PI()/2))/L$5^2)*SIN(L$5*PI()*$B73/$B$3)</f>
        <v>0.0133422750543031</v>
      </c>
      <c r="M73" s="28" t="n">
        <f aca="false">(8*$B$2/PI()^2)*((SIN(M$5*PI()/2))/M$5^2)*SIN(M$5*PI()*$B73/$B$3)</f>
        <v>4.10416522701592E-018</v>
      </c>
      <c r="N73" s="28" t="n">
        <f aca="false">(8*$B$2/PI()^2)*((SIN(N$5*PI()/2))/N$5^2)*SIN(N$5*PI()*$B73/$B$3)</f>
        <v>0.006876595797165</v>
      </c>
      <c r="O73" s="28" t="n">
        <f aca="false">(8*$B$2/PI()^2)*((SIN(O$5*PI()/2))/O$5^2)*SIN(O$5*PI()*$B73/$B$3)</f>
        <v>3.89884012345574E-018</v>
      </c>
      <c r="P73" s="27" t="n">
        <f aca="false">SUM($F73:$F73)</f>
        <v>0.807262915712016</v>
      </c>
      <c r="Q73" s="27" t="n">
        <f aca="false">SUM($F73:$G73)+$Q$3</f>
        <v>0.807262915712016</v>
      </c>
      <c r="R73" s="27" t="n">
        <f aca="false">SUM($F73:$H73)</f>
        <v>0.894037596729638</v>
      </c>
      <c r="S73" s="27" t="n">
        <f aca="false">SUM($F73:$I73)+$Q$3</f>
        <v>0.894037596729638</v>
      </c>
      <c r="T73" s="27" t="n">
        <f aca="false">SUM($F73:$J73)</f>
        <v>0.923207468307042</v>
      </c>
      <c r="U73" s="27" t="n">
        <f aca="false">SUM($F73:$K73)+$Q$3</f>
        <v>0.923207468307042</v>
      </c>
      <c r="V73" s="27" t="n">
        <f aca="false">SUM($F73:$L73)</f>
        <v>0.936549743361346</v>
      </c>
      <c r="W73" s="27" t="n">
        <f aca="false">SUM($F73:$M73)+$Q$3</f>
        <v>0.936549743361346</v>
      </c>
      <c r="X73" s="27" t="n">
        <f aca="false">SUM($F73:$N73)</f>
        <v>0.943426339158511</v>
      </c>
      <c r="Y73" s="27" t="n">
        <f aca="false">SUM($F73:$O73)+$Q$3</f>
        <v>0.943426339158511</v>
      </c>
      <c r="Z73" s="21"/>
      <c r="AA73" s="21"/>
      <c r="AB73" s="21"/>
      <c r="AC73" s="21"/>
      <c r="AD73" s="21"/>
      <c r="AE73" s="21"/>
      <c r="AF73" s="21"/>
      <c r="AMD73" s="0"/>
      <c r="AME73" s="0"/>
      <c r="AMF73" s="0"/>
      <c r="AMG73" s="0"/>
      <c r="AMH73" s="0"/>
      <c r="AMI73" s="0"/>
      <c r="AMJ73" s="0"/>
    </row>
    <row r="74" s="23" customFormat="true" ht="13.8" hidden="false" customHeight="false" outlineLevel="0" collapsed="false">
      <c r="A74" s="24"/>
      <c r="B74" s="27" t="n">
        <v>0.5</v>
      </c>
      <c r="C74" s="27" t="n">
        <v>0</v>
      </c>
      <c r="D74" s="27" t="n">
        <f aca="false">-2*$B$2*($B74-$B$3)/$B$3</f>
        <v>1</v>
      </c>
      <c r="E74" s="28"/>
      <c r="F74" s="28" t="n">
        <f aca="false">(8*$B$2/PI()^2)*((SIN(F$5*PI()/2))/F$5^2)*SIN(F$5*PI()*$B74/$B$3)</f>
        <v>0.810569469138702</v>
      </c>
      <c r="G74" s="28" t="n">
        <f aca="false">(8*$B$2/PI()^2)*((SIN(G$5*PI()/2))/G$5^2)*SIN(G$5*PI()*$B74/$B$3)</f>
        <v>3.03914872716949E-033</v>
      </c>
      <c r="H74" s="28" t="n">
        <f aca="false">(8*$B$2/PI()^2)*((SIN(H$5*PI()/2))/H$5^2)*SIN(H$5*PI()*$B74/$B$3)</f>
        <v>0.0900632743487447</v>
      </c>
      <c r="I74" s="28" t="n">
        <f aca="false">(8*$B$2/PI()^2)*((SIN(I$5*PI()/2))/I$5^2)*SIN(I$5*PI()*$B74/$B$3)</f>
        <v>3.03914872716949E-033</v>
      </c>
      <c r="J74" s="28" t="n">
        <f aca="false">(8*$B$2/PI()^2)*((SIN(J$5*PI()/2))/J$5^2)*SIN(J$5*PI()*$B74/$B$3)</f>
        <v>0.0324227787655481</v>
      </c>
      <c r="K74" s="28" t="n">
        <f aca="false">(8*$B$2/PI()^2)*((SIN(K$5*PI()/2))/K$5^2)*SIN(K$5*PI()*$B74/$B$3)</f>
        <v>3.03914872716949E-033</v>
      </c>
      <c r="L74" s="28" t="n">
        <f aca="false">(8*$B$2/PI()^2)*((SIN(L$5*PI()/2))/L$5^2)*SIN(L$5*PI()*$B74/$B$3)</f>
        <v>0.0165422340640551</v>
      </c>
      <c r="M74" s="28" t="n">
        <f aca="false">(8*$B$2/PI()^2)*((SIN(M$5*PI()/2))/M$5^2)*SIN(M$5*PI()*$B74/$B$3)</f>
        <v>3.03914872716949E-033</v>
      </c>
      <c r="N74" s="28" t="n">
        <f aca="false">(8*$B$2/PI()^2)*((SIN(N$5*PI()/2))/N$5^2)*SIN(N$5*PI()*$B74/$B$3)</f>
        <v>0.0100070304831939</v>
      </c>
      <c r="O74" s="28" t="n">
        <f aca="false">(8*$B$2/PI()^2)*((SIN(O$5*PI()/2))/O$5^2)*SIN(O$5*PI()*$B74/$B$3)</f>
        <v>3.03914872716949E-033</v>
      </c>
      <c r="P74" s="27" t="n">
        <f aca="false">SUM($F74:$F74)</f>
        <v>0.810569469138702</v>
      </c>
      <c r="Q74" s="27" t="n">
        <f aca="false">SUM($F74:$G74)+$Q$3</f>
        <v>0.810569469138702</v>
      </c>
      <c r="R74" s="27" t="n">
        <f aca="false">SUM($F74:$H74)</f>
        <v>0.900632743487447</v>
      </c>
      <c r="S74" s="27" t="n">
        <f aca="false">SUM($F74:$I74)+$Q$3</f>
        <v>0.900632743487447</v>
      </c>
      <c r="T74" s="27" t="n">
        <f aca="false">SUM($F74:$J74)</f>
        <v>0.933055522252995</v>
      </c>
      <c r="U74" s="27" t="n">
        <f aca="false">SUM($F74:$K74)+$Q$3</f>
        <v>0.933055522252995</v>
      </c>
      <c r="V74" s="27" t="n">
        <f aca="false">SUM($F74:$L74)</f>
        <v>0.94959775631705</v>
      </c>
      <c r="W74" s="27" t="n">
        <f aca="false">SUM($F74:$M74)+$Q$3</f>
        <v>0.94959775631705</v>
      </c>
      <c r="X74" s="27" t="n">
        <f aca="false">SUM($F74:$N74)</f>
        <v>0.959604786800244</v>
      </c>
      <c r="Y74" s="27" t="n">
        <f aca="false">SUM($F74:$O74)+$Q$3</f>
        <v>0.959604786800244</v>
      </c>
      <c r="Z74" s="21"/>
      <c r="AA74" s="21"/>
      <c r="AB74" s="21"/>
      <c r="AC74" s="21"/>
      <c r="AD74" s="21"/>
      <c r="AE74" s="21"/>
      <c r="AF74" s="21"/>
      <c r="AMD74" s="0"/>
      <c r="AME74" s="0"/>
      <c r="AMF74" s="0"/>
      <c r="AMG74" s="0"/>
      <c r="AMH74" s="0"/>
      <c r="AMI74" s="0"/>
      <c r="AMJ74" s="0"/>
    </row>
    <row r="75" s="23" customFormat="true" ht="13.8" hidden="false" customHeight="false" outlineLevel="0" collapsed="false">
      <c r="A75" s="24" t="n">
        <v>5</v>
      </c>
      <c r="B75" s="27" t="n">
        <f aca="false">(A75-1)*PI()/20</f>
        <v>0.628318530717959</v>
      </c>
      <c r="C75" s="27" t="n">
        <v>0</v>
      </c>
      <c r="D75" s="27" t="n">
        <f aca="false">-2*$B$2*($B75-$B$3)/$B$3</f>
        <v>0.743362938564083</v>
      </c>
      <c r="E75" s="28"/>
      <c r="F75" s="28" t="n">
        <f aca="false">(8*$B$2/PI()^2)*((SIN(F$5*PI()/2))/F$5^2)*SIN(F$5*PI()*$B75/$B$3)</f>
        <v>0.745594010951509</v>
      </c>
      <c r="G75" s="28" t="n">
        <f aca="false">(8*$B$2/PI()^2)*((SIN(G$5*PI()/2))/G$5^2)*SIN(G$5*PI()*$B75/$B$3)</f>
        <v>-1.79099886328793E-017</v>
      </c>
      <c r="H75" s="28" t="n">
        <f aca="false">(8*$B$2/PI()^2)*((SIN(H$5*PI()/2))/H$5^2)*SIN(H$5*PI()*$B75/$B$3)</f>
        <v>0.0318468552349161</v>
      </c>
      <c r="I75" s="28" t="n">
        <f aca="false">(8*$B$2/PI()^2)*((SIN(I$5*PI()/2))/I$5^2)*SIN(I$5*PI()*$B75/$B$3)</f>
        <v>-1.2397478605377E-017</v>
      </c>
      <c r="J75" s="28" t="n">
        <f aca="false">(8*$B$2/PI()^2)*((SIN(J$5*PI()/2))/J$5^2)*SIN(J$5*PI()*$B75/$B$3)</f>
        <v>-0.0139515611613401</v>
      </c>
      <c r="K75" s="28" t="n">
        <f aca="false">(8*$B$2/PI()^2)*((SIN(K$5*PI()/2))/K$5^2)*SIN(K$5*PI()*$B75/$B$3)</f>
        <v>-5.4722203026879E-018</v>
      </c>
      <c r="L75" s="28" t="n">
        <f aca="false">(8*$B$2/PI()^2)*((SIN(L$5*PI()/2))/L$5^2)*SIN(L$5*PI()*$B75/$B$3)</f>
        <v>-0.0157039268162034</v>
      </c>
      <c r="M75" s="28" t="n">
        <f aca="false">(8*$B$2/PI()^2)*((SIN(M$5*PI()/2))/M$5^2)*SIN(M$5*PI()*$B75/$B$3)</f>
        <v>5.16848416230427E-019</v>
      </c>
      <c r="N75" s="28" t="n">
        <f aca="false">(8*$B$2/PI()^2)*((SIN(N$5*PI()/2))/N$5^2)*SIN(N$5*PI()*$B75/$B$3)</f>
        <v>-0.00884582864831492</v>
      </c>
      <c r="O75" s="28" t="n">
        <f aca="false">(8*$B$2/PI()^2)*((SIN(O$5*PI()/2))/O$5^2)*SIN(O$5*PI()*$B75/$B$3)</f>
        <v>3.85576065725579E-018</v>
      </c>
      <c r="P75" s="27" t="n">
        <f aca="false">SUM($F75:$F75)</f>
        <v>0.745594010951509</v>
      </c>
      <c r="Q75" s="27" t="n">
        <f aca="false">SUM($F75:$G75)+$Q$3</f>
        <v>0.745594010951509</v>
      </c>
      <c r="R75" s="27" t="n">
        <f aca="false">SUM($F75:$H75)</f>
        <v>0.777440866186425</v>
      </c>
      <c r="S75" s="27" t="n">
        <f aca="false">SUM($F75:$I75)+$Q$3</f>
        <v>0.777440866186425</v>
      </c>
      <c r="T75" s="27" t="n">
        <f aca="false">SUM($F75:$J75)</f>
        <v>0.763489305025085</v>
      </c>
      <c r="U75" s="27" t="n">
        <f aca="false">SUM($F75:$K75)+$Q$3</f>
        <v>0.763489305025085</v>
      </c>
      <c r="V75" s="27" t="n">
        <f aca="false">SUM($F75:$L75)</f>
        <v>0.747785378208882</v>
      </c>
      <c r="W75" s="27" t="n">
        <f aca="false">SUM($F75:$M75)+$Q$3</f>
        <v>0.747785378208882</v>
      </c>
      <c r="X75" s="27" t="n">
        <f aca="false">SUM($F75:$N75)</f>
        <v>0.738939549560567</v>
      </c>
      <c r="Y75" s="27" t="n">
        <f aca="false">SUM($F75:$O75)+$Q$3</f>
        <v>0.738939549560567</v>
      </c>
      <c r="Z75" s="21"/>
      <c r="AA75" s="21"/>
      <c r="AB75" s="21"/>
      <c r="AC75" s="21"/>
      <c r="AD75" s="21"/>
      <c r="AE75" s="21"/>
      <c r="AF75" s="21"/>
      <c r="AMD75" s="0"/>
      <c r="AME75" s="0"/>
      <c r="AMF75" s="0"/>
      <c r="AMG75" s="0"/>
      <c r="AMH75" s="0"/>
      <c r="AMI75" s="0"/>
      <c r="AMJ75" s="0"/>
    </row>
    <row r="76" s="23" customFormat="true" ht="13.8" hidden="false" customHeight="false" outlineLevel="0" collapsed="false">
      <c r="A76" s="24" t="n">
        <v>6</v>
      </c>
      <c r="B76" s="27" t="n">
        <f aca="false">(A76-1)*PI()/20</f>
        <v>0.785398163397448</v>
      </c>
      <c r="C76" s="27" t="n">
        <v>0</v>
      </c>
      <c r="D76" s="27" t="n">
        <f aca="false">-2*$B$2*($B76-$B$3)/$B$3</f>
        <v>0.429203673205103</v>
      </c>
      <c r="E76" s="28"/>
      <c r="F76" s="28" t="n">
        <f aca="false">(8*$B$2/PI()^2)*((SIN(F$5*PI()/2))/F$5^2)*SIN(F$5*PI()*$B76/$B$3)</f>
        <v>0.506010921832527</v>
      </c>
      <c r="G76" s="28" t="n">
        <f aca="false">(8*$B$2/PI()^2)*((SIN(G$5*PI()/2))/G$5^2)*SIN(G$5*PI()*$B76/$B$3)</f>
        <v>-2.42052511217415E-017</v>
      </c>
      <c r="H76" s="28" t="n">
        <f aca="false">(8*$B$2/PI()^2)*((SIN(H$5*PI()/2))/H$5^2)*SIN(H$5*PI()*$B76/$B$3)</f>
        <v>-0.0810274210483471</v>
      </c>
      <c r="I76" s="28" t="n">
        <f aca="false">(8*$B$2/PI()^2)*((SIN(I$5*PI()/2))/I$5^2)*SIN(I$5*PI()*$B76/$B$3)</f>
        <v>5.33929209979489E-018</v>
      </c>
      <c r="J76" s="28" t="n">
        <f aca="false">(8*$B$2/PI()^2)*((SIN(J$5*PI()/2))/J$5^2)*SIN(J$5*PI()*$B76/$B$3)</f>
        <v>-0.00737162059191363</v>
      </c>
      <c r="K76" s="28" t="n">
        <f aca="false">(8*$B$2/PI()^2)*((SIN(K$5*PI()/2))/K$5^2)*SIN(K$5*PI()*$B76/$B$3)</f>
        <v>6.49806687242623E-018</v>
      </c>
      <c r="L76" s="28" t="n">
        <f aca="false">(8*$B$2/PI()^2)*((SIN(L$5*PI()/2))/L$5^2)*SIN(L$5*PI()*$B76/$B$3)</f>
        <v>0.0165418343323882</v>
      </c>
      <c r="M76" s="28" t="n">
        <f aca="false">(8*$B$2/PI()^2)*((SIN(M$5*PI()/2))/M$5^2)*SIN(M$5*PI()*$B76/$B$3)</f>
        <v>-4.81970082156974E-018</v>
      </c>
      <c r="N76" s="28" t="n">
        <f aca="false">(8*$B$2/PI()^2)*((SIN(N$5*PI()/2))/N$5^2)*SIN(N$5*PI()*$B76/$B$3)</f>
        <v>-0.00213948421889244</v>
      </c>
      <c r="O76" s="28" t="n">
        <f aca="false">(8*$B$2/PI()^2)*((SIN(O$5*PI()/2))/O$5^2)*SIN(O$5*PI()*$B76/$B$3)</f>
        <v>-2.19780159157336E-018</v>
      </c>
      <c r="P76" s="27" t="n">
        <f aca="false">SUM($F76:$F76)</f>
        <v>0.506010921832527</v>
      </c>
      <c r="Q76" s="27" t="n">
        <f aca="false">SUM($F76:$G76)+$Q$3</f>
        <v>0.506010921832527</v>
      </c>
      <c r="R76" s="27" t="n">
        <f aca="false">SUM($F76:$H76)</f>
        <v>0.42498350078418</v>
      </c>
      <c r="S76" s="27" t="n">
        <f aca="false">SUM($F76:$I76)+$Q$3</f>
        <v>0.42498350078418</v>
      </c>
      <c r="T76" s="27" t="n">
        <f aca="false">SUM($F76:$J76)</f>
        <v>0.417611880192266</v>
      </c>
      <c r="U76" s="27" t="n">
        <f aca="false">SUM($F76:$K76)+$Q$3</f>
        <v>0.417611880192266</v>
      </c>
      <c r="V76" s="27" t="n">
        <f aca="false">SUM($F76:$L76)</f>
        <v>0.434153714524655</v>
      </c>
      <c r="W76" s="27" t="n">
        <f aca="false">SUM($F76:$M76)+$Q$3</f>
        <v>0.434153714524655</v>
      </c>
      <c r="X76" s="27" t="n">
        <f aca="false">SUM($F76:$N76)</f>
        <v>0.432014230305762</v>
      </c>
      <c r="Y76" s="27" t="n">
        <f aca="false">SUM($F76:$O76)+$Q$3</f>
        <v>0.432014230305762</v>
      </c>
      <c r="Z76" s="21"/>
      <c r="AA76" s="21"/>
      <c r="AB76" s="21"/>
      <c r="AC76" s="21"/>
      <c r="AD76" s="21"/>
      <c r="AE76" s="21"/>
      <c r="AF76" s="21"/>
      <c r="AMD76" s="0"/>
      <c r="AME76" s="0"/>
      <c r="AMF76" s="0"/>
      <c r="AMG76" s="0"/>
      <c r="AMH76" s="0"/>
      <c r="AMI76" s="0"/>
      <c r="AMJ76" s="0"/>
    </row>
    <row r="77" s="23" customFormat="true" ht="13.8" hidden="false" customHeight="false" outlineLevel="0" collapsed="false">
      <c r="A77" s="24" t="n">
        <v>7</v>
      </c>
      <c r="B77" s="27" t="n">
        <f aca="false">(A77-1)*PI()/20</f>
        <v>0.942477796076938</v>
      </c>
      <c r="C77" s="27" t="n">
        <v>0</v>
      </c>
      <c r="D77" s="27" t="n">
        <f aca="false">-2*$B$2*($B77-$B$3)/$B$3</f>
        <v>0.115044407846124</v>
      </c>
      <c r="E77" s="28"/>
      <c r="F77" s="28" t="n">
        <f aca="false">(8*$B$2/PI()^2)*((SIN(F$5*PI()/2))/F$5^2)*SIN(F$5*PI()*$B77/$B$3)</f>
        <v>0.145683139070654</v>
      </c>
      <c r="G77" s="28" t="n">
        <f aca="false">(8*$B$2/PI()^2)*((SIN(G$5*PI()/2))/G$5^2)*SIN(G$5*PI()*$B77/$B$3)</f>
        <v>-8.77525859842855E-018</v>
      </c>
      <c r="H77" s="28" t="n">
        <f aca="false">(8*$B$2/PI()^2)*((SIN(H$5*PI()/2))/H$5^2)*SIN(H$5*PI()*$B77/$B$3)</f>
        <v>-0.0464695126360816</v>
      </c>
      <c r="I77" s="28" t="n">
        <f aca="false">(8*$B$2/PI()^2)*((SIN(I$5*PI()/2))/I$5^2)*SIN(I$5*PI()*$B77/$B$3)</f>
        <v>8.20833045403185E-018</v>
      </c>
      <c r="J77" s="28" t="n">
        <f aca="false">(8*$B$2/PI()^2)*((SIN(J$5*PI()/2))/J$5^2)*SIN(J$5*PI()*$B77/$B$3)</f>
        <v>0.025469156502399</v>
      </c>
      <c r="K77" s="28" t="n">
        <f aca="false">(8*$B$2/PI()^2)*((SIN(K$5*PI()/2))/K$5^2)*SIN(K$5*PI()*$B77/$B$3)</f>
        <v>-7.31228562447626E-018</v>
      </c>
      <c r="L77" s="28" t="n">
        <f aca="false">(8*$B$2/PI()^2)*((SIN(L$5*PI()/2))/L$5^2)*SIN(L$5*PI()*$B77/$B$3)</f>
        <v>-0.0157746958513166</v>
      </c>
      <c r="M77" s="28" t="n">
        <f aca="false">(8*$B$2/PI()^2)*((SIN(M$5*PI()/2))/M$5^2)*SIN(M$5*PI()*$B77/$B$3)</f>
        <v>6.1556446874263E-018</v>
      </c>
      <c r="N77" s="28" t="n">
        <f aca="false">(8*$B$2/PI()^2)*((SIN(N$5*PI()/2))/N$5^2)*SIN(N$5*PI()*$B77/$B$3)</f>
        <v>0.00999156364588097</v>
      </c>
      <c r="O77" s="28" t="n">
        <f aca="false">(8*$B$2/PI()^2)*((SIN(O$5*PI()/2))/O$5^2)*SIN(O$5*PI()*$B77/$B$3)</f>
        <v>-4.82536056892653E-018</v>
      </c>
      <c r="P77" s="27" t="n">
        <f aca="false">SUM($F77:$F77)</f>
        <v>0.145683139070654</v>
      </c>
      <c r="Q77" s="27" t="n">
        <f aca="false">SUM($F77:$G77)+$Q$3</f>
        <v>0.145683139070654</v>
      </c>
      <c r="R77" s="27" t="n">
        <f aca="false">SUM($F77:$H77)</f>
        <v>0.0992136264345726</v>
      </c>
      <c r="S77" s="27" t="n">
        <f aca="false">SUM($F77:$I77)+$Q$3</f>
        <v>0.0992136264345726</v>
      </c>
      <c r="T77" s="27" t="n">
        <f aca="false">SUM($F77:$J77)</f>
        <v>0.124682782936972</v>
      </c>
      <c r="U77" s="27" t="n">
        <f aca="false">SUM($F77:$K77)+$Q$3</f>
        <v>0.124682782936972</v>
      </c>
      <c r="V77" s="27" t="n">
        <f aca="false">SUM($F77:$L77)</f>
        <v>0.108908087085655</v>
      </c>
      <c r="W77" s="27" t="n">
        <f aca="false">SUM($F77:$M77)+$Q$3</f>
        <v>0.108908087085655</v>
      </c>
      <c r="X77" s="27" t="n">
        <f aca="false">SUM($F77:$N77)</f>
        <v>0.118899650731536</v>
      </c>
      <c r="Y77" s="27" t="n">
        <f aca="false">SUM($F77:$O77)+$Q$3</f>
        <v>0.118899650731536</v>
      </c>
      <c r="Z77" s="21"/>
      <c r="AA77" s="21"/>
      <c r="AB77" s="21"/>
      <c r="AC77" s="21"/>
      <c r="AD77" s="21"/>
      <c r="AE77" s="21"/>
      <c r="AF77" s="21"/>
      <c r="AMD77" s="0"/>
      <c r="AME77" s="0"/>
      <c r="AMF77" s="0"/>
      <c r="AMG77" s="0"/>
      <c r="AMH77" s="0"/>
      <c r="AMI77" s="0"/>
      <c r="AMJ77" s="0"/>
    </row>
    <row r="78" s="23" customFormat="true" ht="13.8" hidden="false" customHeight="false" outlineLevel="0" collapsed="false">
      <c r="A78" s="24"/>
      <c r="B78" s="27" t="n">
        <v>1</v>
      </c>
      <c r="C78" s="27" t="n">
        <v>0</v>
      </c>
      <c r="D78" s="27" t="n">
        <f aca="false">-2*$B$2*($B78-$B$3)/$B$3</f>
        <v>-0</v>
      </c>
      <c r="E78" s="28"/>
      <c r="F78" s="28" t="n">
        <f aca="false">(8*$B$2/PI()^2)*((SIN(F$5*PI()/2))/F$5^2)*SIN(F$5*PI()*$B78/$B$3)</f>
        <v>9.92661305867281E-017</v>
      </c>
      <c r="G78" s="28" t="n">
        <f aca="false">(8*$B$2/PI()^2)*((SIN(G$5*PI()/2))/G$5^2)*SIN(G$5*PI()*$B78/$B$3)</f>
        <v>-6.07829745433899E-033</v>
      </c>
      <c r="H78" s="28" t="n">
        <f aca="false">(8*$B$2/PI()^2)*((SIN(H$5*PI()/2))/H$5^2)*SIN(H$5*PI()*$B78/$B$3)</f>
        <v>-3.3088710195576E-017</v>
      </c>
      <c r="I78" s="28" t="n">
        <f aca="false">(8*$B$2/PI()^2)*((SIN(I$5*PI()/2))/I$5^2)*SIN(I$5*PI()*$B78/$B$3)</f>
        <v>6.07829745433899E-033</v>
      </c>
      <c r="J78" s="28" t="n">
        <f aca="false">(8*$B$2/PI()^2)*((SIN(J$5*PI()/2))/J$5^2)*SIN(J$5*PI()*$B78/$B$3)</f>
        <v>1.98532261173456E-017</v>
      </c>
      <c r="K78" s="28" t="n">
        <f aca="false">(8*$B$2/PI()^2)*((SIN(K$5*PI()/2))/K$5^2)*SIN(K$5*PI()*$B78/$B$3)</f>
        <v>-6.07829745433899E-033</v>
      </c>
      <c r="L78" s="28" t="n">
        <f aca="false">(8*$B$2/PI()^2)*((SIN(L$5*PI()/2))/L$5^2)*SIN(L$5*PI()*$B78/$B$3)</f>
        <v>-1.4180875798104E-017</v>
      </c>
      <c r="M78" s="28" t="n">
        <f aca="false">(8*$B$2/PI()^2)*((SIN(M$5*PI()/2))/M$5^2)*SIN(M$5*PI()*$B78/$B$3)</f>
        <v>6.07829745433899E-033</v>
      </c>
      <c r="N78" s="28" t="n">
        <f aca="false">(8*$B$2/PI()^2)*((SIN(N$5*PI()/2))/N$5^2)*SIN(N$5*PI()*$B78/$B$3)</f>
        <v>1.1029570065192E-017</v>
      </c>
      <c r="O78" s="28" t="n">
        <f aca="false">(8*$B$2/PI()^2)*((SIN(O$5*PI()/2))/O$5^2)*SIN(O$5*PI()*$B78/$B$3)</f>
        <v>-6.07829745433899E-033</v>
      </c>
      <c r="P78" s="27" t="n">
        <f aca="false">SUM($F78:$F78)</f>
        <v>9.92661305867281E-017</v>
      </c>
      <c r="Q78" s="27" t="n">
        <f aca="false">SUM($F78:$G78)+$Q$3</f>
        <v>9.92661305867281E-017</v>
      </c>
      <c r="R78" s="27" t="n">
        <f aca="false">SUM($F78:$H78)</f>
        <v>6.61774203911521E-017</v>
      </c>
      <c r="S78" s="27" t="n">
        <f aca="false">SUM($F78:$I78)+$Q$3</f>
        <v>6.61774203911521E-017</v>
      </c>
      <c r="T78" s="27" t="n">
        <f aca="false">SUM($F78:$J78)</f>
        <v>8.60306465084977E-017</v>
      </c>
      <c r="U78" s="27" t="n">
        <f aca="false">SUM($F78:$K78)+$Q$3</f>
        <v>8.60306465084977E-017</v>
      </c>
      <c r="V78" s="27" t="n">
        <f aca="false">SUM($F78:$L78)</f>
        <v>7.18497707103937E-017</v>
      </c>
      <c r="W78" s="27" t="n">
        <f aca="false">SUM($F78:$M78)+$Q$3</f>
        <v>7.18497707103937E-017</v>
      </c>
      <c r="X78" s="27" t="n">
        <f aca="false">SUM($F78:$N78)</f>
        <v>8.28793407755857E-017</v>
      </c>
      <c r="Y78" s="27" t="n">
        <f aca="false">SUM($F78:$O78)+$Q$3</f>
        <v>8.28793407755857E-017</v>
      </c>
      <c r="Z78" s="21"/>
      <c r="AA78" s="21"/>
      <c r="AB78" s="21"/>
      <c r="AC78" s="21"/>
      <c r="AD78" s="21"/>
      <c r="AE78" s="21"/>
      <c r="AF78" s="21"/>
      <c r="AMD78" s="0"/>
      <c r="AME78" s="0"/>
      <c r="AMF78" s="0"/>
      <c r="AMG78" s="0"/>
      <c r="AMH78" s="0"/>
      <c r="AMI78" s="0"/>
      <c r="AMJ78" s="0"/>
    </row>
    <row r="79" s="23" customFormat="true" ht="13.8" hidden="false" customHeight="false" outlineLevel="0" collapsed="false">
      <c r="A79" s="24" t="n">
        <v>8</v>
      </c>
      <c r="B79" s="27" t="n">
        <f aca="false">(A79-1)*PI()/20</f>
        <v>1.09955742875643</v>
      </c>
      <c r="C79" s="27" t="n">
        <v>0</v>
      </c>
      <c r="D79" s="27"/>
      <c r="E79" s="28"/>
      <c r="F79" s="28" t="n">
        <f aca="false">(8*$B$2/PI()^2)*((SIN(F$5*PI()/2))/F$5^2)*SIN(F$5*PI()*$B79/$B$3)</f>
        <v>-0.249407660134256</v>
      </c>
      <c r="G79" s="28" t="n">
        <f aca="false">(8*$B$2/PI()^2)*((SIN(G$5*PI()/2))/G$5^2)*SIN(G$5*PI()*$B79/$B$3)</f>
        <v>1.45309063260624E-017</v>
      </c>
      <c r="H79" s="28" t="n">
        <f aca="false">(8*$B$2/PI()^2)*((SIN(H$5*PI()/2))/H$5^2)*SIN(H$5*PI()*$B79/$B$3)</f>
        <v>0.0726412752956504</v>
      </c>
      <c r="I79" s="28" t="n">
        <f aca="false">(8*$B$2/PI()^2)*((SIN(I$5*PI()/2))/I$5^2)*SIN(I$5*PI()*$B79/$B$3)</f>
        <v>-1.17794552720735E-017</v>
      </c>
      <c r="J79" s="28" t="n">
        <f aca="false">(8*$B$2/PI()^2)*((SIN(J$5*PI()/2))/J$5^2)*SIN(J$5*PI()*$B79/$B$3)</f>
        <v>-0.0324219952914809</v>
      </c>
      <c r="K79" s="28" t="n">
        <f aca="false">(8*$B$2/PI()^2)*((SIN(K$5*PI()/2))/K$5^2)*SIN(K$5*PI()*$B79/$B$3)</f>
        <v>7.88835923591715E-018</v>
      </c>
      <c r="L79" s="28" t="n">
        <f aca="false">(8*$B$2/PI()^2)*((SIN(L$5*PI()/2))/L$5^2)*SIN(L$5*PI()*$B79/$B$3)</f>
        <v>0.0134769464400824</v>
      </c>
      <c r="M79" s="28" t="n">
        <f aca="false">(8*$B$2/PI()^2)*((SIN(M$5*PI()/2))/M$5^2)*SIN(M$5*PI()*$B79/$B$3)</f>
        <v>-3.70230049054404E-018</v>
      </c>
      <c r="N79" s="28" t="n">
        <f aca="false">(8*$B$2/PI()^2)*((SIN(N$5*PI()/2))/N$5^2)*SIN(N$5*PI()*$B79/$B$3)</f>
        <v>-0.00321119051308607</v>
      </c>
      <c r="O79" s="28" t="n">
        <f aca="false">(8*$B$2/PI()^2)*((SIN(O$5*PI()/2))/O$5^2)*SIN(O$5*PI()*$B79/$B$3)</f>
        <v>6.9006526837215E-020</v>
      </c>
      <c r="P79" s="27" t="n">
        <f aca="false">SUM($F79:$F79)</f>
        <v>-0.249407660134256</v>
      </c>
      <c r="Q79" s="27" t="n">
        <f aca="false">SUM($F79:$G79)+$Q$3</f>
        <v>-0.249407660134256</v>
      </c>
      <c r="R79" s="27" t="n">
        <f aca="false">SUM($F79:$H79)</f>
        <v>-0.176766384838606</v>
      </c>
      <c r="S79" s="27" t="n">
        <f aca="false">SUM($F79:$I79)+$Q$3</f>
        <v>-0.176766384838606</v>
      </c>
      <c r="T79" s="27" t="n">
        <f aca="false">SUM($F79:$J79)</f>
        <v>-0.209188380130087</v>
      </c>
      <c r="U79" s="27" t="n">
        <f aca="false">SUM($F79:$K79)+$Q$3</f>
        <v>-0.209188380130087</v>
      </c>
      <c r="V79" s="27" t="n">
        <f aca="false">SUM($F79:$L79)</f>
        <v>-0.195711433690004</v>
      </c>
      <c r="W79" s="27" t="n">
        <f aca="false">SUM($F79:$M79)+$Q$3</f>
        <v>-0.195711433690004</v>
      </c>
      <c r="X79" s="27" t="n">
        <f aca="false">SUM($F79:$N79)</f>
        <v>-0.198922624203091</v>
      </c>
      <c r="Y79" s="27" t="n">
        <f aca="false">SUM($F79:$O79)+$Q$3</f>
        <v>-0.198922624203091</v>
      </c>
      <c r="Z79" s="21"/>
      <c r="AA79" s="21"/>
      <c r="AB79" s="21"/>
      <c r="AC79" s="21"/>
      <c r="AD79" s="21"/>
      <c r="AE79" s="21"/>
      <c r="AF79" s="21"/>
      <c r="AMD79" s="0"/>
      <c r="AME79" s="0"/>
      <c r="AMF79" s="0"/>
      <c r="AMG79" s="0"/>
      <c r="AMH79" s="0"/>
      <c r="AMI79" s="0"/>
      <c r="AMJ79" s="0"/>
    </row>
    <row r="80" s="23" customFormat="true" ht="13.8" hidden="false" customHeight="false" outlineLevel="0" collapsed="false">
      <c r="A80" s="24" t="n">
        <v>9</v>
      </c>
      <c r="B80" s="27" t="n">
        <f aca="false">(A80-1)*PI()/20</f>
        <v>1.25663706143592</v>
      </c>
      <c r="C80" s="27" t="n">
        <v>0</v>
      </c>
      <c r="D80" s="27"/>
      <c r="E80" s="28"/>
      <c r="F80" s="28" t="n">
        <f aca="false">(8*$B$2/PI()^2)*((SIN(F$5*PI()/2))/F$5^2)*SIN(F$5*PI()*$B80/$B$3)</f>
        <v>-0.584984622353119</v>
      </c>
      <c r="G80" s="28" t="n">
        <f aca="false">(8*$B$2/PI()^2)*((SIN(G$5*PI()/2))/G$5^2)*SIN(G$5*PI()*$B80/$B$3)</f>
        <v>2.47949572107539E-017</v>
      </c>
      <c r="H80" s="28" t="n">
        <f aca="false">(8*$B$2/PI()^2)*((SIN(H$5*PI()/2))/H$5^2)*SIN(H$5*PI()*$B80/$B$3)</f>
        <v>0.0595787597044075</v>
      </c>
      <c r="I80" s="28" t="n">
        <f aca="false">(8*$B$2/PI()^2)*((SIN(I$5*PI()/2))/I$5^2)*SIN(I$5*PI()*$B80/$B$3)</f>
        <v>1.03369683246085E-018</v>
      </c>
      <c r="J80" s="28" t="n">
        <f aca="false">(8*$B$2/PI()^2)*((SIN(J$5*PI()/2))/J$5^2)*SIN(J$5*PI()*$B80/$B$3)</f>
        <v>0.0251877400729113</v>
      </c>
      <c r="K80" s="28" t="n">
        <f aca="false">(8*$B$2/PI()^2)*((SIN(K$5*PI()/2))/K$5^2)*SIN(K$5*PI()*$B80/$B$3)</f>
        <v>-8.20752624990174E-018</v>
      </c>
      <c r="L80" s="28" t="n">
        <f aca="false">(8*$B$2/PI()^2)*((SIN(L$5*PI()/2))/L$5^2)*SIN(L$5*PI()*$B80/$B$3)</f>
        <v>-0.00987153558669834</v>
      </c>
      <c r="M80" s="28" t="n">
        <f aca="false">(8*$B$2/PI()^2)*((SIN(M$5*PI()/2))/M$5^2)*SIN(M$5*PI()*$B80/$B$3)</f>
        <v>-1.03010362059007E-018</v>
      </c>
      <c r="N80" s="28" t="n">
        <f aca="false">(8*$B$2/PI()^2)*((SIN(N$5*PI()/2))/N$5^2)*SIN(N$5*PI()*$B80/$B$3)</f>
        <v>-0.00827190929077691</v>
      </c>
      <c r="O80" s="28" t="n">
        <f aca="false">(8*$B$2/PI()^2)*((SIN(O$5*PI()/2))/O$5^2)*SIN(O$5*PI()*$B80/$B$3)</f>
        <v>4.85580404598223E-018</v>
      </c>
      <c r="P80" s="27" t="n">
        <f aca="false">SUM($F80:$F80)</f>
        <v>-0.584984622353119</v>
      </c>
      <c r="Q80" s="27" t="n">
        <f aca="false">SUM($F80:$G80)+$Q$3</f>
        <v>-0.584984622353119</v>
      </c>
      <c r="R80" s="27" t="n">
        <f aca="false">SUM($F80:$H80)</f>
        <v>-0.525405862648711</v>
      </c>
      <c r="S80" s="27" t="n">
        <f aca="false">SUM($F80:$I80)+$Q$3</f>
        <v>-0.525405862648711</v>
      </c>
      <c r="T80" s="27" t="n">
        <f aca="false">SUM($F80:$J80)</f>
        <v>-0.5002181225758</v>
      </c>
      <c r="U80" s="27" t="n">
        <f aca="false">SUM($F80:$K80)+$Q$3</f>
        <v>-0.5002181225758</v>
      </c>
      <c r="V80" s="27" t="n">
        <f aca="false">SUM($F80:$L80)</f>
        <v>-0.510089658162498</v>
      </c>
      <c r="W80" s="27" t="n">
        <f aca="false">SUM($F80:$M80)+$Q$3</f>
        <v>-0.510089658162498</v>
      </c>
      <c r="X80" s="27" t="n">
        <f aca="false">SUM($F80:$N80)</f>
        <v>-0.518361567453275</v>
      </c>
      <c r="Y80" s="27" t="n">
        <f aca="false">SUM($F80:$O80)+$Q$3</f>
        <v>-0.518361567453275</v>
      </c>
      <c r="Z80" s="21"/>
      <c r="AA80" s="21"/>
      <c r="AB80" s="21"/>
      <c r="AC80" s="21"/>
      <c r="AD80" s="21"/>
      <c r="AE80" s="21"/>
      <c r="AF80" s="21"/>
      <c r="AMD80" s="0"/>
      <c r="AME80" s="0"/>
      <c r="AMF80" s="0"/>
      <c r="AMG80" s="0"/>
      <c r="AMH80" s="0"/>
      <c r="AMI80" s="0"/>
      <c r="AMJ80" s="0"/>
    </row>
    <row r="81" s="23" customFormat="true" ht="13.8" hidden="false" customHeight="false" outlineLevel="0" collapsed="false">
      <c r="A81" s="24" t="n">
        <v>10</v>
      </c>
      <c r="B81" s="27" t="n">
        <f aca="false">(A81-1)*PI()/20</f>
        <v>1.41371669411541</v>
      </c>
      <c r="C81" s="27" t="n">
        <v>0</v>
      </c>
      <c r="D81" s="27"/>
      <c r="E81" s="28"/>
      <c r="F81" s="28" t="n">
        <f aca="false">(8*$B$2/PI()^2)*((SIN(F$5*PI()/2))/F$5^2)*SIN(F$5*PI()*$B81/$B$3)</f>
        <v>-0.780972129158592</v>
      </c>
      <c r="G81" s="28" t="n">
        <f aca="false">(8*$B$2/PI()^2)*((SIN(G$5*PI()/2))/G$5^2)*SIN(G$5*PI()*$B81/$B$3)</f>
        <v>1.28044664792358E-017</v>
      </c>
      <c r="H81" s="28" t="n">
        <f aca="false">(8*$B$2/PI()^2)*((SIN(H$5*PI()/2))/H$5^2)*SIN(H$5*PI()*$B81/$B$3)</f>
        <v>-0.061889362174485</v>
      </c>
      <c r="I81" s="28" t="n">
        <f aca="false">(8*$B$2/PI()^2)*((SIN(I$5*PI()/2))/I$5^2)*SIN(I$5*PI()*$B81/$B$3)</f>
        <v>1.09684284367144E-017</v>
      </c>
      <c r="J81" s="28" t="n">
        <f aca="false">(8*$B$2/PI()^2)*((SIN(J$5*PI()/2))/J$5^2)*SIN(J$5*PI()*$B81/$B$3)</f>
        <v>-0.0069319288692115</v>
      </c>
      <c r="K81" s="28" t="n">
        <f aca="false">(8*$B$2/PI()^2)*((SIN(K$5*PI()/2))/K$5^2)*SIN(K$5*PI()*$B81/$B$3)</f>
        <v>8.2593920952485E-018</v>
      </c>
      <c r="L81" s="28" t="n">
        <f aca="false">(8*$B$2/PI()^2)*((SIN(L$5*PI()/2))/L$5^2)*SIN(L$5*PI()*$B81/$B$3)</f>
        <v>0.00530829452163207</v>
      </c>
      <c r="M81" s="28" t="n">
        <f aca="false">(8*$B$2/PI()^2)*((SIN(M$5*PI()/2))/M$5^2)*SIN(M$5*PI()*$B81/$B$3)</f>
        <v>5.12839716311727E-018</v>
      </c>
      <c r="N81" s="28" t="n">
        <f aca="false">(8*$B$2/PI()^2)*((SIN(N$5*PI()/2))/N$5^2)*SIN(N$5*PI()*$B81/$B$3)</f>
        <v>0.00764095722388759</v>
      </c>
      <c r="O81" s="28" t="n">
        <f aca="false">(8*$B$2/PI()^2)*((SIN(O$5*PI()/2))/O$5^2)*SIN(O$5*PI()*$B81/$B$3)</f>
        <v>2.07321922826579E-018</v>
      </c>
      <c r="P81" s="27" t="n">
        <f aca="false">SUM($F81:$F81)</f>
        <v>-0.780972129158592</v>
      </c>
      <c r="Q81" s="27" t="n">
        <f aca="false">SUM($F81:$G81)+$Q$3</f>
        <v>-0.780972129158592</v>
      </c>
      <c r="R81" s="27" t="n">
        <f aca="false">SUM($F81:$H81)</f>
        <v>-0.842861491333077</v>
      </c>
      <c r="S81" s="27" t="n">
        <f aca="false">SUM($F81:$I81)+$Q$3</f>
        <v>-0.842861491333077</v>
      </c>
      <c r="T81" s="27" t="n">
        <f aca="false">SUM($F81:$J81)</f>
        <v>-0.849793420202288</v>
      </c>
      <c r="U81" s="27" t="n">
        <f aca="false">SUM($F81:$K81)+$Q$3</f>
        <v>-0.849793420202288</v>
      </c>
      <c r="V81" s="27" t="n">
        <f aca="false">SUM($F81:$L81)</f>
        <v>-0.844485125680656</v>
      </c>
      <c r="W81" s="27" t="n">
        <f aca="false">SUM($F81:$M81)+$Q$3</f>
        <v>-0.844485125680656</v>
      </c>
      <c r="X81" s="27" t="n">
        <f aca="false">SUM($F81:$N81)</f>
        <v>-0.836844168456769</v>
      </c>
      <c r="Y81" s="27" t="n">
        <f aca="false">SUM($F81:$O81)+$Q$3</f>
        <v>-0.836844168456769</v>
      </c>
      <c r="Z81" s="21"/>
      <c r="AA81" s="21"/>
      <c r="AB81" s="21"/>
      <c r="AC81" s="21"/>
      <c r="AD81" s="21"/>
      <c r="AE81" s="21"/>
      <c r="AF81" s="21"/>
      <c r="AMD81" s="0"/>
      <c r="AME81" s="0"/>
      <c r="AMF81" s="0"/>
      <c r="AMG81" s="0"/>
      <c r="AMH81" s="0"/>
      <c r="AMI81" s="0"/>
      <c r="AMJ81" s="0"/>
    </row>
    <row r="82" s="23" customFormat="true" ht="13.8" hidden="false" customHeight="false" outlineLevel="0" collapsed="false">
      <c r="A82" s="24" t="n">
        <v>11</v>
      </c>
      <c r="B82" s="27" t="n">
        <f aca="false">(A82-1)*PI()/20</f>
        <v>1.5707963267949</v>
      </c>
      <c r="C82" s="27" t="n">
        <v>0</v>
      </c>
      <c r="D82" s="27"/>
      <c r="E82" s="28"/>
      <c r="F82" s="28" t="n">
        <f aca="false">(8*$B$2/PI()^2)*((SIN(F$5*PI()/2))/F$5^2)*SIN(F$5*PI()*$B82/$B$3)</f>
        <v>-0.790603499346722</v>
      </c>
      <c r="G82" s="28" t="n">
        <f aca="false">(8*$B$2/PI()^2)*((SIN(G$5*PI()/2))/G$5^2)*SIN(G$5*PI()*$B82/$B$3)</f>
        <v>-1.06785841995898E-017</v>
      </c>
      <c r="H82" s="28" t="n">
        <f aca="false">(8*$B$2/PI()^2)*((SIN(H$5*PI()/2))/H$5^2)*SIN(H$5*PI()*$B82/$B$3)</f>
        <v>-0.0707476569511083</v>
      </c>
      <c r="I82" s="28" t="n">
        <f aca="false">(8*$B$2/PI()^2)*((SIN(I$5*PI()/2))/I$5^2)*SIN(I$5*PI()*$B82/$B$3)</f>
        <v>-9.63940164313948E-018</v>
      </c>
      <c r="J82" s="28" t="n">
        <f aca="false">(8*$B$2/PI()^2)*((SIN(J$5*PI()/2))/J$5^2)*SIN(J$5*PI()*$B82/$B$3)</f>
        <v>-0.0143571295371273</v>
      </c>
      <c r="K82" s="28" t="n">
        <f aca="false">(8*$B$2/PI()^2)*((SIN(K$5*PI()/2))/K$5^2)*SIN(K$5*PI()*$B82/$B$3)</f>
        <v>-8.04226761487754E-018</v>
      </c>
      <c r="L82" s="28" t="n">
        <f aca="false">(8*$B$2/PI()^2)*((SIN(L$5*PI()/2))/L$5^2)*SIN(L$5*PI()*$B82/$B$3)</f>
        <v>-0.000229992266675767</v>
      </c>
      <c r="M82" s="28" t="n">
        <f aca="false">(8*$B$2/PI()^2)*((SIN(M$5*PI()/2))/M$5^2)*SIN(M$5*PI()*$B82/$B$3)</f>
        <v>-6.06975505747779E-018</v>
      </c>
      <c r="N82" s="28" t="n">
        <f aca="false">(8*$B$2/PI()^2)*((SIN(N$5*PI()/2))/N$5^2)*SIN(N$5*PI()*$B82/$B$3)</f>
        <v>0.00418002956153772</v>
      </c>
      <c r="O82" s="28" t="n">
        <f aca="false">(8*$B$2/PI()^2)*((SIN(O$5*PI()/2))/O$5^2)*SIN(O$5*PI()*$B82/$B$3)</f>
        <v>-3.94116589652057E-018</v>
      </c>
      <c r="P82" s="27" t="n">
        <f aca="false">SUM($F82:$F82)</f>
        <v>-0.790603499346722</v>
      </c>
      <c r="Q82" s="27" t="n">
        <f aca="false">SUM($F82:$G82)+$Q$3</f>
        <v>-0.790603499346722</v>
      </c>
      <c r="R82" s="27" t="n">
        <f aca="false">SUM($F82:$H82)</f>
        <v>-0.86135115629783</v>
      </c>
      <c r="S82" s="27" t="n">
        <f aca="false">SUM($F82:$I82)+$Q$3</f>
        <v>-0.86135115629783</v>
      </c>
      <c r="T82" s="27" t="n">
        <f aca="false">SUM($F82:$J82)</f>
        <v>-0.875708285834957</v>
      </c>
      <c r="U82" s="27" t="n">
        <f aca="false">SUM($F82:$K82)+$Q$3</f>
        <v>-0.875708285834957</v>
      </c>
      <c r="V82" s="27" t="n">
        <f aca="false">SUM($F82:$L82)</f>
        <v>-0.875938278101633</v>
      </c>
      <c r="W82" s="27" t="n">
        <f aca="false">SUM($F82:$M82)+$Q$3</f>
        <v>-0.875938278101633</v>
      </c>
      <c r="X82" s="27" t="n">
        <f aca="false">SUM($F82:$N82)</f>
        <v>-0.871758248540095</v>
      </c>
      <c r="Y82" s="27" t="n">
        <f aca="false">SUM($F82:$O82)+$Q$3</f>
        <v>-0.871758248540095</v>
      </c>
      <c r="Z82" s="21"/>
      <c r="AA82" s="21"/>
      <c r="AB82" s="21"/>
      <c r="AC82" s="21"/>
      <c r="AD82" s="21"/>
      <c r="AE82" s="21"/>
      <c r="AF82" s="21"/>
      <c r="AMD82" s="0"/>
      <c r="AME82" s="0"/>
      <c r="AMF82" s="0"/>
      <c r="AMG82" s="0"/>
      <c r="AMH82" s="0"/>
      <c r="AMI82" s="0"/>
      <c r="AMJ82" s="0"/>
    </row>
    <row r="83" s="23" customFormat="true" ht="13.8" hidden="false" customHeight="false" outlineLevel="0" collapsed="false">
      <c r="A83" s="24" t="n">
        <v>12</v>
      </c>
      <c r="B83" s="27" t="n">
        <f aca="false">(A83-1)*PI()/20</f>
        <v>1.72787595947439</v>
      </c>
      <c r="C83" s="27" t="n">
        <v>0</v>
      </c>
      <c r="D83" s="27"/>
      <c r="E83" s="28"/>
      <c r="F83" s="28" t="n">
        <f aca="false">(8*$B$2/PI()^2)*((SIN(F$5*PI()/2))/F$5^2)*SIN(F$5*PI()*$B83/$B$3)</f>
        <v>-0.611580488368724</v>
      </c>
      <c r="G83" s="28" t="n">
        <f aca="false">(8*$B$2/PI()^2)*((SIN(G$5*PI()/2))/G$5^2)*SIN(G$5*PI()*$B83/$B$3)</f>
        <v>-2.4577145804609E-017</v>
      </c>
      <c r="H83" s="28" t="n">
        <f aca="false">(8*$B$2/PI()^2)*((SIN(H$5*PI()/2))/H$5^2)*SIN(H$5*PI()*$B83/$B$3)</f>
        <v>0.0491218479657582</v>
      </c>
      <c r="I83" s="28" t="n">
        <f aca="false">(8*$B$2/PI()^2)*((SIN(I$5*PI()/2))/I$5^2)*SIN(I$5*PI()*$B83/$B$3)</f>
        <v>-3.40546300633799E-018</v>
      </c>
      <c r="J83" s="28" t="n">
        <f aca="false">(8*$B$2/PI()^2)*((SIN(J$5*PI()/2))/J$5^2)*SIN(J$5*PI()*$B83/$B$3)</f>
        <v>0.0293638495311607</v>
      </c>
      <c r="K83" s="28" t="n">
        <f aca="false">(8*$B$2/PI()^2)*((SIN(K$5*PI()/2))/K$5^2)*SIN(K$5*PI()*$B83/$B$3)</f>
        <v>7.56322407796007E-018</v>
      </c>
      <c r="L83" s="28" t="n">
        <f aca="false">(8*$B$2/PI()^2)*((SIN(L$5*PI()/2))/L$5^2)*SIN(L$5*PI()*$B83/$B$3)</f>
        <v>-0.00487062602407254</v>
      </c>
      <c r="M83" s="28" t="n">
        <f aca="false">(8*$B$2/PI()^2)*((SIN(M$5*PI()/2))/M$5^2)*SIN(M$5*PI()*$B83/$B$3)</f>
        <v>3.27469677596163E-018</v>
      </c>
      <c r="N83" s="28" t="n">
        <f aca="false">(8*$B$2/PI()^2)*((SIN(N$5*PI()/2))/N$5^2)*SIN(N$5*PI()*$B83/$B$3)</f>
        <v>-0.00987944354560194</v>
      </c>
      <c r="O83" s="28" t="n">
        <f aca="false">(8*$B$2/PI()^2)*((SIN(O$5*PI()/2))/O$5^2)*SIN(O$5*PI()*$B83/$B$3)</f>
        <v>-3.81193582570457E-018</v>
      </c>
      <c r="P83" s="27" t="n">
        <f aca="false">SUM($F83:$F83)</f>
        <v>-0.611580488368724</v>
      </c>
      <c r="Q83" s="27" t="n">
        <f aca="false">SUM($F83:$G83)+$Q$3</f>
        <v>-0.611580488368724</v>
      </c>
      <c r="R83" s="27" t="n">
        <f aca="false">SUM($F83:$H83)</f>
        <v>-0.562458640402966</v>
      </c>
      <c r="S83" s="27" t="n">
        <f aca="false">SUM($F83:$I83)+$Q$3</f>
        <v>-0.562458640402966</v>
      </c>
      <c r="T83" s="27" t="n">
        <f aca="false">SUM($F83:$J83)</f>
        <v>-0.533094790871805</v>
      </c>
      <c r="U83" s="27" t="n">
        <f aca="false">SUM($F83:$K83)+$Q$3</f>
        <v>-0.533094790871805</v>
      </c>
      <c r="V83" s="27" t="n">
        <f aca="false">SUM($F83:$L83)</f>
        <v>-0.537965416895877</v>
      </c>
      <c r="W83" s="27" t="n">
        <f aca="false">SUM($F83:$M83)+$Q$3</f>
        <v>-0.537965416895877</v>
      </c>
      <c r="X83" s="27" t="n">
        <f aca="false">SUM($F83:$N83)</f>
        <v>-0.547844860441479</v>
      </c>
      <c r="Y83" s="27" t="n">
        <f aca="false">SUM($F83:$O83)+$Q$3</f>
        <v>-0.547844860441479</v>
      </c>
      <c r="Z83" s="21"/>
      <c r="AA83" s="21"/>
      <c r="AB83" s="21"/>
      <c r="AC83" s="21"/>
      <c r="AD83" s="21"/>
      <c r="AE83" s="21"/>
      <c r="AF83" s="21"/>
      <c r="AMD83" s="0"/>
      <c r="AME83" s="0"/>
      <c r="AMF83" s="0"/>
      <c r="AMG83" s="0"/>
      <c r="AMH83" s="0"/>
      <c r="AMI83" s="0"/>
      <c r="AMJ83" s="0"/>
    </row>
    <row r="84" s="23" customFormat="true" ht="13.8" hidden="false" customHeight="false" outlineLevel="0" collapsed="false">
      <c r="A84" s="24" t="n">
        <v>13</v>
      </c>
      <c r="B84" s="27" t="n">
        <f aca="false">(A84-1)*PI()/20</f>
        <v>1.88495559215388</v>
      </c>
      <c r="C84" s="27" t="n">
        <v>0</v>
      </c>
      <c r="D84" s="27"/>
      <c r="E84" s="28"/>
      <c r="F84" s="28" t="n">
        <f aca="false">(8*$B$2/PI()^2)*((SIN(F$5*PI()/2))/F$5^2)*SIN(F$5*PI()*$B84/$B$3)</f>
        <v>-0.286621697114245</v>
      </c>
      <c r="G84" s="28" t="n">
        <f aca="false">(8*$B$2/PI()^2)*((SIN(G$5*PI()/2))/G$5^2)*SIN(G$5*PI()*$B84/$B$3)</f>
        <v>-1.64166609080637E-017</v>
      </c>
      <c r="H84" s="28" t="n">
        <f aca="false">(8*$B$2/PI()^2)*((SIN(H$5*PI()/2))/H$5^2)*SIN(H$5*PI()*$B84/$B$3)</f>
        <v>0.0796124578348343</v>
      </c>
      <c r="I84" s="28" t="n">
        <f aca="false">(8*$B$2/PI()^2)*((SIN(I$5*PI()/2))/I$5^2)*SIN(I$5*PI()*$B84/$B$3)</f>
        <v>1.23112893748526E-017</v>
      </c>
      <c r="J84" s="28" t="n">
        <f aca="false">(8*$B$2/PI()^2)*((SIN(J$5*PI()/2))/J$5^2)*SIN(J$5*PI()*$B84/$B$3)</f>
        <v>-0.031521647366644</v>
      </c>
      <c r="K84" s="28" t="n">
        <f aca="false">(8*$B$2/PI()^2)*((SIN(K$5*PI()/2))/K$5^2)*SIN(K$5*PI()*$B84/$B$3)</f>
        <v>-6.83786288415636E-018</v>
      </c>
      <c r="L84" s="28" t="n">
        <f aca="false">(8*$B$2/PI()^2)*((SIN(L$5*PI()/2))/L$5^2)*SIN(L$5*PI()*$B84/$B$3)</f>
        <v>0.00949864988260831</v>
      </c>
      <c r="M84" s="28" t="n">
        <f aca="false">(8*$B$2/PI()^2)*((SIN(M$5*PI()/2))/M$5^2)*SIN(M$5*PI()*$B84/$B$3)</f>
        <v>1.53619738178493E-018</v>
      </c>
      <c r="N84" s="28" t="n">
        <f aca="false">(8*$B$2/PI()^2)*((SIN(N$5*PI()/2))/N$5^2)*SIN(N$5*PI()*$B84/$B$3)</f>
        <v>0.00111060269773362</v>
      </c>
      <c r="O84" s="28" t="n">
        <f aca="false">(8*$B$2/PI()^2)*((SIN(O$5*PI()/2))/O$5^2)*SIN(O$5*PI()*$B84/$B$3)</f>
        <v>2.25946148149565E-018</v>
      </c>
      <c r="P84" s="27" t="n">
        <f aca="false">SUM($F84:$F84)</f>
        <v>-0.286621697114245</v>
      </c>
      <c r="Q84" s="27" t="n">
        <f aca="false">SUM($F84:$G84)+$Q$3</f>
        <v>-0.286621697114245</v>
      </c>
      <c r="R84" s="27" t="n">
        <f aca="false">SUM($F84:$H84)</f>
        <v>-0.20700923927941</v>
      </c>
      <c r="S84" s="27" t="n">
        <f aca="false">SUM($F84:$I84)+$Q$3</f>
        <v>-0.20700923927941</v>
      </c>
      <c r="T84" s="27" t="n">
        <f aca="false">SUM($F84:$J84)</f>
        <v>-0.238530886646054</v>
      </c>
      <c r="U84" s="27" t="n">
        <f aca="false">SUM($F84:$K84)+$Q$3</f>
        <v>-0.238530886646054</v>
      </c>
      <c r="V84" s="27" t="n">
        <f aca="false">SUM($F84:$L84)</f>
        <v>-0.229032236763446</v>
      </c>
      <c r="W84" s="27" t="n">
        <f aca="false">SUM($F84:$M84)+$Q$3</f>
        <v>-0.229032236763446</v>
      </c>
      <c r="X84" s="27" t="n">
        <f aca="false">SUM($F84:$N84)</f>
        <v>-0.227921634065713</v>
      </c>
      <c r="Y84" s="27" t="n">
        <f aca="false">SUM($F84:$O84)+$Q$3</f>
        <v>-0.227921634065713</v>
      </c>
      <c r="Z84" s="21"/>
      <c r="AA84" s="21"/>
      <c r="AB84" s="21"/>
      <c r="AC84" s="21"/>
      <c r="AD84" s="21"/>
      <c r="AE84" s="21"/>
      <c r="AF84" s="21"/>
      <c r="AMD84" s="0"/>
      <c r="AME84" s="0"/>
      <c r="AMF84" s="0"/>
      <c r="AMG84" s="0"/>
      <c r="AMH84" s="0"/>
      <c r="AMI84" s="0"/>
      <c r="AMJ84" s="0"/>
    </row>
    <row r="85" s="23" customFormat="true" ht="13.8" hidden="false" customHeight="false" outlineLevel="0" collapsed="false">
      <c r="A85" s="24" t="n">
        <v>14</v>
      </c>
      <c r="B85" s="27" t="n">
        <f aca="false">(A85-1)*PI()/20</f>
        <v>2.04203522483337</v>
      </c>
      <c r="C85" s="27" t="n">
        <v>0</v>
      </c>
      <c r="D85" s="27"/>
      <c r="E85" s="28"/>
      <c r="F85" s="28" t="n">
        <f aca="false">(8*$B$2/PI()^2)*((SIN(F$5*PI()/2))/F$5^2)*SIN(F$5*PI()*$B85/$B$3)</f>
        <v>0.106730971656022</v>
      </c>
      <c r="G85" s="28" t="n">
        <f aca="false">(8*$B$2/PI()^2)*((SIN(G$5*PI()/2))/G$5^2)*SIN(G$5*PI()*$B85/$B$3)</f>
        <v>6.47848395471252E-018</v>
      </c>
      <c r="H85" s="28" t="n">
        <f aca="false">(8*$B$2/PI()^2)*((SIN(H$5*PI()/2))/H$5^2)*SIN(H$5*PI()*$B85/$B$3)</f>
        <v>-0.0347545426668657</v>
      </c>
      <c r="I85" s="28" t="n">
        <f aca="false">(8*$B$2/PI()^2)*((SIN(I$5*PI()/2))/I$5^2)*SIN(I$5*PI()*$B85/$B$3)</f>
        <v>-6.25383529789226E-018</v>
      </c>
      <c r="J85" s="28" t="n">
        <f aca="false">(8*$B$2/PI()^2)*((SIN(J$5*PI()/2))/J$5^2)*SIN(J$5*PI()*$B85/$B$3)</f>
        <v>0.0198863220323105</v>
      </c>
      <c r="K85" s="28" t="n">
        <f aca="false">(8*$B$2/PI()^2)*((SIN(K$5*PI()/2))/K$5^2)*SIN(K$5*PI()*$B85/$B$3)</f>
        <v>5.88980746017065E-018</v>
      </c>
      <c r="L85" s="28" t="n">
        <f aca="false">(8*$B$2/PI()^2)*((SIN(L$5*PI()/2))/L$5^2)*SIN(L$5*PI()*$B85/$B$3)</f>
        <v>-0.0132050244447556</v>
      </c>
      <c r="M85" s="28" t="n">
        <f aca="false">(8*$B$2/PI()^2)*((SIN(M$5*PI()/2))/M$5^2)*SIN(M$5*PI()*$B85/$B$3)</f>
        <v>-5.40144007711053E-018</v>
      </c>
      <c r="N85" s="28" t="n">
        <f aca="false">(8*$B$2/PI()^2)*((SIN(N$5*PI()/2))/N$5^2)*SIN(N$5*PI()*$B85/$B$3)</f>
        <v>0.0092846944149711</v>
      </c>
      <c r="O85" s="28" t="n">
        <f aca="false">(8*$B$2/PI()^2)*((SIN(O$5*PI()/2))/O$5^2)*SIN(O$5*PI()*$B85/$B$3)</f>
        <v>4.80873811271781E-018</v>
      </c>
      <c r="P85" s="27" t="n">
        <f aca="false">SUM($F85:$F85)</f>
        <v>0.106730971656022</v>
      </c>
      <c r="Q85" s="27" t="n">
        <f aca="false">SUM($F85:$G85)+$Q$3</f>
        <v>0.106730971656022</v>
      </c>
      <c r="R85" s="27" t="n">
        <f aca="false">SUM($F85:$H85)</f>
        <v>0.0719764289891564</v>
      </c>
      <c r="S85" s="27" t="n">
        <f aca="false">SUM($F85:$I85)+$Q$3</f>
        <v>0.0719764289891564</v>
      </c>
      <c r="T85" s="27" t="n">
        <f aca="false">SUM($F85:$J85)</f>
        <v>0.0918627510214669</v>
      </c>
      <c r="U85" s="27" t="n">
        <f aca="false">SUM($F85:$K85)+$Q$3</f>
        <v>0.0918627510214669</v>
      </c>
      <c r="V85" s="27" t="n">
        <f aca="false">SUM($F85:$L85)</f>
        <v>0.0786577265767113</v>
      </c>
      <c r="W85" s="27" t="n">
        <f aca="false">SUM($F85:$M85)+$Q$3</f>
        <v>0.0786577265767113</v>
      </c>
      <c r="X85" s="27" t="n">
        <f aca="false">SUM($F85:$N85)</f>
        <v>0.0879424209916824</v>
      </c>
      <c r="Y85" s="27" t="n">
        <f aca="false">SUM($F85:$O85)+$Q$3</f>
        <v>0.0879424209916824</v>
      </c>
      <c r="Z85" s="21"/>
      <c r="AA85" s="21"/>
      <c r="AB85" s="21"/>
      <c r="AC85" s="21"/>
      <c r="AD85" s="21"/>
      <c r="AE85" s="21"/>
      <c r="AF85" s="21"/>
      <c r="AMD85" s="0"/>
      <c r="AME85" s="0"/>
      <c r="AMF85" s="0"/>
      <c r="AMG85" s="0"/>
      <c r="AMH85" s="0"/>
      <c r="AMI85" s="0"/>
      <c r="AMJ85" s="0"/>
    </row>
    <row r="86" s="23" customFormat="true" ht="13.8" hidden="false" customHeight="false" outlineLevel="0" collapsed="false">
      <c r="A86" s="24" t="n">
        <v>15</v>
      </c>
      <c r="B86" s="27" t="n">
        <f aca="false">(A86-1)*PI()/20</f>
        <v>2.19911485751286</v>
      </c>
      <c r="C86" s="27" t="n">
        <v>0</v>
      </c>
      <c r="D86" s="27"/>
      <c r="E86" s="28"/>
      <c r="F86" s="28" t="n">
        <f aca="false">(8*$B$2/PI()^2)*((SIN(F$5*PI()/2))/F$5^2)*SIN(F$5*PI()*$B86/$B$3)</f>
        <v>0.474615418459571</v>
      </c>
      <c r="G86" s="28" t="n">
        <f aca="false">(8*$B$2/PI()^2)*((SIN(G$5*PI()/2))/G$5^2)*SIN(G$5*PI()*$B86/$B$3)</f>
        <v>2.3558910544147E-017</v>
      </c>
      <c r="H86" s="28" t="n">
        <f aca="false">(8*$B$2/PI()^2)*((SIN(H$5*PI()/2))/H$5^2)*SIN(H$5*PI()*$B86/$B$3)</f>
        <v>-0.0858844551905016</v>
      </c>
      <c r="I86" s="28" t="n">
        <f aca="false">(8*$B$2/PI()^2)*((SIN(I$5*PI()/2))/I$5^2)*SIN(I$5*PI()*$B86/$B$3)</f>
        <v>-7.40460098108808E-018</v>
      </c>
      <c r="J86" s="28" t="n">
        <f aca="false">(8*$B$2/PI()^2)*((SIN(J$5*PI()/2))/J$5^2)*SIN(J$5*PI()*$B86/$B$3)</f>
        <v>0.000450784842684503</v>
      </c>
      <c r="K86" s="28" t="n">
        <f aca="false">(8*$B$2/PI()^2)*((SIN(K$5*PI()/2))/K$5^2)*SIN(K$5*PI()*$B86/$B$3)</f>
        <v>-4.74993389644104E-018</v>
      </c>
      <c r="L86" s="28" t="n">
        <f aca="false">(8*$B$2/PI()^2)*((SIN(L$5*PI()/2))/L$5^2)*SIN(L$5*PI()*$B86/$B$3)</f>
        <v>0.0156301220213614</v>
      </c>
      <c r="M86" s="28" t="n">
        <f aca="false">(8*$B$2/PI()^2)*((SIN(M$5*PI()/2))/M$5^2)*SIN(M$5*PI()*$B86/$B$3)</f>
        <v>5.94166753112408E-018</v>
      </c>
      <c r="N86" s="28" t="n">
        <f aca="false">(8*$B$2/PI()^2)*((SIN(N$5*PI()/2))/N$5^2)*SIN(N$5*PI()*$B86/$B$3)</f>
        <v>-0.00608273534494023</v>
      </c>
      <c r="O86" s="28" t="n">
        <f aca="false">(8*$B$2/PI()^2)*((SIN(O$5*PI()/2))/O$5^2)*SIN(O$5*PI()*$B86/$B$3)</f>
        <v>-1.37999713874923E-019</v>
      </c>
      <c r="P86" s="27" t="n">
        <f aca="false">SUM($F86:$F86)</f>
        <v>0.474615418459571</v>
      </c>
      <c r="Q86" s="27" t="n">
        <f aca="false">SUM($F86:$G86)+$Q$3</f>
        <v>0.474615418459571</v>
      </c>
      <c r="R86" s="27" t="n">
        <f aca="false">SUM($F86:$H86)</f>
        <v>0.388730963269069</v>
      </c>
      <c r="S86" s="27" t="n">
        <f aca="false">SUM($F86:$I86)+$Q$3</f>
        <v>0.388730963269069</v>
      </c>
      <c r="T86" s="27" t="n">
        <f aca="false">SUM($F86:$J86)</f>
        <v>0.389181748111754</v>
      </c>
      <c r="U86" s="27" t="n">
        <f aca="false">SUM($F86:$K86)+$Q$3</f>
        <v>0.389181748111754</v>
      </c>
      <c r="V86" s="27" t="n">
        <f aca="false">SUM($F86:$L86)</f>
        <v>0.404811870133115</v>
      </c>
      <c r="W86" s="27" t="n">
        <f aca="false">SUM($F86:$M86)+$Q$3</f>
        <v>0.404811870133115</v>
      </c>
      <c r="X86" s="27" t="n">
        <f aca="false">SUM($F86:$N86)</f>
        <v>0.398729134788175</v>
      </c>
      <c r="Y86" s="27" t="n">
        <f aca="false">SUM($F86:$O86)+$Q$3</f>
        <v>0.398729134788175</v>
      </c>
      <c r="Z86" s="21"/>
      <c r="AA86" s="21"/>
      <c r="AB86" s="21"/>
      <c r="AC86" s="21"/>
      <c r="AD86" s="21"/>
      <c r="AE86" s="21"/>
      <c r="AF86" s="21"/>
      <c r="AMD86" s="0"/>
      <c r="AME86" s="0"/>
      <c r="AMF86" s="0"/>
      <c r="AMG86" s="0"/>
      <c r="AMH86" s="0"/>
      <c r="AMI86" s="0"/>
      <c r="AMJ86" s="0"/>
    </row>
    <row r="87" s="23" customFormat="true" ht="13.8" hidden="false" customHeight="false" outlineLevel="0" collapsed="false">
      <c r="A87" s="24" t="n">
        <v>16</v>
      </c>
      <c r="B87" s="27" t="n">
        <f aca="false">(A87-1)*PI()/20</f>
        <v>2.35619449019234</v>
      </c>
      <c r="C87" s="27" t="n">
        <v>0</v>
      </c>
      <c r="D87" s="27"/>
      <c r="E87" s="28"/>
      <c r="F87" s="28" t="n">
        <f aca="false">(8*$B$2/PI()^2)*((SIN(F$5*PI()/2))/F$5^2)*SIN(F$5*PI()*$B87/$B$3)</f>
        <v>0.729246789435124</v>
      </c>
      <c r="G87" s="28" t="n">
        <f aca="false">(8*$B$2/PI()^2)*((SIN(G$5*PI()/2))/G$5^2)*SIN(G$5*PI()*$B87/$B$3)</f>
        <v>1.94942006172787E-017</v>
      </c>
      <c r="H87" s="28" t="n">
        <f aca="false">(8*$B$2/PI()^2)*((SIN(H$5*PI()/2))/H$5^2)*SIN(H$5*PI()*$B87/$B$3)</f>
        <v>0.0192553579700319</v>
      </c>
      <c r="I87" s="28" t="n">
        <f aca="false">(8*$B$2/PI()^2)*((SIN(I$5*PI()/2))/I$5^2)*SIN(I$5*PI()*$B87/$B$3)</f>
        <v>1.20634014223163E-017</v>
      </c>
      <c r="J87" s="28" t="n">
        <f aca="false">(8*$B$2/PI()^2)*((SIN(J$5*PI()/2))/J$5^2)*SIN(J$5*PI()*$B87/$B$3)</f>
        <v>-0.020590638992087</v>
      </c>
      <c r="K87" s="28" t="n">
        <f aca="false">(8*$B$2/PI()^2)*((SIN(K$5*PI()/2))/K$5^2)*SIN(K$5*PI()*$B87/$B$3)</f>
        <v>3.45536538044298E-018</v>
      </c>
      <c r="L87" s="28" t="n">
        <f aca="false">(8*$B$2/PI()^2)*((SIN(L$5*PI()/2))/L$5^2)*SIN(L$5*PI()*$B87/$B$3)</f>
        <v>-0.0165386365949627</v>
      </c>
      <c r="M87" s="28" t="n">
        <f aca="false">(8*$B$2/PI()^2)*((SIN(M$5*PI()/2))/M$5^2)*SIN(M$5*PI()*$B87/$B$3)</f>
        <v>-2.82432685186956E-018</v>
      </c>
      <c r="N87" s="28" t="n">
        <f aca="false">(8*$B$2/PI()^2)*((SIN(N$5*PI()/2))/N$5^2)*SIN(N$5*PI()*$B87/$B$3)</f>
        <v>-0.00602727250734988</v>
      </c>
      <c r="O87" s="28" t="n">
        <f aca="false">(8*$B$2/PI()^2)*((SIN(O$5*PI()/2))/O$5^2)*SIN(O$5*PI()*$B87/$B$3)</f>
        <v>-4.86961918173548E-018</v>
      </c>
      <c r="P87" s="27" t="n">
        <f aca="false">SUM($F87:$F87)</f>
        <v>0.729246789435124</v>
      </c>
      <c r="Q87" s="27" t="n">
        <f aca="false">SUM($F87:$G87)+$Q$3</f>
        <v>0.729246789435124</v>
      </c>
      <c r="R87" s="27" t="n">
        <f aca="false">SUM($F87:$H87)</f>
        <v>0.748502147405156</v>
      </c>
      <c r="S87" s="27" t="n">
        <f aca="false">SUM($F87:$I87)+$Q$3</f>
        <v>0.748502147405156</v>
      </c>
      <c r="T87" s="27" t="n">
        <f aca="false">SUM($F87:$J87)</f>
        <v>0.727911508413069</v>
      </c>
      <c r="U87" s="27" t="n">
        <f aca="false">SUM($F87:$K87)+$Q$3</f>
        <v>0.727911508413069</v>
      </c>
      <c r="V87" s="27" t="n">
        <f aca="false">SUM($F87:$L87)</f>
        <v>0.711372871818106</v>
      </c>
      <c r="W87" s="27" t="n">
        <f aca="false">SUM($F87:$M87)+$Q$3</f>
        <v>0.711372871818106</v>
      </c>
      <c r="X87" s="27" t="n">
        <f aca="false">SUM($F87:$N87)</f>
        <v>0.705345599310756</v>
      </c>
      <c r="Y87" s="27" t="n">
        <f aca="false">SUM($F87:$O87)+$Q$3</f>
        <v>0.705345599310756</v>
      </c>
      <c r="Z87" s="21"/>
      <c r="AA87" s="21"/>
      <c r="AB87" s="21"/>
      <c r="AC87" s="21"/>
      <c r="AD87" s="21"/>
      <c r="AE87" s="21"/>
      <c r="AF87" s="21"/>
      <c r="AMD87" s="0"/>
      <c r="AME87" s="0"/>
      <c r="AMF87" s="0"/>
      <c r="AMG87" s="0"/>
      <c r="AMH87" s="0"/>
      <c r="AMI87" s="0"/>
      <c r="AMJ87" s="0"/>
    </row>
    <row r="88" s="23" customFormat="true" ht="13.8" hidden="false" customHeight="false" outlineLevel="0" collapsed="false">
      <c r="A88" s="24" t="n">
        <v>17</v>
      </c>
      <c r="B88" s="27" t="n">
        <f aca="false">(A88-1)*PI()/20</f>
        <v>2.51327412287183</v>
      </c>
      <c r="C88" s="27" t="n">
        <v>0</v>
      </c>
      <c r="D88" s="27"/>
      <c r="E88" s="28"/>
      <c r="F88" s="28" t="n">
        <f aca="false">(8*$B$2/PI()^2)*((SIN(F$5*PI()/2))/F$5^2)*SIN(F$5*PI()*$B88/$B$3)</f>
        <v>0.809864761922119</v>
      </c>
      <c r="G88" s="28" t="n">
        <f aca="false">(8*$B$2/PI()^2)*((SIN(G$5*PI()/2))/G$5^2)*SIN(G$5*PI()*$B88/$B$3)</f>
        <v>-2.06739366492171E-018</v>
      </c>
      <c r="H88" s="28" t="n">
        <f aca="false">(8*$B$2/PI()^2)*((SIN(H$5*PI()/2))/H$5^2)*SIN(H$5*PI()*$B88/$B$3)</f>
        <v>0.0893593837898528</v>
      </c>
      <c r="I88" s="28" t="n">
        <f aca="false">(8*$B$2/PI()^2)*((SIN(I$5*PI()/2))/I$5^2)*SIN(I$5*PI()*$B88/$B$3)</f>
        <v>-2.06020724118014E-018</v>
      </c>
      <c r="J88" s="28" t="n">
        <f aca="false">(8*$B$2/PI()^2)*((SIN(J$5*PI()/2))/J$5^2)*SIN(J$5*PI()*$B88/$B$3)</f>
        <v>0.0317205192508601</v>
      </c>
      <c r="K88" s="28" t="n">
        <f aca="false">(8*$B$2/PI()^2)*((SIN(K$5*PI()/2))/K$5^2)*SIN(K$5*PI()*$B88/$B$3)</f>
        <v>-2.04826317571324E-018</v>
      </c>
      <c r="L88" s="28" t="n">
        <f aca="false">(8*$B$2/PI()^2)*((SIN(L$5*PI()/2))/L$5^2)*SIN(L$5*PI()*$B88/$B$3)</f>
        <v>0.0158424154461872</v>
      </c>
      <c r="M88" s="28" t="n">
        <f aca="false">(8*$B$2/PI()^2)*((SIN(M$5*PI()/2))/M$5^2)*SIN(M$5*PI()*$B88/$B$3)</f>
        <v>-2.03161125600566E-018</v>
      </c>
      <c r="N88" s="28" t="n">
        <f aca="false">(8*$B$2/PI()^2)*((SIN(N$5*PI()/2))/N$5^2)*SIN(N$5*PI()*$B88/$B$3)</f>
        <v>0.00931045583502796</v>
      </c>
      <c r="O88" s="28" t="n">
        <f aca="false">(8*$B$2/PI()^2)*((SIN(O$5*PI()/2))/O$5^2)*SIN(O$5*PI()*$B88/$B$3)</f>
        <v>-2.01032083816399E-018</v>
      </c>
      <c r="P88" s="27" t="n">
        <f aca="false">SUM($F88:$F88)</f>
        <v>0.809864761922119</v>
      </c>
      <c r="Q88" s="27" t="n">
        <f aca="false">SUM($F88:$G88)+$Q$3</f>
        <v>0.809864761922119</v>
      </c>
      <c r="R88" s="27" t="n">
        <f aca="false">SUM($F88:$H88)</f>
        <v>0.899224145711972</v>
      </c>
      <c r="S88" s="27" t="n">
        <f aca="false">SUM($F88:$I88)+$Q$3</f>
        <v>0.899224145711972</v>
      </c>
      <c r="T88" s="27" t="n">
        <f aca="false">SUM($F88:$J88)</f>
        <v>0.930944664962832</v>
      </c>
      <c r="U88" s="27" t="n">
        <f aca="false">SUM($F88:$K88)+$Q$3</f>
        <v>0.930944664962832</v>
      </c>
      <c r="V88" s="27" t="n">
        <f aca="false">SUM($F88:$L88)</f>
        <v>0.94678708040902</v>
      </c>
      <c r="W88" s="27" t="n">
        <f aca="false">SUM($F88:$M88)+$Q$3</f>
        <v>0.94678708040902</v>
      </c>
      <c r="X88" s="27" t="n">
        <f aca="false">SUM($F88:$N88)</f>
        <v>0.956097536244048</v>
      </c>
      <c r="Y88" s="27" t="n">
        <f aca="false">SUM($F88:$O88)+$Q$3</f>
        <v>0.956097536244048</v>
      </c>
      <c r="Z88" s="21"/>
      <c r="AA88" s="21"/>
      <c r="AB88" s="21"/>
      <c r="AC88" s="21"/>
      <c r="AD88" s="21"/>
      <c r="AE88" s="21"/>
      <c r="AF88" s="21"/>
      <c r="AMD88" s="0"/>
      <c r="AME88" s="0"/>
      <c r="AMF88" s="0"/>
      <c r="AMG88" s="0"/>
      <c r="AMH88" s="0"/>
      <c r="AMI88" s="0"/>
      <c r="AMJ88" s="0"/>
    </row>
    <row r="89" s="23" customFormat="true" ht="13.8" hidden="false" customHeight="false" outlineLevel="0" collapsed="false">
      <c r="A89" s="24" t="n">
        <v>18</v>
      </c>
      <c r="B89" s="27" t="n">
        <f aca="false">(A89-1)*PI()/20</f>
        <v>2.67035375555132</v>
      </c>
      <c r="C89" s="27" t="n">
        <v>0</v>
      </c>
      <c r="D89" s="27"/>
      <c r="E89" s="28"/>
      <c r="F89" s="28" t="n">
        <f aca="false">(8*$B$2/PI()^2)*((SIN(F$5*PI()/2))/F$5^2)*SIN(F$5*PI()*$B89/$B$3)</f>
        <v>0.697232216779333</v>
      </c>
      <c r="G89" s="28" t="n">
        <f aca="false">(8*$B$2/PI()^2)*((SIN(G$5*PI()/2))/G$5^2)*SIN(G$5*PI()*$B89/$B$3)</f>
        <v>-2.17734131234989E-017</v>
      </c>
      <c r="H89" s="28" t="n">
        <f aca="false">(8*$B$2/PI()^2)*((SIN(H$5*PI()/2))/H$5^2)*SIN(H$5*PI()*$B89/$B$3)</f>
        <v>-0.00312906840247137</v>
      </c>
      <c r="I89" s="28" t="n">
        <f aca="false">(8*$B$2/PI()^2)*((SIN(I$5*PI()/2))/I$5^2)*SIN(I$5*PI()*$B89/$B$3)</f>
        <v>-1.04469861383297E-017</v>
      </c>
      <c r="J89" s="28" t="n">
        <f aca="false">(8*$B$2/PI()^2)*((SIN(J$5*PI()/2))/J$5^2)*SIN(J$5*PI()*$B89/$B$3)</f>
        <v>-0.0289702547332962</v>
      </c>
      <c r="K89" s="28" t="n">
        <f aca="false">(8*$B$2/PI()^2)*((SIN(K$5*PI()/2))/K$5^2)*SIN(K$5*PI()*$B89/$B$3)</f>
        <v>5.74453521762425E-019</v>
      </c>
      <c r="L89" s="28" t="n">
        <f aca="false">(8*$B$2/PI()^2)*((SIN(L$5*PI()/2))/L$5^2)*SIN(L$5*PI()*$B89/$B$3)</f>
        <v>-0.0136090125684792</v>
      </c>
      <c r="M89" s="28" t="n">
        <f aca="false">(8*$B$2/PI()^2)*((SIN(M$5*PI()/2))/M$5^2)*SIN(M$5*PI()*$B89/$B$3)</f>
        <v>5.63693132606056E-018</v>
      </c>
      <c r="N89" s="28" t="n">
        <f aca="false">(8*$B$2/PI()^2)*((SIN(N$5*PI()/2))/N$5^2)*SIN(N$5*PI()*$B89/$B$3)</f>
        <v>0.00104134412363567</v>
      </c>
      <c r="O89" s="28" t="n">
        <f aca="false">(8*$B$2/PI()^2)*((SIN(O$5*PI()/2))/O$5^2)*SIN(O$5*PI()*$B89/$B$3)</f>
        <v>3.98272979436441E-018</v>
      </c>
      <c r="P89" s="27" t="n">
        <f aca="false">SUM($F89:$F89)</f>
        <v>0.697232216779333</v>
      </c>
      <c r="Q89" s="27" t="n">
        <f aca="false">SUM($F89:$G89)+$Q$3</f>
        <v>0.697232216779333</v>
      </c>
      <c r="R89" s="27" t="n">
        <f aca="false">SUM($F89:$H89)</f>
        <v>0.694103148376862</v>
      </c>
      <c r="S89" s="27" t="n">
        <f aca="false">SUM($F89:$I89)+$Q$3</f>
        <v>0.694103148376862</v>
      </c>
      <c r="T89" s="27" t="n">
        <f aca="false">SUM($F89:$J89)</f>
        <v>0.665132893643566</v>
      </c>
      <c r="U89" s="27" t="n">
        <f aca="false">SUM($F89:$K89)+$Q$3</f>
        <v>0.665132893643566</v>
      </c>
      <c r="V89" s="27" t="n">
        <f aca="false">SUM($F89:$L89)</f>
        <v>0.651523881075087</v>
      </c>
      <c r="W89" s="27" t="n">
        <f aca="false">SUM($F89:$M89)+$Q$3</f>
        <v>0.651523881075087</v>
      </c>
      <c r="X89" s="27" t="n">
        <f aca="false">SUM($F89:$N89)</f>
        <v>0.652565225198722</v>
      </c>
      <c r="Y89" s="27" t="n">
        <f aca="false">SUM($F89:$O89)+$Q$3</f>
        <v>0.652565225198722</v>
      </c>
      <c r="Z89" s="21"/>
      <c r="AA89" s="21"/>
      <c r="AB89" s="21"/>
      <c r="AC89" s="21"/>
      <c r="AD89" s="21"/>
      <c r="AE89" s="21"/>
      <c r="AF89" s="21"/>
      <c r="AMD89" s="0"/>
      <c r="AME89" s="0"/>
      <c r="AMF89" s="0"/>
      <c r="AMG89" s="0"/>
      <c r="AMH89" s="0"/>
      <c r="AMI89" s="0"/>
      <c r="AMJ89" s="0"/>
    </row>
    <row r="90" s="23" customFormat="true" ht="13.8" hidden="false" customHeight="false" outlineLevel="0" collapsed="false">
      <c r="A90" s="24" t="n">
        <v>19</v>
      </c>
      <c r="B90" s="27" t="n">
        <f aca="false">(A90-1)*PI()/20</f>
        <v>2.82743338823081</v>
      </c>
      <c r="C90" s="27" t="n">
        <v>0</v>
      </c>
      <c r="D90" s="27"/>
      <c r="E90" s="28"/>
      <c r="F90" s="28" t="n">
        <f aca="false">(8*$B$2/PI()^2)*((SIN(F$5*PI()/2))/F$5^2)*SIN(F$5*PI()*$B90/$B$3)</f>
        <v>0.418225613724735</v>
      </c>
      <c r="G90" s="28" t="n">
        <f aca="false">(8*$B$2/PI()^2)*((SIN(G$5*PI()/2))/G$5^2)*SIN(G$5*PI()*$B90/$B$3)</f>
        <v>-2.19368568734288E-017</v>
      </c>
      <c r="H90" s="28" t="n">
        <f aca="false">(8*$B$2/PI()^2)*((SIN(H$5*PI()/2))/H$5^2)*SIN(H$5*PI()*$B90/$B$3)</f>
        <v>-0.0899240728129287</v>
      </c>
      <c r="I90" s="28" t="n">
        <f aca="false">(8*$B$2/PI()^2)*((SIN(I$5*PI()/2))/I$5^2)*SIN(I$5*PI()*$B90/$B$3)</f>
        <v>1.02567943262345E-017</v>
      </c>
      <c r="J90" s="28" t="n">
        <f aca="false">(8*$B$2/PI()^2)*((SIN(J$5*PI()/2))/J$5^2)*SIN(J$5*PI()*$B90/$B$3)</f>
        <v>0.0135432957793822</v>
      </c>
      <c r="K90" s="28" t="n">
        <f aca="false">(8*$B$2/PI()^2)*((SIN(K$5*PI()/2))/K$5^2)*SIN(K$5*PI()*$B90/$B$3)</f>
        <v>9.18064826260132E-019</v>
      </c>
      <c r="L90" s="28" t="n">
        <f aca="false">(8*$B$2/PI()^2)*((SIN(L$5*PI()/2))/L$5^2)*SIN(L$5*PI()*$B90/$B$3)</f>
        <v>0.0100551339375543</v>
      </c>
      <c r="M90" s="28" t="n">
        <f aca="false">(8*$B$2/PI()^2)*((SIN(M$5*PI()/2))/M$5^2)*SIN(M$5*PI()*$B90/$B$3)</f>
        <v>-5.77227259309096E-018</v>
      </c>
      <c r="N90" s="28" t="n">
        <f aca="false">(8*$B$2/PI()^2)*((SIN(N$5*PI()/2))/N$5^2)*SIN(N$5*PI()*$B90/$B$3)</f>
        <v>-0.00986811566557193</v>
      </c>
      <c r="O90" s="28" t="n">
        <f aca="false">(8*$B$2/PI()^2)*((SIN(O$5*PI()/2))/O$5^2)*SIN(O$5*PI()*$B90/$B$3)</f>
        <v>3.76737410067423E-018</v>
      </c>
      <c r="P90" s="27" t="n">
        <f aca="false">SUM($F90:$F90)</f>
        <v>0.418225613724735</v>
      </c>
      <c r="Q90" s="27" t="n">
        <f aca="false">SUM($F90:$G90)+$Q$3</f>
        <v>0.418225613724735</v>
      </c>
      <c r="R90" s="27" t="n">
        <f aca="false">SUM($F90:$H90)</f>
        <v>0.328301540911806</v>
      </c>
      <c r="S90" s="27" t="n">
        <f aca="false">SUM($F90:$I90)+$Q$3</f>
        <v>0.328301540911806</v>
      </c>
      <c r="T90" s="27" t="n">
        <f aca="false">SUM($F90:$J90)</f>
        <v>0.341844836691188</v>
      </c>
      <c r="U90" s="27" t="n">
        <f aca="false">SUM($F90:$K90)+$Q$3</f>
        <v>0.341844836691188</v>
      </c>
      <c r="V90" s="27" t="n">
        <f aca="false">SUM($F90:$L90)</f>
        <v>0.351899970628743</v>
      </c>
      <c r="W90" s="27" t="n">
        <f aca="false">SUM($F90:$M90)+$Q$3</f>
        <v>0.351899970628743</v>
      </c>
      <c r="X90" s="27" t="n">
        <f aca="false">SUM($F90:$N90)</f>
        <v>0.342031854963171</v>
      </c>
      <c r="Y90" s="27" t="n">
        <f aca="false">SUM($F90:$O90)+$Q$3</f>
        <v>0.342031854963171</v>
      </c>
      <c r="Z90" s="21"/>
      <c r="AA90" s="21"/>
      <c r="AB90" s="21"/>
      <c r="AC90" s="21"/>
      <c r="AD90" s="21"/>
      <c r="AE90" s="21"/>
      <c r="AF90" s="21"/>
      <c r="AMD90" s="0"/>
      <c r="AME90" s="0"/>
      <c r="AMF90" s="0"/>
      <c r="AMG90" s="0"/>
      <c r="AMH90" s="0"/>
      <c r="AMI90" s="0"/>
      <c r="AMJ90" s="0"/>
    </row>
    <row r="91" s="23" customFormat="true" ht="13.8" hidden="false" customHeight="false" outlineLevel="0" collapsed="false">
      <c r="A91" s="24" t="n">
        <v>20</v>
      </c>
      <c r="B91" s="27" t="n">
        <f aca="false">(A91-1)*PI()/20</f>
        <v>2.9845130209103</v>
      </c>
      <c r="C91" s="27" t="n">
        <v>0</v>
      </c>
      <c r="D91" s="27"/>
      <c r="E91" s="28"/>
      <c r="F91" s="28" t="n">
        <f aca="false">(8*$B$2/PI()^2)*((SIN(F$5*PI()/2))/F$5^2)*SIN(F$5*PI()*$B91/$B$3)</f>
        <v>0.0394217109993677</v>
      </c>
      <c r="G91" s="28" t="n">
        <f aca="false">(8*$B$2/PI()^2)*((SIN(G$5*PI()/2))/G$5^2)*SIN(G$5*PI()*$B91/$B$3)</f>
        <v>-2.41102711225866E-018</v>
      </c>
      <c r="H91" s="28" t="n">
        <f aca="false">(8*$B$2/PI()^2)*((SIN(H$5*PI()/2))/H$5^2)*SIN(H$5*PI()*$B91/$B$3)</f>
        <v>-0.0130991280753151</v>
      </c>
      <c r="I91" s="28" t="n">
        <f aca="false">(8*$B$2/PI()^2)*((SIN(I$5*PI()/2))/I$5^2)*SIN(I$5*PI()*$B91/$B$3)</f>
        <v>2.39962139645259E-018</v>
      </c>
      <c r="J91" s="28" t="n">
        <f aca="false">(8*$B$2/PI()^2)*((SIN(J$5*PI()/2))/J$5^2)*SIN(J$5*PI()*$B91/$B$3)</f>
        <v>0.00780988729084986</v>
      </c>
      <c r="K91" s="28" t="n">
        <f aca="false">(8*$B$2/PI()^2)*((SIN(K$5*PI()/2))/K$5^2)*SIN(K$5*PI()*$B91/$B$3)</f>
        <v>-2.38068381198117E-018</v>
      </c>
      <c r="L91" s="28" t="n">
        <f aca="false">(8*$B$2/PI()^2)*((SIN(L$5*PI()/2))/L$5^2)*SIN(L$5*PI()*$B91/$B$3)</f>
        <v>-0.00552561063784249</v>
      </c>
      <c r="M91" s="28" t="n">
        <f aca="false">(8*$B$2/PI()^2)*((SIN(M$5*PI()/2))/M$5^2)*SIN(M$5*PI()*$B91/$B$3)</f>
        <v>2.35432176115535E-018</v>
      </c>
      <c r="N91" s="28" t="n">
        <f aca="false">(8*$B$2/PI()^2)*((SIN(N$5*PI()/2))/N$5^2)*SIN(N$5*PI()*$B91/$B$3)</f>
        <v>0.00424322183774763</v>
      </c>
      <c r="O91" s="28" t="n">
        <f aca="false">(8*$B$2/PI()^2)*((SIN(O$5*PI()/2))/O$5^2)*SIN(O$5*PI()*$B91/$B$3)</f>
        <v>-2.32068459007943E-018</v>
      </c>
      <c r="P91" s="27" t="n">
        <f aca="false">SUM($F91:$F91)</f>
        <v>0.0394217109993677</v>
      </c>
      <c r="Q91" s="27" t="n">
        <f aca="false">SUM($F91:$G91)+$Q$3</f>
        <v>0.0394217109993677</v>
      </c>
      <c r="R91" s="27" t="n">
        <f aca="false">SUM($F91:$H91)</f>
        <v>0.0263225829240525</v>
      </c>
      <c r="S91" s="27" t="n">
        <f aca="false">SUM($F91:$I91)+$Q$3</f>
        <v>0.0263225829240525</v>
      </c>
      <c r="T91" s="27" t="n">
        <f aca="false">SUM($F91:$J91)</f>
        <v>0.0341324702149024</v>
      </c>
      <c r="U91" s="27" t="n">
        <f aca="false">SUM($F91:$K91)+$Q$3</f>
        <v>0.0341324702149024</v>
      </c>
      <c r="V91" s="27" t="n">
        <f aca="false">SUM($F91:$L91)</f>
        <v>0.0286068595770599</v>
      </c>
      <c r="W91" s="27" t="n">
        <f aca="false">SUM($F91:$M91)+$Q$3</f>
        <v>0.0286068595770599</v>
      </c>
      <c r="X91" s="27" t="n">
        <f aca="false">SUM($F91:$N91)</f>
        <v>0.0328500814148075</v>
      </c>
      <c r="Y91" s="27" t="n">
        <f aca="false">SUM($F91:$O91)+$Q$3</f>
        <v>0.0328500814148075</v>
      </c>
      <c r="Z91" s="21"/>
      <c r="AA91" s="21"/>
      <c r="AB91" s="21"/>
      <c r="AC91" s="21"/>
      <c r="AD91" s="21"/>
      <c r="AE91" s="21"/>
      <c r="AF91" s="21"/>
      <c r="AMD91" s="0"/>
      <c r="AME91" s="0"/>
      <c r="AMF91" s="0"/>
      <c r="AMG91" s="0"/>
      <c r="AMH91" s="0"/>
      <c r="AMI91" s="0"/>
      <c r="AMJ91" s="0"/>
    </row>
    <row r="92" s="23" customFormat="true" ht="13.8" hidden="false" customHeight="false" outlineLevel="0" collapsed="false">
      <c r="A92" s="24" t="n">
        <v>21</v>
      </c>
      <c r="B92" s="27" t="n">
        <f aca="false">(A92-1)*PI()/20</f>
        <v>3.14159265358979</v>
      </c>
      <c r="C92" s="27" t="n">
        <v>0</v>
      </c>
      <c r="D92" s="27"/>
      <c r="E92" s="28"/>
      <c r="F92" s="28" t="n">
        <f aca="false">(8*$B$2/PI()^2)*((SIN(F$5*PI()/2))/F$5^2)*SIN(F$5*PI()*$B92/$B$3)</f>
        <v>-0.348789029033502</v>
      </c>
      <c r="G92" s="28" t="n">
        <f aca="false">(8*$B$2/PI()^2)*((SIN(G$5*PI()/2))/G$5^2)*SIN(G$5*PI()*$B92/$B$3)</f>
        <v>1.9278803286279E-017</v>
      </c>
      <c r="H92" s="28" t="n">
        <f aca="false">(8*$B$2/PI()^2)*((SIN(H$5*PI()/2))/H$5^2)*SIN(H$5*PI()*$B92/$B$3)</f>
        <v>0.0875601315740112</v>
      </c>
      <c r="I92" s="28" t="n">
        <f aca="false">(8*$B$2/PI()^2)*((SIN(I$5*PI()/2))/I$5^2)*SIN(I$5*PI()*$B92/$B$3)</f>
        <v>-1.21395101149556E-017</v>
      </c>
      <c r="J92" s="28" t="n">
        <f aca="false">(8*$B$2/PI()^2)*((SIN(J$5*PI()/2))/J$5^2)*SIN(J$5*PI()*$B92/$B$3)</f>
        <v>-0.0257456494346913</v>
      </c>
      <c r="K92" s="28" t="n">
        <f aca="false">(8*$B$2/PI()^2)*((SIN(K$5*PI()/2))/K$5^2)*SIN(K$5*PI()*$B92/$B$3)</f>
        <v>3.76576913582608E-018</v>
      </c>
      <c r="L92" s="28" t="n">
        <f aca="false">(8*$B$2/PI()^2)*((SIN(L$5*PI()/2))/L$5^2)*SIN(L$5*PI()*$B92/$B$3)</f>
        <v>0.000459940073053846</v>
      </c>
      <c r="M92" s="28" t="n">
        <f aca="false">(8*$B$2/PI()^2)*((SIN(M$5*PI()/2))/M$5^2)*SIN(M$5*PI()*$B92/$B$3)</f>
        <v>2.51290104770499E-018</v>
      </c>
      <c r="N92" s="28" t="n">
        <f aca="false">(8*$B$2/PI()^2)*((SIN(N$5*PI()/2))/N$5^2)*SIN(N$5*PI()*$B92/$B$3)</f>
        <v>0.00759578866310371</v>
      </c>
      <c r="O92" s="28" t="n">
        <f aca="false">(8*$B$2/PI()^2)*((SIN(O$5*PI()/2))/O$5^2)*SIN(O$5*PI()*$B92/$B$3)</f>
        <v>-4.79118606904477E-018</v>
      </c>
      <c r="P92" s="27" t="n">
        <f aca="false">SUM($F92:$F92)</f>
        <v>-0.348789029033502</v>
      </c>
      <c r="Q92" s="27" t="n">
        <f aca="false">SUM($F92:$G92)+$Q$3</f>
        <v>-0.348789029033502</v>
      </c>
      <c r="R92" s="27" t="n">
        <f aca="false">SUM($F92:$H92)</f>
        <v>-0.261228897459491</v>
      </c>
      <c r="S92" s="27" t="n">
        <f aca="false">SUM($F92:$I92)+$Q$3</f>
        <v>-0.261228897459491</v>
      </c>
      <c r="T92" s="27" t="n">
        <f aca="false">SUM($F92:$J92)</f>
        <v>-0.286974546894182</v>
      </c>
      <c r="U92" s="27" t="n">
        <f aca="false">SUM($F92:$K92)+$Q$3</f>
        <v>-0.286974546894182</v>
      </c>
      <c r="V92" s="27" t="n">
        <f aca="false">SUM($F92:$L92)</f>
        <v>-0.286514606821128</v>
      </c>
      <c r="W92" s="27" t="n">
        <f aca="false">SUM($F92:$M92)+$Q$3</f>
        <v>-0.286514606821128</v>
      </c>
      <c r="X92" s="27" t="n">
        <f aca="false">SUM($F92:$N92)</f>
        <v>-0.278918818158024</v>
      </c>
      <c r="Y92" s="27" t="n">
        <f aca="false">SUM($F92:$O92)+$Q$3</f>
        <v>-0.278918818158024</v>
      </c>
      <c r="Z92" s="21"/>
      <c r="AA92" s="21"/>
      <c r="AB92" s="21"/>
      <c r="AC92" s="21"/>
      <c r="AD92" s="21"/>
      <c r="AE92" s="21"/>
      <c r="AF92" s="21"/>
      <c r="AMD92" s="0"/>
      <c r="AME92" s="0"/>
      <c r="AMF92" s="0"/>
      <c r="AMG92" s="0"/>
      <c r="AMH92" s="0"/>
      <c r="AMI92" s="0"/>
      <c r="AMJ92" s="0"/>
    </row>
    <row r="93" s="23" customFormat="true" ht="13.8" hidden="false" customHeight="false" outlineLevel="0" collapsed="false">
      <c r="A93" s="24" t="n">
        <v>22</v>
      </c>
      <c r="B93" s="27" t="n">
        <f aca="false">(A93-1)*PI()/20</f>
        <v>3.29867228626928</v>
      </c>
      <c r="C93" s="27" t="n">
        <v>0</v>
      </c>
      <c r="D93" s="27"/>
      <c r="E93" s="28"/>
      <c r="F93" s="28" t="n">
        <f aca="false">(8*$B$2/PI()^2)*((SIN(F$5*PI()/2))/F$5^2)*SIN(F$5*PI()*$B93/$B$3)</f>
        <v>-0.653771477660854</v>
      </c>
      <c r="G93" s="28" t="n">
        <f aca="false">(8*$B$2/PI()^2)*((SIN(G$5*PI()/2))/G$5^2)*SIN(G$5*PI()*$B93/$B$3)</f>
        <v>2.36650777077515E-017</v>
      </c>
      <c r="H93" s="28" t="n">
        <f aca="false">(8*$B$2/PI()^2)*((SIN(H$5*PI()/2))/H$5^2)*SIN(H$5*PI()*$B93/$B$3)</f>
        <v>0.0289007146177746</v>
      </c>
      <c r="I93" s="28" t="n">
        <f aca="false">(8*$B$2/PI()^2)*((SIN(I$5*PI()/2))/I$5^2)*SIN(I$5*PI()*$B93/$B$3)</f>
        <v>7.12490084466156E-018</v>
      </c>
      <c r="J93" s="28" t="n">
        <f aca="false">(8*$B$2/PI()^2)*((SIN(J$5*PI()/2))/J$5^2)*SIN(J$5*PI()*$B93/$B$3)</f>
        <v>0.032415727726127</v>
      </c>
      <c r="K93" s="28" t="n">
        <f aca="false">(8*$B$2/PI()^2)*((SIN(K$5*PI()/2))/K$5^2)*SIN(K$5*PI()*$B93/$B$3)</f>
        <v>-5.02821159991303E-018</v>
      </c>
      <c r="L93" s="28" t="n">
        <f aca="false">(8*$B$2/PI()^2)*((SIN(L$5*PI()/2))/L$5^2)*SIN(L$5*PI()*$B93/$B$3)</f>
        <v>0.00465035824935824</v>
      </c>
      <c r="M93" s="28" t="n">
        <f aca="false">(8*$B$2/PI()^2)*((SIN(M$5*PI()/2))/M$5^2)*SIN(M$5*PI()*$B93/$B$3)</f>
        <v>-5.83323373758837E-018</v>
      </c>
      <c r="N93" s="28" t="n">
        <f aca="false">(8*$B$2/PI()^2)*((SIN(N$5*PI()/2))/N$5^2)*SIN(N$5*PI()*$B93/$B$3)</f>
        <v>-0.00831091293291198</v>
      </c>
      <c r="O93" s="28" t="n">
        <f aca="false">(8*$B$2/PI()^2)*((SIN(O$5*PI()/2))/O$5^2)*SIN(O$5*PI()*$B93/$B$3)</f>
        <v>2.06966223892363E-019</v>
      </c>
      <c r="P93" s="27" t="n">
        <f aca="false">SUM($F93:$F93)</f>
        <v>-0.653771477660854</v>
      </c>
      <c r="Q93" s="27" t="n">
        <f aca="false">SUM($F93:$G93)+$Q$3</f>
        <v>-0.653771477660854</v>
      </c>
      <c r="R93" s="27" t="n">
        <f aca="false">SUM($F93:$H93)</f>
        <v>-0.624870763043079</v>
      </c>
      <c r="S93" s="27" t="n">
        <f aca="false">SUM($F93:$I93)+$Q$3</f>
        <v>-0.624870763043079</v>
      </c>
      <c r="T93" s="27" t="n">
        <f aca="false">SUM($F93:$J93)</f>
        <v>-0.592455035316952</v>
      </c>
      <c r="U93" s="27" t="n">
        <f aca="false">SUM($F93:$K93)+$Q$3</f>
        <v>-0.592455035316952</v>
      </c>
      <c r="V93" s="27" t="n">
        <f aca="false">SUM($F93:$L93)</f>
        <v>-0.587804677067594</v>
      </c>
      <c r="W93" s="27" t="n">
        <f aca="false">SUM($F93:$M93)+$Q$3</f>
        <v>-0.587804677067594</v>
      </c>
      <c r="X93" s="27" t="n">
        <f aca="false">SUM($F93:$N93)</f>
        <v>-0.596115590000506</v>
      </c>
      <c r="Y93" s="27" t="n">
        <f aca="false">SUM($F93:$O93)+$Q$3</f>
        <v>-0.596115590000506</v>
      </c>
      <c r="Z93" s="21"/>
      <c r="AA93" s="21"/>
      <c r="AB93" s="21"/>
      <c r="AC93" s="21"/>
      <c r="AD93" s="21"/>
      <c r="AE93" s="21"/>
      <c r="AF93" s="21"/>
      <c r="AMD93" s="0"/>
      <c r="AME93" s="0"/>
      <c r="AMF93" s="0"/>
      <c r="AMG93" s="0"/>
      <c r="AMH93" s="0"/>
      <c r="AMI93" s="0"/>
      <c r="AMJ93" s="0"/>
    </row>
    <row r="94" s="23" customFormat="true" ht="13.8" hidden="false" customHeight="false" outlineLevel="0" collapsed="false">
      <c r="A94" s="24" t="n">
        <v>23</v>
      </c>
      <c r="B94" s="27" t="n">
        <f aca="false">(A94-1)*PI()/20</f>
        <v>3.45575191894877</v>
      </c>
      <c r="C94" s="27" t="n">
        <v>0</v>
      </c>
      <c r="D94" s="27"/>
      <c r="E94" s="28"/>
      <c r="F94" s="28" t="n">
        <f aca="false">(8*$B$2/PI()^2)*((SIN(F$5*PI()/2))/F$5^2)*SIN(F$5*PI()*$B94/$B$3)</f>
        <v>-0.802750501506901</v>
      </c>
      <c r="G94" s="28" t="n">
        <f aca="false">(8*$B$2/PI()^2)*((SIN(G$5*PI()/2))/G$5^2)*SIN(G$5*PI()*$B94/$B$3)</f>
        <v>6.81092601267598E-018</v>
      </c>
      <c r="H94" s="28" t="n">
        <f aca="false">(8*$B$2/PI()^2)*((SIN(H$5*PI()/2))/H$5^2)*SIN(H$5*PI()*$B94/$B$3)</f>
        <v>-0.0823445484660108</v>
      </c>
      <c r="I94" s="28" t="n">
        <f aca="false">(8*$B$2/PI()^2)*((SIN(I$5*PI()/2))/I$5^2)*SIN(I$5*PI()*$B94/$B$3)</f>
        <v>6.54939355192327E-018</v>
      </c>
      <c r="J94" s="28" t="n">
        <f aca="false">(8*$B$2/PI()^2)*((SIN(J$5*PI()/2))/J$5^2)*SIN(J$5*PI()*$B94/$B$3)</f>
        <v>-0.0249014545474407</v>
      </c>
      <c r="K94" s="28" t="n">
        <f aca="false">(8*$B$2/PI()^2)*((SIN(K$5*PI()/2))/K$5^2)*SIN(K$5*PI()*$B94/$B$3)</f>
        <v>6.12689621591137E-018</v>
      </c>
      <c r="L94" s="28" t="n">
        <f aca="false">(8*$B$2/PI()^2)*((SIN(L$5*PI()/2))/L$5^2)*SIN(L$5*PI()*$B94/$B$3)</f>
        <v>-0.00930943461270824</v>
      </c>
      <c r="M94" s="28" t="n">
        <f aca="false">(8*$B$2/PI()^2)*((SIN(M$5*PI()/2))/M$5^2)*SIN(M$5*PI()*$B94/$B$3)</f>
        <v>5.56274790375831E-018</v>
      </c>
      <c r="N94" s="28" t="n">
        <f aca="false">(8*$B$2/PI()^2)*((SIN(N$5*PI()/2))/N$5^2)*SIN(N$5*PI()*$B94/$B$3)</f>
        <v>-0.00314513475087654</v>
      </c>
      <c r="O94" s="28" t="n">
        <f aca="false">(8*$B$2/PI()^2)*((SIN(O$5*PI()/2))/O$5^2)*SIN(O$5*PI()*$B94/$B$3)</f>
        <v>4.88249296097456E-018</v>
      </c>
      <c r="P94" s="27" t="n">
        <f aca="false">SUM($F94:$F94)</f>
        <v>-0.802750501506901</v>
      </c>
      <c r="Q94" s="27" t="n">
        <f aca="false">SUM($F94:$G94)+$Q$3</f>
        <v>-0.802750501506901</v>
      </c>
      <c r="R94" s="27" t="n">
        <f aca="false">SUM($F94:$H94)</f>
        <v>-0.885095049972911</v>
      </c>
      <c r="S94" s="27" t="n">
        <f aca="false">SUM($F94:$I94)+$Q$3</f>
        <v>-0.885095049972911</v>
      </c>
      <c r="T94" s="27" t="n">
        <f aca="false">SUM($F94:$J94)</f>
        <v>-0.909996504520352</v>
      </c>
      <c r="U94" s="27" t="n">
        <f aca="false">SUM($F94:$K94)+$Q$3</f>
        <v>-0.909996504520352</v>
      </c>
      <c r="V94" s="27" t="n">
        <f aca="false">SUM($F94:$L94)</f>
        <v>-0.91930593913306</v>
      </c>
      <c r="W94" s="27" t="n">
        <f aca="false">SUM($F94:$M94)+$Q$3</f>
        <v>-0.91930593913306</v>
      </c>
      <c r="X94" s="27" t="n">
        <f aca="false">SUM($F94:$N94)</f>
        <v>-0.922451073883937</v>
      </c>
      <c r="Y94" s="27" t="n">
        <f aca="false">SUM($F94:$O94)+$Q$3</f>
        <v>-0.922451073883937</v>
      </c>
      <c r="Z94" s="21"/>
      <c r="AA94" s="21"/>
      <c r="AB94" s="21"/>
      <c r="AC94" s="21"/>
      <c r="AD94" s="21"/>
      <c r="AE94" s="21"/>
      <c r="AF94" s="21"/>
      <c r="AMD94" s="0"/>
      <c r="AME94" s="0"/>
      <c r="AMF94" s="0"/>
      <c r="AMG94" s="0"/>
      <c r="AMH94" s="0"/>
      <c r="AMI94" s="0"/>
      <c r="AMJ94" s="0"/>
    </row>
    <row r="95" s="23" customFormat="true" ht="13.8" hidden="false" customHeight="false" outlineLevel="0" collapsed="false">
      <c r="A95" s="24" t="n">
        <v>24</v>
      </c>
      <c r="B95" s="27" t="n">
        <f aca="false">(A95-1)*PI()/20</f>
        <v>3.61283155162826</v>
      </c>
      <c r="C95" s="27" t="n">
        <v>0</v>
      </c>
      <c r="D95" s="27"/>
      <c r="E95" s="28"/>
      <c r="F95" s="28" t="n">
        <f aca="false">(8*$B$2/PI()^2)*((SIN(F$5*PI()/2))/F$5^2)*SIN(F$5*PI()*$B95/$B$3)</f>
        <v>-0.760176617709963</v>
      </c>
      <c r="G95" s="28" t="n">
        <f aca="false">(8*$B$2/PI()^2)*((SIN(G$5*PI()/2))/G$5^2)*SIN(G$5*PI()*$B95/$B$3)</f>
        <v>-1.61563250156899E-017</v>
      </c>
      <c r="H95" s="28" t="n">
        <f aca="false">(8*$B$2/PI()^2)*((SIN(H$5*PI()/2))/H$5^2)*SIN(H$5*PI()*$B95/$B$3)</f>
        <v>-0.0437610681313547</v>
      </c>
      <c r="I95" s="28" t="n">
        <f aca="false">(8*$B$2/PI()^2)*((SIN(I$5*PI()/2))/I$5^2)*SIN(I$5*PI()*$B95/$B$3)</f>
        <v>-1.22634808994079E-017</v>
      </c>
      <c r="J95" s="28" t="n">
        <f aca="false">(8*$B$2/PI()^2)*((SIN(J$5*PI()/2))/J$5^2)*SIN(J$5*PI()*$B95/$B$3)</f>
        <v>0.00649089712049223</v>
      </c>
      <c r="K95" s="28" t="n">
        <f aca="false">(8*$B$2/PI()^2)*((SIN(K$5*PI()/2))/K$5^2)*SIN(K$5*PI()*$B95/$B$3)</f>
        <v>-7.02604123023542E-018</v>
      </c>
      <c r="L95" s="28" t="n">
        <f aca="false">(8*$B$2/PI()^2)*((SIN(L$5*PI()/2))/L$5^2)*SIN(L$5*PI()*$B95/$B$3)</f>
        <v>0.013065221143649</v>
      </c>
      <c r="M95" s="28" t="n">
        <f aca="false">(8*$B$2/PI()^2)*((SIN(M$5*PI()/2))/M$5^2)*SIN(M$5*PI()*$B95/$B$3)</f>
        <v>-1.86794905348771E-018</v>
      </c>
      <c r="N95" s="28" t="n">
        <f aca="false">(8*$B$2/PI()^2)*((SIN(N$5*PI()/2))/N$5^2)*SIN(N$5*PI()*$B95/$B$3)</f>
        <v>0.00999519315536951</v>
      </c>
      <c r="O95" s="28" t="n">
        <f aca="false">(8*$B$2/PI()^2)*((SIN(O$5*PI()/2))/O$5^2)*SIN(O$5*PI()*$B95/$B$3)</f>
        <v>1.9470338286351E-018</v>
      </c>
      <c r="P95" s="27" t="n">
        <f aca="false">SUM($F95:$F95)</f>
        <v>-0.760176617709963</v>
      </c>
      <c r="Q95" s="27" t="n">
        <f aca="false">SUM($F95:$G95)+$Q$3</f>
        <v>-0.760176617709963</v>
      </c>
      <c r="R95" s="27" t="n">
        <f aca="false">SUM($F95:$H95)</f>
        <v>-0.803937685841317</v>
      </c>
      <c r="S95" s="27" t="n">
        <f aca="false">SUM($F95:$I95)+$Q$3</f>
        <v>-0.803937685841317</v>
      </c>
      <c r="T95" s="27" t="n">
        <f aca="false">SUM($F95:$J95)</f>
        <v>-0.797446788720825</v>
      </c>
      <c r="U95" s="27" t="n">
        <f aca="false">SUM($F95:$K95)+$Q$3</f>
        <v>-0.797446788720825</v>
      </c>
      <c r="V95" s="27" t="n">
        <f aca="false">SUM($F95:$L95)</f>
        <v>-0.784381567577176</v>
      </c>
      <c r="W95" s="27" t="n">
        <f aca="false">SUM($F95:$M95)+$Q$3</f>
        <v>-0.784381567577176</v>
      </c>
      <c r="X95" s="27" t="n">
        <f aca="false">SUM($F95:$N95)</f>
        <v>-0.774386374421807</v>
      </c>
      <c r="Y95" s="27" t="n">
        <f aca="false">SUM($F95:$O95)+$Q$3</f>
        <v>-0.774386374421807</v>
      </c>
      <c r="Z95" s="21"/>
      <c r="AA95" s="21"/>
      <c r="AB95" s="21"/>
      <c r="AC95" s="21"/>
      <c r="AD95" s="21"/>
      <c r="AE95" s="21"/>
      <c r="AF95" s="21"/>
      <c r="AMD95" s="0"/>
      <c r="AME95" s="0"/>
      <c r="AMF95" s="0"/>
      <c r="AMG95" s="0"/>
      <c r="AMH95" s="0"/>
      <c r="AMI95" s="0"/>
      <c r="AMJ95" s="0"/>
    </row>
    <row r="96" s="23" customFormat="true" ht="13.8" hidden="false" customHeight="false" outlineLevel="0" collapsed="false">
      <c r="A96" s="24" t="n">
        <v>25</v>
      </c>
      <c r="B96" s="27" t="n">
        <f aca="false">(A96-1)*PI()/20</f>
        <v>3.76991118430775</v>
      </c>
      <c r="C96" s="27" t="n">
        <v>0</v>
      </c>
      <c r="D96" s="27"/>
      <c r="E96" s="28"/>
      <c r="F96" s="28" t="n">
        <f aca="false">(8*$B$2/PI()^2)*((SIN(F$5*PI()/2))/F$5^2)*SIN(F$5*PI()*$B96/$B$3)</f>
        <v>-0.536208837339667</v>
      </c>
      <c r="G96" s="28" t="n">
        <f aca="false">(8*$B$2/PI()^2)*((SIN(G$5*PI()/2))/G$5^2)*SIN(G$5*PI()*$B96/$B$3)</f>
        <v>-2.46225787497052E-017</v>
      </c>
      <c r="H96" s="28" t="n">
        <f aca="false">(8*$B$2/PI()^2)*((SIN(H$5*PI()/2))/H$5^2)*SIN(H$5*PI()*$B96/$B$3)</f>
        <v>0.0744471836169922</v>
      </c>
      <c r="I96" s="28" t="n">
        <f aca="false">(8*$B$2/PI()^2)*((SIN(I$5*PI()/2))/I$5^2)*SIN(I$5*PI()*$B96/$B$3)</f>
        <v>3.07239476356986E-018</v>
      </c>
      <c r="J96" s="28" t="n">
        <f aca="false">(8*$B$2/PI()^2)*((SIN(J$5*PI()/2))/J$5^2)*SIN(J$5*PI()*$B96/$B$3)</f>
        <v>0.0147599225054523</v>
      </c>
      <c r="K96" s="28" t="n">
        <f aca="false">(8*$B$2/PI()^2)*((SIN(K$5*PI()/2))/K$5^2)*SIN(K$5*PI()*$B96/$B$3)</f>
        <v>7.69636345745461E-018</v>
      </c>
      <c r="L96" s="28" t="n">
        <f aca="false">(8*$B$2/PI()^2)*((SIN(L$5*PI()/2))/L$5^2)*SIN(L$5*PI()*$B96/$B$3)</f>
        <v>-0.0155532957341535</v>
      </c>
      <c r="M96" s="28" t="n">
        <f aca="false">(8*$B$2/PI()^2)*((SIN(M$5*PI()/2))/M$5^2)*SIN(M$5*PI()*$B96/$B$3)</f>
        <v>-2.97672075418944E-018</v>
      </c>
      <c r="N96" s="28" t="n">
        <f aca="false">(8*$B$2/PI()^2)*((SIN(N$5*PI()/2))/N$5^2)*SIN(N$5*PI()*$B96/$B$3)</f>
        <v>-0.00220748365332357</v>
      </c>
      <c r="O96" s="28" t="n">
        <f aca="false">(8*$B$2/PI()^2)*((SIN(O$5*PI()/2))/O$5^2)*SIN(O$5*PI()*$B96/$B$3)</f>
        <v>-4.02352378218117E-018</v>
      </c>
      <c r="P96" s="27" t="n">
        <f aca="false">SUM($F96:$F96)</f>
        <v>-0.536208837339667</v>
      </c>
      <c r="Q96" s="27" t="n">
        <f aca="false">SUM($F96:$G96)+$Q$3</f>
        <v>-0.536208837339667</v>
      </c>
      <c r="R96" s="27" t="n">
        <f aca="false">SUM($F96:$H96)</f>
        <v>-0.461761653722675</v>
      </c>
      <c r="S96" s="27" t="n">
        <f aca="false">SUM($F96:$I96)+$Q$3</f>
        <v>-0.461761653722675</v>
      </c>
      <c r="T96" s="27" t="n">
        <f aca="false">SUM($F96:$J96)</f>
        <v>-0.447001731217223</v>
      </c>
      <c r="U96" s="27" t="n">
        <f aca="false">SUM($F96:$K96)+$Q$3</f>
        <v>-0.447001731217223</v>
      </c>
      <c r="V96" s="27" t="n">
        <f aca="false">SUM($F96:$L96)</f>
        <v>-0.462555026951377</v>
      </c>
      <c r="W96" s="27" t="n">
        <f aca="false">SUM($F96:$M96)+$Q$3</f>
        <v>-0.462555026951377</v>
      </c>
      <c r="X96" s="27" t="n">
        <f aca="false">SUM($F96:$N96)</f>
        <v>-0.4647625106047</v>
      </c>
      <c r="Y96" s="27" t="n">
        <f aca="false">SUM($F96:$O96)+$Q$3</f>
        <v>-0.4647625106047</v>
      </c>
      <c r="Z96" s="21"/>
      <c r="AA96" s="21"/>
      <c r="AB96" s="21"/>
      <c r="AC96" s="21"/>
      <c r="AD96" s="21"/>
      <c r="AE96" s="21"/>
      <c r="AF96" s="21"/>
      <c r="AMD96" s="0"/>
      <c r="AME96" s="0"/>
      <c r="AMF96" s="0"/>
      <c r="AMG96" s="0"/>
      <c r="AMH96" s="0"/>
      <c r="AMI96" s="0"/>
      <c r="AMJ96" s="0"/>
    </row>
    <row r="97" s="23" customFormat="true" ht="13.8" hidden="false" customHeight="false" outlineLevel="0" collapsed="false">
      <c r="A97" s="24" t="n">
        <v>26</v>
      </c>
      <c r="B97" s="27" t="n">
        <f aca="false">(A97-1)*PI()/20</f>
        <v>3.92699081698724</v>
      </c>
      <c r="C97" s="27" t="n">
        <v>0</v>
      </c>
      <c r="D97" s="27"/>
      <c r="E97" s="28"/>
      <c r="F97" s="28" t="n">
        <f aca="false">(8*$B$2/PI()^2)*((SIN(F$5*PI()/2))/F$5^2)*SIN(F$5*PI()*$B97/$B$3)</f>
        <v>-0.184290514797841</v>
      </c>
      <c r="G97" s="28" t="n">
        <f aca="false">(8*$B$2/PI()^2)*((SIN(G$5*PI()/2))/G$5^2)*SIN(G$5*PI()*$B97/$B$3)</f>
        <v>-1.09890079578668E-017</v>
      </c>
      <c r="H97" s="28" t="n">
        <f aca="false">(8*$B$2/PI()^2)*((SIN(H$5*PI()/2))/H$5^2)*SIN(H$5*PI()*$B97/$B$3)</f>
        <v>0.057196219422464</v>
      </c>
      <c r="I97" s="28" t="n">
        <f aca="false">(8*$B$2/PI()^2)*((SIN(I$5*PI()/2))/I$5^2)*SIN(I$5*PI()*$B97/$B$3)</f>
        <v>9.85291474130143E-018</v>
      </c>
      <c r="J97" s="28" t="n">
        <f aca="false">(8*$B$2/PI()^2)*((SIN(J$5*PI()/2))/J$5^2)*SIN(J$5*PI()*$B97/$B$3)</f>
        <v>-0.0295521510962695</v>
      </c>
      <c r="K97" s="28" t="n">
        <f aca="false">(8*$B$2/PI()^2)*((SIN(K$5*PI()/2))/K$5^2)*SIN(K$5*PI()*$B97/$B$3)</f>
        <v>-8.11603196955913E-018</v>
      </c>
      <c r="L97" s="28" t="n">
        <f aca="false">(8*$B$2/PI()^2)*((SIN(L$5*PI()/2))/L$5^2)*SIN(L$5*PI()*$B97/$B$3)</f>
        <v>0.0165322417382733</v>
      </c>
      <c r="M97" s="28" t="n">
        <f aca="false">(8*$B$2/PI()^2)*((SIN(M$5*PI()/2))/M$5^2)*SIN(M$5*PI()*$B97/$B$3)</f>
        <v>5.98898258630597E-018</v>
      </c>
      <c r="N97" s="28" t="n">
        <f aca="false">(8*$B$2/PI()^2)*((SIN(N$5*PI()/2))/N$5^2)*SIN(N$5*PI()*$B97/$B$3)</f>
        <v>-0.00881304315125449</v>
      </c>
      <c r="O97" s="28" t="n">
        <f aca="false">(8*$B$2/PI()^2)*((SIN(O$5*PI()/2))/O$5^2)*SIN(O$5*PI()*$B97/$B$3)</f>
        <v>-3.72208409648717E-018</v>
      </c>
      <c r="P97" s="27" t="n">
        <f aca="false">SUM($F97:$F97)</f>
        <v>-0.184290514797841</v>
      </c>
      <c r="Q97" s="27" t="n">
        <f aca="false">SUM($F97:$G97)+$Q$3</f>
        <v>-0.184290514797841</v>
      </c>
      <c r="R97" s="27" t="n">
        <f aca="false">SUM($F97:$H97)</f>
        <v>-0.127094295375377</v>
      </c>
      <c r="S97" s="27" t="n">
        <f aca="false">SUM($F97:$I97)+$Q$3</f>
        <v>-0.127094295375377</v>
      </c>
      <c r="T97" s="27" t="n">
        <f aca="false">SUM($F97:$J97)</f>
        <v>-0.156646446471646</v>
      </c>
      <c r="U97" s="27" t="n">
        <f aca="false">SUM($F97:$K97)+$Q$3</f>
        <v>-0.156646446471646</v>
      </c>
      <c r="V97" s="27" t="n">
        <f aca="false">SUM($F97:$L97)</f>
        <v>-0.140114204733373</v>
      </c>
      <c r="W97" s="27" t="n">
        <f aca="false">SUM($F97:$M97)+$Q$3</f>
        <v>-0.140114204733373</v>
      </c>
      <c r="X97" s="27" t="n">
        <f aca="false">SUM($F97:$N97)</f>
        <v>-0.148927247884627</v>
      </c>
      <c r="Y97" s="27" t="n">
        <f aca="false">SUM($F97:$O97)+$Q$3</f>
        <v>-0.148927247884627</v>
      </c>
      <c r="Z97" s="21"/>
      <c r="AA97" s="21"/>
      <c r="AB97" s="21"/>
      <c r="AC97" s="21"/>
      <c r="AD97" s="21"/>
      <c r="AE97" s="21"/>
      <c r="AF97" s="21"/>
      <c r="AMD97" s="0"/>
      <c r="AME97" s="0"/>
      <c r="AMF97" s="0"/>
      <c r="AMG97" s="0"/>
      <c r="AMH97" s="0"/>
      <c r="AMI97" s="0"/>
      <c r="AMJ97" s="0"/>
    </row>
    <row r="98" s="23" customFormat="true" ht="13.8" hidden="false" customHeight="false" outlineLevel="0" collapsed="false">
      <c r="A98" s="24" t="n">
        <v>27</v>
      </c>
      <c r="B98" s="27" t="n">
        <f aca="false">(A98-1)*PI()/20</f>
        <v>4.08407044966673</v>
      </c>
      <c r="C98" s="27" t="n">
        <v>0</v>
      </c>
      <c r="D98" s="27"/>
      <c r="E98" s="28"/>
      <c r="F98" s="28" t="n">
        <f aca="false">(8*$B$2/PI()^2)*((SIN(F$5*PI()/2))/F$5^2)*SIN(F$5*PI()*$B98/$B$3)</f>
        <v>0.211603344220492</v>
      </c>
      <c r="G98" s="28" t="n">
        <f aca="false">(8*$B$2/PI()^2)*((SIN(G$5*PI()/2))/G$5^2)*SIN(G$5*PI()*$B98/$B$3)</f>
        <v>1.25076705957845E-017</v>
      </c>
      <c r="H98" s="28" t="n">
        <f aca="false">(8*$B$2/PI()^2)*((SIN(H$5*PI()/2))/H$5^2)*SIN(H$5*PI()*$B98/$B$3)</f>
        <v>-0.0641252369175217</v>
      </c>
      <c r="I98" s="28" t="n">
        <f aca="false">(8*$B$2/PI()^2)*((SIN(I$5*PI()/2))/I$5^2)*SIN(I$5*PI()*$B98/$B$3)</f>
        <v>-1.08028801542211E-017</v>
      </c>
      <c r="J98" s="28" t="n">
        <f aca="false">(8*$B$2/PI()^2)*((SIN(J$5*PI()/2))/J$5^2)*SIN(J$5*PI()*$B98/$B$3)</f>
        <v>0.031413061242251</v>
      </c>
      <c r="K98" s="28" t="n">
        <f aca="false">(8*$B$2/PI()^2)*((SIN(K$5*PI()/2))/K$5^2)*SIN(K$5*PI()*$B98/$B$3)</f>
        <v>8.27137908151082E-018</v>
      </c>
      <c r="L98" s="28" t="n">
        <f aca="false">(8*$B$2/PI()^2)*((SIN(L$5*PI()/2))/L$5^2)*SIN(L$5*PI()*$B98/$B$3)</f>
        <v>-0.0159070725097954</v>
      </c>
      <c r="M98" s="28" t="n">
        <f aca="false">(8*$B$2/PI()^2)*((SIN(M$5*PI()/2))/M$5^2)*SIN(M$5*PI()*$B98/$B$3)</f>
        <v>-5.31455011187892E-018</v>
      </c>
      <c r="N98" s="28" t="n">
        <f aca="false">(8*$B$2/PI()^2)*((SIN(N$5*PI()/2))/N$5^2)*SIN(N$5*PI()*$B98/$B$3)</f>
        <v>0.00692703796659591</v>
      </c>
      <c r="O98" s="28" t="n">
        <f aca="false">(8*$B$2/PI()^2)*((SIN(O$5*PI()/2))/O$5^2)*SIN(O$5*PI()*$B98/$B$3)</f>
        <v>2.38145908215456E-018</v>
      </c>
      <c r="P98" s="27" t="n">
        <f aca="false">SUM($F98:$F98)</f>
        <v>0.211603344220492</v>
      </c>
      <c r="Q98" s="27" t="n">
        <f aca="false">SUM($F98:$G98)+$Q$3</f>
        <v>0.211603344220492</v>
      </c>
      <c r="R98" s="27" t="n">
        <f aca="false">SUM($F98:$H98)</f>
        <v>0.14747810730297</v>
      </c>
      <c r="S98" s="27" t="n">
        <f aca="false">SUM($F98:$I98)+$Q$3</f>
        <v>0.14747810730297</v>
      </c>
      <c r="T98" s="27" t="n">
        <f aca="false">SUM($F98:$J98)</f>
        <v>0.178891168545221</v>
      </c>
      <c r="U98" s="27" t="n">
        <f aca="false">SUM($F98:$K98)+$Q$3</f>
        <v>0.178891168545221</v>
      </c>
      <c r="V98" s="27" t="n">
        <f aca="false">SUM($F98:$L98)</f>
        <v>0.162984096035426</v>
      </c>
      <c r="W98" s="27" t="n">
        <f aca="false">SUM($F98:$M98)+$Q$3</f>
        <v>0.162984096035426</v>
      </c>
      <c r="X98" s="27" t="n">
        <f aca="false">SUM($F98:$N98)</f>
        <v>0.169911134002022</v>
      </c>
      <c r="Y98" s="27" t="n">
        <f aca="false">SUM($F98:$O98)+$Q$3</f>
        <v>0.169911134002022</v>
      </c>
      <c r="Z98" s="21"/>
      <c r="AA98" s="21"/>
      <c r="AB98" s="21"/>
      <c r="AC98" s="21"/>
      <c r="AD98" s="21"/>
      <c r="AE98" s="21"/>
      <c r="AF98" s="21"/>
      <c r="AMD98" s="0"/>
      <c r="AME98" s="0"/>
      <c r="AMF98" s="0"/>
      <c r="AMG98" s="0"/>
      <c r="AMH98" s="0"/>
      <c r="AMI98" s="0"/>
      <c r="AMJ98" s="0"/>
    </row>
    <row r="99" s="23" customFormat="true" ht="13.8" hidden="false" customHeight="false" outlineLevel="0" collapsed="false">
      <c r="A99" s="24" t="n">
        <v>28</v>
      </c>
      <c r="B99" s="27" t="n">
        <f aca="false">(A99-1)*PI()/20</f>
        <v>4.24115008234622</v>
      </c>
      <c r="C99" s="27" t="n">
        <v>0</v>
      </c>
      <c r="D99" s="27"/>
      <c r="E99" s="28"/>
      <c r="F99" s="28" t="n">
        <f aca="false">(8*$B$2/PI()^2)*((SIN(F$5*PI()/2))/F$5^2)*SIN(F$5*PI()*$B99/$B$3)</f>
        <v>0.557004259570365</v>
      </c>
      <c r="G99" s="28" t="n">
        <f aca="false">(8*$B$2/PI()^2)*((SIN(G$5*PI()/2))/G$5^2)*SIN(G$5*PI()*$B99/$B$3)</f>
        <v>2.47781762857455E-017</v>
      </c>
      <c r="H99" s="28" t="n">
        <f aca="false">(8*$B$2/PI()^2)*((SIN(H$5*PI()/2))/H$5^2)*SIN(H$5*PI()*$B99/$B$3)</f>
        <v>-0.0687686150149883</v>
      </c>
      <c r="I99" s="28" t="n">
        <f aca="false">(8*$B$2/PI()^2)*((SIN(I$5*PI()/2))/I$5^2)*SIN(I$5*PI()*$B99/$B$3)</f>
        <v>-1.3770972393902E-018</v>
      </c>
      <c r="J99" s="28" t="n">
        <f aca="false">(8*$B$2/PI()^2)*((SIN(J$5*PI()/2))/J$5^2)*SIN(J$5*PI()*$B99/$B$3)</f>
        <v>-0.0195283629238136</v>
      </c>
      <c r="K99" s="28" t="n">
        <f aca="false">(8*$B$2/PI()^2)*((SIN(K$5*PI()/2))/K$5^2)*SIN(K$5*PI()*$B99/$B$3)</f>
        <v>-8.1573454778345E-018</v>
      </c>
      <c r="L99" s="28" t="n">
        <f aca="false">(8*$B$2/PI()^2)*((SIN(L$5*PI()/2))/L$5^2)*SIN(L$5*PI()*$B99/$B$3)</f>
        <v>0.0137384479095076</v>
      </c>
      <c r="M99" s="28" t="n">
        <f aca="false">(8*$B$2/PI()^2)*((SIN(M$5*PI()/2))/M$5^2)*SIN(M$5*PI()*$B99/$B$3)</f>
        <v>1.36859006879524E-018</v>
      </c>
      <c r="N99" s="28" t="n">
        <f aca="false">(8*$B$2/PI()^2)*((SIN(N$5*PI()/2))/N$5^2)*SIN(N$5*PI()*$B99/$B$3)</f>
        <v>0.00510348093167129</v>
      </c>
      <c r="O99" s="28" t="n">
        <f aca="false">(8*$B$2/PI()^2)*((SIN(O$5*PI()/2))/O$5^2)*SIN(O$5*PI()*$B99/$B$3)</f>
        <v>4.77270783093057E-018</v>
      </c>
      <c r="P99" s="27" t="n">
        <f aca="false">SUM($F99:$F99)</f>
        <v>0.557004259570365</v>
      </c>
      <c r="Q99" s="27" t="n">
        <f aca="false">SUM($F99:$G99)+$Q$3</f>
        <v>0.557004259570365</v>
      </c>
      <c r="R99" s="27" t="n">
        <f aca="false">SUM($F99:$H99)</f>
        <v>0.488235644555376</v>
      </c>
      <c r="S99" s="27" t="n">
        <f aca="false">SUM($F99:$I99)+$Q$3</f>
        <v>0.488235644555376</v>
      </c>
      <c r="T99" s="27" t="n">
        <f aca="false">SUM($F99:$J99)</f>
        <v>0.468707281631563</v>
      </c>
      <c r="U99" s="27" t="n">
        <f aca="false">SUM($F99:$K99)+$Q$3</f>
        <v>0.468707281631563</v>
      </c>
      <c r="V99" s="27" t="n">
        <f aca="false">SUM($F99:$L99)</f>
        <v>0.48244572954107</v>
      </c>
      <c r="W99" s="27" t="n">
        <f aca="false">SUM($F99:$M99)+$Q$3</f>
        <v>0.48244572954107</v>
      </c>
      <c r="X99" s="27" t="n">
        <f aca="false">SUM($F99:$N99)</f>
        <v>0.487549210472742</v>
      </c>
      <c r="Y99" s="27" t="n">
        <f aca="false">SUM($F99:$O99)+$Q$3</f>
        <v>0.487549210472742</v>
      </c>
      <c r="Z99" s="21"/>
      <c r="AA99" s="21"/>
      <c r="AB99" s="21"/>
      <c r="AC99" s="21"/>
      <c r="AD99" s="21"/>
      <c r="AE99" s="21"/>
      <c r="AF99" s="21"/>
      <c r="AMD99" s="0"/>
      <c r="AME99" s="0"/>
      <c r="AMF99" s="0"/>
      <c r="AMG99" s="0"/>
      <c r="AMH99" s="0"/>
      <c r="AMI99" s="0"/>
      <c r="AMJ99" s="0"/>
    </row>
    <row r="100" s="23" customFormat="true" ht="13.8" hidden="false" customHeight="false" outlineLevel="0" collapsed="false">
      <c r="A100" s="24" t="n">
        <v>29</v>
      </c>
      <c r="B100" s="27" t="n">
        <f aca="false">(A100-1)*PI()/20</f>
        <v>4.39822971502571</v>
      </c>
      <c r="C100" s="27" t="n">
        <v>0</v>
      </c>
      <c r="D100" s="27"/>
      <c r="E100" s="28"/>
      <c r="F100" s="28" t="n">
        <f aca="false">(8*$B$2/PI()^2)*((SIN(F$5*PI()/2))/F$5^2)*SIN(F$5*PI()*$B100/$B$3)</f>
        <v>0.769492413993967</v>
      </c>
      <c r="G100" s="28" t="n">
        <f aca="false">(8*$B$2/PI()^2)*((SIN(G$5*PI()/2))/G$5^2)*SIN(G$5*PI()*$B100/$B$3)</f>
        <v>1.48092019621762E-017</v>
      </c>
      <c r="H100" s="28" t="n">
        <f aca="false">(8*$B$2/PI()^2)*((SIN(H$5*PI()/2))/H$5^2)*SIN(H$5*PI()*$B100/$B$3)</f>
        <v>0.0517148715830897</v>
      </c>
      <c r="I100" s="28" t="n">
        <f aca="false">(8*$B$2/PI()^2)*((SIN(I$5*PI()/2))/I$5^2)*SIN(I$5*PI()*$B100/$B$3)</f>
        <v>1.18833350622482E-017</v>
      </c>
      <c r="J100" s="28" t="n">
        <f aca="false">(8*$B$2/PI()^2)*((SIN(J$5*PI()/2))/J$5^2)*SIN(J$5*PI()*$B100/$B$3)</f>
        <v>-0.000901482543185539</v>
      </c>
      <c r="K100" s="28" t="n">
        <f aca="false">(8*$B$2/PI()^2)*((SIN(K$5*PI()/2))/K$5^2)*SIN(K$5*PI()*$B100/$B$3)</f>
        <v>7.77764498345116E-018</v>
      </c>
      <c r="L100" s="28" t="n">
        <f aca="false">(8*$B$2/PI()^2)*((SIN(L$5*PI()/2))/L$5^2)*SIN(L$5*PI()*$B100/$B$3)</f>
        <v>-0.0102367885089317</v>
      </c>
      <c r="M100" s="28" t="n">
        <f aca="false">(8*$B$2/PI()^2)*((SIN(M$5*PI()/2))/M$5^2)*SIN(M$5*PI()*$B100/$B$3)</f>
        <v>3.41984582755888E-018</v>
      </c>
      <c r="N100" s="28" t="n">
        <f aca="false">(8*$B$2/PI()^2)*((SIN(N$5*PI()/2))/N$5^2)*SIN(N$5*PI()*$B100/$B$3)</f>
        <v>-0.00966005027918679</v>
      </c>
      <c r="O100" s="28" t="n">
        <f aca="false">(8*$B$2/PI()^2)*((SIN(O$5*PI()/2))/O$5^2)*SIN(O$5*PI()*$B100/$B$3)</f>
        <v>-2.75892724825764E-019</v>
      </c>
      <c r="P100" s="27" t="n">
        <f aca="false">SUM($F100:$F100)</f>
        <v>0.769492413993967</v>
      </c>
      <c r="Q100" s="27" t="n">
        <f aca="false">SUM($F100:$G100)+$Q$3</f>
        <v>0.769492413993967</v>
      </c>
      <c r="R100" s="27" t="n">
        <f aca="false">SUM($F100:$H100)</f>
        <v>0.821207285577057</v>
      </c>
      <c r="S100" s="27" t="n">
        <f aca="false">SUM($F100:$I100)+$Q$3</f>
        <v>0.821207285577057</v>
      </c>
      <c r="T100" s="27" t="n">
        <f aca="false">SUM($F100:$J100)</f>
        <v>0.820305803033871</v>
      </c>
      <c r="U100" s="27" t="n">
        <f aca="false">SUM($F100:$K100)+$Q$3</f>
        <v>0.820305803033871</v>
      </c>
      <c r="V100" s="27" t="n">
        <f aca="false">SUM($F100:$L100)</f>
        <v>0.81006901452494</v>
      </c>
      <c r="W100" s="27" t="n">
        <f aca="false">SUM($F100:$M100)+$Q$3</f>
        <v>0.81006901452494</v>
      </c>
      <c r="X100" s="27" t="n">
        <f aca="false">SUM($F100:$N100)</f>
        <v>0.800408964245753</v>
      </c>
      <c r="Y100" s="27" t="n">
        <f aca="false">SUM($F100:$O100)+$Q$3</f>
        <v>0.800408964245753</v>
      </c>
      <c r="Z100" s="21"/>
      <c r="AA100" s="21"/>
      <c r="AB100" s="21"/>
      <c r="AC100" s="21"/>
      <c r="AD100" s="21"/>
      <c r="AE100" s="21"/>
      <c r="AF100" s="21"/>
      <c r="AMD100" s="0"/>
      <c r="AME100" s="0"/>
      <c r="AMF100" s="0"/>
      <c r="AMG100" s="0"/>
      <c r="AMH100" s="0"/>
      <c r="AMI100" s="0"/>
      <c r="AMJ100" s="0"/>
    </row>
    <row r="101" s="23" customFormat="true" ht="13.8" hidden="false" customHeight="false" outlineLevel="0" collapsed="false">
      <c r="A101" s="24" t="n">
        <v>30</v>
      </c>
      <c r="B101" s="27" t="n">
        <f aca="false">(A101-1)*PI()/20</f>
        <v>4.5553093477052</v>
      </c>
      <c r="C101" s="27" t="n">
        <v>0</v>
      </c>
      <c r="D101" s="27"/>
      <c r="E101" s="28"/>
      <c r="F101" s="28" t="n">
        <f aca="false">(8*$B$2/PI()^2)*((SIN(F$5*PI()/2))/F$5^2)*SIN(F$5*PI()*$B101/$B$3)</f>
        <v>0.798363729769606</v>
      </c>
      <c r="G101" s="28" t="n">
        <f aca="false">(8*$B$2/PI()^2)*((SIN(G$5*PI()/2))/G$5^2)*SIN(G$5*PI()*$B101/$B$3)</f>
        <v>-8.45166871631658E-018</v>
      </c>
      <c r="H101" s="28" t="n">
        <f aca="false">(8*$B$2/PI()^2)*((SIN(H$5*PI()/2))/H$5^2)*SIN(H$5*PI()*$B101/$B$3)</f>
        <v>0.0781013673094685</v>
      </c>
      <c r="I101" s="28" t="n">
        <f aca="false">(8*$B$2/PI()^2)*((SIN(I$5*PI()/2))/I$5^2)*SIN(I$5*PI()*$B101/$B$3)</f>
        <v>-7.94643295476118E-018</v>
      </c>
      <c r="J101" s="28" t="n">
        <f aca="false">(8*$B$2/PI()^2)*((SIN(J$5*PI()/2))/J$5^2)*SIN(J$5*PI()*$B101/$B$3)</f>
        <v>0.0209368606903467</v>
      </c>
      <c r="K101" s="28" t="n">
        <f aca="false">(8*$B$2/PI()^2)*((SIN(K$5*PI()/2))/K$5^2)*SIN(K$5*PI()*$B101/$B$3)</f>
        <v>-7.14464361252771E-018</v>
      </c>
      <c r="L101" s="28" t="n">
        <f aca="false">(8*$B$2/PI()^2)*((SIN(L$5*PI()/2))/L$5^2)*SIN(L$5*PI()*$B101/$B$3)</f>
        <v>0.00574185858642535</v>
      </c>
      <c r="M101" s="28" t="n">
        <f aca="false">(8*$B$2/PI()^2)*((SIN(M$5*PI()/2))/M$5^2)*SIN(M$5*PI()*$B101/$B$3)</f>
        <v>-6.10309508160299E-018</v>
      </c>
      <c r="N101" s="28" t="n">
        <f aca="false">(8*$B$2/PI()^2)*((SIN(N$5*PI()/2))/N$5^2)*SIN(N$5*PI()*$B101/$B$3)</f>
        <v>6.96620087528043E-005</v>
      </c>
      <c r="O101" s="28" t="n">
        <f aca="false">(8*$B$2/PI()^2)*((SIN(O$5*PI()/2))/O$5^2)*SIN(O$5*PI()*$B101/$B$3)</f>
        <v>-4.89442289504159E-018</v>
      </c>
      <c r="P101" s="27" t="n">
        <f aca="false">SUM($F101:$F101)</f>
        <v>0.798363729769606</v>
      </c>
      <c r="Q101" s="27" t="n">
        <f aca="false">SUM($F101:$G101)+$Q$3</f>
        <v>0.798363729769606</v>
      </c>
      <c r="R101" s="27" t="n">
        <f aca="false">SUM($F101:$H101)</f>
        <v>0.876465097079075</v>
      </c>
      <c r="S101" s="27" t="n">
        <f aca="false">SUM($F101:$I101)+$Q$3</f>
        <v>0.876465097079075</v>
      </c>
      <c r="T101" s="27" t="n">
        <f aca="false">SUM($F101:$J101)</f>
        <v>0.897401957769421</v>
      </c>
      <c r="U101" s="27" t="n">
        <f aca="false">SUM($F101:$K101)+$Q$3</f>
        <v>0.897401957769421</v>
      </c>
      <c r="V101" s="27" t="n">
        <f aca="false">SUM($F101:$L101)</f>
        <v>0.903143816355847</v>
      </c>
      <c r="W101" s="27" t="n">
        <f aca="false">SUM($F101:$M101)+$Q$3</f>
        <v>0.903143816355847</v>
      </c>
      <c r="X101" s="27" t="n">
        <f aca="false">SUM($F101:$N101)</f>
        <v>0.9032134783646</v>
      </c>
      <c r="Y101" s="27" t="n">
        <f aca="false">SUM($F101:$O101)+$Q$3</f>
        <v>0.9032134783646</v>
      </c>
      <c r="Z101" s="21"/>
      <c r="AA101" s="21"/>
      <c r="AB101" s="21"/>
      <c r="AC101" s="21"/>
      <c r="AD101" s="21"/>
      <c r="AE101" s="21"/>
      <c r="AF101" s="21"/>
      <c r="AMD101" s="0"/>
      <c r="AME101" s="0"/>
      <c r="AMF101" s="0"/>
      <c r="AMG101" s="0"/>
      <c r="AMH101" s="0"/>
      <c r="AMI101" s="0"/>
      <c r="AMJ101" s="0"/>
    </row>
    <row r="102" s="23" customFormat="true" ht="13.8" hidden="false" customHeight="false" outlineLevel="0" collapsed="false">
      <c r="A102" s="24" t="n">
        <v>31</v>
      </c>
      <c r="B102" s="27" t="n">
        <f aca="false">(A102-1)*PI()/20</f>
        <v>4.71238898038469</v>
      </c>
      <c r="C102" s="27" t="n">
        <v>0</v>
      </c>
      <c r="D102" s="27"/>
      <c r="E102" s="28"/>
      <c r="F102" s="28" t="n">
        <f aca="false">(8*$B$2/PI()^2)*((SIN(F$5*PI()/2))/F$5^2)*SIN(F$5*PI()*$B102/$B$3)</f>
        <v>0.636728912559975</v>
      </c>
      <c r="G102" s="28" t="n">
        <f aca="false">(8*$B$2/PI()^2)*((SIN(G$5*PI()/2))/G$5^2)*SIN(G$5*PI()*$B102/$B$3)</f>
        <v>-2.41268028446326E-017</v>
      </c>
      <c r="H102" s="28" t="n">
        <f aca="false">(8*$B$2/PI()^2)*((SIN(H$5*PI()/2))/H$5^2)*SIN(H$5*PI()*$B102/$B$3)</f>
        <v>-0.0376202660538395</v>
      </c>
      <c r="I102" s="28" t="n">
        <f aca="false">(8*$B$2/PI()^2)*((SIN(I$5*PI()/2))/I$5^2)*SIN(I$5*PI()*$B102/$B$3)</f>
        <v>-5.64865370373912E-018</v>
      </c>
      <c r="J102" s="28" t="n">
        <f aca="false">(8*$B$2/PI()^2)*((SIN(J$5*PI()/2))/J$5^2)*SIN(J$5*PI()*$B102/$B$3)</f>
        <v>-0.0318107665663334</v>
      </c>
      <c r="K102" s="28" t="n">
        <f aca="false">(8*$B$2/PI()^2)*((SIN(K$5*PI()/2))/K$5^2)*SIN(K$5*PI()*$B102/$B$3)</f>
        <v>6.27895683445705E-018</v>
      </c>
      <c r="L102" s="28" t="n">
        <f aca="false">(8*$B$2/PI()^2)*((SIN(L$5*PI()/2))/L$5^2)*SIN(L$5*PI()*$B102/$B$3)</f>
        <v>-0.000689798967431265</v>
      </c>
      <c r="M102" s="28" t="n">
        <f aca="false">(8*$B$2/PI()^2)*((SIN(M$5*PI()/2))/M$5^2)*SIN(M$5*PI()*$B102/$B$3)</f>
        <v>5.02940472772646E-018</v>
      </c>
      <c r="N102" s="28" t="n">
        <f aca="false">(8*$B$2/PI()^2)*((SIN(N$5*PI()/2))/N$5^2)*SIN(N$5*PI()*$B102/$B$3)</f>
        <v>0.0096227449320737</v>
      </c>
      <c r="O102" s="28" t="n">
        <f aca="false">(8*$B$2/PI()^2)*((SIN(O$5*PI()/2))/O$5^2)*SIN(O$5*PI()*$B102/$B$3)</f>
        <v>-1.88337043382647E-018</v>
      </c>
      <c r="P102" s="27" t="n">
        <f aca="false">SUM($F102:$F102)</f>
        <v>0.636728912559975</v>
      </c>
      <c r="Q102" s="27" t="n">
        <f aca="false">SUM($F102:$G102)+$Q$3</f>
        <v>0.636728912559975</v>
      </c>
      <c r="R102" s="27" t="n">
        <f aca="false">SUM($F102:$H102)</f>
        <v>0.599108646506135</v>
      </c>
      <c r="S102" s="27" t="n">
        <f aca="false">SUM($F102:$I102)+$Q$3</f>
        <v>0.599108646506135</v>
      </c>
      <c r="T102" s="27" t="n">
        <f aca="false">SUM($F102:$J102)</f>
        <v>0.567297879939802</v>
      </c>
      <c r="U102" s="27" t="n">
        <f aca="false">SUM($F102:$K102)+$Q$3</f>
        <v>0.567297879939802</v>
      </c>
      <c r="V102" s="27" t="n">
        <f aca="false">SUM($F102:$L102)</f>
        <v>0.56660808097237</v>
      </c>
      <c r="W102" s="27" t="n">
        <f aca="false">SUM($F102:$M102)+$Q$3</f>
        <v>0.56660808097237</v>
      </c>
      <c r="X102" s="27" t="n">
        <f aca="false">SUM($F102:$N102)</f>
        <v>0.576230825904444</v>
      </c>
      <c r="Y102" s="27" t="n">
        <f aca="false">SUM($F102:$O102)+$Q$3</f>
        <v>0.576230825904444</v>
      </c>
      <c r="Z102" s="21"/>
      <c r="AA102" s="21"/>
      <c r="AB102" s="21"/>
      <c r="AC102" s="21"/>
      <c r="AD102" s="21"/>
      <c r="AE102" s="21"/>
      <c r="AF102" s="21"/>
      <c r="AMD102" s="0"/>
      <c r="AME102" s="0"/>
      <c r="AMF102" s="0"/>
      <c r="AMG102" s="0"/>
      <c r="AMH102" s="0"/>
      <c r="AMI102" s="0"/>
      <c r="AMJ102" s="0"/>
    </row>
    <row r="103" s="23" customFormat="true" ht="13.8" hidden="false" customHeight="false" outlineLevel="0" collapsed="false">
      <c r="A103" s="24" t="n">
        <v>32</v>
      </c>
      <c r="B103" s="27" t="n">
        <f aca="false">(A103-1)*PI()/20</f>
        <v>4.86946861306418</v>
      </c>
      <c r="C103" s="27" t="n">
        <v>0</v>
      </c>
      <c r="D103" s="27"/>
      <c r="E103" s="28"/>
      <c r="F103" s="28" t="n">
        <f aca="false">(8*$B$2/PI()^2)*((SIN(F$5*PI()/2))/F$5^2)*SIN(F$5*PI()*$B103/$B$3)</f>
        <v>0.32315737983006</v>
      </c>
      <c r="G103" s="28" t="n">
        <f aca="false">(8*$B$2/PI()^2)*((SIN(G$5*PI()/2))/G$5^2)*SIN(G$5*PI()*$B103/$B$3)</f>
        <v>-1.81470926669828E-017</v>
      </c>
      <c r="H103" s="28" t="n">
        <f aca="false">(8*$B$2/PI()^2)*((SIN(H$5*PI()/2))/H$5^2)*SIN(H$5*PI()*$B103/$B$3)</f>
        <v>-0.0848905289874363</v>
      </c>
      <c r="I103" s="28" t="n">
        <f aca="false">(8*$B$2/PI()^2)*((SIN(I$5*PI()/2))/I$5^2)*SIN(I$5*PI()*$B103/$B$3)</f>
        <v>1.23783027192037E-017</v>
      </c>
      <c r="J103" s="28" t="n">
        <f aca="false">(8*$B$2/PI()^2)*((SIN(J$5*PI()/2))/J$5^2)*SIN(J$5*PI()*$B103/$B$3)</f>
        <v>0.028765037587194</v>
      </c>
      <c r="K103" s="28" t="n">
        <f aca="false">(8*$B$2/PI()^2)*((SIN(K$5*PI()/2))/K$5^2)*SIN(K$5*PI()*$B103/$B$3)</f>
        <v>-5.2087781731351E-018</v>
      </c>
      <c r="L103" s="28" t="n">
        <f aca="false">(8*$B$2/PI()^2)*((SIN(L$5*PI()/2))/L$5^2)*SIN(L$5*PI()*$B103/$B$3)</f>
        <v>-0.00442919150393045</v>
      </c>
      <c r="M103" s="28" t="n">
        <f aca="false">(8*$B$2/PI()^2)*((SIN(M$5*PI()/2))/M$5^2)*SIN(M$5*PI()*$B103/$B$3)</f>
        <v>-8.59716429656691E-019</v>
      </c>
      <c r="N103" s="28" t="n">
        <f aca="false">(8*$B$2/PI()^2)*((SIN(N$5*PI()/2))/N$5^2)*SIN(N$5*PI()*$B103/$B$3)</f>
        <v>-0.00522282721743824</v>
      </c>
      <c r="O103" s="28" t="n">
        <f aca="false">(8*$B$2/PI()^2)*((SIN(O$5*PI()/2))/O$5^2)*SIN(O$5*PI()*$B103/$B$3)</f>
        <v>4.06353997399768E-018</v>
      </c>
      <c r="P103" s="27" t="n">
        <f aca="false">SUM($F103:$F103)</f>
        <v>0.32315737983006</v>
      </c>
      <c r="Q103" s="27" t="n">
        <f aca="false">SUM($F103:$G103)+$Q$3</f>
        <v>0.32315737983006</v>
      </c>
      <c r="R103" s="27" t="n">
        <f aca="false">SUM($F103:$H103)</f>
        <v>0.238266850842624</v>
      </c>
      <c r="S103" s="27" t="n">
        <f aca="false">SUM($F103:$I103)+$Q$3</f>
        <v>0.238266850842624</v>
      </c>
      <c r="T103" s="27" t="n">
        <f aca="false">SUM($F103:$J103)</f>
        <v>0.267031888429818</v>
      </c>
      <c r="U103" s="27" t="n">
        <f aca="false">SUM($F103:$K103)+$Q$3</f>
        <v>0.267031888429818</v>
      </c>
      <c r="V103" s="27" t="n">
        <f aca="false">SUM($F103:$L103)</f>
        <v>0.262602696925887</v>
      </c>
      <c r="W103" s="27" t="n">
        <f aca="false">SUM($F103:$M103)+$Q$3</f>
        <v>0.262602696925887</v>
      </c>
      <c r="X103" s="27" t="n">
        <f aca="false">SUM($F103:$N103)</f>
        <v>0.257379869708449</v>
      </c>
      <c r="Y103" s="27" t="n">
        <f aca="false">SUM($F103:$O103)+$Q$3</f>
        <v>0.257379869708449</v>
      </c>
      <c r="Z103" s="21"/>
      <c r="AA103" s="21"/>
      <c r="AB103" s="21"/>
      <c r="AC103" s="21"/>
      <c r="AD103" s="21"/>
      <c r="AE103" s="21"/>
      <c r="AF103" s="21"/>
      <c r="AMD103" s="0"/>
      <c r="AME103" s="0"/>
      <c r="AMF103" s="0"/>
      <c r="AMG103" s="0"/>
      <c r="AMH103" s="0"/>
      <c r="AMI103" s="0"/>
      <c r="AMJ103" s="0"/>
    </row>
    <row r="104" s="23" customFormat="true" ht="13.8" hidden="false" customHeight="false" outlineLevel="0" collapsed="false">
      <c r="A104" s="24" t="n">
        <v>33</v>
      </c>
      <c r="B104" s="27" t="n">
        <f aca="false">(A104-1)*PI()/20</f>
        <v>5.02654824574367</v>
      </c>
      <c r="C104" s="27" t="n">
        <v>0</v>
      </c>
      <c r="D104" s="27"/>
      <c r="E104" s="28"/>
      <c r="F104" s="28" t="n">
        <f aca="false">(8*$B$2/PI()^2)*((SIN(F$5*PI()/2))/F$5^2)*SIN(F$5*PI()*$B104/$B$3)</f>
        <v>-0.0675262015582323</v>
      </c>
      <c r="G104" s="28" t="n">
        <f aca="false">(8*$B$2/PI()^2)*((SIN(G$5*PI()/2))/G$5^2)*SIN(G$5*PI()*$B104/$B$3)</f>
        <v>4.12041448236028E-018</v>
      </c>
      <c r="H104" s="28" t="n">
        <f aca="false">(8*$B$2/PI()^2)*((SIN(H$5*PI()/2))/H$5^2)*SIN(H$5*PI()*$B104/$B$3)</f>
        <v>0.0223004507872726</v>
      </c>
      <c r="I104" s="28" t="n">
        <f aca="false">(8*$B$2/PI()^2)*((SIN(I$5*PI()/2))/I$5^2)*SIN(I$5*PI()*$B104/$B$3)</f>
        <v>-4.06322251201133E-018</v>
      </c>
      <c r="J104" s="28" t="n">
        <f aca="false">(8*$B$2/PI()^2)*((SIN(J$5*PI()/2))/J$5^2)*SIN(J$5*PI()*$B104/$B$3)</f>
        <v>-0.013132412313909</v>
      </c>
      <c r="K104" s="28" t="n">
        <f aca="false">(8*$B$2/PI()^2)*((SIN(K$5*PI()/2))/K$5^2)*SIN(K$5*PI()*$B104/$B$3)</f>
        <v>3.96896100558592E-018</v>
      </c>
      <c r="L104" s="28" t="n">
        <f aca="false">(8*$B$2/PI()^2)*((SIN(L$5*PI()/2))/L$5^2)*SIN(L$5*PI()*$B104/$B$3)</f>
        <v>0.00911841971606375</v>
      </c>
      <c r="M104" s="28" t="n">
        <f aca="false">(8*$B$2/PI()^2)*((SIN(M$5*PI()/2))/M$5^2)*SIN(M$5*PI()*$B104/$B$3)</f>
        <v>-3.8391955922731E-018</v>
      </c>
      <c r="N104" s="28" t="n">
        <f aca="false">(8*$B$2/PI()^2)*((SIN(N$5*PI()/2))/N$5^2)*SIN(N$5*PI()*$B104/$B$3)</f>
        <v>-0.00682582038529804</v>
      </c>
      <c r="O104" s="28" t="n">
        <f aca="false">(8*$B$2/PI()^2)*((SIN(O$5*PI()/2))/O$5^2)*SIN(O$5*PI()*$B104/$B$3)</f>
        <v>3.67607456825114E-018</v>
      </c>
      <c r="P104" s="27" t="n">
        <f aca="false">SUM($F104:$F104)</f>
        <v>-0.0675262015582323</v>
      </c>
      <c r="Q104" s="27" t="n">
        <f aca="false">SUM($F104:$G104)+$Q$3</f>
        <v>-0.0675262015582323</v>
      </c>
      <c r="R104" s="27" t="n">
        <f aca="false">SUM($F104:$H104)</f>
        <v>-0.0452257507709597</v>
      </c>
      <c r="S104" s="27" t="n">
        <f aca="false">SUM($F104:$I104)+$Q$3</f>
        <v>-0.0452257507709597</v>
      </c>
      <c r="T104" s="27" t="n">
        <f aca="false">SUM($F104:$J104)</f>
        <v>-0.0583581630848687</v>
      </c>
      <c r="U104" s="27" t="n">
        <f aca="false">SUM($F104:$K104)+$Q$3</f>
        <v>-0.0583581630848687</v>
      </c>
      <c r="V104" s="27" t="n">
        <f aca="false">SUM($F104:$L104)</f>
        <v>-0.0492397433688049</v>
      </c>
      <c r="W104" s="27" t="n">
        <f aca="false">SUM($F104:$M104)+$Q$3</f>
        <v>-0.0492397433688049</v>
      </c>
      <c r="X104" s="27" t="n">
        <f aca="false">SUM($F104:$N104)</f>
        <v>-0.056065563754103</v>
      </c>
      <c r="Y104" s="27" t="n">
        <f aca="false">SUM($F104:$O104)+$Q$3</f>
        <v>-0.056065563754103</v>
      </c>
      <c r="Z104" s="21"/>
      <c r="AA104" s="21"/>
      <c r="AB104" s="21"/>
      <c r="AC104" s="21"/>
      <c r="AD104" s="21"/>
      <c r="AE104" s="21"/>
      <c r="AF104" s="21"/>
      <c r="AMD104" s="0"/>
      <c r="AME104" s="0"/>
      <c r="AMF104" s="0"/>
      <c r="AMG104" s="0"/>
      <c r="AMH104" s="0"/>
      <c r="AMI104" s="0"/>
      <c r="AMJ104" s="0"/>
    </row>
    <row r="105" s="23" customFormat="true" ht="13.8" hidden="false" customHeight="false" outlineLevel="0" collapsed="false">
      <c r="A105" s="24" t="n">
        <v>34</v>
      </c>
      <c r="B105" s="27" t="n">
        <f aca="false">(A105-1)*PI()/20</f>
        <v>5.18362787842316</v>
      </c>
      <c r="C105" s="27" t="n">
        <v>0</v>
      </c>
      <c r="D105" s="27"/>
      <c r="E105" s="28"/>
      <c r="F105" s="28" t="n">
        <f aca="false">(8*$B$2/PI()^2)*((SIN(F$5*PI()/2))/F$5^2)*SIN(F$5*PI()*$B105/$B$3)</f>
        <v>-0.442096631691826</v>
      </c>
      <c r="G105" s="28" t="n">
        <f aca="false">(8*$B$2/PI()^2)*((SIN(G$5*PI()/2))/G$5^2)*SIN(G$5*PI()*$B105/$B$3)</f>
        <v>2.26896722338803E-017</v>
      </c>
      <c r="H105" s="28" t="n">
        <f aca="false">(8*$B$2/PI()^2)*((SIN(H$5*PI()/2))/H$5^2)*SIN(H$5*PI()*$B105/$B$3)</f>
        <v>0.0889149919104173</v>
      </c>
      <c r="I105" s="28" t="n">
        <f aca="false">(8*$B$2/PI()^2)*((SIN(I$5*PI()/2))/I$5^2)*SIN(I$5*PI()*$B105/$B$3)</f>
        <v>-9.19034432386693E-018</v>
      </c>
      <c r="J105" s="28" t="n">
        <f aca="false">(8*$B$2/PI()^2)*((SIN(J$5*PI()/2))/J$5^2)*SIN(J$5*PI()*$B105/$B$3)</f>
        <v>-0.00824664424374621</v>
      </c>
      <c r="K105" s="28" t="n">
        <f aca="false">(8*$B$2/PI()^2)*((SIN(K$5*PI()/2))/K$5^2)*SIN(K$5*PI()*$B105/$B$3)</f>
        <v>-2.59988346374505E-018</v>
      </c>
      <c r="L105" s="28" t="n">
        <f aca="false">(8*$B$2/PI()^2)*((SIN(L$5*PI()/2))/L$5^2)*SIN(L$5*PI()*$B105/$B$3)</f>
        <v>-0.0129228921766589</v>
      </c>
      <c r="M105" s="28" t="n">
        <f aca="false">(8*$B$2/PI()^2)*((SIN(M$5*PI()/2))/M$5^2)*SIN(M$5*PI()*$B105/$B$3)</f>
        <v>6.17477789537815E-018</v>
      </c>
      <c r="N105" s="28" t="n">
        <f aca="false">(8*$B$2/PI()^2)*((SIN(N$5*PI()/2))/N$5^2)*SIN(N$5*PI()*$B105/$B$3)</f>
        <v>0.0088781854731697</v>
      </c>
      <c r="O105" s="28" t="n">
        <f aca="false">(8*$B$2/PI()^2)*((SIN(O$5*PI()/2))/O$5^2)*SIN(O$5*PI()*$B105/$B$3)</f>
        <v>-2.44177320927359E-018</v>
      </c>
      <c r="P105" s="27" t="n">
        <f aca="false">SUM($F105:$F105)</f>
        <v>-0.442096631691826</v>
      </c>
      <c r="Q105" s="27" t="n">
        <f aca="false">SUM($F105:$G105)+$Q$3</f>
        <v>-0.442096631691826</v>
      </c>
      <c r="R105" s="27" t="n">
        <f aca="false">SUM($F105:$H105)</f>
        <v>-0.353181639781409</v>
      </c>
      <c r="S105" s="27" t="n">
        <f aca="false">SUM($F105:$I105)+$Q$3</f>
        <v>-0.353181639781409</v>
      </c>
      <c r="T105" s="27" t="n">
        <f aca="false">SUM($F105:$J105)</f>
        <v>-0.361428284025155</v>
      </c>
      <c r="U105" s="27" t="n">
        <f aca="false">SUM($F105:$K105)+$Q$3</f>
        <v>-0.361428284025155</v>
      </c>
      <c r="V105" s="27" t="n">
        <f aca="false">SUM($F105:$L105)</f>
        <v>-0.374351176201814</v>
      </c>
      <c r="W105" s="27" t="n">
        <f aca="false">SUM($F105:$M105)+$Q$3</f>
        <v>-0.374351176201814</v>
      </c>
      <c r="X105" s="27" t="n">
        <f aca="false">SUM($F105:$N105)</f>
        <v>-0.365472990728645</v>
      </c>
      <c r="Y105" s="27" t="n">
        <f aca="false">SUM($F105:$O105)+$Q$3</f>
        <v>-0.365472990728645</v>
      </c>
      <c r="Z105" s="21"/>
      <c r="AA105" s="21"/>
      <c r="AB105" s="21"/>
      <c r="AC105" s="21"/>
      <c r="AD105" s="21"/>
      <c r="AE105" s="21"/>
      <c r="AF105" s="21"/>
      <c r="AMD105" s="0"/>
      <c r="AME105" s="0"/>
      <c r="AMF105" s="0"/>
      <c r="AMG105" s="0"/>
      <c r="AMH105" s="0"/>
      <c r="AMI105" s="0"/>
      <c r="AMJ105" s="0"/>
    </row>
    <row r="106" s="23" customFormat="true" ht="13.8" hidden="false" customHeight="false" outlineLevel="0" collapsed="false">
      <c r="A106" s="24" t="n">
        <v>35</v>
      </c>
      <c r="B106" s="27" t="n">
        <f aca="false">(A106-1)*PI()/20</f>
        <v>5.34070751110265</v>
      </c>
      <c r="C106" s="27" t="n">
        <v>0</v>
      </c>
      <c r="D106" s="27"/>
      <c r="E106" s="28"/>
      <c r="F106" s="28" t="n">
        <f aca="false">(8*$B$2/PI()^2)*((SIN(F$5*PI()/2))/F$5^2)*SIN(F$5*PI()*$B106/$B$3)</f>
        <v>-0.711173642511733</v>
      </c>
      <c r="G106" s="28" t="n">
        <f aca="false">(8*$B$2/PI()^2)*((SIN(G$5*PI()/2))/G$5^2)*SIN(G$5*PI()*$B106/$B$3)</f>
        <v>2.08939722766594E-017</v>
      </c>
      <c r="H106" s="28" t="n">
        <f aca="false">(8*$B$2/PI()^2)*((SIN(H$5*PI()/2))/H$5^2)*SIN(H$5*PI()*$B106/$B$3)</f>
        <v>-0.00625435864079212</v>
      </c>
      <c r="I106" s="28" t="n">
        <f aca="false">(8*$B$2/PI()^2)*((SIN(I$5*PI()/2))/I$5^2)*SIN(I$5*PI()*$B106/$B$3)</f>
        <v>1.12738626521211E-017</v>
      </c>
      <c r="J106" s="28" t="n">
        <f aca="false">(8*$B$2/PI()^2)*((SIN(J$5*PI()/2))/J$5^2)*SIN(J$5*PI()*$B106/$B$3)</f>
        <v>0.0260171654203471</v>
      </c>
      <c r="K106" s="28" t="n">
        <f aca="false">(8*$B$2/PI()^2)*((SIN(K$5*PI()/2))/K$5^2)*SIN(K$5*PI()*$B106/$B$3)</f>
        <v>1.14613340706581E-018</v>
      </c>
      <c r="L106" s="28" t="n">
        <f aca="false">(8*$B$2/PI()^2)*((SIN(L$5*PI()/2))/L$5^2)*SIN(L$5*PI()*$B106/$B$3)</f>
        <v>0.015473462806034</v>
      </c>
      <c r="M106" s="28" t="n">
        <f aca="false">(8*$B$2/PI()^2)*((SIN(M$5*PI()/2))/M$5^2)*SIN(M$5*PI()*$B106/$B$3)</f>
        <v>-4.7092941270751E-018</v>
      </c>
      <c r="N106" s="28" t="n">
        <f aca="false">(8*$B$2/PI()^2)*((SIN(N$5*PI()/2))/N$5^2)*SIN(N$5*PI()*$B106/$B$3)</f>
        <v>0.00207138110424612</v>
      </c>
      <c r="O106" s="28" t="n">
        <f aca="false">(8*$B$2/PI()^2)*((SIN(O$5*PI()/2))/O$5^2)*SIN(O$5*PI()*$B106/$B$3)</f>
        <v>-4.753306970443E-018</v>
      </c>
      <c r="P106" s="27" t="n">
        <f aca="false">SUM($F106:$F106)</f>
        <v>-0.711173642511733</v>
      </c>
      <c r="Q106" s="27" t="n">
        <f aca="false">SUM($F106:$G106)+$Q$3</f>
        <v>-0.711173642511733</v>
      </c>
      <c r="R106" s="27" t="n">
        <f aca="false">SUM($F106:$H106)</f>
        <v>-0.717428001152525</v>
      </c>
      <c r="S106" s="27" t="n">
        <f aca="false">SUM($F106:$I106)+$Q$3</f>
        <v>-0.717428001152525</v>
      </c>
      <c r="T106" s="27" t="n">
        <f aca="false">SUM($F106:$J106)</f>
        <v>-0.691410835732178</v>
      </c>
      <c r="U106" s="27" t="n">
        <f aca="false">SUM($F106:$K106)+$Q$3</f>
        <v>-0.691410835732178</v>
      </c>
      <c r="V106" s="27" t="n">
        <f aca="false">SUM($F106:$L106)</f>
        <v>-0.675937372926144</v>
      </c>
      <c r="W106" s="27" t="n">
        <f aca="false">SUM($F106:$M106)+$Q$3</f>
        <v>-0.675937372926144</v>
      </c>
      <c r="X106" s="27" t="n">
        <f aca="false">SUM($F106:$N106)</f>
        <v>-0.673865991821898</v>
      </c>
      <c r="Y106" s="27" t="n">
        <f aca="false">SUM($F106:$O106)+$Q$3</f>
        <v>-0.673865991821898</v>
      </c>
      <c r="Z106" s="21"/>
      <c r="AA106" s="21"/>
      <c r="AB106" s="21"/>
      <c r="AC106" s="21"/>
      <c r="AD106" s="21"/>
      <c r="AE106" s="21"/>
      <c r="AF106" s="21"/>
      <c r="AMD106" s="0"/>
      <c r="AME106" s="0"/>
      <c r="AMF106" s="0"/>
      <c r="AMG106" s="0"/>
      <c r="AMH106" s="0"/>
      <c r="AMI106" s="0"/>
      <c r="AMJ106" s="0"/>
    </row>
    <row r="107" s="23" customFormat="true" ht="13.8" hidden="false" customHeight="false" outlineLevel="0" collapsed="false">
      <c r="A107" s="24" t="n">
        <v>36</v>
      </c>
      <c r="B107" s="27" t="n">
        <f aca="false">(A107-1)*PI()/20</f>
        <v>5.49778714378214</v>
      </c>
      <c r="C107" s="27" t="n">
        <v>0</v>
      </c>
      <c r="D107" s="27"/>
      <c r="E107" s="28"/>
      <c r="F107" s="28" t="n">
        <f aca="false">(8*$B$2/PI()^2)*((SIN(F$5*PI()/2))/F$5^2)*SIN(F$5*PI()*$B107/$B$3)</f>
        <v>-0.810549882287023</v>
      </c>
      <c r="G107" s="28" t="n">
        <f aca="false">(8*$B$2/PI()^2)*((SIN(G$5*PI()/2))/G$5^2)*SIN(G$5*PI()*$B107/$B$3)</f>
        <v>3.45032634186075E-019</v>
      </c>
      <c r="H107" s="28" t="n">
        <f aca="false">(8*$B$2/PI()^2)*((SIN(H$5*PI()/2))/H$5^2)*SIN(H$5*PI()*$B107/$B$3)</f>
        <v>-0.0900436881281305</v>
      </c>
      <c r="I107" s="28" t="n">
        <f aca="false">(8*$B$2/PI()^2)*((SIN(I$5*PI()/2))/I$5^2)*SIN(I$5*PI()*$B107/$B$3)</f>
        <v>3.44999284687308E-019</v>
      </c>
      <c r="J107" s="28" t="n">
        <f aca="false">(8*$B$2/PI()^2)*((SIN(J$5*PI()/2))/J$5^2)*SIN(J$5*PI()*$B107/$B$3)</f>
        <v>-0.0324031938070156</v>
      </c>
      <c r="K107" s="28" t="n">
        <f aca="false">(8*$B$2/PI()^2)*((SIN(K$5*PI()/2))/K$5^2)*SIN(K$5*PI()*$B107/$B$3)</f>
        <v>3.44943706487271E-019</v>
      </c>
      <c r="L107" s="28" t="n">
        <f aca="false">(8*$B$2/PI()^2)*((SIN(L$5*PI()/2))/L$5^2)*SIN(L$5*PI()*$B107/$B$3)</f>
        <v>-0.0165226509985232</v>
      </c>
      <c r="M107" s="28" t="n">
        <f aca="false">(8*$B$2/PI()^2)*((SIN(M$5*PI()/2))/M$5^2)*SIN(M$5*PI()*$B107/$B$3)</f>
        <v>3.44865906032206E-019</v>
      </c>
      <c r="N107" s="28" t="n">
        <f aca="false">(8*$B$2/PI()^2)*((SIN(N$5*PI()/2))/N$5^2)*SIN(N$5*PI()*$B107/$B$3)</f>
        <v>-0.009987449941435</v>
      </c>
      <c r="O107" s="28" t="n">
        <f aca="false">(8*$B$2/PI()^2)*((SIN(O$5*PI()/2))/O$5^2)*SIN(O$5*PI()*$B107/$B$3)</f>
        <v>3.4476589234553E-019</v>
      </c>
      <c r="P107" s="27" t="n">
        <f aca="false">SUM($F107:$F107)</f>
        <v>-0.810549882287023</v>
      </c>
      <c r="Q107" s="27" t="n">
        <f aca="false">SUM($F107:$G107)+$Q$3</f>
        <v>-0.810549882287023</v>
      </c>
      <c r="R107" s="27" t="n">
        <f aca="false">SUM($F107:$H107)</f>
        <v>-0.900593570415153</v>
      </c>
      <c r="S107" s="27" t="n">
        <f aca="false">SUM($F107:$I107)+$Q$3</f>
        <v>-0.900593570415153</v>
      </c>
      <c r="T107" s="27" t="n">
        <f aca="false">SUM($F107:$J107)</f>
        <v>-0.932996764222169</v>
      </c>
      <c r="U107" s="27" t="n">
        <f aca="false">SUM($F107:$K107)+$Q$3</f>
        <v>-0.932996764222169</v>
      </c>
      <c r="V107" s="27" t="n">
        <f aca="false">SUM($F107:$L107)</f>
        <v>-0.949519415220692</v>
      </c>
      <c r="W107" s="27" t="n">
        <f aca="false">SUM($F107:$M107)+$Q$3</f>
        <v>-0.949519415220692</v>
      </c>
      <c r="X107" s="27" t="n">
        <f aca="false">SUM($F107:$N107)</f>
        <v>-0.959506865162127</v>
      </c>
      <c r="Y107" s="27" t="n">
        <f aca="false">SUM($F107:$O107)+$Q$3</f>
        <v>-0.959506865162127</v>
      </c>
      <c r="Z107" s="21"/>
      <c r="AA107" s="21"/>
      <c r="AB107" s="21"/>
      <c r="AC107" s="21"/>
      <c r="AD107" s="21"/>
      <c r="AE107" s="21"/>
      <c r="AF107" s="21"/>
      <c r="AMD107" s="0"/>
      <c r="AME107" s="0"/>
      <c r="AMF107" s="0"/>
      <c r="AMG107" s="0"/>
      <c r="AMH107" s="0"/>
      <c r="AMI107" s="0"/>
      <c r="AMJ107" s="0"/>
    </row>
    <row r="108" s="23" customFormat="true" ht="13.8" hidden="false" customHeight="false" outlineLevel="0" collapsed="false">
      <c r="A108" s="24" t="n">
        <v>37</v>
      </c>
      <c r="B108" s="27" t="n">
        <f aca="false">(A108-1)*PI()/20</f>
        <v>5.65486677646163</v>
      </c>
      <c r="C108" s="27" t="n">
        <v>0</v>
      </c>
      <c r="D108" s="27"/>
      <c r="E108" s="28"/>
      <c r="F108" s="28" t="n">
        <f aca="false">(8*$B$2/PI()^2)*((SIN(F$5*PI()/2))/F$5^2)*SIN(F$5*PI()*$B108/$B$3)</f>
        <v>-0.716512120513509</v>
      </c>
      <c r="G108" s="28" t="n">
        <f aca="false">(8*$B$2/PI()^2)*((SIN(G$5*PI()/2))/G$5^2)*SIN(G$5*PI()*$B108/$B$3)</f>
        <v>-2.05135886524691E-017</v>
      </c>
      <c r="H108" s="28" t="n">
        <f aca="false">(8*$B$2/PI()^2)*((SIN(H$5*PI()/2))/H$5^2)*SIN(H$5*PI()*$B108/$B$3)</f>
        <v>-0.00999542427960262</v>
      </c>
      <c r="I108" s="28" t="n">
        <f aca="false">(8*$B$2/PI()^2)*((SIN(I$5*PI()/2))/I$5^2)*SIN(I$5*PI()*$B108/$B$3)</f>
        <v>-1.15445451861819E-017</v>
      </c>
      <c r="J108" s="28" t="n">
        <f aca="false">(8*$B$2/PI()^2)*((SIN(J$5*PI()/2))/J$5^2)*SIN(J$5*PI()*$B108/$B$3)</f>
        <v>0.024610355268456</v>
      </c>
      <c r="K108" s="28" t="n">
        <f aca="false">(8*$B$2/PI()^2)*((SIN(K$5*PI()/2))/K$5^2)*SIN(K$5*PI()*$B108/$B$3)</f>
        <v>-1.82478675839365E-018</v>
      </c>
      <c r="L108" s="28" t="n">
        <f aca="false">(8*$B$2/PI()^2)*((SIN(L$5*PI()/2))/L$5^2)*SIN(L$5*PI()*$B108/$B$3)</f>
        <v>0.0159686545431455</v>
      </c>
      <c r="M108" s="28" t="n">
        <f aca="false">(8*$B$2/PI()^2)*((SIN(M$5*PI()/2))/M$5^2)*SIN(M$5*PI()*$B108/$B$3)</f>
        <v>4.23185466249506E-018</v>
      </c>
      <c r="N108" s="28" t="n">
        <f aca="false">(8*$B$2/PI()^2)*((SIN(N$5*PI()/2))/N$5^2)*SIN(N$5*PI()*$B108/$B$3)</f>
        <v>0.0032770906597874</v>
      </c>
      <c r="O108" s="28" t="n">
        <f aca="false">(8*$B$2/PI()^2)*((SIN(O$5*PI()/2))/O$5^2)*SIN(O$5*PI()*$B108/$B$3)</f>
        <v>4.90540667773551E-018</v>
      </c>
      <c r="P108" s="27" t="n">
        <f aca="false">SUM($F108:$F108)</f>
        <v>-0.716512120513509</v>
      </c>
      <c r="Q108" s="27" t="n">
        <f aca="false">SUM($F108:$G108)+$Q$3</f>
        <v>-0.716512120513509</v>
      </c>
      <c r="R108" s="27" t="n">
        <f aca="false">SUM($F108:$H108)</f>
        <v>-0.726507544793111</v>
      </c>
      <c r="S108" s="27" t="n">
        <f aca="false">SUM($F108:$I108)+$Q$3</f>
        <v>-0.726507544793111</v>
      </c>
      <c r="T108" s="27" t="n">
        <f aca="false">SUM($F108:$J108)</f>
        <v>-0.701897189524655</v>
      </c>
      <c r="U108" s="27" t="n">
        <f aca="false">SUM($F108:$K108)+$Q$3</f>
        <v>-0.701897189524655</v>
      </c>
      <c r="V108" s="27" t="n">
        <f aca="false">SUM($F108:$L108)</f>
        <v>-0.68592853498151</v>
      </c>
      <c r="W108" s="27" t="n">
        <f aca="false">SUM($F108:$M108)+$Q$3</f>
        <v>-0.68592853498151</v>
      </c>
      <c r="X108" s="27" t="n">
        <f aca="false">SUM($F108:$N108)</f>
        <v>-0.682651444321722</v>
      </c>
      <c r="Y108" s="27" t="n">
        <f aca="false">SUM($F108:$O108)+$Q$3</f>
        <v>-0.682651444321722</v>
      </c>
      <c r="Z108" s="21"/>
      <c r="AA108" s="21"/>
      <c r="AB108" s="21"/>
      <c r="AC108" s="21"/>
      <c r="AD108" s="21"/>
      <c r="AE108" s="21"/>
      <c r="AF108" s="21"/>
      <c r="AMD108" s="0"/>
      <c r="AME108" s="0"/>
      <c r="AMF108" s="0"/>
      <c r="AMG108" s="0"/>
      <c r="AMH108" s="0"/>
      <c r="AMI108" s="0"/>
      <c r="AMJ108" s="0"/>
    </row>
    <row r="109" s="23" customFormat="true" ht="13.8" hidden="false" customHeight="false" outlineLevel="0" collapsed="false">
      <c r="A109" s="24" t="n">
        <v>38</v>
      </c>
      <c r="B109" s="27" t="n">
        <f aca="false">(A109-1)*PI()/20</f>
        <v>5.81194640914112</v>
      </c>
      <c r="C109" s="27" t="n">
        <v>0</v>
      </c>
      <c r="D109" s="27"/>
      <c r="E109" s="28"/>
      <c r="F109" s="28" t="n">
        <f aca="false">(8*$B$2/PI()^2)*((SIN(F$5*PI()/2))/F$5^2)*SIN(F$5*PI()*$B109/$B$3)</f>
        <v>-0.451499716197683</v>
      </c>
      <c r="G109" s="28" t="n">
        <f aca="false">(8*$B$2/PI()^2)*((SIN(G$5*PI()/2))/G$5^2)*SIN(G$5*PI()*$B109/$B$3)</f>
        <v>-2.29603809335803E-017</v>
      </c>
      <c r="H109" s="28" t="n">
        <f aca="false">(8*$B$2/PI()^2)*((SIN(H$5*PI()/2))/H$5^2)*SIN(H$5*PI()*$B109/$B$3)</f>
        <v>0.0882398584747999</v>
      </c>
      <c r="I109" s="28" t="n">
        <f aca="false">(8*$B$2/PI()^2)*((SIN(I$5*PI()/2))/I$5^2)*SIN(I$5*PI()*$B109/$B$3)</f>
        <v>8.71272020712928E-018</v>
      </c>
      <c r="J109" s="28" t="n">
        <f aca="false">(8*$B$2/PI()^2)*((SIN(J$5*PI()/2))/J$5^2)*SIN(J$5*PI()*$B109/$B$3)</f>
        <v>-0.00604861060254808</v>
      </c>
      <c r="K109" s="28" t="n">
        <f aca="false">(8*$B$2/PI()^2)*((SIN(K$5*PI()/2))/K$5^2)*SIN(K$5*PI()*$B109/$B$3)</f>
        <v>3.24520049893593E-018</v>
      </c>
      <c r="L109" s="28" t="n">
        <f aca="false">(8*$B$2/PI()^2)*((SIN(L$5*PI()/2))/L$5^2)*SIN(L$5*PI()*$B109/$B$3)</f>
        <v>-0.0138652274417443</v>
      </c>
      <c r="M109" s="28" t="n">
        <f aca="false">(8*$B$2/PI()^2)*((SIN(M$5*PI()/2))/M$5^2)*SIN(M$5*PI()*$B109/$B$3)</f>
        <v>-6.20353267738153E-018</v>
      </c>
      <c r="N109" s="28" t="n">
        <f aca="false">(8*$B$2/PI()^2)*((SIN(N$5*PI()/2))/N$5^2)*SIN(N$5*PI()*$B109/$B$3)</f>
        <v>0.00823250478878559</v>
      </c>
      <c r="O109" s="28" t="n">
        <f aca="false">(8*$B$2/PI()^2)*((SIN(O$5*PI()/2))/O$5^2)*SIN(O$5*PI()*$B109/$B$3)</f>
        <v>1.81934296064539E-018</v>
      </c>
      <c r="P109" s="27" t="n">
        <f aca="false">SUM($F109:$F109)</f>
        <v>-0.451499716197683</v>
      </c>
      <c r="Q109" s="27" t="n">
        <f aca="false">SUM($F109:$G109)+$Q$3</f>
        <v>-0.451499716197683</v>
      </c>
      <c r="R109" s="27" t="n">
        <f aca="false">SUM($F109:$H109)</f>
        <v>-0.363259857722883</v>
      </c>
      <c r="S109" s="27" t="n">
        <f aca="false">SUM($F109:$I109)+$Q$3</f>
        <v>-0.363259857722883</v>
      </c>
      <c r="T109" s="27" t="n">
        <f aca="false">SUM($F109:$J109)</f>
        <v>-0.369308468325431</v>
      </c>
      <c r="U109" s="27" t="n">
        <f aca="false">SUM($F109:$K109)+$Q$3</f>
        <v>-0.369308468325431</v>
      </c>
      <c r="V109" s="27" t="n">
        <f aca="false">SUM($F109:$L109)</f>
        <v>-0.383173695767175</v>
      </c>
      <c r="W109" s="27" t="n">
        <f aca="false">SUM($F109:$M109)+$Q$3</f>
        <v>-0.383173695767175</v>
      </c>
      <c r="X109" s="27" t="n">
        <f aca="false">SUM($F109:$N109)</f>
        <v>-0.37494119097839</v>
      </c>
      <c r="Y109" s="27" t="n">
        <f aca="false">SUM($F109:$O109)+$Q$3</f>
        <v>-0.37494119097839</v>
      </c>
      <c r="Z109" s="21"/>
      <c r="AA109" s="21"/>
      <c r="AB109" s="21"/>
      <c r="AC109" s="21"/>
      <c r="AD109" s="21"/>
      <c r="AE109" s="21"/>
      <c r="AF109" s="21"/>
      <c r="AMD109" s="0"/>
      <c r="AME109" s="0"/>
      <c r="AMF109" s="0"/>
      <c r="AMG109" s="0"/>
      <c r="AMH109" s="0"/>
      <c r="AMI109" s="0"/>
      <c r="AMJ109" s="0"/>
    </row>
    <row r="110" s="23" customFormat="true" ht="13.8" hidden="false" customHeight="false" outlineLevel="0" collapsed="false">
      <c r="A110" s="24" t="n">
        <v>39</v>
      </c>
      <c r="B110" s="27" t="n">
        <f aca="false">(A110-1)*PI()/20</f>
        <v>5.96902604182061</v>
      </c>
      <c r="C110" s="27" t="n">
        <v>0</v>
      </c>
      <c r="D110" s="27"/>
      <c r="E110" s="28"/>
      <c r="F110" s="28" t="n">
        <f aca="false">(8*$B$2/PI()^2)*((SIN(F$5*PI()/2))/F$5^2)*SIN(F$5*PI()*$B110/$B$3)</f>
        <v>-0.0787501217146791</v>
      </c>
      <c r="G110" s="28" t="n">
        <f aca="false">(8*$B$2/PI()^2)*((SIN(G$5*PI()/2))/G$5^2)*SIN(G$5*PI()*$B110/$B$3)</f>
        <v>-4.79924279290518E-018</v>
      </c>
      <c r="H110" s="28" t="n">
        <f aca="false">(8*$B$2/PI()^2)*((SIN(H$5*PI()/2))/H$5^2)*SIN(H$5*PI()*$B110/$B$3)</f>
        <v>0.0259196781051613</v>
      </c>
      <c r="I110" s="28" t="n">
        <f aca="false">(8*$B$2/PI()^2)*((SIN(I$5*PI()/2))/I$5^2)*SIN(I$5*PI()*$B110/$B$3)</f>
        <v>4.7086435223107E-018</v>
      </c>
      <c r="J110" s="28" t="n">
        <f aca="false">(8*$B$2/PI()^2)*((SIN(J$5*PI()/2))/J$5^2)*SIN(J$5*PI()*$B110/$B$3)</f>
        <v>-0.0151598622015437</v>
      </c>
      <c r="K110" s="28" t="n">
        <f aca="false">(8*$B$2/PI()^2)*((SIN(K$5*PI()/2))/K$5^2)*SIN(K$5*PI()*$B110/$B$3)</f>
        <v>-4.55992516101331E-018</v>
      </c>
      <c r="L110" s="28" t="n">
        <f aca="false">(8*$B$2/PI()^2)*((SIN(L$5*PI()/2))/L$5^2)*SIN(L$5*PI()*$B110/$B$3)</f>
        <v>0.0104164641847965</v>
      </c>
      <c r="M110" s="28" t="n">
        <f aca="false">(8*$B$2/PI()^2)*((SIN(M$5*PI()/2))/M$5^2)*SIN(M$5*PI()*$B110/$B$3)</f>
        <v>4.35644376940975E-018</v>
      </c>
      <c r="N110" s="28" t="n">
        <f aca="false">(8*$B$2/PI()^2)*((SIN(N$5*PI()/2))/N$5^2)*SIN(N$5*PI()*$B110/$B$3)</f>
        <v>-0.00768575550099128</v>
      </c>
      <c r="O110" s="28" t="n">
        <f aca="false">(8*$B$2/PI()^2)*((SIN(O$5*PI()/2))/O$5^2)*SIN(O$5*PI()*$B110/$B$3)</f>
        <v>-4.10277063419815E-018</v>
      </c>
      <c r="P110" s="27" t="n">
        <f aca="false">SUM($F110:$F110)</f>
        <v>-0.0787501217146791</v>
      </c>
      <c r="Q110" s="27" t="n">
        <f aca="false">SUM($F110:$G110)+$Q$3</f>
        <v>-0.0787501217146791</v>
      </c>
      <c r="R110" s="27" t="n">
        <f aca="false">SUM($F110:$H110)</f>
        <v>-0.0528304436095178</v>
      </c>
      <c r="S110" s="27" t="n">
        <f aca="false">SUM($F110:$I110)+$Q$3</f>
        <v>-0.0528304436095178</v>
      </c>
      <c r="T110" s="27" t="n">
        <f aca="false">SUM($F110:$J110)</f>
        <v>-0.0679903058110615</v>
      </c>
      <c r="U110" s="27" t="n">
        <f aca="false">SUM($F110:$K110)+$Q$3</f>
        <v>-0.0679903058110615</v>
      </c>
      <c r="V110" s="27" t="n">
        <f aca="false">SUM($F110:$L110)</f>
        <v>-0.0575738416262649</v>
      </c>
      <c r="W110" s="27" t="n">
        <f aca="false">SUM($F110:$M110)+$Q$3</f>
        <v>-0.0575738416262649</v>
      </c>
      <c r="X110" s="27" t="n">
        <f aca="false">SUM($F110:$N110)</f>
        <v>-0.0652595971272562</v>
      </c>
      <c r="Y110" s="27" t="n">
        <f aca="false">SUM($F110:$O110)+$Q$3</f>
        <v>-0.0652595971272562</v>
      </c>
      <c r="Z110" s="21"/>
      <c r="AA110" s="21"/>
      <c r="AB110" s="21"/>
      <c r="AC110" s="21"/>
      <c r="AD110" s="21"/>
      <c r="AE110" s="21"/>
      <c r="AF110" s="21"/>
      <c r="AMD110" s="0"/>
      <c r="AME110" s="0"/>
      <c r="AMF110" s="0"/>
      <c r="AMG110" s="0"/>
      <c r="AMH110" s="0"/>
      <c r="AMI110" s="0"/>
      <c r="AMJ110" s="0"/>
    </row>
    <row r="111" s="23" customFormat="true" ht="13.8" hidden="false" customHeight="false" outlineLevel="0" collapsed="false">
      <c r="A111" s="24" t="n">
        <v>40</v>
      </c>
      <c r="B111" s="27" t="n">
        <f aca="false">(A111-1)*PI()/20</f>
        <v>6.1261056745001</v>
      </c>
      <c r="C111" s="27" t="n">
        <v>0</v>
      </c>
      <c r="D111" s="27"/>
      <c r="E111" s="28"/>
      <c r="F111" s="28" t="n">
        <f aca="false">(8*$B$2/PI()^2)*((SIN(F$5*PI()/2))/F$5^2)*SIN(F$5*PI()*$B111/$B$3)</f>
        <v>0.312790884001791</v>
      </c>
      <c r="G111" s="28" t="n">
        <f aca="false">(8*$B$2/PI()^2)*((SIN(G$5*PI()/2))/G$5^2)*SIN(G$5*PI()*$B111/$B$3)</f>
        <v>1.7669422380512E-017</v>
      </c>
      <c r="H111" s="28" t="n">
        <f aca="false">(8*$B$2/PI()^2)*((SIN(H$5*PI()/2))/H$5^2)*SIN(H$5*PI()*$B111/$B$3)</f>
        <v>-0.0835622497347399</v>
      </c>
      <c r="I111" s="28" t="n">
        <f aca="false">(8*$B$2/PI()^2)*((SIN(I$5*PI()/2))/I$5^2)*SIN(I$5*PI()*$B111/$B$3)</f>
        <v>-1.24070686222662E-017</v>
      </c>
      <c r="J111" s="28" t="n">
        <f aca="false">(8*$B$2/PI()^2)*((SIN(J$5*PI()/2))/J$5^2)*SIN(J$5*PI()*$B111/$B$3)</f>
        <v>0.0297347398717527</v>
      </c>
      <c r="K111" s="28" t="n">
        <f aca="false">(8*$B$2/PI()^2)*((SIN(K$5*PI()/2))/K$5^2)*SIN(K$5*PI()*$B111/$B$3)</f>
        <v>5.72614303952061E-018</v>
      </c>
      <c r="L111" s="28" t="n">
        <f aca="false">(8*$B$2/PI()^2)*((SIN(L$5*PI()/2))/L$5^2)*SIN(L$5*PI()*$B111/$B$3)</f>
        <v>-0.00595699656402626</v>
      </c>
      <c r="M111" s="28" t="n">
        <f aca="false">(8*$B$2/PI()^2)*((SIN(M$5*PI()/2))/M$5^2)*SIN(M$5*PI()*$B111/$B$3)</f>
        <v>1.72382179872573E-019</v>
      </c>
      <c r="N111" s="28" t="n">
        <f aca="false">(8*$B$2/PI()^2)*((SIN(N$5*PI()/2))/N$5^2)*SIN(N$5*PI()*$B111/$B$3)</f>
        <v>-0.00411663471951255</v>
      </c>
      <c r="O111" s="28" t="n">
        <f aca="false">(8*$B$2/PI()^2)*((SIN(O$5*PI()/2))/O$5^2)*SIN(O$5*PI()*$B111/$B$3)</f>
        <v>-3.62935441016656E-018</v>
      </c>
      <c r="P111" s="27" t="n">
        <f aca="false">SUM($F111:$F111)</f>
        <v>0.312790884001791</v>
      </c>
      <c r="Q111" s="27" t="n">
        <f aca="false">SUM($F111:$G111)+$Q$3</f>
        <v>0.312790884001791</v>
      </c>
      <c r="R111" s="27" t="n">
        <f aca="false">SUM($F111:$H111)</f>
        <v>0.229228634267052</v>
      </c>
      <c r="S111" s="27" t="n">
        <f aca="false">SUM($F111:$I111)+$Q$3</f>
        <v>0.229228634267052</v>
      </c>
      <c r="T111" s="27" t="n">
        <f aca="false">SUM($F111:$J111)</f>
        <v>0.258963374138804</v>
      </c>
      <c r="U111" s="27" t="n">
        <f aca="false">SUM($F111:$K111)+$Q$3</f>
        <v>0.258963374138804</v>
      </c>
      <c r="V111" s="27" t="n">
        <f aca="false">SUM($F111:$L111)</f>
        <v>0.253006377574778</v>
      </c>
      <c r="W111" s="27" t="n">
        <f aca="false">SUM($F111:$M111)+$Q$3</f>
        <v>0.253006377574778</v>
      </c>
      <c r="X111" s="27" t="n">
        <f aca="false">SUM($F111:$N111)</f>
        <v>0.248889742855265</v>
      </c>
      <c r="Y111" s="27" t="n">
        <f aca="false">SUM($F111:$O111)+$Q$3</f>
        <v>0.248889742855265</v>
      </c>
      <c r="Z111" s="21"/>
      <c r="AA111" s="21"/>
      <c r="AB111" s="21"/>
      <c r="AC111" s="21"/>
      <c r="AD111" s="21"/>
      <c r="AE111" s="21"/>
      <c r="AF111" s="21"/>
      <c r="AMD111" s="0"/>
      <c r="AME111" s="0"/>
      <c r="AMF111" s="0"/>
      <c r="AMG111" s="0"/>
      <c r="AMH111" s="0"/>
      <c r="AMI111" s="0"/>
      <c r="AMJ111" s="0"/>
    </row>
    <row r="112" s="23" customFormat="true" ht="13.8" hidden="false" customHeight="false" outlineLevel="0" collapsed="false">
      <c r="A112" s="24" t="n">
        <v>41</v>
      </c>
      <c r="B112" s="27" t="n">
        <f aca="false">(A112-1)*PI()/20</f>
        <v>6.28318530717959</v>
      </c>
      <c r="C112" s="27" t="n">
        <v>0</v>
      </c>
      <c r="D112" s="27"/>
      <c r="E112" s="28"/>
      <c r="F112" s="28" t="n">
        <f aca="false">(8*$B$2/PI()^2)*((SIN(F$5*PI()/2))/F$5^2)*SIN(F$5*PI()*$B112/$B$3)</f>
        <v>0.629693501822782</v>
      </c>
      <c r="G112" s="28" t="n">
        <f aca="false">(8*$B$2/PI()^2)*((SIN(G$5*PI()/2))/G$5^2)*SIN(G$5*PI()*$B112/$B$3)</f>
        <v>2.42790202299112E-017</v>
      </c>
      <c r="H112" s="28" t="n">
        <f aca="false">(8*$B$2/PI()^2)*((SIN(H$5*PI()/2))/H$5^2)*SIN(H$5*PI()*$B112/$B$3)</f>
        <v>-0.0409997847373676</v>
      </c>
      <c r="I112" s="28" t="n">
        <f aca="false">(8*$B$2/PI()^2)*((SIN(I$5*PI()/2))/I$5^2)*SIN(I$5*PI()*$B112/$B$3)</f>
        <v>5.02580209540998E-018</v>
      </c>
      <c r="J112" s="28" t="n">
        <f aca="false">(8*$B$2/PI()^2)*((SIN(J$5*PI()/2))/J$5^2)*SIN(J$5*PI()*$B112/$B$3)</f>
        <v>-0.0312984025917062</v>
      </c>
      <c r="K112" s="28" t="n">
        <f aca="false">(8*$B$2/PI()^2)*((SIN(K$5*PI()/2))/K$5^2)*SIN(K$5*PI()*$B112/$B$3)</f>
        <v>-6.70587297030195E-018</v>
      </c>
      <c r="L112" s="28" t="n">
        <f aca="false">(8*$B$2/PI()^2)*((SIN(L$5*PI()/2))/L$5^2)*SIN(L$5*PI()*$B112/$B$3)</f>
        <v>0.000919524515292822</v>
      </c>
      <c r="M112" s="28" t="n">
        <f aca="false">(8*$B$2/PI()^2)*((SIN(M$5*PI()/2))/M$5^2)*SIN(M$5*PI()*$B112/$B$3)</f>
        <v>-4.59509321031393E-018</v>
      </c>
      <c r="N112" s="28" t="n">
        <f aca="false">(8*$B$2/PI()^2)*((SIN(N$5*PI()/2))/N$5^2)*SIN(N$5*PI()*$B112/$B$3)</f>
        <v>0.00989029266405698</v>
      </c>
      <c r="O112" s="28" t="n">
        <f aca="false">(8*$B$2/PI()^2)*((SIN(O$5*PI()/2))/O$5^2)*SIN(O$5*PI()*$B112/$B$3)</f>
        <v>2.50161531198366E-018</v>
      </c>
      <c r="P112" s="27" t="n">
        <f aca="false">SUM($F112:$F112)</f>
        <v>0.629693501822782</v>
      </c>
      <c r="Q112" s="27" t="n">
        <f aca="false">SUM($F112:$G112)+$Q$3</f>
        <v>0.629693501822782</v>
      </c>
      <c r="R112" s="27" t="n">
        <f aca="false">SUM($F112:$H112)</f>
        <v>0.588693717085415</v>
      </c>
      <c r="S112" s="27" t="n">
        <f aca="false">SUM($F112:$I112)+$Q$3</f>
        <v>0.588693717085415</v>
      </c>
      <c r="T112" s="27" t="n">
        <f aca="false">SUM($F112:$J112)</f>
        <v>0.557395314493709</v>
      </c>
      <c r="U112" s="27" t="n">
        <f aca="false">SUM($F112:$K112)+$Q$3</f>
        <v>0.557395314493709</v>
      </c>
      <c r="V112" s="27" t="n">
        <f aca="false">SUM($F112:$L112)</f>
        <v>0.558314839009001</v>
      </c>
      <c r="W112" s="27" t="n">
        <f aca="false">SUM($F112:$M112)+$Q$3</f>
        <v>0.558314839009001</v>
      </c>
      <c r="X112" s="27" t="n">
        <f aca="false">SUM($F112:$N112)</f>
        <v>0.568205131673058</v>
      </c>
      <c r="Y112" s="27" t="n">
        <f aca="false">SUM($F112:$O112)+$Q$3</f>
        <v>0.568205131673058</v>
      </c>
      <c r="Z112" s="21"/>
      <c r="AA112" s="21"/>
      <c r="AB112" s="21"/>
      <c r="AC112" s="21"/>
      <c r="AD112" s="21"/>
      <c r="AE112" s="21"/>
      <c r="AF112" s="21"/>
      <c r="AMD112" s="0"/>
      <c r="AME112" s="0"/>
      <c r="AMF112" s="0"/>
      <c r="AMG112" s="0"/>
      <c r="AMH112" s="0"/>
      <c r="AMI112" s="0"/>
      <c r="AMJ112" s="0"/>
    </row>
    <row r="113" s="23" customFormat="true" ht="13.8" hidden="false" customHeight="false" outlineLevel="0" collapsed="false">
      <c r="A113" s="24" t="n">
        <v>42</v>
      </c>
      <c r="B113" s="27" t="n">
        <f aca="false">(A113-1)*PI()/20</f>
        <v>6.44026493985908</v>
      </c>
      <c r="C113" s="27" t="n">
        <v>0</v>
      </c>
      <c r="D113" s="27"/>
      <c r="E113" s="28"/>
      <c r="F113" s="28" t="n">
        <f aca="false">(8*$B$2/PI()^2)*((SIN(F$5*PI()/2))/F$5^2)*SIN(F$5*PI()*$B113/$B$3)</f>
        <v>0.796338198942853</v>
      </c>
      <c r="G113" s="28" t="n">
        <f aca="false">(8*$B$2/PI()^2)*((SIN(G$5*PI()/2))/G$5^2)*SIN(G$5*PI()*$B113/$B$3)</f>
        <v>9.09715211650536E-018</v>
      </c>
      <c r="H113" s="28" t="n">
        <f aca="false">(8*$B$2/PI()^2)*((SIN(H$5*PI()/2))/H$5^2)*SIN(H$5*PI()*$B113/$B$3)</f>
        <v>0.0761632013881515</v>
      </c>
      <c r="I113" s="28" t="n">
        <f aca="false">(8*$B$2/PI()^2)*((SIN(I$5*PI()/2))/I$5^2)*SIN(I$5*PI()*$B113/$B$3)</f>
        <v>8.46388118027905E-018</v>
      </c>
      <c r="J113" s="28" t="n">
        <f aca="false">(8*$B$2/PI()^2)*((SIN(J$5*PI()/2))/J$5^2)*SIN(J$5*PI()*$B113/$B$3)</f>
        <v>0.0191666287456521</v>
      </c>
      <c r="K113" s="28" t="n">
        <f aca="false">(8*$B$2/PI()^2)*((SIN(K$5*PI()/2))/K$5^2)*SIN(K$5*PI()*$B113/$B$3)</f>
        <v>7.46720729354934E-018</v>
      </c>
      <c r="L113" s="28" t="n">
        <f aca="false">(8*$B$2/PI()^2)*((SIN(L$5*PI()/2))/L$5^2)*SIN(L$5*PI()*$B113/$B$3)</f>
        <v>0.00420716854200555</v>
      </c>
      <c r="M113" s="28" t="n">
        <f aca="false">(8*$B$2/PI()^2)*((SIN(M$5*PI()/2))/M$5^2)*SIN(M$5*PI()*$B113/$B$3)</f>
        <v>6.18915951982434E-018</v>
      </c>
      <c r="N113" s="28" t="n">
        <f aca="false">(8*$B$2/PI()^2)*((SIN(N$5*PI()/2))/N$5^2)*SIN(N$5*PI()*$B113/$B$3)</f>
        <v>-0.00117980745160448</v>
      </c>
      <c r="O113" s="28" t="n">
        <f aca="false">(8*$B$2/PI()^2)*((SIN(O$5*PI()/2))/O$5^2)*SIN(O$5*PI()*$B113/$B$3)</f>
        <v>4.73298723800387E-018</v>
      </c>
      <c r="P113" s="27" t="n">
        <f aca="false">SUM($F113:$F113)</f>
        <v>0.796338198942853</v>
      </c>
      <c r="Q113" s="27" t="n">
        <f aca="false">SUM($F113:$G113)+$Q$3</f>
        <v>0.796338198942853</v>
      </c>
      <c r="R113" s="27" t="n">
        <f aca="false">SUM($F113:$H113)</f>
        <v>0.872501400331004</v>
      </c>
      <c r="S113" s="27" t="n">
        <f aca="false">SUM($F113:$I113)+$Q$3</f>
        <v>0.872501400331004</v>
      </c>
      <c r="T113" s="27" t="n">
        <f aca="false">SUM($F113:$J113)</f>
        <v>0.891668029076656</v>
      </c>
      <c r="U113" s="27" t="n">
        <f aca="false">SUM($F113:$K113)+$Q$3</f>
        <v>0.891668029076656</v>
      </c>
      <c r="V113" s="27" t="n">
        <f aca="false">SUM($F113:$L113)</f>
        <v>0.895875197618662</v>
      </c>
      <c r="W113" s="27" t="n">
        <f aca="false">SUM($F113:$M113)+$Q$3</f>
        <v>0.895875197618662</v>
      </c>
      <c r="X113" s="27" t="n">
        <f aca="false">SUM($F113:$N113)</f>
        <v>0.894695390167057</v>
      </c>
      <c r="Y113" s="27" t="n">
        <f aca="false">SUM($F113:$O113)+$Q$3</f>
        <v>0.894695390167057</v>
      </c>
      <c r="Z113" s="21"/>
      <c r="AA113" s="21"/>
      <c r="AB113" s="21"/>
      <c r="AC113" s="21"/>
      <c r="AD113" s="21"/>
      <c r="AE113" s="21"/>
      <c r="AF113" s="21"/>
      <c r="AMD113" s="0"/>
      <c r="AME113" s="0"/>
      <c r="AMF113" s="0"/>
      <c r="AMG113" s="0"/>
      <c r="AMH113" s="0"/>
      <c r="AMI113" s="0"/>
      <c r="AMJ113" s="0"/>
    </row>
    <row r="114" s="23" customFormat="true" ht="13.8" hidden="false" customHeight="false" outlineLevel="0" collapsed="false">
      <c r="A114" s="24" t="n">
        <v>43</v>
      </c>
      <c r="B114" s="27" t="n">
        <f aca="false">(A114-1)*PI()/20</f>
        <v>6.59734457253857</v>
      </c>
      <c r="C114" s="27" t="n">
        <v>0</v>
      </c>
      <c r="D114" s="27"/>
      <c r="E114" s="28"/>
      <c r="F114" s="28" t="n">
        <f aca="false">(8*$B$2/PI()^2)*((SIN(F$5*PI()/2))/F$5^2)*SIN(F$5*PI()*$B114/$B$3)</f>
        <v>0.772960096714515</v>
      </c>
      <c r="G114" s="28" t="n">
        <f aca="false">(8*$B$2/PI()^2)*((SIN(G$5*PI()/2))/G$5^2)*SIN(G$5*PI()*$B114/$B$3)</f>
        <v>-1.42498016893231E-017</v>
      </c>
      <c r="H114" s="28" t="n">
        <f aca="false">(8*$B$2/PI()^2)*((SIN(H$5*PI()/2))/H$5^2)*SIN(H$5*PI()*$B114/$B$3)</f>
        <v>0.0547446181044621</v>
      </c>
      <c r="I114" s="28" t="n">
        <f aca="false">(8*$B$2/PI()^2)*((SIN(I$5*PI()/2))/I$5^2)*SIN(I$5*PI()*$B114/$B$3)</f>
        <v>-1.16664674751767E-017</v>
      </c>
      <c r="J114" s="28" t="n">
        <f aca="false">(8*$B$2/PI()^2)*((SIN(J$5*PI()/2))/J$5^2)*SIN(J$5*PI()*$B114/$B$3)</f>
        <v>0.00135200597616528</v>
      </c>
      <c r="K114" s="28" t="n">
        <f aca="false">(8*$B$2/PI()^2)*((SIN(K$5*PI()/2))/K$5^2)*SIN(K$5*PI()*$B114/$B$3)</f>
        <v>-7.98535101645581E-018</v>
      </c>
      <c r="L114" s="28" t="n">
        <f aca="false">(8*$B$2/PI()^2)*((SIN(L$5*PI()/2))/L$5^2)*SIN(L$5*PI()*$B114/$B$3)</f>
        <v>-0.00892564211817297</v>
      </c>
      <c r="M114" s="28" t="n">
        <f aca="false">(8*$B$2/PI()^2)*((SIN(M$5*PI()/2))/M$5^2)*SIN(M$5*PI()*$B114/$B$3)</f>
        <v>-3.97330672618035E-018</v>
      </c>
      <c r="N114" s="28" t="n">
        <f aca="false">(8*$B$2/PI()^2)*((SIN(N$5*PI()/2))/N$5^2)*SIN(N$5*PI()*$B114/$B$3)</f>
        <v>-0.00925848305510734</v>
      </c>
      <c r="O114" s="28" t="n">
        <f aca="false">(8*$B$2/PI()^2)*((SIN(O$5*PI()/2))/O$5^2)*SIN(O$5*PI()*$B114/$B$3)</f>
        <v>-4.13572412432338E-019</v>
      </c>
      <c r="P114" s="27" t="n">
        <f aca="false">SUM($F114:$F114)</f>
        <v>0.772960096714515</v>
      </c>
      <c r="Q114" s="27" t="n">
        <f aca="false">SUM($F114:$G114)+$Q$3</f>
        <v>0.772960096714515</v>
      </c>
      <c r="R114" s="27" t="n">
        <f aca="false">SUM($F114:$H114)</f>
        <v>0.827704714818977</v>
      </c>
      <c r="S114" s="27" t="n">
        <f aca="false">SUM($F114:$I114)+$Q$3</f>
        <v>0.827704714818977</v>
      </c>
      <c r="T114" s="27" t="n">
        <f aca="false">SUM($F114:$J114)</f>
        <v>0.829056720795142</v>
      </c>
      <c r="U114" s="27" t="n">
        <f aca="false">SUM($F114:$K114)+$Q$3</f>
        <v>0.829056720795142</v>
      </c>
      <c r="V114" s="27" t="n">
        <f aca="false">SUM($F114:$L114)</f>
        <v>0.820131078676969</v>
      </c>
      <c r="W114" s="27" t="n">
        <f aca="false">SUM($F114:$M114)+$Q$3</f>
        <v>0.820131078676969</v>
      </c>
      <c r="X114" s="27" t="n">
        <f aca="false">SUM($F114:$N114)</f>
        <v>0.810872595621862</v>
      </c>
      <c r="Y114" s="27" t="n">
        <f aca="false">SUM($F114:$O114)+$Q$3</f>
        <v>0.810872595621862</v>
      </c>
      <c r="Z114" s="21"/>
      <c r="AA114" s="21"/>
      <c r="AB114" s="21"/>
      <c r="AC114" s="21"/>
      <c r="AD114" s="21"/>
      <c r="AE114" s="21"/>
      <c r="AF114" s="21"/>
      <c r="AMD114" s="0"/>
      <c r="AME114" s="0"/>
      <c r="AMF114" s="0"/>
      <c r="AMG114" s="0"/>
      <c r="AMH114" s="0"/>
      <c r="AMI114" s="0"/>
      <c r="AMJ114" s="0"/>
    </row>
    <row r="115" s="23" customFormat="true" ht="13.8" hidden="false" customHeight="false" outlineLevel="0" collapsed="false">
      <c r="A115" s="24" t="n">
        <v>44</v>
      </c>
      <c r="B115" s="27" t="n">
        <f aca="false">(A115-1)*PI()/20</f>
        <v>6.75442420521806</v>
      </c>
      <c r="C115" s="27" t="n">
        <v>0</v>
      </c>
      <c r="D115" s="27"/>
      <c r="E115" s="28"/>
      <c r="F115" s="28" t="n">
        <f aca="false">(8*$B$2/PI()^2)*((SIN(F$5*PI()/2))/F$5^2)*SIN(F$5*PI()*$B115/$B$3)</f>
        <v>0.565137694869135</v>
      </c>
      <c r="G115" s="28" t="n">
        <f aca="false">(8*$B$2/PI()^2)*((SIN(G$5*PI()/2))/G$5^2)*SIN(G$5*PI()*$B115/$B$3)</f>
        <v>-2.4806944969476E-017</v>
      </c>
      <c r="H115" s="28" t="n">
        <f aca="false">(8*$B$2/PI()^2)*((SIN(H$5*PI()/2))/H$5^2)*SIN(H$5*PI()*$B115/$B$3)</f>
        <v>-0.0662836842476327</v>
      </c>
      <c r="I115" s="28" t="n">
        <f aca="false">(8*$B$2/PI()^2)*((SIN(I$5*PI()/2))/I$5^2)*SIN(I$5*PI()*$B115/$B$3)</f>
        <v>6.89497159565365E-019</v>
      </c>
      <c r="J115" s="28" t="n">
        <f aca="false">(8*$B$2/PI()^2)*((SIN(J$5*PI()/2))/J$5^2)*SIN(J$5*PI()*$B115/$B$3)</f>
        <v>-0.021279035039222</v>
      </c>
      <c r="K115" s="28" t="n">
        <f aca="false">(8*$B$2/PI()^2)*((SIN(K$5*PI()/2))/K$5^2)*SIN(K$5*PI()*$B115/$B$3)</f>
        <v>8.24342933187035E-018</v>
      </c>
      <c r="L115" s="28" t="n">
        <f aca="false">(8*$B$2/PI()^2)*((SIN(L$5*PI()/2))/L$5^2)*SIN(L$5*PI()*$B115/$B$3)</f>
        <v>0.0127780650577028</v>
      </c>
      <c r="M115" s="28" t="n">
        <f aca="false">(8*$B$2/PI()^2)*((SIN(M$5*PI()/2))/M$5^2)*SIN(M$5*PI()*$B115/$B$3)</f>
        <v>-6.88431837620123E-019</v>
      </c>
      <c r="N115" s="28" t="n">
        <f aca="false">(8*$B$2/PI()^2)*((SIN(N$5*PI()/2))/N$5^2)*SIN(N$5*PI()*$B115/$B$3)</f>
        <v>0.00613790341087264</v>
      </c>
      <c r="O115" s="28" t="n">
        <f aca="false">(8*$B$2/PI()^2)*((SIN(O$5*PI()/2))/O$5^2)*SIN(O$5*PI()*$B115/$B$3)</f>
        <v>-4.91544218575777E-018</v>
      </c>
      <c r="P115" s="27" t="n">
        <f aca="false">SUM($F115:$F115)</f>
        <v>0.565137694869135</v>
      </c>
      <c r="Q115" s="27" t="n">
        <f aca="false">SUM($F115:$G115)+$Q$3</f>
        <v>0.565137694869135</v>
      </c>
      <c r="R115" s="27" t="n">
        <f aca="false">SUM($F115:$H115)</f>
        <v>0.498854010621503</v>
      </c>
      <c r="S115" s="27" t="n">
        <f aca="false">SUM($F115:$I115)+$Q$3</f>
        <v>0.498854010621503</v>
      </c>
      <c r="T115" s="27" t="n">
        <f aca="false">SUM($F115:$J115)</f>
        <v>0.477574975582281</v>
      </c>
      <c r="U115" s="27" t="n">
        <f aca="false">SUM($F115:$K115)+$Q$3</f>
        <v>0.477574975582281</v>
      </c>
      <c r="V115" s="27" t="n">
        <f aca="false">SUM($F115:$L115)</f>
        <v>0.490353040639983</v>
      </c>
      <c r="W115" s="27" t="n">
        <f aca="false">SUM($F115:$M115)+$Q$3</f>
        <v>0.490353040639983</v>
      </c>
      <c r="X115" s="27" t="n">
        <f aca="false">SUM($F115:$N115)</f>
        <v>0.496490944050856</v>
      </c>
      <c r="Y115" s="27" t="n">
        <f aca="false">SUM($F115:$O115)+$Q$3</f>
        <v>0.496490944050856</v>
      </c>
      <c r="Z115" s="21"/>
      <c r="AA115" s="21"/>
      <c r="AB115" s="21"/>
      <c r="AC115" s="21"/>
      <c r="AD115" s="21"/>
      <c r="AE115" s="21"/>
      <c r="AF115" s="21"/>
      <c r="AMD115" s="0"/>
      <c r="AME115" s="0"/>
      <c r="AMF115" s="0"/>
      <c r="AMG115" s="0"/>
      <c r="AMH115" s="0"/>
      <c r="AMI115" s="0"/>
      <c r="AMJ115" s="0"/>
    </row>
    <row r="116" s="23" customFormat="true" ht="13.8" hidden="false" customHeight="false" outlineLevel="0" collapsed="false">
      <c r="A116" s="24" t="n">
        <v>45</v>
      </c>
      <c r="B116" s="27" t="n">
        <f aca="false">(A116-1)*PI()/20</f>
        <v>6.91150383789754</v>
      </c>
      <c r="C116" s="27" t="n">
        <v>0</v>
      </c>
      <c r="D116" s="27"/>
      <c r="E116" s="28"/>
      <c r="F116" s="28" t="n">
        <f aca="false">(8*$B$2/PI()^2)*((SIN(F$5*PI()/2))/F$5^2)*SIN(F$5*PI()*$B116/$B$3)</f>
        <v>0.222461725859832</v>
      </c>
      <c r="G116" s="28" t="n">
        <f aca="false">(8*$B$2/PI()^2)*((SIN(G$5*PI()/2))/G$5^2)*SIN(G$5*PI()*$B116/$B$3)</f>
        <v>-1.30987871038465E-017</v>
      </c>
      <c r="H116" s="28" t="n">
        <f aca="false">(8*$B$2/PI()^2)*((SIN(H$5*PI()/2))/H$5^2)*SIN(H$5*PI()*$B116/$B$3)</f>
        <v>-0.0667065390628237</v>
      </c>
      <c r="I116" s="28" t="n">
        <f aca="false">(8*$B$2/PI()^2)*((SIN(I$5*PI()/2))/I$5^2)*SIN(I$5*PI()*$B116/$B$3)</f>
        <v>1.11254958075166E-017</v>
      </c>
      <c r="J116" s="28" t="n">
        <f aca="false">(8*$B$2/PI()^2)*((SIN(J$5*PI()/2))/J$5^2)*SIN(J$5*PI()*$B116/$B$3)</f>
        <v>0.0318948644743868</v>
      </c>
      <c r="K116" s="28" t="n">
        <f aca="false">(8*$B$2/PI()^2)*((SIN(K$5*PI()/2))/K$5^2)*SIN(K$5*PI()*$B116/$B$3)</f>
        <v>-8.23303719383751E-018</v>
      </c>
      <c r="L116" s="28" t="n">
        <f aca="false">(8*$B$2/PI()^2)*((SIN(L$5*PI()/2))/L$5^2)*SIN(L$5*PI()*$B116/$B$3)</f>
        <v>-0.0153906386696768</v>
      </c>
      <c r="M116" s="28" t="n">
        <f aca="false">(8*$B$2/PI()^2)*((SIN(M$5*PI()/2))/M$5^2)*SIN(M$5*PI()*$B116/$B$3)</f>
        <v>4.92638594394005E-018</v>
      </c>
      <c r="N116" s="28" t="n">
        <f aca="false">(8*$B$2/PI()^2)*((SIN(N$5*PI()/2))/N$5^2)*SIN(N$5*PI()*$B116/$B$3)</f>
        <v>0.00597151758585152</v>
      </c>
      <c r="O116" s="28" t="n">
        <f aca="false">(8*$B$2/PI()^2)*((SIN(O$5*PI()/2))/O$5^2)*SIN(O$5*PI()*$B116/$B$3)</f>
        <v>-1.7549637863795E-018</v>
      </c>
      <c r="P116" s="27" t="n">
        <f aca="false">SUM($F116:$F116)</f>
        <v>0.222461725859832</v>
      </c>
      <c r="Q116" s="27" t="n">
        <f aca="false">SUM($F116:$G116)+$Q$3</f>
        <v>0.222461725859832</v>
      </c>
      <c r="R116" s="27" t="n">
        <f aca="false">SUM($F116:$H116)</f>
        <v>0.155755186797008</v>
      </c>
      <c r="S116" s="27" t="n">
        <f aca="false">SUM($F116:$I116)+$Q$3</f>
        <v>0.155755186797008</v>
      </c>
      <c r="T116" s="27" t="n">
        <f aca="false">SUM($F116:$J116)</f>
        <v>0.187650051271395</v>
      </c>
      <c r="U116" s="27" t="n">
        <f aca="false">SUM($F116:$K116)+$Q$3</f>
        <v>0.187650051271395</v>
      </c>
      <c r="V116" s="27" t="n">
        <f aca="false">SUM($F116:$L116)</f>
        <v>0.172259412601718</v>
      </c>
      <c r="W116" s="27" t="n">
        <f aca="false">SUM($F116:$M116)+$Q$3</f>
        <v>0.172259412601718</v>
      </c>
      <c r="X116" s="27" t="n">
        <f aca="false">SUM($F116:$N116)</f>
        <v>0.17823093018757</v>
      </c>
      <c r="Y116" s="27" t="n">
        <f aca="false">SUM($F116:$O116)+$Q$3</f>
        <v>0.17823093018757</v>
      </c>
      <c r="Z116" s="21"/>
      <c r="AA116" s="21"/>
      <c r="AB116" s="21"/>
      <c r="AC116" s="21"/>
      <c r="AD116" s="21"/>
      <c r="AE116" s="21"/>
      <c r="AF116" s="21"/>
      <c r="AMD116" s="0"/>
      <c r="AME116" s="0"/>
      <c r="AMF116" s="0"/>
      <c r="AMG116" s="0"/>
      <c r="AMH116" s="0"/>
      <c r="AMI116" s="0"/>
      <c r="AMJ116" s="0"/>
    </row>
    <row r="117" s="23" customFormat="true" ht="13.8" hidden="false" customHeight="false" outlineLevel="0" collapsed="false">
      <c r="A117" s="24" t="n">
        <v>46</v>
      </c>
      <c r="B117" s="27" t="n">
        <f aca="false">(A117-1)*PI()/20</f>
        <v>7.06858347057703</v>
      </c>
      <c r="C117" s="27" t="n">
        <v>0</v>
      </c>
      <c r="D117" s="27"/>
      <c r="E117" s="28"/>
      <c r="F117" s="28" t="n">
        <f aca="false">(8*$B$2/PI()^2)*((SIN(F$5*PI()/2))/F$5^2)*SIN(F$5*PI()*$B117/$B$3)</f>
        <v>-0.173298221730288</v>
      </c>
      <c r="G117" s="28" t="n">
        <f aca="false">(8*$B$2/PI()^2)*((SIN(G$5*PI()/2))/G$5^2)*SIN(G$5*PI()*$B117/$B$3)</f>
        <v>1.03660961413289E-017</v>
      </c>
      <c r="H117" s="28" t="n">
        <f aca="false">(8*$B$2/PI()^2)*((SIN(H$5*PI()/2))/H$5^2)*SIN(H$5*PI()*$B117/$B$3)</f>
        <v>0.0542454525661489</v>
      </c>
      <c r="I117" s="28" t="n">
        <f aca="false">(8*$B$2/PI()^2)*((SIN(I$5*PI()/2))/I$5^2)*SIN(I$5*PI()*$B117/$B$3)</f>
        <v>-9.41843525168558E-018</v>
      </c>
      <c r="J117" s="28" t="n">
        <f aca="false">(8*$B$2/PI()^2)*((SIN(J$5*PI()/2))/J$5^2)*SIN(J$5*PI()*$B117/$B$3)</f>
        <v>-0.0285542598100645</v>
      </c>
      <c r="K117" s="28" t="n">
        <f aca="false">(8*$B$2/PI()^2)*((SIN(K$5*PI()/2))/K$5^2)*SIN(K$5*PI()*$B117/$B$3)</f>
        <v>7.95451305155095E-018</v>
      </c>
      <c r="L117" s="28" t="n">
        <f aca="false">(8*$B$2/PI()^2)*((SIN(L$5*PI()/2))/L$5^2)*SIN(L$5*PI()*$B117/$B$3)</f>
        <v>0.0165098662297191</v>
      </c>
      <c r="M117" s="28" t="n">
        <f aca="false">(8*$B$2/PI()^2)*((SIN(M$5*PI()/2))/M$5^2)*SIN(M$5*PI()*$B117/$B$3)</f>
        <v>-6.13175834716939E-018</v>
      </c>
      <c r="N117" s="28" t="n">
        <f aca="false">(8*$B$2/PI()^2)*((SIN(N$5*PI()/2))/N$5^2)*SIN(N$5*PI()*$B117/$B$3)</f>
        <v>-0.0093357660668698</v>
      </c>
      <c r="O117" s="28" t="n">
        <f aca="false">(8*$B$2/PI()^2)*((SIN(O$5*PI()/2))/O$5^2)*SIN(O$5*PI()*$B117/$B$3)</f>
        <v>4.14120817901974E-018</v>
      </c>
      <c r="P117" s="27" t="n">
        <f aca="false">SUM($F117:$F117)</f>
        <v>-0.173298221730288</v>
      </c>
      <c r="Q117" s="27" t="n">
        <f aca="false">SUM($F117:$G117)+$Q$3</f>
        <v>-0.173298221730288</v>
      </c>
      <c r="R117" s="27" t="n">
        <f aca="false">SUM($F117:$H117)</f>
        <v>-0.119052769164139</v>
      </c>
      <c r="S117" s="27" t="n">
        <f aca="false">SUM($F117:$I117)+$Q$3</f>
        <v>-0.119052769164139</v>
      </c>
      <c r="T117" s="27" t="n">
        <f aca="false">SUM($F117:$J117)</f>
        <v>-0.147607028974203</v>
      </c>
      <c r="U117" s="27" t="n">
        <f aca="false">SUM($F117:$K117)+$Q$3</f>
        <v>-0.147607028974203</v>
      </c>
      <c r="V117" s="27" t="n">
        <f aca="false">SUM($F117:$L117)</f>
        <v>-0.131097162744484</v>
      </c>
      <c r="W117" s="27" t="n">
        <f aca="false">SUM($F117:$M117)+$Q$3</f>
        <v>-0.131097162744484</v>
      </c>
      <c r="X117" s="27" t="n">
        <f aca="false">SUM($F117:$N117)</f>
        <v>-0.140432928811354</v>
      </c>
      <c r="Y117" s="27" t="n">
        <f aca="false">SUM($F117:$O117)+$Q$3</f>
        <v>-0.140432928811354</v>
      </c>
      <c r="Z117" s="21"/>
      <c r="AA117" s="21"/>
      <c r="AB117" s="21"/>
      <c r="AC117" s="21"/>
      <c r="AD117" s="21"/>
      <c r="AE117" s="21"/>
      <c r="AF117" s="21"/>
      <c r="AMD117" s="0"/>
      <c r="AME117" s="0"/>
      <c r="AMF117" s="0"/>
      <c r="AMG117" s="0"/>
      <c r="AMH117" s="0"/>
      <c r="AMI117" s="0"/>
      <c r="AMJ117" s="0"/>
    </row>
    <row r="118" s="23" customFormat="true" ht="13.8" hidden="false" customHeight="false" outlineLevel="0" collapsed="false">
      <c r="A118" s="24" t="n">
        <v>47</v>
      </c>
      <c r="B118" s="27" t="n">
        <f aca="false">(A118-1)*PI()/20</f>
        <v>7.22566310325652</v>
      </c>
      <c r="C118" s="27" t="n">
        <v>0</v>
      </c>
      <c r="D118" s="27"/>
      <c r="E118" s="28"/>
      <c r="F118" s="28" t="n">
        <f aca="false">(8*$B$2/PI()^2)*((SIN(F$5*PI()/2))/F$5^2)*SIN(F$5*PI()*$B118/$B$3)</f>
        <v>-0.527705621798499</v>
      </c>
      <c r="G118" s="28" t="n">
        <f aca="false">(8*$B$2/PI()^2)*((SIN(G$5*PI()/2))/G$5^2)*SIN(G$5*PI()*$B118/$B$3)</f>
        <v>2.45269617988158E-017</v>
      </c>
      <c r="H118" s="28" t="n">
        <f aca="false">(8*$B$2/PI()^2)*((SIN(H$5*PI()/2))/H$5^2)*SIN(H$5*PI()*$B118/$B$3)</f>
        <v>0.0764959740242626</v>
      </c>
      <c r="I118" s="28" t="n">
        <f aca="false">(8*$B$2/PI()^2)*((SIN(I$5*PI()/2))/I$5^2)*SIN(I$5*PI()*$B118/$B$3)</f>
        <v>-3.73589810697542E-018</v>
      </c>
      <c r="J118" s="28" t="n">
        <f aca="false">(8*$B$2/PI()^2)*((SIN(J$5*PI()/2))/J$5^2)*SIN(J$5*PI()*$B118/$B$3)</f>
        <v>0.0127189901936833</v>
      </c>
      <c r="K118" s="28" t="n">
        <f aca="false">(8*$B$2/PI()^2)*((SIN(K$5*PI()/2))/K$5^2)*SIN(K$5*PI()*$B118/$B$3)</f>
        <v>-7.4169278268037E-018</v>
      </c>
      <c r="L118" s="28" t="n">
        <f aca="false">(8*$B$2/PI()^2)*((SIN(L$5*PI()/2))/L$5^2)*SIN(L$5*PI()*$B118/$B$3)</f>
        <v>-0.016027149641683</v>
      </c>
      <c r="M118" s="28" t="n">
        <f aca="false">(8*$B$2/PI()^2)*((SIN(M$5*PI()/2))/M$5^2)*SIN(M$5*PI()*$B118/$B$3)</f>
        <v>3.56254662666125E-018</v>
      </c>
      <c r="N118" s="28" t="n">
        <f aca="false">(8*$B$2/PI()^2)*((SIN(N$5*PI()/2))/N$5^2)*SIN(N$5*PI()*$B118/$B$3)</f>
        <v>-0.000972035085607187</v>
      </c>
      <c r="O118" s="28" t="n">
        <f aca="false">(8*$B$2/PI()^2)*((SIN(O$5*PI()/2))/O$5^2)*SIN(O$5*PI()*$B118/$B$3)</f>
        <v>3.58193265380739E-018</v>
      </c>
      <c r="P118" s="27" t="n">
        <f aca="false">SUM($F118:$F118)</f>
        <v>-0.527705621798499</v>
      </c>
      <c r="Q118" s="27" t="n">
        <f aca="false">SUM($F118:$G118)+$Q$3</f>
        <v>-0.527705621798499</v>
      </c>
      <c r="R118" s="27" t="n">
        <f aca="false">SUM($F118:$H118)</f>
        <v>-0.451209647774237</v>
      </c>
      <c r="S118" s="27" t="n">
        <f aca="false">SUM($F118:$I118)+$Q$3</f>
        <v>-0.451209647774237</v>
      </c>
      <c r="T118" s="27" t="n">
        <f aca="false">SUM($F118:$J118)</f>
        <v>-0.438490657580553</v>
      </c>
      <c r="U118" s="27" t="n">
        <f aca="false">SUM($F118:$K118)+$Q$3</f>
        <v>-0.438490657580553</v>
      </c>
      <c r="V118" s="27" t="n">
        <f aca="false">SUM($F118:$L118)</f>
        <v>-0.454517807222236</v>
      </c>
      <c r="W118" s="27" t="n">
        <f aca="false">SUM($F118:$M118)+$Q$3</f>
        <v>-0.454517807222236</v>
      </c>
      <c r="X118" s="27" t="n">
        <f aca="false">SUM($F118:$N118)</f>
        <v>-0.455489842307843</v>
      </c>
      <c r="Y118" s="27" t="n">
        <f aca="false">SUM($F118:$O118)+$Q$3</f>
        <v>-0.455489842307843</v>
      </c>
      <c r="Z118" s="21"/>
      <c r="AA118" s="21"/>
      <c r="AB118" s="21"/>
      <c r="AC118" s="21"/>
      <c r="AD118" s="21"/>
      <c r="AE118" s="21"/>
      <c r="AF118" s="21"/>
      <c r="AMD118" s="0"/>
      <c r="AME118" s="0"/>
      <c r="AMF118" s="0"/>
      <c r="AMG118" s="0"/>
      <c r="AMH118" s="0"/>
      <c r="AMI118" s="0"/>
      <c r="AMJ118" s="0"/>
    </row>
    <row r="119" s="23" customFormat="true" ht="13.8" hidden="false" customHeight="false" outlineLevel="0" collapsed="false">
      <c r="A119" s="24" t="n">
        <v>48</v>
      </c>
      <c r="B119" s="27" t="n">
        <f aca="false">(A119-1)*PI()/20</f>
        <v>7.38274273593602</v>
      </c>
      <c r="C119" s="27" t="n">
        <v>0</v>
      </c>
      <c r="D119" s="27"/>
      <c r="E119" s="28"/>
      <c r="F119" s="28" t="n">
        <f aca="false">(8*$B$2/PI()^2)*((SIN(F$5*PI()/2))/F$5^2)*SIN(F$5*PI()*$B119/$B$3)</f>
        <v>-0.75619152316282</v>
      </c>
      <c r="G119" s="28" t="n">
        <f aca="false">(8*$B$2/PI()^2)*((SIN(G$5*PI()/2))/G$5^2)*SIN(G$5*PI()*$B119/$B$3)</f>
        <v>1.66738232605546E-017</v>
      </c>
      <c r="H119" s="28" t="n">
        <f aca="false">(8*$B$2/PI()^2)*((SIN(H$5*PI()/2))/H$5^2)*SIN(H$5*PI()*$B119/$B$3)</f>
        <v>-0.0404405652051437</v>
      </c>
      <c r="I119" s="28" t="n">
        <f aca="false">(8*$B$2/PI()^2)*((SIN(I$5*PI()/2))/I$5^2)*SIN(I$5*PI()*$B119/$B$3)</f>
        <v>1.23495786234914E-017</v>
      </c>
      <c r="J119" s="28" t="n">
        <f aca="false">(8*$B$2/PI()^2)*((SIN(J$5*PI()/2))/J$5^2)*SIN(J$5*PI()*$B119/$B$3)</f>
        <v>0.00868180702018</v>
      </c>
      <c r="K119" s="28" t="n">
        <f aca="false">(8*$B$2/PI()^2)*((SIN(K$5*PI()/2))/K$5^2)*SIN(K$5*PI()*$B119/$B$3)</f>
        <v>6.63778949391617E-018</v>
      </c>
      <c r="L119" s="28" t="n">
        <f aca="false">(8*$B$2/PI()^2)*((SIN(L$5*PI()/2))/L$5^2)*SIN(L$5*PI()*$B119/$B$3)</f>
        <v>0.0139893266571665</v>
      </c>
      <c r="M119" s="28" t="n">
        <f aca="false">(8*$B$2/PI()^2)*((SIN(M$5*PI()/2))/M$5^2)*SIN(M$5*PI()*$B119/$B$3)</f>
        <v>1.19969540843504E-018</v>
      </c>
      <c r="N119" s="28" t="n">
        <f aca="false">(8*$B$2/PI()^2)*((SIN(N$5*PI()/2))/N$5^2)*SIN(N$5*PI()*$B119/$B$3)</f>
        <v>0.00985630957292042</v>
      </c>
      <c r="O119" s="28" t="n">
        <f aca="false">(8*$B$2/PI()^2)*((SIN(O$5*PI()/2))/O$5^2)*SIN(O$5*PI()*$B119/$B$3)</f>
        <v>-2.56097382207937E-018</v>
      </c>
      <c r="P119" s="27" t="n">
        <f aca="false">SUM($F119:$F119)</f>
        <v>-0.75619152316282</v>
      </c>
      <c r="Q119" s="27" t="n">
        <f aca="false">SUM($F119:$G119)+$Q$3</f>
        <v>-0.75619152316282</v>
      </c>
      <c r="R119" s="27" t="n">
        <f aca="false">SUM($F119:$H119)</f>
        <v>-0.796632088367964</v>
      </c>
      <c r="S119" s="27" t="n">
        <f aca="false">SUM($F119:$I119)+$Q$3</f>
        <v>-0.796632088367964</v>
      </c>
      <c r="T119" s="27" t="n">
        <f aca="false">SUM($F119:$J119)</f>
        <v>-0.787950281347784</v>
      </c>
      <c r="U119" s="27" t="n">
        <f aca="false">SUM($F119:$K119)+$Q$3</f>
        <v>-0.787950281347784</v>
      </c>
      <c r="V119" s="27" t="n">
        <f aca="false">SUM($F119:$L119)</f>
        <v>-0.773960954690617</v>
      </c>
      <c r="W119" s="27" t="n">
        <f aca="false">SUM($F119:$M119)+$Q$3</f>
        <v>-0.773960954690617</v>
      </c>
      <c r="X119" s="27" t="n">
        <f aca="false">SUM($F119:$N119)</f>
        <v>-0.764104645117697</v>
      </c>
      <c r="Y119" s="27" t="n">
        <f aca="false">SUM($F119:$O119)+$Q$3</f>
        <v>-0.764104645117697</v>
      </c>
      <c r="Z119" s="21"/>
      <c r="AA119" s="21"/>
      <c r="AB119" s="21"/>
      <c r="AC119" s="21"/>
      <c r="AD119" s="21"/>
      <c r="AE119" s="21"/>
      <c r="AF119" s="21"/>
      <c r="AMD119" s="0"/>
      <c r="AME119" s="0"/>
      <c r="AMF119" s="0"/>
      <c r="AMG119" s="0"/>
      <c r="AMH119" s="0"/>
      <c r="AMI119" s="0"/>
      <c r="AMJ119" s="0"/>
    </row>
    <row r="120" s="23" customFormat="true" ht="13.8" hidden="false" customHeight="false" outlineLevel="0" collapsed="false">
      <c r="A120" s="24" t="n">
        <v>49</v>
      </c>
      <c r="B120" s="27" t="n">
        <f aca="false">(A120-1)*PI()/20</f>
        <v>7.5398223686155</v>
      </c>
      <c r="C120" s="27" t="n">
        <v>0</v>
      </c>
      <c r="D120" s="27"/>
      <c r="E120" s="28"/>
      <c r="F120" s="28" t="n">
        <f aca="false">(8*$B$2/PI()^2)*((SIN(F$5*PI()/2))/F$5^2)*SIN(F$5*PI()*$B120/$B$3)</f>
        <v>-0.804234454108675</v>
      </c>
      <c r="G120" s="28" t="n">
        <f aca="false">(8*$B$2/PI()^2)*((SIN(G$5*PI()/2))/G$5^2)*SIN(G$5*PI()*$B120/$B$3)</f>
        <v>-6.14478952713972E-018</v>
      </c>
      <c r="H120" s="28" t="n">
        <f aca="false">(8*$B$2/PI()^2)*((SIN(H$5*PI()/2))/H$5^2)*SIN(H$5*PI()*$B120/$B$3)</f>
        <v>-0.0837941025152516</v>
      </c>
      <c r="I120" s="28" t="n">
        <f aca="false">(8*$B$2/PI()^2)*((SIN(I$5*PI()/2))/I$5^2)*SIN(I$5*PI()*$B120/$B$3)</f>
        <v>-5.95344150837887E-018</v>
      </c>
      <c r="J120" s="28" t="n">
        <f aca="false">(8*$B$2/PI()^2)*((SIN(J$5*PI()/2))/J$5^2)*SIN(J$5*PI()*$B120/$B$3)</f>
        <v>-0.0262836519720298</v>
      </c>
      <c r="K120" s="28" t="n">
        <f aca="false">(8*$B$2/PI()^2)*((SIN(K$5*PI()/2))/K$5^2)*SIN(K$5*PI()*$B120/$B$3)</f>
        <v>-5.64247288332675E-018</v>
      </c>
      <c r="L120" s="28" t="n">
        <f aca="false">(8*$B$2/PI()^2)*((SIN(L$5*PI()/2))/L$5^2)*SIN(L$5*PI()*$B120/$B$3)</f>
        <v>-0.0105941262316592</v>
      </c>
      <c r="M120" s="28" t="n">
        <f aca="false">(8*$B$2/PI()^2)*((SIN(M$5*PI()/2))/M$5^2)*SIN(M$5*PI()*$B120/$B$3)</f>
        <v>-5.22342966393307E-018</v>
      </c>
      <c r="N120" s="28" t="n">
        <f aca="false">(8*$B$2/PI()^2)*((SIN(N$5*PI()/2))/N$5^2)*SIN(N$5*PI()*$B120/$B$3)</f>
        <v>-0.00430620848582079</v>
      </c>
      <c r="O120" s="28" t="n">
        <f aca="false">(8*$B$2/PI()^2)*((SIN(O$5*PI()/2))/O$5^2)*SIN(O$5*PI()*$B120/$B$3)</f>
        <v>-4.71175256166438E-018</v>
      </c>
      <c r="P120" s="27" t="n">
        <f aca="false">SUM($F120:$F120)</f>
        <v>-0.804234454108675</v>
      </c>
      <c r="Q120" s="27" t="n">
        <f aca="false">SUM($F120:$G120)+$Q$3</f>
        <v>-0.804234454108675</v>
      </c>
      <c r="R120" s="27" t="n">
        <f aca="false">SUM($F120:$H120)</f>
        <v>-0.888028556623927</v>
      </c>
      <c r="S120" s="27" t="n">
        <f aca="false">SUM($F120:$I120)+$Q$3</f>
        <v>-0.888028556623927</v>
      </c>
      <c r="T120" s="27" t="n">
        <f aca="false">SUM($F120:$J120)</f>
        <v>-0.914312208595957</v>
      </c>
      <c r="U120" s="27" t="n">
        <f aca="false">SUM($F120:$K120)+$Q$3</f>
        <v>-0.914312208595957</v>
      </c>
      <c r="V120" s="27" t="n">
        <f aca="false">SUM($F120:$L120)</f>
        <v>-0.924906334827616</v>
      </c>
      <c r="W120" s="27" t="n">
        <f aca="false">SUM($F120:$M120)+$Q$3</f>
        <v>-0.924906334827616</v>
      </c>
      <c r="X120" s="27" t="n">
        <f aca="false">SUM($F120:$N120)</f>
        <v>-0.929212543313437</v>
      </c>
      <c r="Y120" s="27" t="n">
        <f aca="false">SUM($F120:$O120)+$Q$3</f>
        <v>-0.929212543313437</v>
      </c>
      <c r="Z120" s="21"/>
      <c r="AA120" s="21"/>
      <c r="AB120" s="21"/>
      <c r="AC120" s="21"/>
      <c r="AD120" s="21"/>
      <c r="AE120" s="21"/>
      <c r="AF120" s="21"/>
      <c r="AMD120" s="0"/>
      <c r="AME120" s="0"/>
      <c r="AMF120" s="0"/>
      <c r="AMG120" s="0"/>
      <c r="AMH120" s="0"/>
      <c r="AMI120" s="0"/>
      <c r="AMJ120" s="0"/>
    </row>
    <row r="121" s="23" customFormat="true" ht="13.8" hidden="false" customHeight="false" outlineLevel="0" collapsed="false">
      <c r="A121" s="24" t="n">
        <v>50</v>
      </c>
      <c r="B121" s="27" t="n">
        <f aca="false">(A121-1)*PI()/20</f>
        <v>7.69690200129499</v>
      </c>
      <c r="C121" s="27" t="n">
        <v>0</v>
      </c>
      <c r="D121" s="27"/>
      <c r="E121" s="28"/>
      <c r="F121" s="28" t="n">
        <f aca="false">(8*$B$2/PI()^2)*((SIN(F$5*PI()/2))/F$5^2)*SIN(F$5*PI()*$B121/$B$3)</f>
        <v>-0.660370375564037</v>
      </c>
      <c r="G121" s="28" t="n">
        <f aca="false">(8*$B$2/PI()^2)*((SIN(G$5*PI()/2))/G$5^2)*SIN(G$5*PI()*$B121/$B$3)</f>
        <v>-2.34481891570849E-017</v>
      </c>
      <c r="H121" s="28" t="n">
        <f aca="false">(8*$B$2/PI()^2)*((SIN(H$5*PI()/2))/H$5^2)*SIN(H$5*PI()*$B121/$B$3)</f>
        <v>0.0253186171353948</v>
      </c>
      <c r="I121" s="28" t="n">
        <f aca="false">(8*$B$2/PI()^2)*((SIN(I$5*PI()/2))/I$5^2)*SIN(I$5*PI()*$B121/$B$3)</f>
        <v>-7.67857579711974E-018</v>
      </c>
      <c r="J121" s="28" t="n">
        <f aca="false">(8*$B$2/PI()^2)*((SIN(J$5*PI()/2))/J$5^2)*SIN(J$5*PI()*$B121/$B$3)</f>
        <v>0.0323843959571055</v>
      </c>
      <c r="K121" s="28" t="n">
        <f aca="false">(8*$B$2/PI()^2)*((SIN(K$5*PI()/2))/K$5^2)*SIN(K$5*PI()*$B121/$B$3)</f>
        <v>4.46339327889509E-018</v>
      </c>
      <c r="L121" s="28" t="n">
        <f aca="false">(8*$B$2/PI()^2)*((SIN(L$5*PI()/2))/L$5^2)*SIN(L$5*PI()*$B121/$B$3)</f>
        <v>0.00617098298186306</v>
      </c>
      <c r="M121" s="28" t="n">
        <f aca="false">(8*$B$2/PI()^2)*((SIN(M$5*PI()/2))/M$5^2)*SIN(M$5*PI()*$B121/$B$3)</f>
        <v>6.03172822144054E-018</v>
      </c>
      <c r="N121" s="28" t="n">
        <f aca="false">(8*$B$2/PI()^2)*((SIN(N$5*PI()/2))/N$5^2)*SIN(N$5*PI()*$B121/$B$3)</f>
        <v>-0.0075502520075249</v>
      </c>
      <c r="O121" s="28" t="n">
        <f aca="false">(8*$B$2/PI()^2)*((SIN(O$5*PI()/2))/O$5^2)*SIN(O$5*PI()*$B121/$B$3)</f>
        <v>4.82298983950275E-019</v>
      </c>
      <c r="P121" s="27" t="n">
        <f aca="false">SUM($F121:$F121)</f>
        <v>-0.660370375564037</v>
      </c>
      <c r="Q121" s="27" t="n">
        <f aca="false">SUM($F121:$G121)+$Q$3</f>
        <v>-0.660370375564037</v>
      </c>
      <c r="R121" s="27" t="n">
        <f aca="false">SUM($F121:$H121)</f>
        <v>-0.635051758428642</v>
      </c>
      <c r="S121" s="27" t="n">
        <f aca="false">SUM($F121:$I121)+$Q$3</f>
        <v>-0.635051758428642</v>
      </c>
      <c r="T121" s="27" t="n">
        <f aca="false">SUM($F121:$J121)</f>
        <v>-0.602667362471536</v>
      </c>
      <c r="U121" s="27" t="n">
        <f aca="false">SUM($F121:$K121)+$Q$3</f>
        <v>-0.602667362471536</v>
      </c>
      <c r="V121" s="27" t="n">
        <f aca="false">SUM($F121:$L121)</f>
        <v>-0.596496379489673</v>
      </c>
      <c r="W121" s="27" t="n">
        <f aca="false">SUM($F121:$M121)+$Q$3</f>
        <v>-0.596496379489673</v>
      </c>
      <c r="X121" s="27" t="n">
        <f aca="false">SUM($F121:$N121)</f>
        <v>-0.604046631497198</v>
      </c>
      <c r="Y121" s="27" t="n">
        <f aca="false">SUM($F121:$O121)+$Q$3</f>
        <v>-0.604046631497198</v>
      </c>
      <c r="Z121" s="21"/>
      <c r="AA121" s="21"/>
      <c r="AB121" s="21"/>
      <c r="AC121" s="21"/>
      <c r="AD121" s="21"/>
      <c r="AE121" s="21"/>
      <c r="AF121" s="21"/>
      <c r="AMD121" s="0"/>
      <c r="AME121" s="0"/>
      <c r="AMF121" s="0"/>
      <c r="AMG121" s="0"/>
      <c r="AMH121" s="0"/>
      <c r="AMI121" s="0"/>
      <c r="AMJ121" s="0"/>
    </row>
    <row r="122" s="23" customFormat="true" ht="13.8" hidden="false" customHeight="false" outlineLevel="0" collapsed="false">
      <c r="A122" s="24" t="n">
        <v>51</v>
      </c>
      <c r="B122" s="27" t="n">
        <f aca="false">(A122-1)*PI()/20</f>
        <v>7.85398163397448</v>
      </c>
      <c r="C122" s="27" t="n">
        <v>0</v>
      </c>
      <c r="D122" s="27"/>
      <c r="E122" s="28"/>
      <c r="F122" s="28" t="n">
        <f aca="false">(8*$B$2/PI()^2)*((SIN(F$5*PI()/2))/F$5^2)*SIN(F$5*PI()*$B122/$B$3)</f>
        <v>-0.358928238428183</v>
      </c>
      <c r="G122" s="28" t="n">
        <f aca="false">(8*$B$2/PI()^2)*((SIN(G$5*PI()/2))/G$5^2)*SIN(G$5*PI()*$B122/$B$3)</f>
        <v>-1.97058294826029E-017</v>
      </c>
      <c r="H122" s="28" t="n">
        <f aca="false">(8*$B$2/PI()^2)*((SIN(H$5*PI()/2))/H$5^2)*SIN(H$5*PI()*$B122/$B$3)</f>
        <v>0.0883632404620372</v>
      </c>
      <c r="I122" s="28" t="n">
        <f aca="false">(8*$B$2/PI()^2)*((SIN(I$5*PI()/2))/I$5^2)*SIN(I$5*PI()*$B122/$B$3)</f>
        <v>1.19779651726119E-017</v>
      </c>
      <c r="J122" s="28" t="n">
        <f aca="false">(8*$B$2/PI()^2)*((SIN(J$5*PI()/2))/J$5^2)*SIN(J$5*PI()*$B122/$B$3)</f>
        <v>-0.0243144985089816</v>
      </c>
      <c r="K122" s="28" t="n">
        <f aca="false">(8*$B$2/PI()^2)*((SIN(K$5*PI()/2))/K$5^2)*SIN(K$5*PI()*$B122/$B$3)</f>
        <v>-3.13895072304412E-018</v>
      </c>
      <c r="L122" s="28" t="n">
        <f aca="false">(8*$B$2/PI()^2)*((SIN(L$5*PI()/2))/L$5^2)*SIN(L$5*PI()*$B122/$B$3)</f>
        <v>-0.00114907230790058</v>
      </c>
      <c r="M122" s="28" t="n">
        <f aca="false">(8*$B$2/PI()^2)*((SIN(M$5*PI()/2))/M$5^2)*SIN(M$5*PI()*$B122/$B$3)</f>
        <v>-3.12701913997958E-018</v>
      </c>
      <c r="N122" s="28" t="n">
        <f aca="false">(8*$B$2/PI()^2)*((SIN(N$5*PI()/2))/N$5^2)*SIN(N$5*PI()*$B122/$B$3)</f>
        <v>0.00834951382505948</v>
      </c>
      <c r="O122" s="28" t="n">
        <f aca="false">(8*$B$2/PI()^2)*((SIN(O$5*PI()/2))/O$5^2)*SIN(O$5*PI()*$B122/$B$3)</f>
        <v>4.92452747912277E-018</v>
      </c>
      <c r="P122" s="27" t="n">
        <f aca="false">SUM($F122:$F122)</f>
        <v>-0.358928238428183</v>
      </c>
      <c r="Q122" s="27" t="n">
        <f aca="false">SUM($F122:$G122)+$Q$3</f>
        <v>-0.358928238428183</v>
      </c>
      <c r="R122" s="27" t="n">
        <f aca="false">SUM($F122:$H122)</f>
        <v>-0.270564997966146</v>
      </c>
      <c r="S122" s="27" t="n">
        <f aca="false">SUM($F122:$I122)+$Q$3</f>
        <v>-0.270564997966146</v>
      </c>
      <c r="T122" s="27" t="n">
        <f aca="false">SUM($F122:$J122)</f>
        <v>-0.294879496475127</v>
      </c>
      <c r="U122" s="27" t="n">
        <f aca="false">SUM($F122:$K122)+$Q$3</f>
        <v>-0.294879496475127</v>
      </c>
      <c r="V122" s="27" t="n">
        <f aca="false">SUM($F122:$L122)</f>
        <v>-0.296028568783028</v>
      </c>
      <c r="W122" s="27" t="n">
        <f aca="false">SUM($F122:$M122)+$Q$3</f>
        <v>-0.296028568783028</v>
      </c>
      <c r="X122" s="27" t="n">
        <f aca="false">SUM($F122:$N122)</f>
        <v>-0.287679054957968</v>
      </c>
      <c r="Y122" s="27" t="n">
        <f aca="false">SUM($F122:$O122)+$Q$3</f>
        <v>-0.287679054957968</v>
      </c>
      <c r="Z122" s="21"/>
      <c r="AA122" s="21"/>
      <c r="AB122" s="21"/>
      <c r="AC122" s="21"/>
      <c r="AD122" s="21"/>
      <c r="AE122" s="21"/>
      <c r="AF122" s="21"/>
      <c r="AMD122" s="0"/>
      <c r="AME122" s="0"/>
      <c r="AMF122" s="0"/>
      <c r="AMG122" s="0"/>
      <c r="AMH122" s="0"/>
      <c r="AMI122" s="0"/>
      <c r="AMJ122" s="0"/>
    </row>
    <row r="123" s="23" customFormat="true" ht="13.8" hidden="false" customHeight="false" outlineLevel="0" collapsed="false">
      <c r="A123" s="24" t="n">
        <v>52</v>
      </c>
      <c r="B123" s="27" t="n">
        <f aca="false">(A123-1)*PI()/20</f>
        <v>8.01106126665397</v>
      </c>
      <c r="C123" s="27" t="n">
        <v>0</v>
      </c>
      <c r="D123" s="27"/>
      <c r="E123" s="28"/>
      <c r="F123" s="28" t="n">
        <f aca="false">(8*$B$2/PI()^2)*((SIN(F$5*PI()/2))/F$5^2)*SIN(F$5*PI()*$B123/$B$3)</f>
        <v>0.0281616156222394</v>
      </c>
      <c r="G123" s="28" t="n">
        <f aca="false">(8*$B$2/PI()^2)*((SIN(G$5*PI()/2))/G$5^2)*SIN(G$5*PI()*$B123/$B$3)</f>
        <v>1.7233605652871E-018</v>
      </c>
      <c r="H123" s="28" t="n">
        <f aca="false">(8*$B$2/PI()^2)*((SIN(H$5*PI()/2))/H$5^2)*SIN(H$5*PI()*$B123/$B$3)</f>
        <v>-0.00937209711271972</v>
      </c>
      <c r="I123" s="28" t="n">
        <f aca="false">(8*$B$2/PI()^2)*((SIN(I$5*PI()/2))/I$5^2)*SIN(I$5*PI()*$B123/$B$3)</f>
        <v>-1.71920011059853E-018</v>
      </c>
      <c r="J123" s="28" t="n">
        <f aca="false">(8*$B$2/PI()^2)*((SIN(J$5*PI()/2))/J$5^2)*SIN(J$5*PI()*$B123/$B$3)</f>
        <v>0.00560515481473226</v>
      </c>
      <c r="K123" s="28" t="n">
        <f aca="false">(8*$B$2/PI()^2)*((SIN(K$5*PI()/2))/K$5^2)*SIN(K$5*PI()*$B123/$B$3)</f>
        <v>1.71227941141206E-018</v>
      </c>
      <c r="L123" s="28" t="n">
        <f aca="false">(8*$B$2/PI()^2)*((SIN(L$5*PI()/2))/L$5^2)*SIN(L$5*PI()*$B123/$B$3)</f>
        <v>-0.00398433228331921</v>
      </c>
      <c r="M123" s="28" t="n">
        <f aca="false">(8*$B$2/PI()^2)*((SIN(M$5*PI()/2))/M$5^2)*SIN(M$5*PI()*$B123/$B$3)</f>
        <v>-1.70261850717379E-018</v>
      </c>
      <c r="N123" s="28" t="n">
        <f aca="false">(8*$B$2/PI()^2)*((SIN(N$5*PI()/2))/N$5^2)*SIN(N$5*PI()*$B123/$B$3)</f>
        <v>0.00307892657424615</v>
      </c>
      <c r="O123" s="28" t="n">
        <f aca="false">(8*$B$2/PI()^2)*((SIN(O$5*PI()/2))/O$5^2)*SIN(O$5*PI()*$B123/$B$3)</f>
        <v>1.6902453563054E-018</v>
      </c>
      <c r="P123" s="27" t="n">
        <f aca="false">SUM($F123:$F123)</f>
        <v>0.0281616156222394</v>
      </c>
      <c r="Q123" s="27" t="n">
        <f aca="false">SUM($F123:$G123)+$Q$3</f>
        <v>0.0281616156222394</v>
      </c>
      <c r="R123" s="27" t="n">
        <f aca="false">SUM($F123:$H123)</f>
        <v>0.0187895185095197</v>
      </c>
      <c r="S123" s="27" t="n">
        <f aca="false">SUM($F123:$I123)+$Q$3</f>
        <v>0.0187895185095197</v>
      </c>
      <c r="T123" s="27" t="n">
        <f aca="false">SUM($F123:$J123)</f>
        <v>0.0243946733242519</v>
      </c>
      <c r="U123" s="27" t="n">
        <f aca="false">SUM($F123:$K123)+$Q$3</f>
        <v>0.0243946733242519</v>
      </c>
      <c r="V123" s="27" t="n">
        <f aca="false">SUM($F123:$L123)</f>
        <v>0.0204103410409327</v>
      </c>
      <c r="W123" s="27" t="n">
        <f aca="false">SUM($F123:$M123)+$Q$3</f>
        <v>0.0204103410409327</v>
      </c>
      <c r="X123" s="27" t="n">
        <f aca="false">SUM($F123:$N123)</f>
        <v>0.0234892676151789</v>
      </c>
      <c r="Y123" s="27" t="n">
        <f aca="false">SUM($F123:$O123)+$Q$3</f>
        <v>0.0234892676151789</v>
      </c>
      <c r="Z123" s="21"/>
      <c r="AA123" s="21"/>
      <c r="AB123" s="21"/>
      <c r="AC123" s="21"/>
      <c r="AD123" s="21"/>
      <c r="AE123" s="21"/>
      <c r="AF123" s="21"/>
      <c r="AMD123" s="0"/>
      <c r="AME123" s="0"/>
      <c r="AMF123" s="0"/>
      <c r="AMG123" s="0"/>
      <c r="AMH123" s="0"/>
      <c r="AMI123" s="0"/>
      <c r="AMJ123" s="0"/>
    </row>
    <row r="124" s="23" customFormat="true" ht="13.8" hidden="false" customHeight="false" outlineLevel="0" collapsed="false">
      <c r="A124" s="24" t="n">
        <v>53</v>
      </c>
      <c r="B124" s="27" t="n">
        <f aca="false">(A124-1)*PI()/20</f>
        <v>8.16814089933346</v>
      </c>
      <c r="C124" s="27" t="n">
        <v>0</v>
      </c>
      <c r="D124" s="27"/>
      <c r="E124" s="28"/>
      <c r="F124" s="28" t="n">
        <f aca="false">(8*$B$2/PI()^2)*((SIN(F$5*PI()/2))/F$5^2)*SIN(F$5*PI()*$B124/$B$3)</f>
        <v>0.408531524501362</v>
      </c>
      <c r="G124" s="28" t="n">
        <f aca="false">(8*$B$2/PI()^2)*((SIN(G$5*PI()/2))/G$5^2)*SIN(G$5*PI()*$B124/$B$3)</f>
        <v>2.16057603084421E-017</v>
      </c>
      <c r="H124" s="28" t="n">
        <f aca="false">(8*$B$2/PI()^2)*((SIN(H$5*PI()/2))/H$5^2)*SIN(H$5*PI()*$B124/$B$3)</f>
        <v>-0.0900545810407777</v>
      </c>
      <c r="I124" s="28" t="n">
        <f aca="false">(8*$B$2/PI()^2)*((SIN(I$5*PI()/2))/I$5^2)*SIN(I$5*PI()*$B124/$B$3)</f>
        <v>-1.06291002237578E-017</v>
      </c>
      <c r="J124" s="28" t="n">
        <f aca="false">(8*$B$2/PI()^2)*((SIN(J$5*PI()/2))/J$5^2)*SIN(J$5*PI()*$B124/$B$3)</f>
        <v>0.0155568713122028</v>
      </c>
      <c r="K124" s="28" t="n">
        <f aca="false">(8*$B$2/PI()^2)*((SIN(K$5*PI()/2))/K$5^2)*SIN(K$5*PI()*$B124/$B$3)</f>
        <v>-2.29842906496764E-019</v>
      </c>
      <c r="L124" s="28" t="n">
        <f aca="false">(8*$B$2/PI()^2)*((SIN(L$5*PI()/2))/L$5^2)*SIN(L$5*PI()*$B124/$B$3)</f>
        <v>0.00873113908528704</v>
      </c>
      <c r="M124" s="28" t="n">
        <f aca="false">(8*$B$2/PI()^2)*((SIN(M$5*PI()/2))/M$5^2)*SIN(M$5*PI()*$B124/$B$3)</f>
        <v>5.4841592754074E-018</v>
      </c>
      <c r="N124" s="28" t="n">
        <f aca="false">(8*$B$2/PI()^2)*((SIN(N$5*PI()/2))/N$5^2)*SIN(N$5*PI()*$B124/$B$3)</f>
        <v>-0.00999833829401322</v>
      </c>
      <c r="O124" s="28" t="n">
        <f aca="false">(8*$B$2/PI()^2)*((SIN(O$5*PI()/2))/O$5^2)*SIN(O$5*PI()*$B124/$B$3)</f>
        <v>-4.17884517801827E-018</v>
      </c>
      <c r="P124" s="27" t="n">
        <f aca="false">SUM($F124:$F124)</f>
        <v>0.408531524501362</v>
      </c>
      <c r="Q124" s="27" t="n">
        <f aca="false">SUM($F124:$G124)+$Q$3</f>
        <v>0.408531524501362</v>
      </c>
      <c r="R124" s="27" t="n">
        <f aca="false">SUM($F124:$H124)</f>
        <v>0.318476943460584</v>
      </c>
      <c r="S124" s="27" t="n">
        <f aca="false">SUM($F124:$I124)+$Q$3</f>
        <v>0.318476943460584</v>
      </c>
      <c r="T124" s="27" t="n">
        <f aca="false">SUM($F124:$J124)</f>
        <v>0.334033814772787</v>
      </c>
      <c r="U124" s="27" t="n">
        <f aca="false">SUM($F124:$K124)+$Q$3</f>
        <v>0.334033814772787</v>
      </c>
      <c r="V124" s="27" t="n">
        <f aca="false">SUM($F124:$L124)</f>
        <v>0.342764953858074</v>
      </c>
      <c r="W124" s="27" t="n">
        <f aca="false">SUM($F124:$M124)+$Q$3</f>
        <v>0.342764953858074</v>
      </c>
      <c r="X124" s="27" t="n">
        <f aca="false">SUM($F124:$N124)</f>
        <v>0.332766615564061</v>
      </c>
      <c r="Y124" s="27" t="n">
        <f aca="false">SUM($F124:$O124)+$Q$3</f>
        <v>0.332766615564061</v>
      </c>
      <c r="Z124" s="21"/>
      <c r="AA124" s="21"/>
      <c r="AB124" s="21"/>
      <c r="AC124" s="21"/>
      <c r="AD124" s="21"/>
      <c r="AE124" s="21"/>
      <c r="AF124" s="21"/>
      <c r="AMD124" s="0"/>
      <c r="AME124" s="0"/>
      <c r="AMF124" s="0"/>
      <c r="AMG124" s="0"/>
      <c r="AMH124" s="0"/>
      <c r="AMI124" s="0"/>
      <c r="AMJ124" s="0"/>
    </row>
    <row r="125" s="23" customFormat="true" ht="13.8" hidden="false" customHeight="false" outlineLevel="0" collapsed="false">
      <c r="A125" s="24" t="n">
        <v>54</v>
      </c>
      <c r="B125" s="27" t="n">
        <f aca="false">(A125-1)*PI()/20</f>
        <v>8.32522053201295</v>
      </c>
      <c r="C125" s="27" t="n">
        <v>0</v>
      </c>
      <c r="D125" s="27"/>
      <c r="E125" s="28"/>
      <c r="F125" s="28" t="n">
        <f aca="false">(8*$B$2/PI()^2)*((SIN(F$5*PI()/2))/F$5^2)*SIN(F$5*PI()*$B125/$B$3)</f>
        <v>0.691417344320233</v>
      </c>
      <c r="G125" s="28" t="n">
        <f aca="false">(8*$B$2/PI()^2)*((SIN(G$5*PI()/2))/G$5^2)*SIN(G$5*PI()*$B125/$B$3)</f>
        <v>2.20960599625702E-017</v>
      </c>
      <c r="H125" s="28" t="n">
        <f aca="false">(8*$B$2/PI()^2)*((SIN(H$5*PI()/2))/H$5^2)*SIN(H$5*PI()*$B125/$B$3)</f>
        <v>-0.00687965160305117</v>
      </c>
      <c r="I125" s="28" t="n">
        <f aca="false">(8*$B$2/PI()^2)*((SIN(I$5*PI()/2))/I$5^2)*SIN(I$5*PI()*$B125/$B$3)</f>
        <v>1.00586718459113E-017</v>
      </c>
      <c r="J125" s="28" t="n">
        <f aca="false">(8*$B$2/PI()^2)*((SIN(J$5*PI()/2))/J$5^2)*SIN(J$5*PI()*$B125/$B$3)</f>
        <v>-0.0299115805609828</v>
      </c>
      <c r="K125" s="28" t="n">
        <f aca="false">(8*$B$2/PI()^2)*((SIN(K$5*PI()/2))/K$5^2)*SIN(K$5*PI()*$B125/$B$3)</f>
        <v>-1.26007907889573E-018</v>
      </c>
      <c r="L125" s="28" t="n">
        <f aca="false">(8*$B$2/PI()^2)*((SIN(L$5*PI()/2))/L$5^2)*SIN(L$5*PI()*$B125/$B$3)</f>
        <v>-0.0126307677836215</v>
      </c>
      <c r="M125" s="28" t="n">
        <f aca="false">(8*$B$2/PI()^2)*((SIN(M$5*PI()/2))/M$5^2)*SIN(M$5*PI()*$B125/$B$3)</f>
        <v>-5.8897645678802E-018</v>
      </c>
      <c r="N125" s="28" t="n">
        <f aca="false">(8*$B$2/PI()^2)*((SIN(N$5*PI()/2))/N$5^2)*SIN(N$5*PI()*$B125/$B$3)</f>
        <v>0.00227537611226082</v>
      </c>
      <c r="O125" s="28" t="n">
        <f aca="false">(8*$B$2/PI()^2)*((SIN(O$5*PI()/2))/O$5^2)*SIN(O$5*PI()*$B125/$B$3)</f>
        <v>-3.53381846637483E-018</v>
      </c>
      <c r="P125" s="27" t="n">
        <f aca="false">SUM($F125:$F125)</f>
        <v>0.691417344320233</v>
      </c>
      <c r="Q125" s="27" t="n">
        <f aca="false">SUM($F125:$G125)+$Q$3</f>
        <v>0.691417344320233</v>
      </c>
      <c r="R125" s="27" t="n">
        <f aca="false">SUM($F125:$H125)</f>
        <v>0.684537692717182</v>
      </c>
      <c r="S125" s="27" t="n">
        <f aca="false">SUM($F125:$I125)+$Q$3</f>
        <v>0.684537692717182</v>
      </c>
      <c r="T125" s="27" t="n">
        <f aca="false">SUM($F125:$J125)</f>
        <v>0.654626112156199</v>
      </c>
      <c r="U125" s="27" t="n">
        <f aca="false">SUM($F125:$K125)+$Q$3</f>
        <v>0.654626112156199</v>
      </c>
      <c r="V125" s="27" t="n">
        <f aca="false">SUM($F125:$L125)</f>
        <v>0.641995344372578</v>
      </c>
      <c r="W125" s="27" t="n">
        <f aca="false">SUM($F125:$M125)+$Q$3</f>
        <v>0.641995344372578</v>
      </c>
      <c r="X125" s="27" t="n">
        <f aca="false">SUM($F125:$N125)</f>
        <v>0.644270720484839</v>
      </c>
      <c r="Y125" s="27" t="n">
        <f aca="false">SUM($F125:$O125)+$Q$3</f>
        <v>0.644270720484839</v>
      </c>
      <c r="Z125" s="21"/>
      <c r="AA125" s="21"/>
      <c r="AB125" s="21"/>
      <c r="AC125" s="21"/>
      <c r="AD125" s="21"/>
      <c r="AE125" s="21"/>
      <c r="AF125" s="21"/>
      <c r="AMD125" s="0"/>
      <c r="AME125" s="0"/>
      <c r="AMF125" s="0"/>
      <c r="AMG125" s="0"/>
      <c r="AMH125" s="0"/>
      <c r="AMI125" s="0"/>
      <c r="AMJ125" s="0"/>
    </row>
    <row r="126" s="23" customFormat="true" ht="13.8" hidden="false" customHeight="false" outlineLevel="0" collapsed="false">
      <c r="A126" s="24" t="n">
        <v>55</v>
      </c>
      <c r="B126" s="27" t="n">
        <f aca="false">(A126-1)*PI()/20</f>
        <v>8.48230016469244</v>
      </c>
      <c r="C126" s="27" t="n">
        <v>0</v>
      </c>
      <c r="D126" s="27"/>
      <c r="E126" s="28"/>
      <c r="F126" s="28" t="n">
        <f aca="false">(8*$B$2/PI()^2)*((SIN(F$5*PI()/2))/F$5^2)*SIN(F$5*PI()*$B126/$B$3)</f>
        <v>0.809316655316359</v>
      </c>
      <c r="G126" s="28" t="n">
        <f aca="false">(8*$B$2/PI()^2)*((SIN(G$5*PI()/2))/G$5^2)*SIN(G$5*PI()*$B126/$B$3)</f>
        <v>2.7541944787804E-018</v>
      </c>
      <c r="H126" s="28" t="n">
        <f aca="false">(8*$B$2/PI()^2)*((SIN(H$5*PI()/2))/H$5^2)*SIN(H$5*PI()*$B126/$B$3)</f>
        <v>0.0888130409901474</v>
      </c>
      <c r="I126" s="28" t="n">
        <f aca="false">(8*$B$2/PI()^2)*((SIN(I$5*PI()/2))/I$5^2)*SIN(I$5*PI()*$B126/$B$3)</f>
        <v>2.73718013759047E-018</v>
      </c>
      <c r="J126" s="28" t="n">
        <f aca="false">(8*$B$2/PI()^2)*((SIN(J$5*PI()/2))/J$5^2)*SIN(J$5*PI()*$B126/$B$3)</f>
        <v>0.0311776935799188</v>
      </c>
      <c r="K126" s="28" t="n">
        <f aca="false">(8*$B$2/PI()^2)*((SIN(K$5*PI()/2))/K$5^2)*SIN(K$5*PI()*$B126/$B$3)</f>
        <v>2.70896304624142E-018</v>
      </c>
      <c r="L126" s="28" t="n">
        <f aca="false">(8*$B$2/PI()^2)*((SIN(L$5*PI()/2))/L$5^2)*SIN(L$5*PI()*$B126/$B$3)</f>
        <v>0.0153048393359938</v>
      </c>
      <c r="M126" s="28" t="n">
        <f aca="false">(8*$B$2/PI()^2)*((SIN(M$5*PI()/2))/M$5^2)*SIN(M$5*PI()*$B126/$B$3)</f>
        <v>2.66975212205218E-018</v>
      </c>
      <c r="N126" s="28" t="n">
        <f aca="false">(8*$B$2/PI()^2)*((SIN(N$5*PI()/2))/N$5^2)*SIN(N$5*PI()*$B126/$B$3)</f>
        <v>0.00877983057078597</v>
      </c>
      <c r="O126" s="28" t="n">
        <f aca="false">(8*$B$2/PI()^2)*((SIN(O$5*PI()/2))/O$5^2)*SIN(O$5*PI()*$B126/$B$3)</f>
        <v>2.61983726484058E-018</v>
      </c>
      <c r="P126" s="27" t="n">
        <f aca="false">SUM($F126:$F126)</f>
        <v>0.809316655316359</v>
      </c>
      <c r="Q126" s="27" t="n">
        <f aca="false">SUM($F126:$G126)+$Q$3</f>
        <v>0.809316655316359</v>
      </c>
      <c r="R126" s="27" t="n">
        <f aca="false">SUM($F126:$H126)</f>
        <v>0.898129696306506</v>
      </c>
      <c r="S126" s="27" t="n">
        <f aca="false">SUM($F126:$I126)+$Q$3</f>
        <v>0.898129696306506</v>
      </c>
      <c r="T126" s="27" t="n">
        <f aca="false">SUM($F126:$J126)</f>
        <v>0.929307389886425</v>
      </c>
      <c r="U126" s="27" t="n">
        <f aca="false">SUM($F126:$K126)+$Q$3</f>
        <v>0.929307389886425</v>
      </c>
      <c r="V126" s="27" t="n">
        <f aca="false">SUM($F126:$L126)</f>
        <v>0.944612229222419</v>
      </c>
      <c r="W126" s="27" t="n">
        <f aca="false">SUM($F126:$M126)+$Q$3</f>
        <v>0.944612229222419</v>
      </c>
      <c r="X126" s="27" t="n">
        <f aca="false">SUM($F126:$N126)</f>
        <v>0.953392059793205</v>
      </c>
      <c r="Y126" s="27" t="n">
        <f aca="false">SUM($F126:$O126)+$Q$3</f>
        <v>0.953392059793205</v>
      </c>
      <c r="Z126" s="21"/>
      <c r="AA126" s="21"/>
      <c r="AB126" s="21"/>
      <c r="AC126" s="21"/>
      <c r="AD126" s="21"/>
      <c r="AE126" s="21"/>
      <c r="AF126" s="21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24" t="n">
        <v>56</v>
      </c>
      <c r="B127" s="27" t="n">
        <f aca="false">(A127-1)*PI()/20</f>
        <v>8.63937979737193</v>
      </c>
      <c r="C127" s="27" t="n">
        <v>0</v>
      </c>
      <c r="D127" s="27"/>
      <c r="E127" s="28"/>
      <c r="F127" s="28" t="n">
        <f aca="false">(8*$B$2/PI()^2)*((SIN(F$5*PI()/2))/F$5^2)*SIN(F$5*PI()*$B127/$B$3)</f>
        <v>0.734096238279014</v>
      </c>
      <c r="G127" s="28" t="n">
        <f aca="false">(8*$B$2/PI()^2)*((SIN(G$5*PI()/2))/G$5^2)*SIN(G$5*PI()*$B127/$B$3)</f>
        <v>-1.90596791285231E-017</v>
      </c>
      <c r="H127" s="28" t="n">
        <f aca="false">(8*$B$2/PI()^2)*((SIN(H$5*PI()/2))/H$5^2)*SIN(H$5*PI()*$B127/$B$3)</f>
        <v>0.0229073451215172</v>
      </c>
      <c r="I127" s="28" t="n">
        <f aca="false">(8*$B$2/PI()^2)*((SIN(I$5*PI()/2))/I$5^2)*SIN(I$5*PI()*$B127/$B$3)</f>
        <v>-1.22062324024363E-017</v>
      </c>
      <c r="J127" s="28" t="n">
        <f aca="false">(8*$B$2/PI()^2)*((SIN(J$5*PI()/2))/J$5^2)*SIN(J$5*PI()*$B127/$B$3)</f>
        <v>-0.0188011894254362</v>
      </c>
      <c r="K127" s="28" t="n">
        <f aca="false">(8*$B$2/PI()^2)*((SIN(K$5*PI()/2))/K$5^2)*SIN(K$5*PI()*$B127/$B$3)</f>
        <v>-4.06962201545598E-018</v>
      </c>
      <c r="L127" s="28" t="n">
        <f aca="false">(8*$B$2/PI()^2)*((SIN(L$5*PI()/2))/L$5^2)*SIN(L$5*PI()*$B127/$B$3)</f>
        <v>-0.0164938899033119</v>
      </c>
      <c r="M127" s="28" t="n">
        <f aca="false">(8*$B$2/PI()^2)*((SIN(M$5*PI()/2))/M$5^2)*SIN(M$5*PI()*$B127/$B$3)</f>
        <v>2.1937047329747E-018</v>
      </c>
      <c r="N127" s="28" t="n">
        <f aca="false">(8*$B$2/PI()^2)*((SIN(N$5*PI()/2))/N$5^2)*SIN(N$5*PI()*$B127/$B$3)</f>
        <v>-0.00697714444914405</v>
      </c>
      <c r="O127" s="28" t="n">
        <f aca="false">(8*$B$2/PI()^2)*((SIN(O$5*PI()/2))/O$5^2)*SIN(O$5*PI()*$B127/$B$3)</f>
        <v>4.68960704634513E-018</v>
      </c>
      <c r="P127" s="27" t="n">
        <f aca="false">SUM($F127:$F127)</f>
        <v>0.734096238279014</v>
      </c>
      <c r="Q127" s="27" t="n">
        <f aca="false">SUM($F127:$G127)+$Q$3</f>
        <v>0.734096238279014</v>
      </c>
      <c r="R127" s="27" t="n">
        <f aca="false">SUM($F127:$H127)</f>
        <v>0.757003583400532</v>
      </c>
      <c r="S127" s="27" t="n">
        <f aca="false">SUM($F127:$I127)+$Q$3</f>
        <v>0.757003583400532</v>
      </c>
      <c r="T127" s="27" t="n">
        <f aca="false">SUM($F127:$J127)</f>
        <v>0.738202393975095</v>
      </c>
      <c r="U127" s="27" t="n">
        <f aca="false">SUM($F127:$K127)+$Q$3</f>
        <v>0.738202393975095</v>
      </c>
      <c r="V127" s="27" t="n">
        <f aca="false">SUM($F127:$L127)</f>
        <v>0.721708504071784</v>
      </c>
      <c r="W127" s="27" t="n">
        <f aca="false">SUM($F127:$M127)+$Q$3</f>
        <v>0.721708504071784</v>
      </c>
      <c r="X127" s="27" t="n">
        <f aca="false">SUM($F127:$N127)</f>
        <v>0.714731359622639</v>
      </c>
      <c r="Y127" s="27" t="n">
        <f aca="false">SUM($F127:$O127)+$Q$3</f>
        <v>0.714731359622639</v>
      </c>
      <c r="Z127" s="31"/>
      <c r="AA127" s="31"/>
      <c r="AB127" s="31"/>
      <c r="AC127" s="31"/>
      <c r="AD127" s="31"/>
      <c r="AE127" s="31"/>
      <c r="AF127" s="31"/>
    </row>
    <row r="128" customFormat="false" ht="13.8" hidden="false" customHeight="false" outlineLevel="0" collapsed="false">
      <c r="A128" s="24" t="n">
        <v>57</v>
      </c>
      <c r="B128" s="27" t="n">
        <f aca="false">(A128-1)*PI()/20</f>
        <v>8.79645943005142</v>
      </c>
      <c r="C128" s="27" t="n">
        <v>0</v>
      </c>
      <c r="D128" s="27"/>
      <c r="E128" s="28"/>
      <c r="F128" s="28" t="n">
        <f aca="false">(8*$B$2/PI()^2)*((SIN(F$5*PI()/2))/F$5^2)*SIN(F$5*PI()*$B128/$B$3)</f>
        <v>0.483705243748219</v>
      </c>
      <c r="G128" s="28" t="n">
        <f aca="false">(8*$B$2/PI()^2)*((SIN(G$5*PI()/2))/G$5^2)*SIN(G$5*PI()*$B128/$B$3)</f>
        <v>-2.37666701244963E-017</v>
      </c>
      <c r="H128" s="28" t="n">
        <f aca="false">(8*$B$2/PI()^2)*((SIN(H$5*PI()/2))/H$5^2)*SIN(H$5*PI()*$B128/$B$3)</f>
        <v>-0.0846790545526135</v>
      </c>
      <c r="I128" s="28" t="n">
        <f aca="false">(8*$B$2/PI()^2)*((SIN(I$5*PI()/2))/I$5^2)*SIN(I$5*PI()*$B128/$B$3)</f>
        <v>6.83969165511775E-018</v>
      </c>
      <c r="J128" s="28" t="n">
        <f aca="false">(8*$B$2/PI()^2)*((SIN(J$5*PI()/2))/J$5^2)*SIN(J$5*PI()*$B128/$B$3)</f>
        <v>-0.00180226804997393</v>
      </c>
      <c r="K128" s="28" t="n">
        <f aca="false">(8*$B$2/PI()^2)*((SIN(K$5*PI()/2))/K$5^2)*SIN(K$5*PI()*$B128/$B$3)</f>
        <v>5.2977423015738E-018</v>
      </c>
      <c r="L128" s="28" t="n">
        <f aca="false">(8*$B$2/PI()^2)*((SIN(L$5*PI()/2))/L$5^2)*SIN(L$5*PI()*$B128/$B$3)</f>
        <v>0.0160825464975948</v>
      </c>
      <c r="M128" s="28" t="n">
        <f aca="false">(8*$B$2/PI()^2)*((SIN(M$5*PI()/2))/M$5^2)*SIN(M$5*PI()*$B128/$B$3)</f>
        <v>-5.70676214489927E-018</v>
      </c>
      <c r="N128" s="28" t="n">
        <f aca="false">(8*$B$2/PI()^2)*((SIN(N$5*PI()/2))/N$5^2)*SIN(N$5*PI()*$B128/$B$3)</f>
        <v>-0.0050434353649375</v>
      </c>
      <c r="O128" s="28" t="n">
        <f aca="false">(8*$B$2/PI()^2)*((SIN(O$5*PI()/2))/O$5^2)*SIN(O$5*PI()*$B128/$B$3)</f>
        <v>-5.50932321218456E-019</v>
      </c>
      <c r="P128" s="27" t="n">
        <f aca="false">SUM($F128:$F128)</f>
        <v>0.483705243748219</v>
      </c>
      <c r="Q128" s="27" t="n">
        <f aca="false">SUM($F128:$G128)+$Q$3</f>
        <v>0.483705243748219</v>
      </c>
      <c r="R128" s="27" t="n">
        <f aca="false">SUM($F128:$H128)</f>
        <v>0.399026189195605</v>
      </c>
      <c r="S128" s="27" t="n">
        <f aca="false">SUM($F128:$I128)+$Q$3</f>
        <v>0.399026189195605</v>
      </c>
      <c r="T128" s="27" t="n">
        <f aca="false">SUM($F128:$J128)</f>
        <v>0.397223921145631</v>
      </c>
      <c r="U128" s="27" t="n">
        <f aca="false">SUM($F128:$K128)+$Q$3</f>
        <v>0.397223921145631</v>
      </c>
      <c r="V128" s="27" t="n">
        <f aca="false">SUM($F128:$L128)</f>
        <v>0.413306467643226</v>
      </c>
      <c r="W128" s="27" t="n">
        <f aca="false">SUM($F128:$M128)+$Q$3</f>
        <v>0.413306467643226</v>
      </c>
      <c r="X128" s="27" t="n">
        <f aca="false">SUM($F128:$N128)</f>
        <v>0.408263032278289</v>
      </c>
      <c r="Y128" s="27" t="n">
        <f aca="false">SUM($F128:$O128)+$Q$3</f>
        <v>0.408263032278289</v>
      </c>
      <c r="Z128" s="31"/>
      <c r="AA128" s="31"/>
      <c r="AB128" s="31"/>
      <c r="AC128" s="31"/>
      <c r="AD128" s="31"/>
      <c r="AE128" s="31"/>
      <c r="AF128" s="31"/>
    </row>
    <row r="129" customFormat="false" ht="13.8" hidden="false" customHeight="false" outlineLevel="0" collapsed="false">
      <c r="A129" s="24" t="n">
        <v>58</v>
      </c>
      <c r="B129" s="27" t="n">
        <f aca="false">(A129-1)*PI()/20</f>
        <v>8.95353906273091</v>
      </c>
      <c r="C129" s="27" t="n">
        <v>0</v>
      </c>
      <c r="D129" s="27"/>
      <c r="E129" s="28"/>
      <c r="F129" s="28" t="n">
        <f aca="false">(8*$B$2/PI()^2)*((SIN(F$5*PI()/2))/F$5^2)*SIN(F$5*PI()*$B129/$B$3)</f>
        <v>0.117892152677839</v>
      </c>
      <c r="G129" s="28" t="n">
        <f aca="false">(8*$B$2/PI()^2)*((SIN(G$5*PI()/2))/G$5^2)*SIN(G$5*PI()*$B129/$B$3)</f>
        <v>-7.14205143594366E-018</v>
      </c>
      <c r="H129" s="28" t="n">
        <f aca="false">(8*$B$2/PI()^2)*((SIN(H$5*PI()/2))/H$5^2)*SIN(H$5*PI()*$B129/$B$3)</f>
        <v>-0.0381889965397299</v>
      </c>
      <c r="I129" s="28" t="n">
        <f aca="false">(8*$B$2/PI()^2)*((SIN(I$5*PI()/2))/I$5^2)*SIN(I$5*PI()*$B129/$B$3)</f>
        <v>6.83988774152012E-018</v>
      </c>
      <c r="J129" s="28" t="n">
        <f aca="false">(8*$B$2/PI()^2)*((SIN(J$5*PI()/2))/J$5^2)*SIN(J$5*PI()*$B129/$B$3)</f>
        <v>0.021617095892257</v>
      </c>
      <c r="K129" s="28" t="n">
        <f aca="false">(8*$B$2/PI()^2)*((SIN(K$5*PI()/2))/K$5^2)*SIN(K$5*PI()*$B129/$B$3)</f>
        <v>-6.35332671448989E-018</v>
      </c>
      <c r="L129" s="28" t="n">
        <f aca="false">(8*$B$2/PI()^2)*((SIN(L$5*PI()/2))/L$5^2)*SIN(L$5*PI()*$B129/$B$3)</f>
        <v>-0.0141107215658894</v>
      </c>
      <c r="M129" s="28" t="n">
        <f aca="false">(8*$B$2/PI()^2)*((SIN(M$5*PI()/2))/M$5^2)*SIN(M$5*PI()*$B129/$B$3)</f>
        <v>5.70685434024359E-018</v>
      </c>
      <c r="N129" s="28" t="n">
        <f aca="false">(8*$B$2/PI()^2)*((SIN(N$5*PI()/2))/N$5^2)*SIN(N$5*PI()*$B129/$B$3)</f>
        <v>0.00967800120449935</v>
      </c>
      <c r="O129" s="28" t="n">
        <f aca="false">(8*$B$2/PI()^2)*((SIN(O$5*PI()/2))/O$5^2)*SIN(O$5*PI()*$B129/$B$3)</f>
        <v>-4.93266080153305E-018</v>
      </c>
      <c r="P129" s="27" t="n">
        <f aca="false">SUM($F129:$F129)</f>
        <v>0.117892152677839</v>
      </c>
      <c r="Q129" s="27" t="n">
        <f aca="false">SUM($F129:$G129)+$Q$3</f>
        <v>0.117892152677839</v>
      </c>
      <c r="R129" s="27" t="n">
        <f aca="false">SUM($F129:$H129)</f>
        <v>0.0797031561381093</v>
      </c>
      <c r="S129" s="27" t="n">
        <f aca="false">SUM($F129:$I129)+$Q$3</f>
        <v>0.0797031561381093</v>
      </c>
      <c r="T129" s="27" t="n">
        <f aca="false">SUM($F129:$J129)</f>
        <v>0.101320252030366</v>
      </c>
      <c r="U129" s="27" t="n">
        <f aca="false">SUM($F129:$K129)+$Q$3</f>
        <v>0.101320252030366</v>
      </c>
      <c r="V129" s="27" t="n">
        <f aca="false">SUM($F129:$L129)</f>
        <v>0.0872095304644769</v>
      </c>
      <c r="W129" s="27" t="n">
        <f aca="false">SUM($F129:$M129)+$Q$3</f>
        <v>0.0872095304644769</v>
      </c>
      <c r="X129" s="27" t="n">
        <f aca="false">SUM($F129:$N129)</f>
        <v>0.0968875316689763</v>
      </c>
      <c r="Y129" s="27" t="n">
        <f aca="false">SUM($F129:$O129)+$Q$3</f>
        <v>0.0968875316689763</v>
      </c>
      <c r="Z129" s="31"/>
      <c r="AA129" s="31"/>
      <c r="AB129" s="31"/>
      <c r="AC129" s="31"/>
      <c r="AD129" s="31"/>
      <c r="AE129" s="31"/>
      <c r="AF129" s="31"/>
    </row>
    <row r="130" customFormat="false" ht="13.8" hidden="false" customHeight="false" outlineLevel="0" collapsed="false">
      <c r="A130" s="24" t="n">
        <v>59</v>
      </c>
      <c r="B130" s="27" t="n">
        <f aca="false">(A130-1)*PI()/20</f>
        <v>9.1106186954104</v>
      </c>
      <c r="C130" s="27" t="n">
        <v>0</v>
      </c>
      <c r="D130" s="27"/>
      <c r="E130" s="28"/>
      <c r="F130" s="28" t="n">
        <f aca="false">(8*$B$2/PI()^2)*((SIN(F$5*PI()/2))/F$5^2)*SIN(F$5*PI()*$B130/$B$3)</f>
        <v>-0.276052449480159</v>
      </c>
      <c r="G130" s="28" t="n">
        <f aca="false">(8*$B$2/PI()^2)*((SIN(G$5*PI()/2))/G$5^2)*SIN(G$5*PI()*$B130/$B$3)</f>
        <v>1.58928659095224E-017</v>
      </c>
      <c r="H130" s="28" t="n">
        <f aca="false">(8*$B$2/PI()^2)*((SIN(H$5*PI()/2))/H$5^2)*SIN(H$5*PI()*$B130/$B$3)</f>
        <v>0.0777872566196456</v>
      </c>
      <c r="I130" s="28" t="n">
        <f aca="false">(8*$B$2/PI()^2)*((SIN(I$5*PI()/2))/I$5^2)*SIN(I$5*PI()*$B130/$B$3)</f>
        <v>-1.2206190163206E-017</v>
      </c>
      <c r="J130" s="28" t="n">
        <f aca="false">(8*$B$2/PI()^2)*((SIN(J$5*PI()/2))/J$5^2)*SIN(J$5*PI()*$B130/$B$3)</f>
        <v>-0.0319727967178735</v>
      </c>
      <c r="K130" s="28" t="n">
        <f aca="false">(8*$B$2/PI()^2)*((SIN(K$5*PI()/2))/K$5^2)*SIN(K$5*PI()*$B130/$B$3)</f>
        <v>7.20199717991253E-018</v>
      </c>
      <c r="L130" s="28" t="n">
        <f aca="false">(8*$B$2/PI()^2)*((SIN(L$5*PI()/2))/L$5^2)*SIN(L$5*PI()*$B130/$B$3)</f>
        <v>0.0107697403052882</v>
      </c>
      <c r="M130" s="28" t="n">
        <f aca="false">(8*$B$2/PI()^2)*((SIN(M$5*PI()/2))/M$5^2)*SIN(M$5*PI()*$B130/$B$3)</f>
        <v>-2.19392456545279E-018</v>
      </c>
      <c r="N130" s="28" t="n">
        <f aca="false">(8*$B$2/PI()^2)*((SIN(N$5*PI()/2))/N$5^2)*SIN(N$5*PI()*$B130/$B$3)</f>
        <v>-0.000139320641658288</v>
      </c>
      <c r="O130" s="28" t="n">
        <f aca="false">(8*$B$2/PI()^2)*((SIN(O$5*PI()/2))/O$5^2)*SIN(O$5*PI()*$B130/$B$3)</f>
        <v>-1.62520018128116E-018</v>
      </c>
      <c r="P130" s="27" t="n">
        <f aca="false">SUM($F130:$F130)</f>
        <v>-0.276052449480159</v>
      </c>
      <c r="Q130" s="27" t="n">
        <f aca="false">SUM($F130:$G130)+$Q$3</f>
        <v>-0.276052449480159</v>
      </c>
      <c r="R130" s="27" t="n">
        <f aca="false">SUM($F130:$H130)</f>
        <v>-0.198265192860513</v>
      </c>
      <c r="S130" s="27" t="n">
        <f aca="false">SUM($F130:$I130)+$Q$3</f>
        <v>-0.198265192860513</v>
      </c>
      <c r="T130" s="27" t="n">
        <f aca="false">SUM($F130:$J130)</f>
        <v>-0.230237989578387</v>
      </c>
      <c r="U130" s="27" t="n">
        <f aca="false">SUM($F130:$K130)+$Q$3</f>
        <v>-0.230237989578387</v>
      </c>
      <c r="V130" s="27" t="n">
        <f aca="false">SUM($F130:$L130)</f>
        <v>-0.219468249273099</v>
      </c>
      <c r="W130" s="27" t="n">
        <f aca="false">SUM($F130:$M130)+$Q$3</f>
        <v>-0.219468249273099</v>
      </c>
      <c r="X130" s="27" t="n">
        <f aca="false">SUM($F130:$N130)</f>
        <v>-0.219607569914757</v>
      </c>
      <c r="Y130" s="27" t="n">
        <f aca="false">SUM($F130:$O130)+$Q$3</f>
        <v>-0.219607569914757</v>
      </c>
      <c r="Z130" s="31"/>
      <c r="AA130" s="31"/>
      <c r="AB130" s="31"/>
      <c r="AC130" s="31"/>
      <c r="AD130" s="31"/>
      <c r="AE130" s="31"/>
      <c r="AF130" s="31"/>
    </row>
    <row r="131" customFormat="false" ht="13.8" hidden="false" customHeight="false" outlineLevel="0" collapsed="false">
      <c r="A131" s="24" t="n">
        <v>60</v>
      </c>
      <c r="B131" s="27" t="n">
        <f aca="false">(A131-1)*PI()/20</f>
        <v>9.26769832808989</v>
      </c>
      <c r="C131" s="27" t="n">
        <v>0</v>
      </c>
      <c r="D131" s="27"/>
      <c r="E131" s="28"/>
      <c r="F131" s="28" t="n">
        <f aca="false">(8*$B$2/PI()^2)*((SIN(F$5*PI()/2))/F$5^2)*SIN(F$5*PI()*$B131/$B$3)</f>
        <v>-0.604125215668411</v>
      </c>
      <c r="G131" s="28" t="n">
        <f aca="false">(8*$B$2/PI()^2)*((SIN(G$5*PI()/2))/G$5^2)*SIN(G$5*PI()*$B131/$B$3)</f>
        <v>2.46632518513647E-017</v>
      </c>
      <c r="H131" s="28" t="n">
        <f aca="false">(8*$B$2/PI()^2)*((SIN(H$5*PI()/2))/H$5^2)*SIN(H$5*PI()*$B131/$B$3)</f>
        <v>0.0522269159133065</v>
      </c>
      <c r="I131" s="28" t="n">
        <f aca="false">(8*$B$2/PI()^2)*((SIN(I$5*PI()/2))/I$5^2)*SIN(I$5*PI()*$B131/$B$3)</f>
        <v>2.73695091076584E-018</v>
      </c>
      <c r="J131" s="28" t="n">
        <f aca="false">(8*$B$2/PI()^2)*((SIN(J$5*PI()/2))/J$5^2)*SIN(J$5*PI()*$B131/$B$3)</f>
        <v>0.028337962147811</v>
      </c>
      <c r="K131" s="28" t="n">
        <f aca="false">(8*$B$2/PI()^2)*((SIN(K$5*PI()/2))/K$5^2)*SIN(K$5*PI()*$B131/$B$3)</f>
        <v>-7.8161143580109E-018</v>
      </c>
      <c r="L131" s="28" t="n">
        <f aca="false">(8*$B$2/PI()^2)*((SIN(L$5*PI()/2))/L$5^2)*SIN(L$5*PI()*$B131/$B$3)</f>
        <v>-0.00638377647376124</v>
      </c>
      <c r="M131" s="28" t="n">
        <f aca="false">(8*$B$2/PI()^2)*((SIN(M$5*PI()/2))/M$5^2)*SIN(M$5*PI()*$B131/$B$3)</f>
        <v>-2.66953997678489E-018</v>
      </c>
      <c r="N131" s="28" t="n">
        <f aca="false">(8*$B$2/PI()^2)*((SIN(N$5*PI()/2))/N$5^2)*SIN(N$5*PI()*$B131/$B$3)</f>
        <v>-0.00960339231810435</v>
      </c>
      <c r="O131" s="28" t="n">
        <f aca="false">(8*$B$2/PI()^2)*((SIN(O$5*PI()/2))/O$5^2)*SIN(O$5*PI()*$B131/$B$3)</f>
        <v>4.21567435550483E-018</v>
      </c>
      <c r="P131" s="27" t="n">
        <f aca="false">SUM($F131:$F131)</f>
        <v>-0.604125215668411</v>
      </c>
      <c r="Q131" s="27" t="n">
        <f aca="false">SUM($F131:$G131)+$Q$3</f>
        <v>-0.604125215668411</v>
      </c>
      <c r="R131" s="27" t="n">
        <f aca="false">SUM($F131:$H131)</f>
        <v>-0.551898299755104</v>
      </c>
      <c r="S131" s="27" t="n">
        <f aca="false">SUM($F131:$I131)+$Q$3</f>
        <v>-0.551898299755104</v>
      </c>
      <c r="T131" s="27" t="n">
        <f aca="false">SUM($F131:$J131)</f>
        <v>-0.523560337607293</v>
      </c>
      <c r="U131" s="27" t="n">
        <f aca="false">SUM($F131:$K131)+$Q$3</f>
        <v>-0.523560337607293</v>
      </c>
      <c r="V131" s="27" t="n">
        <f aca="false">SUM($F131:$L131)</f>
        <v>-0.529944114081054</v>
      </c>
      <c r="W131" s="27" t="n">
        <f aca="false">SUM($F131:$M131)+$Q$3</f>
        <v>-0.529944114081054</v>
      </c>
      <c r="X131" s="27" t="n">
        <f aca="false">SUM($F131:$N131)</f>
        <v>-0.539547506399159</v>
      </c>
      <c r="Y131" s="27" t="n">
        <f aca="false">SUM($F131:$O131)+$Q$3</f>
        <v>-0.539547506399159</v>
      </c>
      <c r="Z131" s="31"/>
      <c r="AA131" s="31"/>
      <c r="AB131" s="31"/>
      <c r="AC131" s="31"/>
      <c r="AD131" s="31"/>
      <c r="AE131" s="31"/>
      <c r="AF131" s="31"/>
    </row>
    <row r="132" customFormat="false" ht="13.8" hidden="false" customHeight="false" outlineLevel="0" collapsed="false">
      <c r="A132" s="24" t="n">
        <v>61</v>
      </c>
      <c r="B132" s="27" t="n">
        <f aca="false">(A132-1)*PI()/20</f>
        <v>9.42477796076938</v>
      </c>
      <c r="C132" s="27" t="n">
        <v>0</v>
      </c>
      <c r="D132" s="27"/>
      <c r="E132" s="28"/>
      <c r="F132" s="28" t="n">
        <f aca="false">(8*$B$2/PI()^2)*((SIN(F$5*PI()/2))/F$5^2)*SIN(F$5*PI()*$B132/$B$3)</f>
        <v>-0.788041184166101</v>
      </c>
      <c r="G132" s="28" t="n">
        <f aca="false">(8*$B$2/PI()^2)*((SIN(G$5*PI()/2))/G$5^2)*SIN(G$5*PI()*$B132/$B$3)</f>
        <v>1.12973074074782E-017</v>
      </c>
      <c r="H132" s="28" t="n">
        <f aca="false">(8*$B$2/PI()^2)*((SIN(H$5*PI()/2))/H$5^2)*SIN(H$5*PI()*$B132/$B$3)</f>
        <v>-0.0683620979679334</v>
      </c>
      <c r="I132" s="28" t="n">
        <f aca="false">(8*$B$2/PI()^2)*((SIN(I$5*PI()/2))/I$5^2)*SIN(I$5*PI()*$B132/$B$3)</f>
        <v>1.00588094554529E-017</v>
      </c>
      <c r="J132" s="28" t="n">
        <f aca="false">(8*$B$2/PI()^2)*((SIN(J$5*PI()/2))/J$5^2)*SIN(J$5*PI()*$B132/$B$3)</f>
        <v>-0.0123031093382206</v>
      </c>
      <c r="K132" s="28" t="n">
        <f aca="false">(8*$B$2/PI()^2)*((SIN(K$5*PI()/2))/K$5^2)*SIN(K$5*PI()*$B132/$B$3)</f>
        <v>8.17567779622585E-018</v>
      </c>
      <c r="L132" s="28" t="n">
        <f aca="false">(8*$B$2/PI()^2)*((SIN(L$5*PI()/2))/L$5^2)*SIN(L$5*PI()*$B132/$B$3)</f>
        <v>0.00137839797087978</v>
      </c>
      <c r="M132" s="28" t="n">
        <f aca="false">(8*$B$2/PI()^2)*((SIN(M$5*PI()/2))/M$5^2)*SIN(M$5*PI()*$B132/$B$3)</f>
        <v>5.88969070208047E-018</v>
      </c>
      <c r="N132" s="28" t="n">
        <f aca="false">(8*$B$2/PI()^2)*((SIN(N$5*PI()/2))/N$5^2)*SIN(N$5*PI()*$B132/$B$3)</f>
        <v>0.00528212215290521</v>
      </c>
      <c r="O132" s="28" t="n">
        <f aca="false">(8*$B$2/PI()^2)*((SIN(O$5*PI()/2))/O$5^2)*SIN(O$5*PI()*$B132/$B$3)</f>
        <v>3.48502114892541E-018</v>
      </c>
      <c r="P132" s="27" t="n">
        <f aca="false">SUM($F132:$F132)</f>
        <v>-0.788041184166101</v>
      </c>
      <c r="Q132" s="27" t="n">
        <f aca="false">SUM($F132:$G132)+$Q$3</f>
        <v>-0.788041184166101</v>
      </c>
      <c r="R132" s="27" t="n">
        <f aca="false">SUM($F132:$H132)</f>
        <v>-0.856403282134034</v>
      </c>
      <c r="S132" s="27" t="n">
        <f aca="false">SUM($F132:$I132)+$Q$3</f>
        <v>-0.856403282134034</v>
      </c>
      <c r="T132" s="27" t="n">
        <f aca="false">SUM($F132:$J132)</f>
        <v>-0.868706391472255</v>
      </c>
      <c r="U132" s="27" t="n">
        <f aca="false">SUM($F132:$K132)+$Q$3</f>
        <v>-0.868706391472255</v>
      </c>
      <c r="V132" s="27" t="n">
        <f aca="false">SUM($F132:$L132)</f>
        <v>-0.867327993501375</v>
      </c>
      <c r="W132" s="27" t="n">
        <f aca="false">SUM($F132:$M132)+$Q$3</f>
        <v>-0.867327993501375</v>
      </c>
      <c r="X132" s="27" t="n">
        <f aca="false">SUM($F132:$N132)</f>
        <v>-0.86204587134847</v>
      </c>
      <c r="Y132" s="27" t="n">
        <f aca="false">SUM($F132:$O132)+$Q$3</f>
        <v>-0.86204587134847</v>
      </c>
      <c r="Z132" s="31"/>
      <c r="AA132" s="31"/>
      <c r="AB132" s="31"/>
      <c r="AC132" s="31"/>
      <c r="AD132" s="31"/>
      <c r="AE132" s="31"/>
      <c r="AF132" s="31"/>
    </row>
    <row r="133" customFormat="false" ht="13.8" hidden="false" customHeight="false" outlineLevel="0" collapsed="false">
      <c r="A133" s="24" t="n">
        <v>62</v>
      </c>
      <c r="B133" s="27" t="n">
        <f aca="false">(A133-1)*PI()/20</f>
        <v>9.58185759344887</v>
      </c>
      <c r="C133" s="27" t="n">
        <v>0</v>
      </c>
      <c r="D133" s="27"/>
      <c r="E133" s="28"/>
      <c r="F133" s="28" t="n">
        <f aca="false">(8*$B$2/PI()^2)*((SIN(F$5*PI()/2))/F$5^2)*SIN(F$5*PI()*$B133/$B$3)</f>
        <v>-0.783914193006865</v>
      </c>
      <c r="G133" s="28" t="n">
        <f aca="false">(8*$B$2/PI()^2)*((SIN(G$5*PI()/2))/G$5^2)*SIN(G$5*PI()*$B133/$B$3)</f>
        <v>-1.22084568277404E-017</v>
      </c>
      <c r="H133" s="28" t="n">
        <f aca="false">(8*$B$2/PI()^2)*((SIN(H$5*PI()/2))/H$5^2)*SIN(H$5*PI()*$B133/$B$3)</f>
        <v>-0.0645639189287853</v>
      </c>
      <c r="I133" s="28" t="n">
        <f aca="false">(8*$B$2/PI()^2)*((SIN(I$5*PI()/2))/I$5^2)*SIN(I$5*PI()*$B133/$B$3)</f>
        <v>-1.06289789638224E-017</v>
      </c>
      <c r="J133" s="28" t="n">
        <f aca="false">(8*$B$2/PI()^2)*((SIN(J$5*PI()/2))/J$5^2)*SIN(J$5*PI()*$B133/$B$3)</f>
        <v>-0.00911529149790375</v>
      </c>
      <c r="K133" s="28" t="n">
        <f aca="false">(8*$B$2/PI()^2)*((SIN(K$5*PI()/2))/K$5^2)*SIN(K$5*PI()*$B133/$B$3)</f>
        <v>-8.2689773002422E-018</v>
      </c>
      <c r="L133" s="28" t="n">
        <f aca="false">(8*$B$2/PI()^2)*((SIN(L$5*PI()/2))/L$5^2)*SIN(L$5*PI()*$B133/$B$3)</f>
        <v>0.00376072580482567</v>
      </c>
      <c r="M133" s="28" t="n">
        <f aca="false">(8*$B$2/PI()^2)*((SIN(M$5*PI()/2))/M$5^2)*SIN(M$5*PI()*$B133/$B$3)</f>
        <v>-5.4842691593396E-018</v>
      </c>
      <c r="N133" s="28" t="n">
        <f aca="false">(8*$B$2/PI()^2)*((SIN(N$5*PI()/2))/N$5^2)*SIN(N$5*PI()*$B133/$B$3)</f>
        <v>0.00677471419159104</v>
      </c>
      <c r="O133" s="28" t="n">
        <f aca="false">(8*$B$2/PI()^2)*((SIN(O$5*PI()/2))/O$5^2)*SIN(O$5*PI()*$B133/$B$3)</f>
        <v>-2.67819426124838E-018</v>
      </c>
      <c r="P133" s="27" t="n">
        <f aca="false">SUM($F133:$F133)</f>
        <v>-0.783914193006865</v>
      </c>
      <c r="Q133" s="27" t="n">
        <f aca="false">SUM($F133:$G133)+$Q$3</f>
        <v>-0.783914193006865</v>
      </c>
      <c r="R133" s="27" t="n">
        <f aca="false">SUM($F133:$H133)</f>
        <v>-0.84847811193565</v>
      </c>
      <c r="S133" s="27" t="n">
        <f aca="false">SUM($F133:$I133)+$Q$3</f>
        <v>-0.84847811193565</v>
      </c>
      <c r="T133" s="27" t="n">
        <f aca="false">SUM($F133:$J133)</f>
        <v>-0.857593403433554</v>
      </c>
      <c r="U133" s="27" t="n">
        <f aca="false">SUM($F133:$K133)+$Q$3</f>
        <v>-0.857593403433554</v>
      </c>
      <c r="V133" s="27" t="n">
        <f aca="false">SUM($F133:$L133)</f>
        <v>-0.853832677628728</v>
      </c>
      <c r="W133" s="27" t="n">
        <f aca="false">SUM($F133:$M133)+$Q$3</f>
        <v>-0.853832677628728</v>
      </c>
      <c r="X133" s="27" t="n">
        <f aca="false">SUM($F133:$N133)</f>
        <v>-0.847057963437137</v>
      </c>
      <c r="Y133" s="27" t="n">
        <f aca="false">SUM($F133:$O133)+$Q$3</f>
        <v>-0.847057963437137</v>
      </c>
      <c r="Z133" s="31"/>
      <c r="AA133" s="31"/>
      <c r="AB133" s="31"/>
      <c r="AC133" s="31"/>
      <c r="AD133" s="31"/>
      <c r="AE133" s="31"/>
      <c r="AF133" s="31"/>
    </row>
    <row r="134" customFormat="false" ht="13.8" hidden="false" customHeight="false" outlineLevel="0" collapsed="false">
      <c r="A134" s="24" t="n">
        <v>63</v>
      </c>
      <c r="B134" s="27" t="n">
        <f aca="false">(A134-1)*PI()/20</f>
        <v>9.73893722612836</v>
      </c>
      <c r="C134" s="27" t="n">
        <v>0</v>
      </c>
      <c r="D134" s="27"/>
      <c r="E134" s="28"/>
      <c r="F134" s="28" t="n">
        <f aca="false">(8*$B$2/PI()^2)*((SIN(F$5*PI()/2))/F$5^2)*SIN(F$5*PI()*$B134/$B$3)</f>
        <v>-0.592729027818226</v>
      </c>
      <c r="G134" s="28" t="n">
        <f aca="false">(8*$B$2/PI()^2)*((SIN(G$5*PI()/2))/G$5^2)*SIN(G$5*PI()*$B134/$B$3)</f>
        <v>-2.47566054384073E-017</v>
      </c>
      <c r="H134" s="28" t="n">
        <f aca="false">(8*$B$2/PI()^2)*((SIN(H$5*PI()/2))/H$5^2)*SIN(H$5*PI()*$B134/$B$3)</f>
        <v>0.0567105353887794</v>
      </c>
      <c r="I134" s="28" t="n">
        <f aca="false">(8*$B$2/PI()^2)*((SIN(I$5*PI()/2))/I$5^2)*SIN(I$5*PI()*$B134/$B$3)</f>
        <v>-1.71943285931338E-018</v>
      </c>
      <c r="J134" s="28" t="n">
        <f aca="false">(8*$B$2/PI()^2)*((SIN(J$5*PI()/2))/J$5^2)*SIN(J$5*PI()*$B134/$B$3)</f>
        <v>0.0265450575746534</v>
      </c>
      <c r="K134" s="28" t="n">
        <f aca="false">(8*$B$2/PI()^2)*((SIN(K$5*PI()/2))/K$5^2)*SIN(K$5*PI()*$B134/$B$3)</f>
        <v>8.09297430939039E-018</v>
      </c>
      <c r="L134" s="28" t="n">
        <f aca="false">(8*$B$2/PI()^2)*((SIN(L$5*PI()/2))/L$5^2)*SIN(L$5*PI()*$B134/$B$3)</f>
        <v>-0.00853494821720344</v>
      </c>
      <c r="M134" s="28" t="n">
        <f aca="false">(8*$B$2/PI()^2)*((SIN(M$5*PI()/2))/M$5^2)*SIN(M$5*PI()*$B134/$B$3)</f>
        <v>1.7028444985532E-018</v>
      </c>
      <c r="N134" s="28" t="n">
        <f aca="false">(8*$B$2/PI()^2)*((SIN(N$5*PI()/2))/N$5^2)*SIN(N$5*PI()*$B134/$B$3)</f>
        <v>-0.00891011205779494</v>
      </c>
      <c r="O134" s="28" t="n">
        <f aca="false">(8*$B$2/PI()^2)*((SIN(O$5*PI()/2))/O$5^2)*SIN(O$5*PI()*$B134/$B$3)</f>
        <v>-4.66655497304311E-018</v>
      </c>
      <c r="P134" s="27" t="n">
        <f aca="false">SUM($F134:$F134)</f>
        <v>-0.592729027818226</v>
      </c>
      <c r="Q134" s="27" t="n">
        <f aca="false">SUM($F134:$G134)+$Q$3</f>
        <v>-0.592729027818226</v>
      </c>
      <c r="R134" s="27" t="n">
        <f aca="false">SUM($F134:$H134)</f>
        <v>-0.536018492429447</v>
      </c>
      <c r="S134" s="27" t="n">
        <f aca="false">SUM($F134:$I134)+$Q$3</f>
        <v>-0.536018492429447</v>
      </c>
      <c r="T134" s="27" t="n">
        <f aca="false">SUM($F134:$J134)</f>
        <v>-0.509473434854793</v>
      </c>
      <c r="U134" s="27" t="n">
        <f aca="false">SUM($F134:$K134)+$Q$3</f>
        <v>-0.509473434854793</v>
      </c>
      <c r="V134" s="27" t="n">
        <f aca="false">SUM($F134:$L134)</f>
        <v>-0.518008383071997</v>
      </c>
      <c r="W134" s="27" t="n">
        <f aca="false">SUM($F134:$M134)+$Q$3</f>
        <v>-0.518008383071997</v>
      </c>
      <c r="X134" s="27" t="n">
        <f aca="false">SUM($F134:$N134)</f>
        <v>-0.526918495129792</v>
      </c>
      <c r="Y134" s="27" t="n">
        <f aca="false">SUM($F134:$O134)+$Q$3</f>
        <v>-0.526918495129792</v>
      </c>
      <c r="Z134" s="31"/>
      <c r="AA134" s="31"/>
      <c r="AB134" s="31"/>
      <c r="AC134" s="31"/>
      <c r="AD134" s="31"/>
      <c r="AE134" s="31"/>
      <c r="AF134" s="31"/>
    </row>
    <row r="135" customFormat="false" ht="13.8" hidden="false" customHeight="false" outlineLevel="0" collapsed="false">
      <c r="A135" s="24" t="n">
        <v>64</v>
      </c>
      <c r="B135" s="27" t="n">
        <f aca="false">(A135-1)*PI()/20</f>
        <v>9.89601685880785</v>
      </c>
      <c r="C135" s="27" t="n">
        <v>0</v>
      </c>
      <c r="D135" s="27"/>
      <c r="E135" s="28"/>
      <c r="F135" s="28" t="n">
        <f aca="false">(8*$B$2/PI()^2)*((SIN(F$5*PI()/2))/F$5^2)*SIN(F$5*PI()*$B135/$B$3)</f>
        <v>-0.260106431559969</v>
      </c>
      <c r="G135" s="28" t="n">
        <f aca="false">(8*$B$2/PI()^2)*((SIN(G$5*PI()/2))/G$5^2)*SIN(G$5*PI()*$B135/$B$3)</f>
        <v>-1.50846347997389E-017</v>
      </c>
      <c r="H135" s="28" t="n">
        <f aca="false">(8*$B$2/PI()^2)*((SIN(H$5*PI()/2))/H$5^2)*SIN(H$5*PI()*$B135/$B$3)</f>
        <v>0.0747982163962071</v>
      </c>
      <c r="I135" s="28" t="n">
        <f aca="false">(8*$B$2/PI()^2)*((SIN(I$5*PI()/2))/I$5^2)*SIN(I$5*PI()*$B135/$B$3)</f>
        <v>1.19780265246837E-017</v>
      </c>
      <c r="J135" s="28" t="n">
        <f aca="false">(8*$B$2/PI()^2)*((SIN(J$5*PI()/2))/J$5^2)*SIN(J$5*PI()*$B135/$B$3)</f>
        <v>-0.0323593378102495</v>
      </c>
      <c r="K135" s="28" t="n">
        <f aca="false">(8*$B$2/PI()^2)*((SIN(K$5*PI()/2))/K$5^2)*SIN(K$5*PI()*$B135/$B$3)</f>
        <v>-7.6534008559182E-018</v>
      </c>
      <c r="L135" s="28" t="n">
        <f aca="false">(8*$B$2/PI()^2)*((SIN(L$5*PI()/2))/L$5^2)*SIN(L$5*PI()*$B135/$B$3)</f>
        <v>0.0124810288287663</v>
      </c>
      <c r="M135" s="28" t="n">
        <f aca="false">(8*$B$2/PI()^2)*((SIN(M$5*PI()/2))/M$5^2)*SIN(M$5*PI()*$B135/$B$3)</f>
        <v>3.12681615679114E-018</v>
      </c>
      <c r="N135" s="28" t="n">
        <f aca="false">(8*$B$2/PI()^2)*((SIN(N$5*PI()/2))/N$5^2)*SIN(N$5*PI()*$B135/$B$3)</f>
        <v>-0.00200317760968699</v>
      </c>
      <c r="O135" s="28" t="n">
        <f aca="false">(8*$B$2/PI()^2)*((SIN(O$5*PI()/2))/O$5^2)*SIN(O$5*PI()*$B135/$B$3)</f>
        <v>6.19459156579449E-019</v>
      </c>
      <c r="P135" s="27" t="n">
        <f aca="false">SUM($F135:$F135)</f>
        <v>-0.260106431559969</v>
      </c>
      <c r="Q135" s="27" t="n">
        <f aca="false">SUM($F135:$G135)+$Q$3</f>
        <v>-0.260106431559969</v>
      </c>
      <c r="R135" s="27" t="n">
        <f aca="false">SUM($F135:$H135)</f>
        <v>-0.185308215163762</v>
      </c>
      <c r="S135" s="27" t="n">
        <f aca="false">SUM($F135:$I135)+$Q$3</f>
        <v>-0.185308215163762</v>
      </c>
      <c r="T135" s="27" t="n">
        <f aca="false">SUM($F135:$J135)</f>
        <v>-0.217667552974011</v>
      </c>
      <c r="U135" s="27" t="n">
        <f aca="false">SUM($F135:$K135)+$Q$3</f>
        <v>-0.217667552974011</v>
      </c>
      <c r="V135" s="27" t="n">
        <f aca="false">SUM($F135:$L135)</f>
        <v>-0.205186524145245</v>
      </c>
      <c r="W135" s="27" t="n">
        <f aca="false">SUM($F135:$M135)+$Q$3</f>
        <v>-0.205186524145245</v>
      </c>
      <c r="X135" s="27" t="n">
        <f aca="false">SUM($F135:$N135)</f>
        <v>-0.207189701754932</v>
      </c>
      <c r="Y135" s="27" t="n">
        <f aca="false">SUM($F135:$O135)+$Q$3</f>
        <v>-0.207189701754932</v>
      </c>
      <c r="Z135" s="31"/>
      <c r="AA135" s="31"/>
      <c r="AB135" s="31"/>
      <c r="AC135" s="31"/>
      <c r="AD135" s="31"/>
      <c r="AE135" s="31"/>
      <c r="AF135" s="31"/>
    </row>
    <row r="136" customFormat="false" ht="13.8" hidden="false" customHeight="false" outlineLevel="0" collapsed="false">
      <c r="A136" s="24" t="n">
        <v>65</v>
      </c>
      <c r="B136" s="27" t="n">
        <f aca="false">(A136-1)*PI()/20</f>
        <v>10.0530964914873</v>
      </c>
      <c r="C136" s="27" t="n">
        <v>0</v>
      </c>
      <c r="D136" s="27"/>
      <c r="E136" s="28"/>
      <c r="F136" s="28" t="n">
        <f aca="false">(8*$B$2/PI()^2)*((SIN(F$5*PI()/2))/F$5^2)*SIN(F$5*PI()*$B136/$B$3)</f>
        <v>0.134582950291597</v>
      </c>
      <c r="G136" s="28" t="n">
        <f aca="false">(8*$B$2/PI()^2)*((SIN(G$5*PI()/2))/G$5^2)*SIN(G$5*PI()*$B136/$B$3)</f>
        <v>8.12644502402265E-018</v>
      </c>
      <c r="H136" s="28" t="n">
        <f aca="false">(8*$B$2/PI()^2)*((SIN(H$5*PI()/2))/H$5^2)*SIN(H$5*PI()*$B136/$B$3)</f>
        <v>-0.0432120347771484</v>
      </c>
      <c r="I136" s="28" t="n">
        <f aca="false">(8*$B$2/PI()^2)*((SIN(I$5*PI()/2))/I$5^2)*SIN(I$5*PI()*$B136/$B$3)</f>
        <v>-7.6783911845462E-018</v>
      </c>
      <c r="J136" s="28" t="n">
        <f aca="false">(8*$B$2/PI()^2)*((SIN(J$5*PI()/2))/J$5^2)*SIN(J$5*PI()*$B136/$B$3)</f>
        <v>0.0240139414617215</v>
      </c>
      <c r="K136" s="28" t="n">
        <f aca="false">(8*$B$2/PI()^2)*((SIN(K$5*PI()/2))/K$5^2)*SIN(K$5*PI()*$B136/$B$3)</f>
        <v>6.96457288524409E-018</v>
      </c>
      <c r="L136" s="28" t="n">
        <f aca="false">(8*$B$2/PI()^2)*((SIN(L$5*PI()/2))/L$5^2)*SIN(L$5*PI()*$B136/$B$3)</f>
        <v>-0.0152160813910375</v>
      </c>
      <c r="M136" s="28" t="n">
        <f aca="false">(8*$B$2/PI()^2)*((SIN(M$5*PI()/2))/M$5^2)*SIN(M$5*PI()*$B136/$B$3)</f>
        <v>-6.03167319871203E-018</v>
      </c>
      <c r="N136" s="28" t="n">
        <f aca="false">(8*$B$2/PI()^2)*((SIN(N$5*PI()/2))/N$5^2)*SIN(N$5*PI()*$B136/$B$3)</f>
        <v>0.00998285224138329</v>
      </c>
      <c r="O136" s="28" t="n">
        <f aca="false">(8*$B$2/PI()^2)*((SIN(O$5*PI()/2))/O$5^2)*SIN(O$5*PI()*$B136/$B$3)</f>
        <v>4.93984058071856E-018</v>
      </c>
      <c r="P136" s="27" t="n">
        <f aca="false">SUM($F136:$F136)</f>
        <v>0.134582950291597</v>
      </c>
      <c r="Q136" s="27" t="n">
        <f aca="false">SUM($F136:$G136)+$Q$3</f>
        <v>0.134582950291597</v>
      </c>
      <c r="R136" s="27" t="n">
        <f aca="false">SUM($F136:$H136)</f>
        <v>0.0913709155144482</v>
      </c>
      <c r="S136" s="27" t="n">
        <f aca="false">SUM($F136:$I136)+$Q$3</f>
        <v>0.0913709155144481</v>
      </c>
      <c r="T136" s="27" t="n">
        <f aca="false">SUM($F136:$J136)</f>
        <v>0.11538485697617</v>
      </c>
      <c r="U136" s="27" t="n">
        <f aca="false">SUM($F136:$K136)+$Q$3</f>
        <v>0.11538485697617</v>
      </c>
      <c r="V136" s="27" t="n">
        <f aca="false">SUM($F136:$L136)</f>
        <v>0.100168775585132</v>
      </c>
      <c r="W136" s="27" t="n">
        <f aca="false">SUM($F136:$M136)+$Q$3</f>
        <v>0.100168775585132</v>
      </c>
      <c r="X136" s="27" t="n">
        <f aca="false">SUM($F136:$N136)</f>
        <v>0.110151627826515</v>
      </c>
      <c r="Y136" s="27" t="n">
        <f aca="false">SUM($F136:$O136)+$Q$3</f>
        <v>0.110151627826515</v>
      </c>
      <c r="Z136" s="31"/>
      <c r="AA136" s="31"/>
      <c r="AB136" s="31"/>
      <c r="AC136" s="31"/>
      <c r="AD136" s="31"/>
      <c r="AE136" s="31"/>
      <c r="AF136" s="31"/>
    </row>
    <row r="137" customFormat="false" ht="13.8" hidden="false" customHeight="false" outlineLevel="0" collapsed="false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7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AF3" activeCellId="0" sqref="AF3"/>
    </sheetView>
  </sheetViews>
  <sheetFormatPr defaultRowHeight="13.8"/>
  <cols>
    <col collapsed="false" hidden="false" max="1" min="1" style="0" width="8.5748987854251"/>
    <col collapsed="false" hidden="false" max="2" min="2" style="0" width="9.85425101214575"/>
    <col collapsed="false" hidden="false" max="4" min="3" style="0" width="8.44939271255061"/>
    <col collapsed="false" hidden="false" max="5" min="5" style="0" width="3.39271255060729"/>
    <col collapsed="false" hidden="false" max="6" min="6" style="0" width="10.4251012145749"/>
    <col collapsed="false" hidden="false" max="7" min="7" style="0" width="10.8542510121457"/>
    <col collapsed="false" hidden="false" max="8" min="8" style="0" width="11.8623481781377"/>
    <col collapsed="false" hidden="false" max="10" min="9" style="0" width="10.8542510121457"/>
    <col collapsed="false" hidden="false" max="43" min="11" style="0" width="8.5748987854251"/>
    <col collapsed="false" hidden="false" max="44" min="44" style="0" width="2.82995951417004"/>
    <col collapsed="false" hidden="false" max="1025" min="45" style="0" width="8.5748987854251"/>
  </cols>
  <sheetData>
    <row r="1" s="11" customFormat="true" ht="17.35" hidden="false" customHeight="false" outlineLevel="0" collapsed="false">
      <c r="A1" s="7"/>
      <c r="B1" s="8"/>
      <c r="C1" s="8"/>
      <c r="D1" s="8"/>
      <c r="E1" s="8"/>
      <c r="F1" s="8" t="s">
        <v>33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 s="0"/>
      <c r="AME1" s="0"/>
      <c r="AMF1" s="0"/>
      <c r="AMG1" s="0"/>
      <c r="AMH1" s="0"/>
      <c r="AMI1" s="0"/>
      <c r="AMJ1" s="0"/>
    </row>
    <row r="2" s="11" customFormat="true" ht="17.35" hidden="false" customHeight="false" outlineLevel="0" collapsed="false">
      <c r="A2" s="12" t="s">
        <v>9</v>
      </c>
      <c r="B2" s="13" t="n">
        <v>1</v>
      </c>
      <c r="C2" s="13"/>
      <c r="D2" s="13"/>
      <c r="E2" s="14"/>
      <c r="F2" s="14"/>
      <c r="G2" s="15" t="s">
        <v>35</v>
      </c>
      <c r="H2" s="16"/>
      <c r="I2" s="16" t="s">
        <v>36</v>
      </c>
      <c r="J2" s="16"/>
      <c r="K2" s="16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 t="n">
        <f aca="false"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 s="0"/>
      <c r="AME2" s="0"/>
      <c r="AMF2" s="0"/>
      <c r="AMG2" s="0"/>
      <c r="AMH2" s="0"/>
      <c r="AMI2" s="0"/>
      <c r="AMJ2" s="0"/>
    </row>
    <row r="3" s="11" customFormat="true" ht="17.35" hidden="false" customHeight="false" outlineLevel="0" collapsed="false">
      <c r="A3" s="12" t="s">
        <v>12</v>
      </c>
      <c r="B3" s="13" t="n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13</v>
      </c>
      <c r="Q3" s="13" t="n">
        <v>0</v>
      </c>
      <c r="R3" s="14"/>
      <c r="S3" s="14"/>
      <c r="T3" s="14"/>
      <c r="U3" s="14"/>
      <c r="V3" s="14"/>
      <c r="W3" s="14"/>
      <c r="X3" s="14"/>
      <c r="Y3" s="14"/>
      <c r="Z3" s="12" t="s">
        <v>12</v>
      </c>
      <c r="AA3" s="13" t="n">
        <f aca="false"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 s="0"/>
      <c r="AME3" s="0"/>
      <c r="AMF3" s="0"/>
      <c r="AMG3" s="0"/>
      <c r="AMH3" s="0"/>
      <c r="AMI3" s="0"/>
      <c r="AMJ3" s="0"/>
    </row>
    <row r="4" s="23" customFormat="true" ht="17.35" hidden="false" customHeight="false" outlineLevel="0" collapsed="false">
      <c r="A4" s="19"/>
      <c r="B4" s="20"/>
      <c r="C4" s="20"/>
      <c r="D4" s="20"/>
      <c r="E4" s="21"/>
      <c r="F4" s="22" t="s">
        <v>32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14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 s="0"/>
      <c r="AME4" s="0"/>
      <c r="AMF4" s="0"/>
      <c r="AMG4" s="0"/>
      <c r="AMH4" s="0"/>
      <c r="AMI4" s="0"/>
      <c r="AMJ4" s="0"/>
    </row>
    <row r="5" s="23" customFormat="true" ht="17.35" hidden="false" customHeight="false" outlineLevel="0" collapsed="false">
      <c r="A5" s="24" t="s">
        <v>2</v>
      </c>
      <c r="B5" s="25" t="s">
        <v>3</v>
      </c>
      <c r="C5" s="25" t="s">
        <v>15</v>
      </c>
      <c r="D5" s="25" t="s">
        <v>16</v>
      </c>
      <c r="E5" s="25" t="s">
        <v>17</v>
      </c>
      <c r="F5" s="25" t="n">
        <v>1</v>
      </c>
      <c r="G5" s="25" t="n">
        <v>2</v>
      </c>
      <c r="H5" s="25" t="n">
        <v>3</v>
      </c>
      <c r="I5" s="25" t="n">
        <v>4</v>
      </c>
      <c r="J5" s="25" t="n">
        <v>5</v>
      </c>
      <c r="K5" s="25" t="n">
        <v>6</v>
      </c>
      <c r="L5" s="25" t="n">
        <v>7</v>
      </c>
      <c r="M5" s="25" t="n">
        <v>8</v>
      </c>
      <c r="N5" s="25" t="n">
        <v>9</v>
      </c>
      <c r="O5" s="25" t="n">
        <v>10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1"/>
      <c r="AA5" s="21"/>
      <c r="AB5" s="21"/>
      <c r="AC5" s="21"/>
      <c r="AD5" s="21"/>
      <c r="AE5" s="21"/>
      <c r="AF5" s="21"/>
      <c r="AG5" s="26" t="s">
        <v>17</v>
      </c>
      <c r="AH5" s="25" t="n">
        <f aca="false">F5</f>
        <v>1</v>
      </c>
      <c r="AI5" s="25" t="n">
        <f aca="false">G5</f>
        <v>2</v>
      </c>
      <c r="AJ5" s="25" t="n">
        <f aca="false">H5</f>
        <v>3</v>
      </c>
      <c r="AK5" s="25" t="n">
        <f aca="false">I5</f>
        <v>4</v>
      </c>
      <c r="AL5" s="25" t="n">
        <f aca="false">J5</f>
        <v>5</v>
      </c>
      <c r="AM5" s="25" t="n">
        <f aca="false">K5</f>
        <v>6</v>
      </c>
      <c r="AN5" s="25" t="n">
        <f aca="false">L5</f>
        <v>7</v>
      </c>
      <c r="AO5" s="25" t="n">
        <f aca="false">M5</f>
        <v>8</v>
      </c>
      <c r="AP5" s="25" t="n">
        <f aca="false">N5</f>
        <v>9</v>
      </c>
      <c r="AQ5" s="25" t="n">
        <f aca="false">O5</f>
        <v>10</v>
      </c>
      <c r="AR5" s="21"/>
      <c r="AMD5" s="0"/>
      <c r="AME5" s="0"/>
      <c r="AMF5" s="0"/>
      <c r="AMG5" s="0"/>
      <c r="AMH5" s="0"/>
      <c r="AMI5" s="0"/>
      <c r="AMJ5" s="0"/>
    </row>
    <row r="6" s="23" customFormat="true" ht="13.8" hidden="false" customHeight="false" outlineLevel="0" collapsed="false">
      <c r="A6" s="24" t="n">
        <v>-63</v>
      </c>
      <c r="B6" s="27" t="n">
        <f aca="false">(A6-1)*PI()/20</f>
        <v>-10.0530964914873</v>
      </c>
      <c r="C6" s="27" t="n">
        <v>0</v>
      </c>
      <c r="D6" s="27"/>
      <c r="E6" s="28"/>
      <c r="F6" s="28" t="n">
        <f aca="false">($B$2/2) + (4*$B$2/PI()^2)*(( 2*COS(F$5*PI()/2) - COS(F$5*PI()) - 1 )/F$5^2)*COS(F$5*PI()*$B6/$B$3)</f>
        <v>0.5</v>
      </c>
      <c r="G6" s="28" t="n">
        <f aca="false">($B$2/2) + (4*$B$2/PI()^2)*(( 2*COS(G$5*PI()/2) - COS(G$5*PI()) - 1 )/G$5^2)*COS(G$5*PI()*$B6/$B$3)</f>
        <v>0.117060753632217</v>
      </c>
      <c r="H6" s="28" t="n">
        <f aca="false">($B$2/2) + (4*$B$2/PI()^2)*(( 2*COS(H$5*PI()/2) - COS(H$5*PI()) - 1 )/H$5^2)*COS(H$5*PI()*$B6/$B$3)</f>
        <v>0.5</v>
      </c>
      <c r="I6" s="28" t="n">
        <f aca="false">($B$2/2) + (4*$B$2/PI()^2)*(( 2*COS(I$5*PI()/2) - COS(I$5*PI()) - 1 )/I$5^2)*COS(I$5*PI()*$B6/$B$3)</f>
        <v>0.5</v>
      </c>
      <c r="J6" s="28" t="n">
        <f aca="false">($B$2/2) + (4*$B$2/PI()^2)*(( 2*COS(J$5*PI()/2) - COS(J$5*PI()) - 1 )/J$5^2)*COS(J$5*PI()*$B6/$B$3)</f>
        <v>0.5</v>
      </c>
      <c r="K6" s="28" t="n">
        <f aca="false">($B$2/2) + (4*$B$2/PI()^2)*(( 2*COS(K$5*PI()/2) - COS(K$5*PI()) - 1 )/K$5^2)*COS(K$5*PI()*$B6/$B$3)</f>
        <v>0.47570134153514</v>
      </c>
      <c r="L6" s="28" t="n">
        <f aca="false">($B$2/2) + (4*$B$2/PI()^2)*(( 2*COS(L$5*PI()/2) - COS(L$5*PI()) - 1 )/L$5^2)*COS(L$5*PI()*$B6/$B$3)</f>
        <v>0.5</v>
      </c>
      <c r="M6" s="28" t="n">
        <f aca="false">($B$2/2) + (4*$B$2/PI()^2)*(( 2*COS(M$5*PI()/2) - COS(M$5*PI()) - 1 )/M$5^2)*COS(M$5*PI()*$B6/$B$3)</f>
        <v>0.5</v>
      </c>
      <c r="N6" s="28" t="n">
        <f aca="false">($B$2/2) + (4*$B$2/PI()^2)*(( 2*COS(N$5*PI()/2) - COS(N$5*PI()) - 1 )/N$5^2)*COS(N$5*PI()*$B6/$B$3)</f>
        <v>0.5</v>
      </c>
      <c r="O6" s="28" t="n">
        <f aca="false">($B$2/2) + (4*$B$2/PI()^2)*(( 2*COS(O$5*PI()/2) - COS(O$5*PI()) - 1 )/O$5^2)*COS(O$5*PI()*$B6/$B$3)</f>
        <v>0.501574544040667</v>
      </c>
      <c r="P6" s="27" t="n">
        <f aca="false">SUM($F6:$F6)</f>
        <v>0.5</v>
      </c>
      <c r="Q6" s="27" t="n">
        <f aca="false">SUM($F6:$G6)-(1*$F6) +$Q$3</f>
        <v>0.117060753632217</v>
      </c>
      <c r="R6" s="27" t="n">
        <f aca="false">SUM($F6:$H6)-(2*$F6)</f>
        <v>0.117060753632217</v>
      </c>
      <c r="S6" s="27" t="n">
        <f aca="false">SUM($F6:$I6)-(3*$F6) +$Q$3</f>
        <v>0.117060753632217</v>
      </c>
      <c r="T6" s="27" t="n">
        <f aca="false">SUM($F6:$J6)-(4*$F6)</f>
        <v>0.117060753632217</v>
      </c>
      <c r="U6" s="27" t="n">
        <f aca="false">SUM($F6:$K6)-(5*$F6) +$Q$3</f>
        <v>0.0927620951673571</v>
      </c>
      <c r="V6" s="27" t="n">
        <f aca="false">SUM($F6:$L6)-(6*$F6)</f>
        <v>0.0927620951673571</v>
      </c>
      <c r="W6" s="27" t="n">
        <f aca="false">SUM($F6:$M6)-(7*$F6) +$Q$3</f>
        <v>0.0927620951673571</v>
      </c>
      <c r="X6" s="27" t="n">
        <f aca="false">SUM($F6:$N6)-(8*$F6)</f>
        <v>0.0927620951673571</v>
      </c>
      <c r="Y6" s="27" t="n">
        <f aca="false">SUM($F6:$O6)-(9*$F6) +$Q$3</f>
        <v>0.0943366392080236</v>
      </c>
      <c r="Z6" s="21"/>
      <c r="AA6" s="21"/>
      <c r="AB6" s="21"/>
      <c r="AC6" s="21"/>
      <c r="AD6" s="21"/>
      <c r="AE6" s="21"/>
      <c r="AF6" s="21"/>
      <c r="AG6" s="29" t="s">
        <v>16</v>
      </c>
      <c r="AH6" s="28" t="n">
        <f aca="false">AH5*PI()/$B$3</f>
        <v>3.14159265358979</v>
      </c>
      <c r="AI6" s="28" t="n">
        <f aca="false">AI5*PI()/$B$3</f>
        <v>6.28318530717959</v>
      </c>
      <c r="AJ6" s="28" t="n">
        <f aca="false">AJ5*PI()/$B$3</f>
        <v>9.42477796076938</v>
      </c>
      <c r="AK6" s="28" t="n">
        <f aca="false">AK5*PI()/$B$3</f>
        <v>12.5663706143592</v>
      </c>
      <c r="AL6" s="28" t="n">
        <f aca="false">AL5*PI()/$B$3</f>
        <v>15.707963267949</v>
      </c>
      <c r="AM6" s="28" t="n">
        <f aca="false">AM5*PI()/$B$3</f>
        <v>18.8495559215388</v>
      </c>
      <c r="AN6" s="28" t="n">
        <f aca="false">AN5*PI()/$B$3</f>
        <v>21.9911485751286</v>
      </c>
      <c r="AO6" s="28" t="n">
        <f aca="false">AO5*PI()/$B$3</f>
        <v>25.1327412287183</v>
      </c>
      <c r="AP6" s="28" t="n">
        <f aca="false">AP5*PI()/$B$3</f>
        <v>28.2743338823081</v>
      </c>
      <c r="AQ6" s="28" t="n">
        <f aca="false">AQ5*PI()/$B$3</f>
        <v>31.4159265358979</v>
      </c>
      <c r="AR6" s="21"/>
      <c r="AMD6" s="0"/>
      <c r="AME6" s="0"/>
      <c r="AMF6" s="0"/>
      <c r="AMG6" s="0"/>
      <c r="AMH6" s="0"/>
      <c r="AMI6" s="0"/>
      <c r="AMJ6" s="0"/>
    </row>
    <row r="7" s="23" customFormat="true" ht="13.8" hidden="false" customHeight="false" outlineLevel="0" collapsed="false">
      <c r="A7" s="24" t="n">
        <v>-62</v>
      </c>
      <c r="B7" s="27" t="n">
        <f aca="false">(A7-1)*PI()/20</f>
        <v>-9.89601685880785</v>
      </c>
      <c r="C7" s="27" t="n">
        <v>0</v>
      </c>
      <c r="D7" s="27"/>
      <c r="E7" s="28"/>
      <c r="F7" s="28" t="n">
        <f aca="false">($B$2/2) + (4*$B$2/PI()^2)*(( 2*COS(F$5*PI()/2) - COS(F$5*PI()) - 1 )/F$5^2)*COS(F$5*PI()*$B7/$B$3)</f>
        <v>0.5</v>
      </c>
      <c r="G7" s="28" t="n">
        <f aca="false">($B$2/2) + (4*$B$2/PI()^2)*(( 2*COS(G$5*PI()/2) - COS(G$5*PI()) - 1 )/G$5^2)*COS(G$5*PI()*$B7/$B$3)</f>
        <v>0.17818171502534</v>
      </c>
      <c r="H7" s="28" t="n">
        <f aca="false">($B$2/2) + (4*$B$2/PI()^2)*(( 2*COS(H$5*PI()/2) - COS(H$5*PI()) - 1 )/H$5^2)*COS(H$5*PI()*$B7/$B$3)</f>
        <v>0.5</v>
      </c>
      <c r="I7" s="28" t="n">
        <f aca="false">($B$2/2) + (4*$B$2/PI()^2)*(( 2*COS(I$5*PI()/2) - COS(I$5*PI()) - 1 )/I$5^2)*COS(I$5*PI()*$B7/$B$3)</f>
        <v>0.5</v>
      </c>
      <c r="J7" s="28" t="n">
        <f aca="false">($B$2/2) + (4*$B$2/PI()^2)*(( 2*COS(J$5*PI()/2) - COS(J$5*PI()) - 1 )/J$5^2)*COS(J$5*PI()*$B7/$B$3)</f>
        <v>0.5</v>
      </c>
      <c r="K7" s="28" t="n">
        <f aca="false">($B$2/2) + (4*$B$2/PI()^2)*(( 2*COS(K$5*PI()/2) - COS(K$5*PI()) - 1 )/K$5^2)*COS(K$5*PI()*$B7/$B$3)</f>
        <v>0.51708883553229</v>
      </c>
      <c r="L7" s="28" t="n">
        <f aca="false">($B$2/2) + (4*$B$2/PI()^2)*(( 2*COS(L$5*PI()/2) - COS(L$5*PI()) - 1 )/L$5^2)*COS(L$5*PI()*$B7/$B$3)</f>
        <v>0.5</v>
      </c>
      <c r="M7" s="28" t="n">
        <f aca="false">($B$2/2) + (4*$B$2/PI()^2)*(( 2*COS(M$5*PI()/2) - COS(M$5*PI()) - 1 )/M$5^2)*COS(M$5*PI()*$B7/$B$3)</f>
        <v>0.5</v>
      </c>
      <c r="N7" s="28" t="n">
        <f aca="false">($B$2/2) + (4*$B$2/PI()^2)*(( 2*COS(N$5*PI()/2) - COS(N$5*PI()) - 1 )/N$5^2)*COS(N$5*PI()*$B7/$B$3)</f>
        <v>0.5</v>
      </c>
      <c r="O7" s="28" t="n">
        <f aca="false">($B$2/2) + (4*$B$2/PI()^2)*(( 2*COS(O$5*PI()/2) - COS(O$5*PI()) - 1 )/O$5^2)*COS(O$5*PI()*$B7/$B$3)</f>
        <v>0.516084631605732</v>
      </c>
      <c r="P7" s="27" t="n">
        <f aca="false">SUM($F7:$F7)</f>
        <v>0.5</v>
      </c>
      <c r="Q7" s="27" t="n">
        <f aca="false">SUM($F7:$G7)-(1*$F7) +$Q$3</f>
        <v>0.17818171502534</v>
      </c>
      <c r="R7" s="27" t="n">
        <f aca="false">SUM($F7:$H7)-(2*$F7)</f>
        <v>0.17818171502534</v>
      </c>
      <c r="S7" s="27" t="n">
        <f aca="false">SUM($F7:$I7)-(3*$F7) +$Q$3</f>
        <v>0.17818171502534</v>
      </c>
      <c r="T7" s="27" t="n">
        <f aca="false">SUM($F7:$J7)-(4*$F7)</f>
        <v>0.17818171502534</v>
      </c>
      <c r="U7" s="27" t="n">
        <f aca="false">SUM($F7:$K7)-(5*$F7) +$Q$3</f>
        <v>0.19527055055763</v>
      </c>
      <c r="V7" s="27" t="n">
        <f aca="false">SUM($F7:$L7)-(6*$F7)</f>
        <v>0.19527055055763</v>
      </c>
      <c r="W7" s="27" t="n">
        <f aca="false">SUM($F7:$M7)-(7*$F7) +$Q$3</f>
        <v>0.19527055055763</v>
      </c>
      <c r="X7" s="27" t="n">
        <f aca="false">SUM($F7:$N7)-(8*$F7)</f>
        <v>0.19527055055763</v>
      </c>
      <c r="Y7" s="27" t="n">
        <f aca="false">SUM($F7:$O7)-(9*$F7) +$Q$3</f>
        <v>0.211355182163362</v>
      </c>
      <c r="Z7" s="21"/>
      <c r="AA7" s="21"/>
      <c r="AB7" s="21"/>
      <c r="AC7" s="21"/>
      <c r="AD7" s="21"/>
      <c r="AE7" s="21"/>
      <c r="AF7" s="21"/>
      <c r="AG7" s="30" t="s">
        <v>28</v>
      </c>
      <c r="AH7" s="28"/>
      <c r="AI7" s="28" t="n">
        <f aca="false">ABS( (4*$B$2/PI()^2)*(( 2*COS(AI$5*PI()/2) - COS(AI$5*PI()) - 1 )/AI$5^2)  )</f>
        <v>0.405284734569351</v>
      </c>
      <c r="AJ7" s="28"/>
      <c r="AK7" s="28"/>
      <c r="AL7" s="28"/>
      <c r="AM7" s="28" t="n">
        <f aca="false">ABS( (4*$B$2/PI()^2)*(( 2*COS(AM$5*PI()/2) - COS(AM$5*PI()) - 1 )/AM$5^2)  )</f>
        <v>0.0450316371743723</v>
      </c>
      <c r="AN7" s="28"/>
      <c r="AO7" s="28"/>
      <c r="AP7" s="28"/>
      <c r="AQ7" s="28" t="n">
        <f aca="false">ABS( (4*$B$2/PI()^2)*(( 2*COS(AQ$5*PI()/2) - COS(AQ$5*PI()) - 1 )/AQ$5^2)  )</f>
        <v>0.016211389382774</v>
      </c>
      <c r="AR7" s="21"/>
      <c r="AMD7" s="0"/>
      <c r="AME7" s="0"/>
      <c r="AMF7" s="0"/>
      <c r="AMG7" s="0"/>
      <c r="AMH7" s="0"/>
      <c r="AMI7" s="0"/>
      <c r="AMJ7" s="0"/>
    </row>
    <row r="8" s="23" customFormat="true" ht="13.8" hidden="false" customHeight="false" outlineLevel="0" collapsed="false">
      <c r="A8" s="24" t="n">
        <v>-61</v>
      </c>
      <c r="B8" s="27" t="n">
        <f aca="false">(A8-1)*PI()/20</f>
        <v>-9.73893722612836</v>
      </c>
      <c r="C8" s="27" t="n">
        <v>0</v>
      </c>
      <c r="D8" s="27"/>
      <c r="E8" s="28"/>
      <c r="F8" s="28" t="n">
        <f aca="false">($B$2/2) + (4*$B$2/PI()^2)*(( 2*COS(F$5*PI()/2) - COS(F$5*PI()) - 1 )/F$5^2)*COS(F$5*PI()*$B8/$B$3)</f>
        <v>0.5</v>
      </c>
      <c r="G8" s="28" t="n">
        <f aca="false">($B$2/2) + (4*$B$2/PI()^2)*(( 2*COS(G$5*PI()/2) - COS(G$5*PI()) - 1 )/G$5^2)*COS(G$5*PI()*$B8/$B$3)</f>
        <v>0.528148442714829</v>
      </c>
      <c r="H8" s="28" t="n">
        <f aca="false">($B$2/2) + (4*$B$2/PI()^2)*(( 2*COS(H$5*PI()/2) - COS(H$5*PI()) - 1 )/H$5^2)*COS(H$5*PI()*$B8/$B$3)</f>
        <v>0.5</v>
      </c>
      <c r="I8" s="28" t="n">
        <f aca="false">($B$2/2) + (4*$B$2/PI()^2)*(( 2*COS(I$5*PI()/2) - COS(I$5*PI()) - 1 )/I$5^2)*COS(I$5*PI()*$B8/$B$3)</f>
        <v>0.5</v>
      </c>
      <c r="J8" s="28" t="n">
        <f aca="false">($B$2/2) + (4*$B$2/PI()^2)*(( 2*COS(J$5*PI()/2) - COS(J$5*PI()) - 1 )/J$5^2)*COS(J$5*PI()*$B8/$B$3)</f>
        <v>0.5</v>
      </c>
      <c r="K8" s="28" t="n">
        <f aca="false">($B$2/2) + (4*$B$2/PI()^2)*(( 2*COS(K$5*PI()/2) - COS(K$5*PI()) - 1 )/K$5^2)*COS(K$5*PI()*$B8/$B$3)</f>
        <v>0.490677533376419</v>
      </c>
      <c r="L8" s="28" t="n">
        <f aca="false">($B$2/2) + (4*$B$2/PI()^2)*(( 2*COS(L$5*PI()/2) - COS(L$5*PI()) - 1 )/L$5^2)*COS(L$5*PI()*$B8/$B$3)</f>
        <v>0.5</v>
      </c>
      <c r="M8" s="28" t="n">
        <f aca="false">($B$2/2) + (4*$B$2/PI()^2)*(( 2*COS(M$5*PI()/2) - COS(M$5*PI()) - 1 )/M$5^2)*COS(M$5*PI()*$B8/$B$3)</f>
        <v>0.5</v>
      </c>
      <c r="N8" s="28" t="n">
        <f aca="false">($B$2/2) + (4*$B$2/PI()^2)*(( 2*COS(N$5*PI()/2) - COS(N$5*PI()) - 1 )/N$5^2)*COS(N$5*PI()*$B8/$B$3)</f>
        <v>0.5</v>
      </c>
      <c r="O8" s="28" t="n">
        <f aca="false">($B$2/2) + (4*$B$2/PI()^2)*(( 2*COS(O$5*PI()/2) - COS(O$5*PI()) - 1 )/O$5^2)*COS(O$5*PI()*$B8/$B$3)</f>
        <v>0.505521482026459</v>
      </c>
      <c r="P8" s="27" t="n">
        <f aca="false">SUM($F8:$F8)</f>
        <v>0.5</v>
      </c>
      <c r="Q8" s="27" t="n">
        <f aca="false">SUM($F8:$G8)-(1*$F8) +$Q$3</f>
        <v>0.52814844271483</v>
      </c>
      <c r="R8" s="27" t="n">
        <f aca="false">SUM($F8:$H8)-(2*$F8)</f>
        <v>0.52814844271483</v>
      </c>
      <c r="S8" s="27" t="n">
        <f aca="false">SUM($F8:$I8)-(3*$F8) +$Q$3</f>
        <v>0.52814844271483</v>
      </c>
      <c r="T8" s="27" t="n">
        <f aca="false">SUM($F8:$J8)-(4*$F8)</f>
        <v>0.52814844271483</v>
      </c>
      <c r="U8" s="27" t="n">
        <f aca="false">SUM($F8:$K8)-(5*$F8) +$Q$3</f>
        <v>0.518825976091248</v>
      </c>
      <c r="V8" s="27" t="n">
        <f aca="false">SUM($F8:$L8)-(6*$F8)</f>
        <v>0.518825976091248</v>
      </c>
      <c r="W8" s="27" t="n">
        <f aca="false">SUM($F8:$M8)-(7*$F8) +$Q$3</f>
        <v>0.518825976091248</v>
      </c>
      <c r="X8" s="27" t="n">
        <f aca="false">SUM($F8:$N8)-(8*$F8)</f>
        <v>0.518825976091248</v>
      </c>
      <c r="Y8" s="27" t="n">
        <f aca="false">SUM($F8:$O8)-(9*$F8) +$Q$3</f>
        <v>0.524347458117707</v>
      </c>
      <c r="Z8" s="21"/>
      <c r="AA8" s="21"/>
      <c r="AB8" s="21"/>
      <c r="AC8" s="21"/>
      <c r="AD8" s="21"/>
      <c r="AE8" s="21"/>
      <c r="AF8" s="21"/>
      <c r="AG8" s="30" t="s">
        <v>29</v>
      </c>
      <c r="AH8" s="28"/>
      <c r="AI8" s="28" t="n">
        <f aca="false">AI7^2</f>
        <v>0.164255716074949</v>
      </c>
      <c r="AJ8" s="28"/>
      <c r="AK8" s="28"/>
      <c r="AL8" s="28"/>
      <c r="AM8" s="28" t="n">
        <f aca="false">AM7^2</f>
        <v>0.00202784834660431</v>
      </c>
      <c r="AN8" s="28"/>
      <c r="AO8" s="28"/>
      <c r="AP8" s="28"/>
      <c r="AQ8" s="28" t="n">
        <f aca="false">AQ7^2</f>
        <v>0.000262809145719919</v>
      </c>
      <c r="AR8" s="21"/>
      <c r="AMD8" s="0"/>
      <c r="AME8" s="0"/>
      <c r="AMF8" s="0"/>
      <c r="AMG8" s="0"/>
      <c r="AMH8" s="0"/>
      <c r="AMI8" s="0"/>
      <c r="AMJ8" s="0"/>
    </row>
    <row r="9" s="23" customFormat="true" ht="13.8" hidden="false" customHeight="false" outlineLevel="0" collapsed="false">
      <c r="A9" s="24" t="n">
        <v>-60</v>
      </c>
      <c r="B9" s="27" t="n">
        <f aca="false">(A9-1)*PI()/20</f>
        <v>-9.58185759344887</v>
      </c>
      <c r="C9" s="27" t="n">
        <v>0</v>
      </c>
      <c r="D9" s="27"/>
      <c r="E9" s="28"/>
      <c r="F9" s="28" t="n">
        <f aca="false">($B$2/2) + (4*$B$2/PI()^2)*(( 2*COS(F$5*PI()/2) - COS(F$5*PI()) - 1 )/F$5^2)*COS(F$5*PI()*$B9/$B$3)</f>
        <v>0.5</v>
      </c>
      <c r="G9" s="28" t="n">
        <f aca="false">($B$2/2) + (4*$B$2/PI()^2)*(( 2*COS(G$5*PI()/2) - COS(G$5*PI()) - 1 )/G$5^2)*COS(G$5*PI()*$B9/$B$3)</f>
        <v>0.852850731167576</v>
      </c>
      <c r="H9" s="28" t="n">
        <f aca="false">($B$2/2) + (4*$B$2/PI()^2)*(( 2*COS(H$5*PI()/2) - COS(H$5*PI()) - 1 )/H$5^2)*COS(H$5*PI()*$B9/$B$3)</f>
        <v>0.5</v>
      </c>
      <c r="I9" s="28" t="n">
        <f aca="false">($B$2/2) + (4*$B$2/PI()^2)*(( 2*COS(I$5*PI()/2) - COS(I$5*PI()) - 1 )/I$5^2)*COS(I$5*PI()*$B9/$B$3)</f>
        <v>0.5</v>
      </c>
      <c r="J9" s="28" t="n">
        <f aca="false">($B$2/2) + (4*$B$2/PI()^2)*(( 2*COS(J$5*PI()/2) - COS(J$5*PI()) - 1 )/J$5^2)*COS(J$5*PI()*$B9/$B$3)</f>
        <v>0.5</v>
      </c>
      <c r="K9" s="28" t="n">
        <f aca="false">($B$2/2) + (4*$B$2/PI()^2)*(( 2*COS(K$5*PI()/2) - COS(K$5*PI()) - 1 )/K$5^2)*COS(K$5*PI()*$B9/$B$3)</f>
        <v>0.501252485378195</v>
      </c>
      <c r="L9" s="28" t="n">
        <f aca="false">($B$2/2) + (4*$B$2/PI()^2)*(( 2*COS(L$5*PI()/2) - COS(L$5*PI()) - 1 )/L$5^2)*COS(L$5*PI()*$B9/$B$3)</f>
        <v>0.5</v>
      </c>
      <c r="M9" s="28" t="n">
        <f aca="false">($B$2/2) + (4*$B$2/PI()^2)*(( 2*COS(M$5*PI()/2) - COS(M$5*PI()) - 1 )/M$5^2)*COS(M$5*PI()*$B9/$B$3)</f>
        <v>0.5</v>
      </c>
      <c r="N9" s="28" t="n">
        <f aca="false">($B$2/2) + (4*$B$2/PI()^2)*(( 2*COS(N$5*PI()/2) - COS(N$5*PI()) - 1 )/N$5^2)*COS(N$5*PI()*$B9/$B$3)</f>
        <v>0.5</v>
      </c>
      <c r="O9" s="28" t="n">
        <f aca="false">($B$2/2) + (4*$B$2/PI()^2)*(( 2*COS(O$5*PI()/2) - COS(O$5*PI()) - 1 )/O$5^2)*COS(O$5*PI()*$B9/$B$3)</f>
        <v>0.486351270026914</v>
      </c>
      <c r="P9" s="27" t="n">
        <f aca="false">SUM($F9:$F9)</f>
        <v>0.5</v>
      </c>
      <c r="Q9" s="27" t="n">
        <f aca="false">SUM($F9:$G9)-(1*$F9) +$Q$3</f>
        <v>0.852850731167576</v>
      </c>
      <c r="R9" s="27" t="n">
        <f aca="false">SUM($F9:$H9)-(2*$F9)</f>
        <v>0.852850731167576</v>
      </c>
      <c r="S9" s="27" t="n">
        <f aca="false">SUM($F9:$I9)-(3*$F9) +$Q$3</f>
        <v>0.852850731167576</v>
      </c>
      <c r="T9" s="27" t="n">
        <f aca="false">SUM($F9:$J9)-(4*$F9)</f>
        <v>0.852850731167576</v>
      </c>
      <c r="U9" s="27" t="n">
        <f aca="false">SUM($F9:$K9)-(5*$F9) +$Q$3</f>
        <v>0.85410321654577</v>
      </c>
      <c r="V9" s="27" t="n">
        <f aca="false">SUM($F9:$L9)-(6*$F9)</f>
        <v>0.85410321654577</v>
      </c>
      <c r="W9" s="27" t="n">
        <f aca="false">SUM($F9:$M9)-(7*$F9) +$Q$3</f>
        <v>0.85410321654577</v>
      </c>
      <c r="X9" s="27" t="n">
        <f aca="false">SUM($F9:$N9)-(8*$F9)</f>
        <v>0.85410321654577</v>
      </c>
      <c r="Y9" s="27" t="n">
        <f aca="false">SUM($F9:$O9)-(9*$F9) +$Q$3</f>
        <v>0.840454486572684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 s="0"/>
      <c r="AME9" s="0"/>
      <c r="AMF9" s="0"/>
      <c r="AMG9" s="0"/>
      <c r="AMH9" s="0"/>
      <c r="AMI9" s="0"/>
      <c r="AMJ9" s="0"/>
    </row>
    <row r="10" s="23" customFormat="true" ht="13.8" hidden="false" customHeight="false" outlineLevel="0" collapsed="false">
      <c r="A10" s="24" t="n">
        <v>-59</v>
      </c>
      <c r="B10" s="27" t="n">
        <f aca="false">(A10-1)*PI()/20</f>
        <v>-9.42477796076938</v>
      </c>
      <c r="C10" s="27" t="n">
        <v>0</v>
      </c>
      <c r="D10" s="27"/>
      <c r="E10" s="28"/>
      <c r="F10" s="28" t="n">
        <f aca="false">($B$2/2) + (4*$B$2/PI()^2)*(( 2*COS(F$5*PI()/2) - COS(F$5*PI()) - 1 )/F$5^2)*COS(F$5*PI()*$B10/$B$3)</f>
        <v>0.5</v>
      </c>
      <c r="G10" s="28" t="n">
        <f aca="false">($B$2/2) + (4*$B$2/PI()^2)*(( 2*COS(G$5*PI()/2) - COS(G$5*PI()) - 1 )/G$5^2)*COS(G$5*PI()*$B10/$B$3)</f>
        <v>0.860854296798046</v>
      </c>
      <c r="H10" s="28" t="n">
        <f aca="false">($B$2/2) + (4*$B$2/PI()^2)*(( 2*COS(H$5*PI()/2) - COS(H$5*PI()) - 1 )/H$5^2)*COS(H$5*PI()*$B10/$B$3)</f>
        <v>0.5</v>
      </c>
      <c r="I10" s="28" t="n">
        <f aca="false">($B$2/2) + (4*$B$2/PI()^2)*(( 2*COS(I$5*PI()/2) - COS(I$5*PI()) - 1 )/I$5^2)*COS(I$5*PI()*$B10/$B$3)</f>
        <v>0.5</v>
      </c>
      <c r="J10" s="28" t="n">
        <f aca="false">($B$2/2) + (4*$B$2/PI()^2)*(( 2*COS(J$5*PI()/2) - COS(J$5*PI()) - 1 )/J$5^2)*COS(J$5*PI()*$B10/$B$3)</f>
        <v>0.5</v>
      </c>
      <c r="K10" s="28" t="n">
        <f aca="false">($B$2/2) + (4*$B$2/PI()^2)*(( 2*COS(K$5*PI()/2) - COS(K$5*PI()) - 1 )/K$5^2)*COS(K$5*PI()*$B10/$B$3)</f>
        <v>0.506858286575024</v>
      </c>
      <c r="L10" s="28" t="n">
        <f aca="false">($B$2/2) + (4*$B$2/PI()^2)*(( 2*COS(L$5*PI()/2) - COS(L$5*PI()) - 1 )/L$5^2)*COS(L$5*PI()*$B10/$B$3)</f>
        <v>0.5</v>
      </c>
      <c r="M10" s="28" t="n">
        <f aca="false">($B$2/2) + (4*$B$2/PI()^2)*(( 2*COS(M$5*PI()/2) - COS(M$5*PI()) - 1 )/M$5^2)*COS(M$5*PI()*$B10/$B$3)</f>
        <v>0.5</v>
      </c>
      <c r="N10" s="28" t="n">
        <f aca="false">($B$2/2) + (4*$B$2/PI()^2)*(( 2*COS(N$5*PI()/2) - COS(N$5*PI()) - 1 )/N$5^2)*COS(N$5*PI()*$B10/$B$3)</f>
        <v>0.5</v>
      </c>
      <c r="O10" s="28" t="n">
        <f aca="false">($B$2/2) + (4*$B$2/PI()^2)*(( 2*COS(O$5*PI()/2) - COS(O$5*PI()) - 1 )/O$5^2)*COS(O$5*PI()*$B10/$B$3)</f>
        <v>0.488457133956412</v>
      </c>
      <c r="P10" s="27" t="n">
        <f aca="false">SUM($F10:$F10)</f>
        <v>0.5</v>
      </c>
      <c r="Q10" s="27" t="n">
        <f aca="false">SUM($F10:$G10)-(1*$F10) +$Q$3</f>
        <v>0.860854296798046</v>
      </c>
      <c r="R10" s="27" t="n">
        <f aca="false">SUM($F10:$H10)-(2*$F10)</f>
        <v>0.860854296798046</v>
      </c>
      <c r="S10" s="27" t="n">
        <f aca="false">SUM($F10:$I10)-(3*$F10) +$Q$3</f>
        <v>0.860854296798046</v>
      </c>
      <c r="T10" s="27" t="n">
        <f aca="false">SUM($F10:$J10)-(4*$F10)</f>
        <v>0.860854296798046</v>
      </c>
      <c r="U10" s="27" t="n">
        <f aca="false">SUM($F10:$K10)-(5*$F10) +$Q$3</f>
        <v>0.867712583373069</v>
      </c>
      <c r="V10" s="27" t="n">
        <f aca="false">SUM($F10:$L10)-(6*$F10)</f>
        <v>0.867712583373069</v>
      </c>
      <c r="W10" s="27" t="n">
        <f aca="false">SUM($F10:$M10)-(7*$F10) +$Q$3</f>
        <v>0.86771258337307</v>
      </c>
      <c r="X10" s="27" t="n">
        <f aca="false">SUM($F10:$N10)-(8*$F10)</f>
        <v>0.86771258337307</v>
      </c>
      <c r="Y10" s="27" t="n">
        <f aca="false">SUM($F10:$O10)-(9*$F10) +$Q$3</f>
        <v>0.856169717329482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 s="0"/>
      <c r="AME10" s="0"/>
      <c r="AMF10" s="0"/>
      <c r="AMG10" s="0"/>
      <c r="AMH10" s="0"/>
      <c r="AMI10" s="0"/>
      <c r="AMJ10" s="0"/>
    </row>
    <row r="11" s="23" customFormat="true" ht="13.8" hidden="false" customHeight="false" outlineLevel="0" collapsed="false">
      <c r="A11" s="24" t="n">
        <v>-58</v>
      </c>
      <c r="B11" s="27" t="n">
        <f aca="false">(A11-1)*PI()/20</f>
        <v>-9.26769832808989</v>
      </c>
      <c r="C11" s="27" t="n">
        <v>0</v>
      </c>
      <c r="D11" s="27"/>
      <c r="E11" s="28"/>
      <c r="F11" s="28" t="n">
        <f aca="false">($B$2/2) + (4*$B$2/PI()^2)*(( 2*COS(F$5*PI()/2) - COS(F$5*PI()) - 1 )/F$5^2)*COS(F$5*PI()*$B11/$B$3)</f>
        <v>0.5</v>
      </c>
      <c r="G11" s="28" t="n">
        <f aca="false">($B$2/2) + (4*$B$2/PI()^2)*(( 2*COS(G$5*PI()/2) - COS(G$5*PI()) - 1 )/G$5^2)*COS(G$5*PI()*$B11/$B$3)</f>
        <v>0.544975594868189</v>
      </c>
      <c r="H11" s="28" t="n">
        <f aca="false">($B$2/2) + (4*$B$2/PI()^2)*(( 2*COS(H$5*PI()/2) - COS(H$5*PI()) - 1 )/H$5^2)*COS(H$5*PI()*$B11/$B$3)</f>
        <v>0.5</v>
      </c>
      <c r="I11" s="28" t="n">
        <f aca="false">($B$2/2) + (4*$B$2/PI()^2)*(( 2*COS(I$5*PI()/2) - COS(I$5*PI()) - 1 )/I$5^2)*COS(I$5*PI()*$B11/$B$3)</f>
        <v>0.5</v>
      </c>
      <c r="J11" s="28" t="n">
        <f aca="false">($B$2/2) + (4*$B$2/PI()^2)*(( 2*COS(J$5*PI()/2) - COS(J$5*PI()) - 1 )/J$5^2)*COS(J$5*PI()*$B11/$B$3)</f>
        <v>0.5</v>
      </c>
      <c r="K11" s="28" t="n">
        <f aca="false">($B$2/2) + (4*$B$2/PI()^2)*(( 2*COS(K$5*PI()/2) - COS(K$5*PI()) - 1 )/K$5^2)*COS(K$5*PI()*$B11/$B$3)</f>
        <v>0.485254300856856</v>
      </c>
      <c r="L11" s="28" t="n">
        <f aca="false">($B$2/2) + (4*$B$2/PI()^2)*(( 2*COS(L$5*PI()/2) - COS(L$5*PI()) - 1 )/L$5^2)*COS(L$5*PI()*$B11/$B$3)</f>
        <v>0.5</v>
      </c>
      <c r="M11" s="28" t="n">
        <f aca="false">($B$2/2) + (4*$B$2/PI()^2)*(( 2*COS(M$5*PI()/2) - COS(M$5*PI()) - 1 )/M$5^2)*COS(M$5*PI()*$B11/$B$3)</f>
        <v>0.5</v>
      </c>
      <c r="N11" s="28" t="n">
        <f aca="false">($B$2/2) + (4*$B$2/PI()^2)*(( 2*COS(N$5*PI()/2) - COS(N$5*PI()) - 1 )/N$5^2)*COS(N$5*PI()*$B11/$B$3)</f>
        <v>0.5</v>
      </c>
      <c r="O11" s="28" t="n">
        <f aca="false">($B$2/2) + (4*$B$2/PI()^2)*(( 2*COS(O$5*PI()/2) - COS(O$5*PI()) - 1 )/O$5^2)*COS(O$5*PI()*$B11/$B$3)</f>
        <v>0.508556385905631</v>
      </c>
      <c r="P11" s="27" t="n">
        <f aca="false">SUM($F11:$F11)</f>
        <v>0.5</v>
      </c>
      <c r="Q11" s="27" t="n">
        <f aca="false">SUM($F11:$G11)-(1*$F11) +$Q$3</f>
        <v>0.544975594868189</v>
      </c>
      <c r="R11" s="27" t="n">
        <f aca="false">SUM($F11:$H11)-(2*$F11)</f>
        <v>0.544975594868189</v>
      </c>
      <c r="S11" s="27" t="n">
        <f aca="false">SUM($F11:$I11)-(3*$F11) +$Q$3</f>
        <v>0.544975594868189</v>
      </c>
      <c r="T11" s="27" t="n">
        <f aca="false">SUM($F11:$J11)-(4*$F11)</f>
        <v>0.544975594868189</v>
      </c>
      <c r="U11" s="27" t="n">
        <f aca="false">SUM($F11:$K11)-(5*$F11) +$Q$3</f>
        <v>0.530229895725044</v>
      </c>
      <c r="V11" s="27" t="n">
        <f aca="false">SUM($F11:$L11)-(6*$F11)</f>
        <v>0.530229895725044</v>
      </c>
      <c r="W11" s="27" t="n">
        <f aca="false">SUM($F11:$M11)-(7*$F11) +$Q$3</f>
        <v>0.530229895725045</v>
      </c>
      <c r="X11" s="27" t="n">
        <f aca="false">SUM($F11:$N11)-(8*$F11)</f>
        <v>0.530229895725045</v>
      </c>
      <c r="Y11" s="27" t="n">
        <f aca="false">SUM($F11:$O11)-(9*$F11) +$Q$3</f>
        <v>0.538786281630676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 s="0"/>
      <c r="AME11" s="0"/>
      <c r="AMF11" s="0"/>
      <c r="AMG11" s="0"/>
      <c r="AMH11" s="0"/>
      <c r="AMI11" s="0"/>
      <c r="AMJ11" s="0"/>
    </row>
    <row r="12" s="23" customFormat="true" ht="13.8" hidden="false" customHeight="false" outlineLevel="0" collapsed="false">
      <c r="A12" s="24" t="n">
        <v>-57</v>
      </c>
      <c r="B12" s="27" t="n">
        <f aca="false">(A12-1)*PI()/20</f>
        <v>-9.1106186954104</v>
      </c>
      <c r="C12" s="27" t="n">
        <v>0</v>
      </c>
      <c r="D12" s="27"/>
      <c r="E12" s="28"/>
      <c r="F12" s="28" t="n">
        <f aca="false">($B$2/2) + (4*$B$2/PI()^2)*(( 2*COS(F$5*PI()/2) - COS(F$5*PI()) - 1 )/F$5^2)*COS(F$5*PI()*$B12/$B$3)</f>
        <v>0.5</v>
      </c>
      <c r="G12" s="28" t="n">
        <f aca="false">($B$2/2) + (4*$B$2/PI()^2)*(( 2*COS(G$5*PI()/2) - COS(G$5*PI()) - 1 )/G$5^2)*COS(G$5*PI()*$B12/$B$3)</f>
        <v>0.188729360169462</v>
      </c>
      <c r="H12" s="28" t="n">
        <f aca="false">($B$2/2) + (4*$B$2/PI()^2)*(( 2*COS(H$5*PI()/2) - COS(H$5*PI()) - 1 )/H$5^2)*COS(H$5*PI()*$B12/$B$3)</f>
        <v>0.5</v>
      </c>
      <c r="I12" s="28" t="n">
        <f aca="false">($B$2/2) + (4*$B$2/PI()^2)*(( 2*COS(I$5*PI()/2) - COS(I$5*PI()) - 1 )/I$5^2)*COS(I$5*PI()*$B12/$B$3)</f>
        <v>0.5</v>
      </c>
      <c r="J12" s="28" t="n">
        <f aca="false">($B$2/2) + (4*$B$2/PI()^2)*(( 2*COS(J$5*PI()/2) - COS(J$5*PI()) - 1 )/J$5^2)*COS(J$5*PI()*$B12/$B$3)</f>
        <v>0.5</v>
      </c>
      <c r="K12" s="28" t="n">
        <f aca="false">($B$2/2) + (4*$B$2/PI()^2)*(( 2*COS(K$5*PI()/2) - COS(K$5*PI()) - 1 )/K$5^2)*COS(K$5*PI()*$B12/$B$3)</f>
        <v>0.522152876559609</v>
      </c>
      <c r="L12" s="28" t="n">
        <f aca="false">($B$2/2) + (4*$B$2/PI()^2)*(( 2*COS(L$5*PI()/2) - COS(L$5*PI()) - 1 )/L$5^2)*COS(L$5*PI()*$B12/$B$3)</f>
        <v>0.5</v>
      </c>
      <c r="M12" s="28" t="n">
        <f aca="false">($B$2/2) + (4*$B$2/PI()^2)*(( 2*COS(M$5*PI()/2) - COS(M$5*PI()) - 1 )/M$5^2)*COS(M$5*PI()*$B12/$B$3)</f>
        <v>0.5</v>
      </c>
      <c r="N12" s="28" t="n">
        <f aca="false">($B$2/2) + (4*$B$2/PI()^2)*(( 2*COS(N$5*PI()/2) - COS(N$5*PI()) - 1 )/N$5^2)*COS(N$5*PI()*$B12/$B$3)</f>
        <v>0.5</v>
      </c>
      <c r="O12" s="28" t="n">
        <f aca="false">($B$2/2) + (4*$B$2/PI()^2)*(( 2*COS(O$5*PI()/2) - COS(O$5*PI()) - 1 )/O$5^2)*COS(O$5*PI()*$B12/$B$3)</f>
        <v>0.515317670398144</v>
      </c>
      <c r="P12" s="27" t="n">
        <f aca="false">SUM($F12:$F12)</f>
        <v>0.5</v>
      </c>
      <c r="Q12" s="27" t="n">
        <f aca="false">SUM($F12:$G12)-(1*$F12) +$Q$3</f>
        <v>0.188729360169462</v>
      </c>
      <c r="R12" s="27" t="n">
        <f aca="false">SUM($F12:$H12)-(2*$F12)</f>
        <v>0.188729360169462</v>
      </c>
      <c r="S12" s="27" t="n">
        <f aca="false">SUM($F12:$I12)-(3*$F12) +$Q$3</f>
        <v>0.188729360169462</v>
      </c>
      <c r="T12" s="27" t="n">
        <f aca="false">SUM($F12:$J12)-(4*$F12)</f>
        <v>0.188729360169463</v>
      </c>
      <c r="U12" s="27" t="n">
        <f aca="false">SUM($F12:$K12)-(5*$F12) +$Q$3</f>
        <v>0.210882236729072</v>
      </c>
      <c r="V12" s="27" t="n">
        <f aca="false">SUM($F12:$L12)-(6*$F12)</f>
        <v>0.210882236729072</v>
      </c>
      <c r="W12" s="27" t="n">
        <f aca="false">SUM($F12:$M12)-(7*$F12) +$Q$3</f>
        <v>0.210882236729072</v>
      </c>
      <c r="X12" s="27" t="n">
        <f aca="false">SUM($F12:$N12)-(8*$F12)</f>
        <v>0.210882236729072</v>
      </c>
      <c r="Y12" s="27" t="n">
        <f aca="false">SUM($F12:$O12)-(9*$F12) +$Q$3</f>
        <v>0.226199907127216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 s="0"/>
      <c r="AME12" s="0"/>
      <c r="AMF12" s="0"/>
      <c r="AMG12" s="0"/>
      <c r="AMH12" s="0"/>
      <c r="AMI12" s="0"/>
      <c r="AMJ12" s="0"/>
    </row>
    <row r="13" s="23" customFormat="true" ht="13.8" hidden="false" customHeight="false" outlineLevel="0" collapsed="false">
      <c r="A13" s="24" t="n">
        <v>-56</v>
      </c>
      <c r="B13" s="27" t="n">
        <f aca="false">(A13-1)*PI()/20</f>
        <v>-8.95353906273091</v>
      </c>
      <c r="C13" s="27" t="n">
        <v>0</v>
      </c>
      <c r="D13" s="27"/>
      <c r="E13" s="28"/>
      <c r="F13" s="28" t="n">
        <f aca="false">($B$2/2) + (4*$B$2/PI()^2)*(( 2*COS(F$5*PI()/2) - COS(F$5*PI()) - 1 )/F$5^2)*COS(F$5*PI()*$B13/$B$3)</f>
        <v>0.5</v>
      </c>
      <c r="G13" s="28" t="n">
        <f aca="false">($B$2/2) + (4*$B$2/PI()^2)*(( 2*COS(G$5*PI()/2) - COS(G$5*PI()) - 1 )/G$5^2)*COS(G$5*PI()*$B13/$B$3)</f>
        <v>0.111861926133011</v>
      </c>
      <c r="H13" s="28" t="n">
        <f aca="false">($B$2/2) + (4*$B$2/PI()^2)*(( 2*COS(H$5*PI()/2) - COS(H$5*PI()) - 1 )/H$5^2)*COS(H$5*PI()*$B13/$B$3)</f>
        <v>0.5</v>
      </c>
      <c r="I13" s="28" t="n">
        <f aca="false">($B$2/2) + (4*$B$2/PI()^2)*(( 2*COS(I$5*PI()/2) - COS(I$5*PI()) - 1 )/I$5^2)*COS(I$5*PI()*$B13/$B$3)</f>
        <v>0.5</v>
      </c>
      <c r="J13" s="28" t="n">
        <f aca="false">($B$2/2) + (4*$B$2/PI()^2)*(( 2*COS(J$5*PI()/2) - COS(J$5*PI()) - 1 )/J$5^2)*COS(J$5*PI()*$B13/$B$3)</f>
        <v>0.5</v>
      </c>
      <c r="K13" s="28" t="n">
        <f aca="false">($B$2/2) + (4*$B$2/PI()^2)*(( 2*COS(K$5*PI()/2) - COS(K$5*PI()) - 1 )/K$5^2)*COS(K$5*PI()*$B13/$B$3)</f>
        <v>0.471161416734197</v>
      </c>
      <c r="L13" s="28" t="n">
        <f aca="false">($B$2/2) + (4*$B$2/PI()^2)*(( 2*COS(L$5*PI()/2) - COS(L$5*PI()) - 1 )/L$5^2)*COS(L$5*PI()*$B13/$B$3)</f>
        <v>0.5</v>
      </c>
      <c r="M13" s="28" t="n">
        <f aca="false">($B$2/2) + (4*$B$2/PI()^2)*(( 2*COS(M$5*PI()/2) - COS(M$5*PI()) - 1 )/M$5^2)*COS(M$5*PI()*$B13/$B$3)</f>
        <v>0.5</v>
      </c>
      <c r="N13" s="28" t="n">
        <f aca="false">($B$2/2) + (4*$B$2/PI()^2)*(( 2*COS(N$5*PI()/2) - COS(N$5*PI()) - 1 )/N$5^2)*COS(N$5*PI()*$B13/$B$3)</f>
        <v>0.5</v>
      </c>
      <c r="O13" s="28" t="n">
        <f aca="false">($B$2/2) + (4*$B$2/PI()^2)*(( 2*COS(O$5*PI()/2) - COS(O$5*PI()) - 1 )/O$5^2)*COS(O$5*PI()*$B13/$B$3)</f>
        <v>0.498201281356958</v>
      </c>
      <c r="P13" s="27" t="n">
        <f aca="false">SUM($F13:$F13)</f>
        <v>0.5</v>
      </c>
      <c r="Q13" s="27" t="n">
        <f aca="false">SUM($F13:$G13)-(1*$F13) +$Q$3</f>
        <v>0.111861926133011</v>
      </c>
      <c r="R13" s="27" t="n">
        <f aca="false">SUM($F13:$H13)-(2*$F13)</f>
        <v>0.111861926133011</v>
      </c>
      <c r="S13" s="27" t="n">
        <f aca="false">SUM($F13:$I13)-(3*$F13) +$Q$3</f>
        <v>0.111861926133011</v>
      </c>
      <c r="T13" s="27" t="n">
        <f aca="false">SUM($F13:$J13)-(4*$F13)</f>
        <v>0.111861926133011</v>
      </c>
      <c r="U13" s="27" t="n">
        <f aca="false">SUM($F13:$K13)-(5*$F13) +$Q$3</f>
        <v>0.0830233428672074</v>
      </c>
      <c r="V13" s="27" t="n">
        <f aca="false">SUM($F13:$L13)-(6*$F13)</f>
        <v>0.0830233428672074</v>
      </c>
      <c r="W13" s="27" t="n">
        <f aca="false">SUM($F13:$M13)-(7*$F13) +$Q$3</f>
        <v>0.0830233428672074</v>
      </c>
      <c r="X13" s="27" t="n">
        <f aca="false">SUM($F13:$N13)-(8*$F13)</f>
        <v>0.0830233428672074</v>
      </c>
      <c r="Y13" s="27" t="n">
        <f aca="false">SUM($F13:$O13)-(9*$F13) +$Q$3</f>
        <v>0.0812246242241654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 s="0"/>
      <c r="AME13" s="0"/>
      <c r="AMF13" s="0"/>
      <c r="AMG13" s="0"/>
      <c r="AMH13" s="0"/>
      <c r="AMI13" s="0"/>
      <c r="AMJ13" s="0"/>
    </row>
    <row r="14" s="23" customFormat="true" ht="13.8" hidden="false" customHeight="false" outlineLevel="0" collapsed="false">
      <c r="A14" s="24" t="n">
        <v>-55</v>
      </c>
      <c r="B14" s="27" t="n">
        <f aca="false">(A14-1)*PI()/20</f>
        <v>-8.79645943005142</v>
      </c>
      <c r="C14" s="27" t="n">
        <v>0</v>
      </c>
      <c r="D14" s="27"/>
      <c r="E14" s="28"/>
      <c r="F14" s="28" t="n">
        <f aca="false">($B$2/2) + (4*$B$2/PI()^2)*(( 2*COS(F$5*PI()/2) - COS(F$5*PI()) - 1 )/F$5^2)*COS(F$5*PI()*$B14/$B$3)</f>
        <v>0.5</v>
      </c>
      <c r="G14" s="28" t="n">
        <f aca="false">($B$2/2) + (4*$B$2/PI()^2)*(( 2*COS(G$5*PI()/2) - COS(G$5*PI()) - 1 )/G$5^2)*COS(G$5*PI()*$B14/$B$3)</f>
        <v>0.383365124249212</v>
      </c>
      <c r="H14" s="28" t="n">
        <f aca="false">($B$2/2) + (4*$B$2/PI()^2)*(( 2*COS(H$5*PI()/2) - COS(H$5*PI()) - 1 )/H$5^2)*COS(H$5*PI()*$B14/$B$3)</f>
        <v>0.5</v>
      </c>
      <c r="I14" s="28" t="n">
        <f aca="false">($B$2/2) + (4*$B$2/PI()^2)*(( 2*COS(I$5*PI()/2) - COS(I$5*PI()) - 1 )/I$5^2)*COS(I$5*PI()*$B14/$B$3)</f>
        <v>0.5</v>
      </c>
      <c r="J14" s="28" t="n">
        <f aca="false">($B$2/2) + (4*$B$2/PI()^2)*(( 2*COS(J$5*PI()/2) - COS(J$5*PI()) - 1 )/J$5^2)*COS(J$5*PI()*$B14/$B$3)</f>
        <v>0.5</v>
      </c>
      <c r="K14" s="28" t="n">
        <f aca="false">($B$2/2) + (4*$B$2/PI()^2)*(( 2*COS(K$5*PI()/2) - COS(K$5*PI()) - 1 )/K$5^2)*COS(K$5*PI()*$B14/$B$3)</f>
        <v>0.534585080425285</v>
      </c>
      <c r="L14" s="28" t="n">
        <f aca="false">($B$2/2) + (4*$B$2/PI()^2)*(( 2*COS(L$5*PI()/2) - COS(L$5*PI()) - 1 )/L$5^2)*COS(L$5*PI()*$B14/$B$3)</f>
        <v>0.5</v>
      </c>
      <c r="M14" s="28" t="n">
        <f aca="false">($B$2/2) + (4*$B$2/PI()^2)*(( 2*COS(M$5*PI()/2) - COS(M$5*PI()) - 1 )/M$5^2)*COS(M$5*PI()*$B14/$B$3)</f>
        <v>0.5</v>
      </c>
      <c r="N14" s="28" t="n">
        <f aca="false">($B$2/2) + (4*$B$2/PI()^2)*(( 2*COS(N$5*PI()/2) - COS(N$5*PI()) - 1 )/N$5^2)*COS(N$5*PI()*$B14/$B$3)</f>
        <v>0.5</v>
      </c>
      <c r="O14" s="28" t="n">
        <f aca="false">($B$2/2) + (4*$B$2/PI()^2)*(( 2*COS(O$5*PI()/2) - COS(O$5*PI()) - 1 )/O$5^2)*COS(O$5*PI()*$B14/$B$3)</f>
        <v>0.483888792348948</v>
      </c>
      <c r="P14" s="27" t="n">
        <f aca="false">SUM($F14:$F14)</f>
        <v>0.5</v>
      </c>
      <c r="Q14" s="27" t="n">
        <f aca="false">SUM($F14:$G14)-(1*$F14) +$Q$3</f>
        <v>0.383365124249212</v>
      </c>
      <c r="R14" s="27" t="n">
        <f aca="false">SUM($F14:$H14)-(2*$F14)</f>
        <v>0.383365124249212</v>
      </c>
      <c r="S14" s="27" t="n">
        <f aca="false">SUM($F14:$I14)-(3*$F14) +$Q$3</f>
        <v>0.383365124249212</v>
      </c>
      <c r="T14" s="27" t="n">
        <f aca="false">SUM($F14:$J14)-(4*$F14)</f>
        <v>0.383365124249212</v>
      </c>
      <c r="U14" s="27" t="n">
        <f aca="false">SUM($F14:$K14)-(5*$F14) +$Q$3</f>
        <v>0.417950204674497</v>
      </c>
      <c r="V14" s="27" t="n">
        <f aca="false">SUM($F14:$L14)-(6*$F14)</f>
        <v>0.417950204674497</v>
      </c>
      <c r="W14" s="27" t="n">
        <f aca="false">SUM($F14:$M14)-(7*$F14) +$Q$3</f>
        <v>0.417950204674497</v>
      </c>
      <c r="X14" s="27" t="n">
        <f aca="false">SUM($F14:$N14)-(8*$F14)</f>
        <v>0.417950204674497</v>
      </c>
      <c r="Y14" s="27" t="n">
        <f aca="false">SUM($F14:$O14)-(9*$F14) +$Q$3</f>
        <v>0.401838997023445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 s="0"/>
      <c r="AME14" s="0"/>
      <c r="AMF14" s="0"/>
      <c r="AMG14" s="0"/>
      <c r="AMH14" s="0"/>
      <c r="AMI14" s="0"/>
      <c r="AMJ14" s="0"/>
    </row>
    <row r="15" s="23" customFormat="true" ht="13.8" hidden="false" customHeight="false" outlineLevel="0" collapsed="false">
      <c r="A15" s="24" t="n">
        <v>-54</v>
      </c>
      <c r="B15" s="27" t="n">
        <f aca="false">(A15-1)*PI()/20</f>
        <v>-8.63937979737193</v>
      </c>
      <c r="C15" s="27" t="n">
        <v>0</v>
      </c>
      <c r="D15" s="27"/>
      <c r="E15" s="28"/>
      <c r="F15" s="28" t="n">
        <f aca="false">($B$2/2) + (4*$B$2/PI()^2)*(( 2*COS(F$5*PI()/2) - COS(F$5*PI()) - 1 )/F$5^2)*COS(F$5*PI()*$B15/$B$3)</f>
        <v>0.5</v>
      </c>
      <c r="G15" s="28" t="n">
        <f aca="false">($B$2/2) + (4*$B$2/PI()^2)*(( 2*COS(G$5*PI()/2) - COS(G$5*PI()) - 1 )/G$5^2)*COS(G$5*PI()*$B15/$B$3)</f>
        <v>0.759553144937785</v>
      </c>
      <c r="H15" s="28" t="n">
        <f aca="false">($B$2/2) + (4*$B$2/PI()^2)*(( 2*COS(H$5*PI()/2) - COS(H$5*PI()) - 1 )/H$5^2)*COS(H$5*PI()*$B15/$B$3)</f>
        <v>0.5</v>
      </c>
      <c r="I15" s="28" t="n">
        <f aca="false">($B$2/2) + (4*$B$2/PI()^2)*(( 2*COS(I$5*PI()/2) - COS(I$5*PI()) - 1 )/I$5^2)*COS(I$5*PI()*$B15/$B$3)</f>
        <v>0.5</v>
      </c>
      <c r="J15" s="28" t="n">
        <f aca="false">($B$2/2) + (4*$B$2/PI()^2)*(( 2*COS(J$5*PI()/2) - COS(J$5*PI()) - 1 )/J$5^2)*COS(J$5*PI()*$B15/$B$3)</f>
        <v>0.5</v>
      </c>
      <c r="K15" s="28" t="n">
        <f aca="false">($B$2/2) + (4*$B$2/PI()^2)*(( 2*COS(K$5*PI()/2) - COS(K$5*PI()) - 1 )/K$5^2)*COS(K$5*PI()*$B15/$B$3)</f>
        <v>0.460794782798816</v>
      </c>
      <c r="L15" s="28" t="n">
        <f aca="false">($B$2/2) + (4*$B$2/PI()^2)*(( 2*COS(L$5*PI()/2) - COS(L$5*PI()) - 1 )/L$5^2)*COS(L$5*PI()*$B15/$B$3)</f>
        <v>0.5</v>
      </c>
      <c r="M15" s="28" t="n">
        <f aca="false">($B$2/2) + (4*$B$2/PI()^2)*(( 2*COS(M$5*PI()/2) - COS(M$5*PI()) - 1 )/M$5^2)*COS(M$5*PI()*$B15/$B$3)</f>
        <v>0.5</v>
      </c>
      <c r="N15" s="28" t="n">
        <f aca="false">($B$2/2) + (4*$B$2/PI()^2)*(( 2*COS(N$5*PI()/2) - COS(N$5*PI()) - 1 )/N$5^2)*COS(N$5*PI()*$B15/$B$3)</f>
        <v>0.5</v>
      </c>
      <c r="O15" s="28" t="n">
        <f aca="false">($B$2/2) + (4*$B$2/PI()^2)*(( 2*COS(O$5*PI()/2) - COS(O$5*PI()) - 1 )/O$5^2)*COS(O$5*PI()*$B15/$B$3)</f>
        <v>0.494690968072989</v>
      </c>
      <c r="P15" s="27" t="n">
        <f aca="false">SUM($F15:$F15)</f>
        <v>0.5</v>
      </c>
      <c r="Q15" s="27" t="n">
        <f aca="false">SUM($F15:$G15)-(1*$F15) +$Q$3</f>
        <v>0.759553144937785</v>
      </c>
      <c r="R15" s="27" t="n">
        <f aca="false">SUM($F15:$H15)-(2*$F15)</f>
        <v>0.759553144937785</v>
      </c>
      <c r="S15" s="27" t="n">
        <f aca="false">SUM($F15:$I15)-(3*$F15) +$Q$3</f>
        <v>0.759553144937785</v>
      </c>
      <c r="T15" s="27" t="n">
        <f aca="false">SUM($F15:$J15)-(4*$F15)</f>
        <v>0.759553144937785</v>
      </c>
      <c r="U15" s="27" t="n">
        <f aca="false">SUM($F15:$K15)-(5*$F15) +$Q$3</f>
        <v>0.720347927736601</v>
      </c>
      <c r="V15" s="27" t="n">
        <f aca="false">SUM($F15:$L15)-(6*$F15)</f>
        <v>0.720347927736601</v>
      </c>
      <c r="W15" s="27" t="n">
        <f aca="false">SUM($F15:$M15)-(7*$F15) +$Q$3</f>
        <v>0.720347927736601</v>
      </c>
      <c r="X15" s="27" t="n">
        <f aca="false">SUM($F15:$N15)-(8*$F15)</f>
        <v>0.720347927736601</v>
      </c>
      <c r="Y15" s="27" t="n">
        <f aca="false">SUM($F15:$O15)-(9*$F15) +$Q$3</f>
        <v>0.71503889580959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 s="0"/>
      <c r="AME15" s="0"/>
      <c r="AMF15" s="0"/>
      <c r="AMG15" s="0"/>
      <c r="AMH15" s="0"/>
      <c r="AMI15" s="0"/>
      <c r="AMJ15" s="0"/>
    </row>
    <row r="16" s="23" customFormat="true" ht="13.8" hidden="false" customHeight="false" outlineLevel="0" collapsed="false">
      <c r="A16" s="24" t="n">
        <v>-53</v>
      </c>
      <c r="B16" s="27" t="n">
        <f aca="false">(A16-1)*PI()/20</f>
        <v>-8.48230016469244</v>
      </c>
      <c r="C16" s="27" t="n">
        <v>0</v>
      </c>
      <c r="D16" s="27"/>
      <c r="E16" s="28"/>
      <c r="F16" s="28" t="n">
        <f aca="false">($B$2/2) + (4*$B$2/PI()^2)*(( 2*COS(F$5*PI()/2) - COS(F$5*PI()) - 1 )/F$5^2)*COS(F$5*PI()*$B16/$B$3)</f>
        <v>0.5</v>
      </c>
      <c r="G16" s="28" t="n">
        <f aca="false">($B$2/2) + (4*$B$2/PI()^2)*(( 2*COS(G$5*PI()/2) - COS(G$5*PI()) - 1 )/G$5^2)*COS(G$5*PI()*$B16/$B$3)</f>
        <v>0.902781043270077</v>
      </c>
      <c r="H16" s="28" t="n">
        <f aca="false">($B$2/2) + (4*$B$2/PI()^2)*(( 2*COS(H$5*PI()/2) - COS(H$5*PI()) - 1 )/H$5^2)*COS(H$5*PI()*$B16/$B$3)</f>
        <v>0.5</v>
      </c>
      <c r="I16" s="28" t="n">
        <f aca="false">($B$2/2) + (4*$B$2/PI()^2)*(( 2*COS(I$5*PI()/2) - COS(I$5*PI()) - 1 )/I$5^2)*COS(I$5*PI()*$B16/$B$3)</f>
        <v>0.5</v>
      </c>
      <c r="J16" s="28" t="n">
        <f aca="false">($B$2/2) + (4*$B$2/PI()^2)*(( 2*COS(J$5*PI()/2) - COS(J$5*PI()) - 1 )/J$5^2)*COS(J$5*PI()*$B16/$B$3)</f>
        <v>0.5</v>
      </c>
      <c r="K16" s="28" t="n">
        <f aca="false">($B$2/2) + (4*$B$2/PI()^2)*(( 2*COS(K$5*PI()/2) - COS(K$5*PI()) - 1 )/K$5^2)*COS(K$5*PI()*$B16/$B$3)</f>
        <v>0.542548525849398</v>
      </c>
      <c r="L16" s="28" t="n">
        <f aca="false">($B$2/2) + (4*$B$2/PI()^2)*(( 2*COS(L$5*PI()/2) - COS(L$5*PI()) - 1 )/L$5^2)*COS(L$5*PI()*$B16/$B$3)</f>
        <v>0.5</v>
      </c>
      <c r="M16" s="28" t="n">
        <f aca="false">($B$2/2) + (4*$B$2/PI()^2)*(( 2*COS(M$5*PI()/2) - COS(M$5*PI()) - 1 )/M$5^2)*COS(M$5*PI()*$B16/$B$3)</f>
        <v>0.5</v>
      </c>
      <c r="N16" s="28" t="n">
        <f aca="false">($B$2/2) + (4*$B$2/PI()^2)*(( 2*COS(N$5*PI()/2) - COS(N$5*PI()) - 1 )/N$5^2)*COS(N$5*PI()*$B16/$B$3)</f>
        <v>0.5</v>
      </c>
      <c r="O16" s="28" t="n">
        <f aca="false">($B$2/2) + (4*$B$2/PI()^2)*(( 2*COS(O$5*PI()/2) - COS(O$5*PI()) - 1 )/O$5^2)*COS(O$5*PI()*$B16/$B$3)</f>
        <v>0.513769032221194</v>
      </c>
      <c r="P16" s="27" t="n">
        <f aca="false">SUM($F16:$F16)</f>
        <v>0.5</v>
      </c>
      <c r="Q16" s="27" t="n">
        <f aca="false">SUM($F16:$G16)-(1*$F16) +$Q$3</f>
        <v>0.902781043270077</v>
      </c>
      <c r="R16" s="27" t="n">
        <f aca="false">SUM($F16:$H16)-(2*$F16)</f>
        <v>0.902781043270077</v>
      </c>
      <c r="S16" s="27" t="n">
        <f aca="false">SUM($F16:$I16)-(3*$F16) +$Q$3</f>
        <v>0.902781043270077</v>
      </c>
      <c r="T16" s="27" t="n">
        <f aca="false">SUM($F16:$J16)-(4*$F16)</f>
        <v>0.902781043270077</v>
      </c>
      <c r="U16" s="27" t="n">
        <f aca="false">SUM($F16:$K16)-(5*$F16) +$Q$3</f>
        <v>0.945329569119475</v>
      </c>
      <c r="V16" s="27" t="n">
        <f aca="false">SUM($F16:$L16)-(6*$F16)</f>
        <v>0.945329569119475</v>
      </c>
      <c r="W16" s="27" t="n">
        <f aca="false">SUM($F16:$M16)-(7*$F16) +$Q$3</f>
        <v>0.945329569119475</v>
      </c>
      <c r="X16" s="27" t="n">
        <f aca="false">SUM($F16:$N16)-(8*$F16)</f>
        <v>0.945329569119475</v>
      </c>
      <c r="Y16" s="27" t="n">
        <f aca="false">SUM($F16:$O16)-(9*$F16) +$Q$3</f>
        <v>0.959098601340669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 s="0"/>
      <c r="AME16" s="0"/>
      <c r="AMF16" s="0"/>
      <c r="AMG16" s="0"/>
      <c r="AMH16" s="0"/>
      <c r="AMI16" s="0"/>
      <c r="AMJ16" s="0"/>
    </row>
    <row r="17" s="23" customFormat="true" ht="13.8" hidden="false" customHeight="false" outlineLevel="0" collapsed="false">
      <c r="A17" s="24" t="n">
        <v>-52</v>
      </c>
      <c r="B17" s="27" t="n">
        <f aca="false">(A17-1)*PI()/20</f>
        <v>-8.32522053201295</v>
      </c>
      <c r="C17" s="27" t="n">
        <v>0</v>
      </c>
      <c r="D17" s="27"/>
      <c r="E17" s="28"/>
      <c r="F17" s="28" t="n">
        <f aca="false">($B$2/2) + (4*$B$2/PI()^2)*(( 2*COS(F$5*PI()/2) - COS(F$5*PI()) - 1 )/F$5^2)*COS(F$5*PI()*$B17/$B$3)</f>
        <v>0.5</v>
      </c>
      <c r="G17" s="28" t="n">
        <f aca="false">($B$2/2) + (4*$B$2/PI()^2)*(( 2*COS(G$5*PI()/2) - COS(G$5*PI()) - 1 )/G$5^2)*COS(G$5*PI()*$B17/$B$3)</f>
        <v>0.684495613973533</v>
      </c>
      <c r="H17" s="28" t="n">
        <f aca="false">($B$2/2) + (4*$B$2/PI()^2)*(( 2*COS(H$5*PI()/2) - COS(H$5*PI()) - 1 )/H$5^2)*COS(H$5*PI()*$B17/$B$3)</f>
        <v>0.5</v>
      </c>
      <c r="I17" s="28" t="n">
        <f aca="false">($B$2/2) + (4*$B$2/PI()^2)*(( 2*COS(I$5*PI()/2) - COS(I$5*PI()) - 1 )/I$5^2)*COS(I$5*PI()*$B17/$B$3)</f>
        <v>0.5</v>
      </c>
      <c r="J17" s="28" t="n">
        <f aca="false">($B$2/2) + (4*$B$2/PI()^2)*(( 2*COS(J$5*PI()/2) - COS(J$5*PI()) - 1 )/J$5^2)*COS(J$5*PI()*$B17/$B$3)</f>
        <v>0.5</v>
      </c>
      <c r="K17" s="28" t="n">
        <f aca="false">($B$2/2) + (4*$B$2/PI()^2)*(( 2*COS(K$5*PI()/2) - COS(K$5*PI()) - 1 )/K$5^2)*COS(K$5*PI()*$B17/$B$3)</f>
        <v>0.455493877876259</v>
      </c>
      <c r="L17" s="28" t="n">
        <f aca="false">($B$2/2) + (4*$B$2/PI()^2)*(( 2*COS(L$5*PI()/2) - COS(L$5*PI()) - 1 )/L$5^2)*COS(L$5*PI()*$B17/$B$3)</f>
        <v>0.5</v>
      </c>
      <c r="M17" s="28" t="n">
        <f aca="false">($B$2/2) + (4*$B$2/PI()^2)*(( 2*COS(M$5*PI()/2) - COS(M$5*PI()) - 1 )/M$5^2)*COS(M$5*PI()*$B17/$B$3)</f>
        <v>0.5</v>
      </c>
      <c r="N17" s="28" t="n">
        <f aca="false">($B$2/2) + (4*$B$2/PI()^2)*(( 2*COS(N$5*PI()/2) - COS(N$5*PI()) - 1 )/N$5^2)*COS(N$5*PI()*$B17/$B$3)</f>
        <v>0.5</v>
      </c>
      <c r="O17" s="28" t="n">
        <f aca="false">($B$2/2) + (4*$B$2/PI()^2)*(( 2*COS(O$5*PI()/2) - COS(O$5*PI()) - 1 )/O$5^2)*COS(O$5*PI()*$B17/$B$3)</f>
        <v>0.511383489456138</v>
      </c>
      <c r="P17" s="27" t="n">
        <f aca="false">SUM($F17:$F17)</f>
        <v>0.5</v>
      </c>
      <c r="Q17" s="27" t="n">
        <f aca="false">SUM($F17:$G17)-(1*$F17) +$Q$3</f>
        <v>0.684495613973533</v>
      </c>
      <c r="R17" s="27" t="n">
        <f aca="false">SUM($F17:$H17)-(2*$F17)</f>
        <v>0.684495613973533</v>
      </c>
      <c r="S17" s="27" t="n">
        <f aca="false">SUM($F17:$I17)-(3*$F17) +$Q$3</f>
        <v>0.684495613973533</v>
      </c>
      <c r="T17" s="27" t="n">
        <f aca="false">SUM($F17:$J17)-(4*$F17)</f>
        <v>0.684495613973533</v>
      </c>
      <c r="U17" s="27" t="n">
        <f aca="false">SUM($F17:$K17)-(5*$F17) +$Q$3</f>
        <v>0.639989491849791</v>
      </c>
      <c r="V17" s="27" t="n">
        <f aca="false">SUM($F17:$L17)-(6*$F17)</f>
        <v>0.639989491849791</v>
      </c>
      <c r="W17" s="27" t="n">
        <f aca="false">SUM($F17:$M17)-(7*$F17) +$Q$3</f>
        <v>0.639989491849791</v>
      </c>
      <c r="X17" s="27" t="n">
        <f aca="false">SUM($F17:$N17)-(8*$F17)</f>
        <v>0.639989491849791</v>
      </c>
      <c r="Y17" s="27" t="n">
        <f aca="false">SUM($F17:$O17)-(9*$F17) +$Q$3</f>
        <v>0.651372981305929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 s="0"/>
      <c r="AME17" s="0"/>
      <c r="AMF17" s="0"/>
      <c r="AMG17" s="0"/>
      <c r="AMH17" s="0"/>
      <c r="AMI17" s="0"/>
      <c r="AMJ17" s="0"/>
    </row>
    <row r="18" s="23" customFormat="true" ht="13.8" hidden="false" customHeight="false" outlineLevel="0" collapsed="false">
      <c r="A18" s="24" t="n">
        <v>-51</v>
      </c>
      <c r="B18" s="27" t="n">
        <f aca="false">(A18-1)*PI()/20</f>
        <v>-8.16814089933346</v>
      </c>
      <c r="C18" s="27" t="n">
        <v>0</v>
      </c>
      <c r="D18" s="27"/>
      <c r="E18" s="28"/>
      <c r="F18" s="28" t="n">
        <f aca="false">($B$2/2) + (4*$B$2/PI()^2)*(( 2*COS(F$5*PI()/2) - COS(F$5*PI()) - 1 )/F$5^2)*COS(F$5*PI()*$B18/$B$3)</f>
        <v>0.5</v>
      </c>
      <c r="G18" s="28" t="n">
        <f aca="false">($B$2/2) + (4*$B$2/PI()^2)*(( 2*COS(G$5*PI()/2) - COS(G$5*PI()) - 1 )/G$5^2)*COS(G$5*PI()*$B18/$B$3)</f>
        <v>0.300617427880401</v>
      </c>
      <c r="H18" s="28" t="n">
        <f aca="false">($B$2/2) + (4*$B$2/PI()^2)*(( 2*COS(H$5*PI()/2) - COS(H$5*PI()) - 1 )/H$5^2)*COS(H$5*PI()*$B18/$B$3)</f>
        <v>0.5</v>
      </c>
      <c r="I18" s="28" t="n">
        <f aca="false">($B$2/2) + (4*$B$2/PI()^2)*(( 2*COS(I$5*PI()/2) - COS(I$5*PI()) - 1 )/I$5^2)*COS(I$5*PI()*$B18/$B$3)</f>
        <v>0.5</v>
      </c>
      <c r="J18" s="28" t="n">
        <f aca="false">($B$2/2) + (4*$B$2/PI()^2)*(( 2*COS(J$5*PI()/2) - COS(J$5*PI()) - 1 )/J$5^2)*COS(J$5*PI()*$B18/$B$3)</f>
        <v>0.5</v>
      </c>
      <c r="K18" s="28" t="n">
        <f aca="false">($B$2/2) + (4*$B$2/PI()^2)*(( 2*COS(K$5*PI()/2) - COS(K$5*PI()) - 1 )/K$5^2)*COS(K$5*PI()*$B18/$B$3)</f>
        <v>0.545014251397555</v>
      </c>
      <c r="L18" s="28" t="n">
        <f aca="false">($B$2/2) + (4*$B$2/PI()^2)*(( 2*COS(L$5*PI()/2) - COS(L$5*PI()) - 1 )/L$5^2)*COS(L$5*PI()*$B18/$B$3)</f>
        <v>0.5</v>
      </c>
      <c r="M18" s="28" t="n">
        <f aca="false">($B$2/2) + (4*$B$2/PI()^2)*(( 2*COS(M$5*PI()/2) - COS(M$5*PI()) - 1 )/M$5^2)*COS(M$5*PI()*$B18/$B$3)</f>
        <v>0.5</v>
      </c>
      <c r="N18" s="28" t="n">
        <f aca="false">($B$2/2) + (4*$B$2/PI()^2)*(( 2*COS(N$5*PI()/2) - COS(N$5*PI()) - 1 )/N$5^2)*COS(N$5*PI()*$B18/$B$3)</f>
        <v>0.5</v>
      </c>
      <c r="O18" s="28" t="n">
        <f aca="false">($B$2/2) + (4*$B$2/PI()^2)*(( 2*COS(O$5*PI()/2) - COS(O$5*PI()) - 1 )/O$5^2)*COS(O$5*PI()*$B18/$B$3)</f>
        <v>0.491252999982939</v>
      </c>
      <c r="P18" s="27" t="n">
        <f aca="false">SUM($F18:$F18)</f>
        <v>0.5</v>
      </c>
      <c r="Q18" s="27" t="n">
        <f aca="false">SUM($F18:$G18)-(1*$F18) +$Q$3</f>
        <v>0.300617427880401</v>
      </c>
      <c r="R18" s="27" t="n">
        <f aca="false">SUM($F18:$H18)-(2*$F18)</f>
        <v>0.300617427880401</v>
      </c>
      <c r="S18" s="27" t="n">
        <f aca="false">SUM($F18:$I18)-(3*$F18) +$Q$3</f>
        <v>0.300617427880401</v>
      </c>
      <c r="T18" s="27" t="n">
        <f aca="false">SUM($F18:$J18)-(4*$F18)</f>
        <v>0.300617427880401</v>
      </c>
      <c r="U18" s="27" t="n">
        <f aca="false">SUM($F18:$K18)-(5*$F18) +$Q$3</f>
        <v>0.345631679277957</v>
      </c>
      <c r="V18" s="27" t="n">
        <f aca="false">SUM($F18:$L18)-(6*$F18)</f>
        <v>0.345631679277957</v>
      </c>
      <c r="W18" s="27" t="n">
        <f aca="false">SUM($F18:$M18)-(7*$F18) +$Q$3</f>
        <v>0.345631679277957</v>
      </c>
      <c r="X18" s="27" t="n">
        <f aca="false">SUM($F18:$N18)-(8*$F18)</f>
        <v>0.345631679277957</v>
      </c>
      <c r="Y18" s="27" t="n">
        <f aca="false">SUM($F18:$O18)-(9*$F18) +$Q$3</f>
        <v>0.336884679260896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 s="0"/>
      <c r="AME18" s="0"/>
      <c r="AMF18" s="0"/>
      <c r="AMG18" s="0"/>
      <c r="AMH18" s="0"/>
      <c r="AMI18" s="0"/>
      <c r="AMJ18" s="0"/>
    </row>
    <row r="19" s="23" customFormat="true" ht="13.8" hidden="false" customHeight="false" outlineLevel="0" collapsed="false">
      <c r="A19" s="24" t="n">
        <v>-50</v>
      </c>
      <c r="B19" s="27" t="n">
        <f aca="false">(A19-1)*PI()/20</f>
        <v>-8.01106126665397</v>
      </c>
      <c r="C19" s="27" t="n">
        <v>0</v>
      </c>
      <c r="D19" s="27"/>
      <c r="E19" s="28"/>
      <c r="F19" s="28" t="n">
        <f aca="false">($B$2/2) + (4*$B$2/PI()^2)*(( 2*COS(F$5*PI()/2) - COS(F$5*PI()) - 1 )/F$5^2)*COS(F$5*PI()*$B19/$B$3)</f>
        <v>0.5</v>
      </c>
      <c r="G19" s="28" t="n">
        <f aca="false">($B$2/2) + (4*$B$2/PI()^2)*(( 2*COS(G$5*PI()/2) - COS(G$5*PI()) - 1 )/G$5^2)*COS(G$5*PI()*$B19/$B$3)</f>
        <v>0.0956936844615278</v>
      </c>
      <c r="H19" s="28" t="n">
        <f aca="false">($B$2/2) + (4*$B$2/PI()^2)*(( 2*COS(H$5*PI()/2) - COS(H$5*PI()) - 1 )/H$5^2)*COS(H$5*PI()*$B19/$B$3)</f>
        <v>0.5</v>
      </c>
      <c r="I19" s="28" t="n">
        <f aca="false">($B$2/2) + (4*$B$2/PI()^2)*(( 2*COS(I$5*PI()/2) - COS(I$5*PI()) - 1 )/I$5^2)*COS(I$5*PI()*$B19/$B$3)</f>
        <v>0.5</v>
      </c>
      <c r="J19" s="28" t="n">
        <f aca="false">($B$2/2) + (4*$B$2/PI()^2)*(( 2*COS(J$5*PI()/2) - COS(J$5*PI()) - 1 )/J$5^2)*COS(J$5*PI()*$B19/$B$3)</f>
        <v>0.5</v>
      </c>
      <c r="K19" s="28" t="n">
        <f aca="false">($B$2/2) + (4*$B$2/PI()^2)*(( 2*COS(K$5*PI()/2) - COS(K$5*PI()) - 1 )/K$5^2)*COS(K$5*PI()*$B19/$B$3)</f>
        <v>0.45594363498762</v>
      </c>
      <c r="L19" s="28" t="n">
        <f aca="false">($B$2/2) + (4*$B$2/PI()^2)*(( 2*COS(L$5*PI()/2) - COS(L$5*PI()) - 1 )/L$5^2)*COS(L$5*PI()*$B19/$B$3)</f>
        <v>0.5</v>
      </c>
      <c r="M19" s="28" t="n">
        <f aca="false">($B$2/2) + (4*$B$2/PI()^2)*(( 2*COS(M$5*PI()/2) - COS(M$5*PI()) - 1 )/M$5^2)*COS(M$5*PI()*$B19/$B$3)</f>
        <v>0.5</v>
      </c>
      <c r="N19" s="28" t="n">
        <f aca="false">($B$2/2) + (4*$B$2/PI()^2)*(( 2*COS(N$5*PI()/2) - COS(N$5*PI()) - 1 )/N$5^2)*COS(N$5*PI()*$B19/$B$3)</f>
        <v>0.5</v>
      </c>
      <c r="O19" s="28" t="n">
        <f aca="false">($B$2/2) + (4*$B$2/PI()^2)*(( 2*COS(O$5*PI()/2) - COS(O$5*PI()) - 1 )/O$5^2)*COS(O$5*PI()*$B19/$B$3)</f>
        <v>0.484757613327459</v>
      </c>
      <c r="P19" s="27" t="n">
        <f aca="false">SUM($F19:$F19)</f>
        <v>0.5</v>
      </c>
      <c r="Q19" s="27" t="n">
        <f aca="false">SUM($F19:$G19)-(1*$F19) +$Q$3</f>
        <v>0.0956936844615278</v>
      </c>
      <c r="R19" s="27" t="n">
        <f aca="false">SUM($F19:$H19)-(2*$F19)</f>
        <v>0.0956936844615277</v>
      </c>
      <c r="S19" s="27" t="n">
        <f aca="false">SUM($F19:$I19)-(3*$F19) +$Q$3</f>
        <v>0.0956936844615277</v>
      </c>
      <c r="T19" s="27" t="n">
        <f aca="false">SUM($F19:$J19)-(4*$F19)</f>
        <v>0.0956936844615277</v>
      </c>
      <c r="U19" s="27" t="n">
        <f aca="false">SUM($F19:$K19)-(5*$F19) +$Q$3</f>
        <v>0.051637319449148</v>
      </c>
      <c r="V19" s="27" t="n">
        <f aca="false">SUM($F19:$L19)-(6*$F19)</f>
        <v>0.051637319449148</v>
      </c>
      <c r="W19" s="27" t="n">
        <f aca="false">SUM($F19:$M19)-(7*$F19) +$Q$3</f>
        <v>0.051637319449148</v>
      </c>
      <c r="X19" s="27" t="n">
        <f aca="false">SUM($F19:$N19)-(8*$F19)</f>
        <v>0.0516373194491475</v>
      </c>
      <c r="Y19" s="27" t="n">
        <f aca="false">SUM($F19:$O19)-(9*$F19) +$Q$3</f>
        <v>0.0363949327766067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 s="0"/>
      <c r="AME19" s="0"/>
      <c r="AMF19" s="0"/>
      <c r="AMG19" s="0"/>
      <c r="AMH19" s="0"/>
      <c r="AMI19" s="0"/>
      <c r="AMJ19" s="0"/>
    </row>
    <row r="20" s="23" customFormat="true" ht="13.8" hidden="false" customHeight="false" outlineLevel="0" collapsed="false">
      <c r="A20" s="24" t="n">
        <v>-49</v>
      </c>
      <c r="B20" s="27" t="n">
        <f aca="false">(A20-1)*PI()/20</f>
        <v>-7.85398163397448</v>
      </c>
      <c r="C20" s="27" t="n">
        <v>0</v>
      </c>
      <c r="D20" s="27"/>
      <c r="E20" s="28"/>
      <c r="F20" s="28" t="n">
        <f aca="false">($B$2/2) + (4*$B$2/PI()^2)*(( 2*COS(F$5*PI()/2) - COS(F$5*PI()) - 1 )/F$5^2)*COS(F$5*PI()*$B20/$B$3)</f>
        <v>0.5</v>
      </c>
      <c r="G20" s="28" t="n">
        <f aca="false">($B$2/2) + (4*$B$2/PI()^2)*(( 2*COS(G$5*PI()/2) - COS(G$5*PI()) - 1 )/G$5^2)*COS(G$5*PI()*$B20/$B$3)</f>
        <v>0.253652266201293</v>
      </c>
      <c r="H20" s="28" t="n">
        <f aca="false">($B$2/2) + (4*$B$2/PI()^2)*(( 2*COS(H$5*PI()/2) - COS(H$5*PI()) - 1 )/H$5^2)*COS(H$5*PI()*$B20/$B$3)</f>
        <v>0.5</v>
      </c>
      <c r="I20" s="28" t="n">
        <f aca="false">($B$2/2) + (4*$B$2/PI()^2)*(( 2*COS(I$5*PI()/2) - COS(I$5*PI()) - 1 )/I$5^2)*COS(I$5*PI()*$B20/$B$3)</f>
        <v>0.5</v>
      </c>
      <c r="J20" s="28" t="n">
        <f aca="false">($B$2/2) + (4*$B$2/PI()^2)*(( 2*COS(J$5*PI()/2) - COS(J$5*PI()) - 1 )/J$5^2)*COS(J$5*PI()*$B20/$B$3)</f>
        <v>0.5</v>
      </c>
      <c r="K20" s="28" t="n">
        <f aca="false">($B$2/2) + (4*$B$2/PI()^2)*(( 2*COS(K$5*PI()/2) - COS(K$5*PI()) - 1 )/K$5^2)*COS(K$5*PI()*$B20/$B$3)</f>
        <v>0.541663659231544</v>
      </c>
      <c r="L20" s="28" t="n">
        <f aca="false">($B$2/2) + (4*$B$2/PI()^2)*(( 2*COS(L$5*PI()/2) - COS(L$5*PI()) - 1 )/L$5^2)*COS(L$5*PI()*$B20/$B$3)</f>
        <v>0.5</v>
      </c>
      <c r="M20" s="28" t="n">
        <f aca="false">($B$2/2) + (4*$B$2/PI()^2)*(( 2*COS(M$5*PI()/2) - COS(M$5*PI()) - 1 )/M$5^2)*COS(M$5*PI()*$B20/$B$3)</f>
        <v>0.5</v>
      </c>
      <c r="N20" s="28" t="n">
        <f aca="false">($B$2/2) + (4*$B$2/PI()^2)*(( 2*COS(N$5*PI()/2) - COS(N$5*PI()) - 1 )/N$5^2)*COS(N$5*PI()*$B20/$B$3)</f>
        <v>0.5</v>
      </c>
      <c r="O20" s="28" t="n">
        <f aca="false">($B$2/2) + (4*$B$2/PI()^2)*(( 2*COS(O$5*PI()/2) - COS(O$5*PI()) - 1 )/O$5^2)*COS(O$5*PI()*$B20/$B$3)</f>
        <v>0.502022545531264</v>
      </c>
      <c r="P20" s="27" t="n">
        <f aca="false">SUM($F20:$F20)</f>
        <v>0.5</v>
      </c>
      <c r="Q20" s="27" t="n">
        <f aca="false">SUM($F20:$G20)-(1*$F20) +$Q$3</f>
        <v>0.253652266201293</v>
      </c>
      <c r="R20" s="27" t="n">
        <f aca="false">SUM($F20:$H20)-(2*$F20)</f>
        <v>0.253652266201293</v>
      </c>
      <c r="S20" s="27" t="n">
        <f aca="false">SUM($F20:$I20)-(3*$F20) +$Q$3</f>
        <v>0.253652266201293</v>
      </c>
      <c r="T20" s="27" t="n">
        <f aca="false">SUM($F20:$J20)-(4*$F20)</f>
        <v>0.253652266201293</v>
      </c>
      <c r="U20" s="27" t="n">
        <f aca="false">SUM($F20:$K20)-(5*$F20) +$Q$3</f>
        <v>0.295315925432837</v>
      </c>
      <c r="V20" s="27" t="n">
        <f aca="false">SUM($F20:$L20)-(6*$F20)</f>
        <v>0.295315925432837</v>
      </c>
      <c r="W20" s="27" t="n">
        <f aca="false">SUM($F20:$M20)-(7*$F20) +$Q$3</f>
        <v>0.295315925432837</v>
      </c>
      <c r="X20" s="27" t="n">
        <f aca="false">SUM($F20:$N20)-(8*$F20)</f>
        <v>0.295315925432837</v>
      </c>
      <c r="Y20" s="27" t="n">
        <f aca="false">SUM($F20:$O20)-(9*$F20) +$Q$3</f>
        <v>0.297338470964101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 s="0"/>
      <c r="AME20" s="0"/>
      <c r="AMF20" s="0"/>
      <c r="AMG20" s="0"/>
      <c r="AMH20" s="0"/>
      <c r="AMI20" s="0"/>
      <c r="AMJ20" s="0"/>
    </row>
    <row r="21" s="23" customFormat="true" ht="13.8" hidden="false" customHeight="false" outlineLevel="0" collapsed="false">
      <c r="A21" s="24" t="n">
        <v>-48</v>
      </c>
      <c r="B21" s="27" t="n">
        <f aca="false">(A21-1)*PI()/20</f>
        <v>-7.69690200129499</v>
      </c>
      <c r="C21" s="27" t="n">
        <v>0</v>
      </c>
      <c r="D21" s="27"/>
      <c r="E21" s="28"/>
      <c r="F21" s="28" t="n">
        <f aca="false">($B$2/2) + (4*$B$2/PI()^2)*(( 2*COS(F$5*PI()/2) - COS(F$5*PI()) - 1 )/F$5^2)*COS(F$5*PI()*$B21/$B$3)</f>
        <v>0.5</v>
      </c>
      <c r="G21" s="28" t="n">
        <f aca="false">($B$2/2) + (4*$B$2/PI()^2)*(( 2*COS(G$5*PI()/2) - COS(G$5*PI()) - 1 )/G$5^2)*COS(G$5*PI()*$B21/$B$3)</f>
        <v>0.632718545255595</v>
      </c>
      <c r="H21" s="28" t="n">
        <f aca="false">($B$2/2) + (4*$B$2/PI()^2)*(( 2*COS(H$5*PI()/2) - COS(H$5*PI()) - 1 )/H$5^2)*COS(H$5*PI()*$B21/$B$3)</f>
        <v>0.5</v>
      </c>
      <c r="I21" s="28" t="n">
        <f aca="false">($B$2/2) + (4*$B$2/PI()^2)*(( 2*COS(I$5*PI()/2) - COS(I$5*PI()) - 1 )/I$5^2)*COS(I$5*PI()*$B21/$B$3)</f>
        <v>0.5</v>
      </c>
      <c r="J21" s="28" t="n">
        <f aca="false">($B$2/2) + (4*$B$2/PI()^2)*(( 2*COS(J$5*PI()/2) - COS(J$5*PI()) - 1 )/J$5^2)*COS(J$5*PI()*$B21/$B$3)</f>
        <v>0.5</v>
      </c>
      <c r="K21" s="28" t="n">
        <f aca="false">($B$2/2) + (4*$B$2/PI()^2)*(( 2*COS(K$5*PI()/2) - COS(K$5*PI()) - 1 )/K$5^2)*COS(K$5*PI()*$B21/$B$3)</f>
        <v>0.462085940753857</v>
      </c>
      <c r="L21" s="28" t="n">
        <f aca="false">($B$2/2) + (4*$B$2/PI()^2)*(( 2*COS(L$5*PI()/2) - COS(L$5*PI()) - 1 )/L$5^2)*COS(L$5*PI()*$B21/$B$3)</f>
        <v>0.5</v>
      </c>
      <c r="M21" s="28" t="n">
        <f aca="false">($B$2/2) + (4*$B$2/PI()^2)*(( 2*COS(M$5*PI()/2) - COS(M$5*PI()) - 1 )/M$5^2)*COS(M$5*PI()*$B21/$B$3)</f>
        <v>0.5</v>
      </c>
      <c r="N21" s="28" t="n">
        <f aca="false">($B$2/2) + (4*$B$2/PI()^2)*(( 2*COS(N$5*PI()/2) - COS(N$5*PI()) - 1 )/N$5^2)*COS(N$5*PI()*$B21/$B$3)</f>
        <v>0.5</v>
      </c>
      <c r="O21" s="28" t="n">
        <f aca="false">($B$2/2) + (4*$B$2/PI()^2)*(( 2*COS(O$5*PI()/2) - COS(O$5*PI()) - 1 )/O$5^2)*COS(O$5*PI()*$B21/$B$3)</f>
        <v>0.516134669204313</v>
      </c>
      <c r="P21" s="27" t="n">
        <f aca="false">SUM($F21:$F21)</f>
        <v>0.5</v>
      </c>
      <c r="Q21" s="27" t="n">
        <f aca="false">SUM($F21:$G21)-(1*$F21) +$Q$3</f>
        <v>0.632718545255595</v>
      </c>
      <c r="R21" s="27" t="n">
        <f aca="false">SUM($F21:$H21)-(2*$F21)</f>
        <v>0.632718545255595</v>
      </c>
      <c r="S21" s="27" t="n">
        <f aca="false">SUM($F21:$I21)-(3*$F21) +$Q$3</f>
        <v>0.632718545255595</v>
      </c>
      <c r="T21" s="27" t="n">
        <f aca="false">SUM($F21:$J21)-(4*$F21)</f>
        <v>0.632718545255595</v>
      </c>
      <c r="U21" s="27" t="n">
        <f aca="false">SUM($F21:$K21)-(5*$F21) +$Q$3</f>
        <v>0.594804486009452</v>
      </c>
      <c r="V21" s="27" t="n">
        <f aca="false">SUM($F21:$L21)-(6*$F21)</f>
        <v>0.594804486009452</v>
      </c>
      <c r="W21" s="27" t="n">
        <f aca="false">SUM($F21:$M21)-(7*$F21) +$Q$3</f>
        <v>0.594804486009452</v>
      </c>
      <c r="X21" s="27" t="n">
        <f aca="false">SUM($F21:$N21)-(8*$F21)</f>
        <v>0.594804486009452</v>
      </c>
      <c r="Y21" s="27" t="n">
        <f aca="false">SUM($F21:$O21)-(9*$F21) +$Q$3</f>
        <v>0.610939155213766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 s="0"/>
      <c r="AME21" s="0"/>
      <c r="AMF21" s="0"/>
      <c r="AMG21" s="0"/>
      <c r="AMH21" s="0"/>
      <c r="AMI21" s="0"/>
      <c r="AMJ21" s="0"/>
    </row>
    <row r="22" s="23" customFormat="true" ht="13.8" hidden="false" customHeight="false" outlineLevel="0" collapsed="false">
      <c r="A22" s="24" t="n">
        <v>-47</v>
      </c>
      <c r="B22" s="27" t="n">
        <f aca="false">(A22-1)*PI()/20</f>
        <v>-7.5398223686155</v>
      </c>
      <c r="C22" s="27" t="n">
        <v>0</v>
      </c>
      <c r="D22" s="27"/>
      <c r="E22" s="28"/>
      <c r="F22" s="28" t="n">
        <f aca="false">($B$2/2) + (4*$B$2/PI()^2)*(( 2*COS(F$5*PI()/2) - COS(F$5*PI()) - 1 )/F$5^2)*COS(F$5*PI()*$B22/$B$3)</f>
        <v>0.5</v>
      </c>
      <c r="G22" s="28" t="n">
        <f aca="false">($B$2/2) + (4*$B$2/PI()^2)*(( 2*COS(G$5*PI()/2) - COS(G$5*PI()) - 1 )/G$5^2)*COS(G$5*PI()*$B22/$B$3)</f>
        <v>0.892664215892293</v>
      </c>
      <c r="H22" s="28" t="n">
        <f aca="false">($B$2/2) + (4*$B$2/PI()^2)*(( 2*COS(H$5*PI()/2) - COS(H$5*PI()) - 1 )/H$5^2)*COS(H$5*PI()*$B22/$B$3)</f>
        <v>0.5</v>
      </c>
      <c r="I22" s="28" t="n">
        <f aca="false">($B$2/2) + (4*$B$2/PI()^2)*(( 2*COS(I$5*PI()/2) - COS(I$5*PI()) - 1 )/I$5^2)*COS(I$5*PI()*$B22/$B$3)</f>
        <v>0.5</v>
      </c>
      <c r="J22" s="28" t="n">
        <f aca="false">($B$2/2) + (4*$B$2/PI()^2)*(( 2*COS(J$5*PI()/2) - COS(J$5*PI()) - 1 )/J$5^2)*COS(J$5*PI()*$B22/$B$3)</f>
        <v>0.5</v>
      </c>
      <c r="K22" s="28" t="n">
        <f aca="false">($B$2/2) + (4*$B$2/PI()^2)*(( 2*COS(K$5*PI()/2) - COS(K$5*PI()) - 1 )/K$5^2)*COS(K$5*PI()*$B22/$B$3)</f>
        <v>0.532929681322087</v>
      </c>
      <c r="L22" s="28" t="n">
        <f aca="false">($B$2/2) + (4*$B$2/PI()^2)*(( 2*COS(L$5*PI()/2) - COS(L$5*PI()) - 1 )/L$5^2)*COS(L$5*PI()*$B22/$B$3)</f>
        <v>0.5</v>
      </c>
      <c r="M22" s="28" t="n">
        <f aca="false">($B$2/2) + (4*$B$2/PI()^2)*(( 2*COS(M$5*PI()/2) - COS(M$5*PI()) - 1 )/M$5^2)*COS(M$5*PI()*$B22/$B$3)</f>
        <v>0.5</v>
      </c>
      <c r="N22" s="28" t="n">
        <f aca="false">($B$2/2) + (4*$B$2/PI()^2)*(( 2*COS(N$5*PI()/2) - COS(N$5*PI()) - 1 )/N$5^2)*COS(N$5*PI()*$B22/$B$3)</f>
        <v>0.5</v>
      </c>
      <c r="O22" s="28" t="n">
        <f aca="false">($B$2/2) + (4*$B$2/PI()^2)*(( 2*COS(O$5*PI()/2) - COS(O$5*PI()) - 1 )/O$5^2)*COS(O$5*PI()*$B22/$B$3)</f>
        <v>0.50509555552723</v>
      </c>
      <c r="P22" s="27" t="n">
        <f aca="false">SUM($F22:$F22)</f>
        <v>0.5</v>
      </c>
      <c r="Q22" s="27" t="n">
        <f aca="false">SUM($F22:$G22)-(1*$F22) +$Q$3</f>
        <v>0.892664215892293</v>
      </c>
      <c r="R22" s="27" t="n">
        <f aca="false">SUM($F22:$H22)-(2*$F22)</f>
        <v>0.892664215892293</v>
      </c>
      <c r="S22" s="27" t="n">
        <f aca="false">SUM($F22:$I22)-(3*$F22) +$Q$3</f>
        <v>0.892664215892293</v>
      </c>
      <c r="T22" s="27" t="n">
        <f aca="false">SUM($F22:$J22)-(4*$F22)</f>
        <v>0.892664215892293</v>
      </c>
      <c r="U22" s="27" t="n">
        <f aca="false">SUM($F22:$K22)-(5*$F22) +$Q$3</f>
        <v>0.92559389721438</v>
      </c>
      <c r="V22" s="27" t="n">
        <f aca="false">SUM($F22:$L22)-(6*$F22)</f>
        <v>0.92559389721438</v>
      </c>
      <c r="W22" s="27" t="n">
        <f aca="false">SUM($F22:$M22)-(7*$F22) +$Q$3</f>
        <v>0.92559389721438</v>
      </c>
      <c r="X22" s="27" t="n">
        <f aca="false">SUM($F22:$N22)-(8*$F22)</f>
        <v>0.92559389721438</v>
      </c>
      <c r="Y22" s="27" t="n">
        <f aca="false">SUM($F22:$O22)-(9*$F22) +$Q$3</f>
        <v>0.930689452741611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 s="0"/>
      <c r="AME22" s="0"/>
      <c r="AMF22" s="0"/>
      <c r="AMG22" s="0"/>
      <c r="AMH22" s="0"/>
      <c r="AMI22" s="0"/>
      <c r="AMJ22" s="0"/>
    </row>
    <row r="23" s="23" customFormat="true" ht="13.8" hidden="false" customHeight="false" outlineLevel="0" collapsed="false">
      <c r="A23" s="24" t="n">
        <v>-46</v>
      </c>
      <c r="B23" s="27" t="n">
        <f aca="false">(A23-1)*PI()/20</f>
        <v>-7.38274273593602</v>
      </c>
      <c r="C23" s="27" t="n">
        <v>0</v>
      </c>
      <c r="D23" s="27"/>
      <c r="E23" s="28"/>
      <c r="F23" s="28" t="n">
        <f aca="false">($B$2/2) + (4*$B$2/PI()^2)*(( 2*COS(F$5*PI()/2) - COS(F$5*PI()) - 1 )/F$5^2)*COS(F$5*PI()*$B23/$B$3)</f>
        <v>0.5</v>
      </c>
      <c r="G23" s="28" t="n">
        <f aca="false">($B$2/2) + (4*$B$2/PI()^2)*(( 2*COS(G$5*PI()/2) - COS(G$5*PI()) - 1 )/G$5^2)*COS(G$5*PI()*$B23/$B$3)</f>
        <v>0.800176847040573</v>
      </c>
      <c r="H23" s="28" t="n">
        <f aca="false">($B$2/2) + (4*$B$2/PI()^2)*(( 2*COS(H$5*PI()/2) - COS(H$5*PI()) - 1 )/H$5^2)*COS(H$5*PI()*$B23/$B$3)</f>
        <v>0.5</v>
      </c>
      <c r="I23" s="28" t="n">
        <f aca="false">($B$2/2) + (4*$B$2/PI()^2)*(( 2*COS(I$5*PI()/2) - COS(I$5*PI()) - 1 )/I$5^2)*COS(I$5*PI()*$B23/$B$3)</f>
        <v>0.5</v>
      </c>
      <c r="J23" s="28" t="n">
        <f aca="false">($B$2/2) + (4*$B$2/PI()^2)*(( 2*COS(J$5*PI()/2) - COS(J$5*PI()) - 1 )/J$5^2)*COS(J$5*PI()*$B23/$B$3)</f>
        <v>0.5</v>
      </c>
      <c r="K23" s="28" t="n">
        <f aca="false">($B$2/2) + (4*$B$2/PI()^2)*(( 2*COS(K$5*PI()/2) - COS(K$5*PI()) - 1 )/K$5^2)*COS(K$5*PI()*$B23/$B$3)</f>
        <v>0.473127144259431</v>
      </c>
      <c r="L23" s="28" t="n">
        <f aca="false">($B$2/2) + (4*$B$2/PI()^2)*(( 2*COS(L$5*PI()/2) - COS(L$5*PI()) - 1 )/L$5^2)*COS(L$5*PI()*$B23/$B$3)</f>
        <v>0.5</v>
      </c>
      <c r="M23" s="28" t="n">
        <f aca="false">($B$2/2) + (4*$B$2/PI()^2)*(( 2*COS(M$5*PI()/2) - COS(M$5*PI()) - 1 )/M$5^2)*COS(M$5*PI()*$B23/$B$3)</f>
        <v>0.5</v>
      </c>
      <c r="N23" s="28" t="n">
        <f aca="false">($B$2/2) + (4*$B$2/PI()^2)*(( 2*COS(N$5*PI()/2) - COS(N$5*PI()) - 1 )/N$5^2)*COS(N$5*PI()*$B23/$B$3)</f>
        <v>0.5</v>
      </c>
      <c r="O23" s="28" t="n">
        <f aca="false">($B$2/2) + (4*$B$2/PI()^2)*(( 2*COS(O$5*PI()/2) - COS(O$5*PI()) - 1 )/O$5^2)*COS(O$5*PI()*$B23/$B$3)</f>
        <v>0.486113327251808</v>
      </c>
      <c r="P23" s="27" t="n">
        <f aca="false">SUM($F23:$F23)</f>
        <v>0.5</v>
      </c>
      <c r="Q23" s="27" t="n">
        <f aca="false">SUM($F23:$G23)-(1*$F23) +$Q$3</f>
        <v>0.800176847040573</v>
      </c>
      <c r="R23" s="27" t="n">
        <f aca="false">SUM($F23:$H23)-(2*$F23)</f>
        <v>0.800176847040573</v>
      </c>
      <c r="S23" s="27" t="n">
        <f aca="false">SUM($F23:$I23)-(3*$F23) +$Q$3</f>
        <v>0.800176847040573</v>
      </c>
      <c r="T23" s="27" t="n">
        <f aca="false">SUM($F23:$J23)-(4*$F23)</f>
        <v>0.800176847040573</v>
      </c>
      <c r="U23" s="27" t="n">
        <f aca="false">SUM($F23:$K23)-(5*$F23) +$Q$3</f>
        <v>0.773303991300004</v>
      </c>
      <c r="V23" s="27" t="n">
        <f aca="false">SUM($F23:$L23)-(6*$F23)</f>
        <v>0.773303991300004</v>
      </c>
      <c r="W23" s="27" t="n">
        <f aca="false">SUM($F23:$M23)-(7*$F23) +$Q$3</f>
        <v>0.773303991300004</v>
      </c>
      <c r="X23" s="27" t="n">
        <f aca="false">SUM($F23:$N23)-(8*$F23)</f>
        <v>0.773303991300004</v>
      </c>
      <c r="Y23" s="27" t="n">
        <f aca="false">SUM($F23:$O23)-(9*$F23) +$Q$3</f>
        <v>0.759417318551813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 s="0"/>
      <c r="AME23" s="0"/>
      <c r="AMF23" s="0"/>
      <c r="AMG23" s="0"/>
      <c r="AMH23" s="0"/>
      <c r="AMI23" s="0"/>
      <c r="AMJ23" s="0"/>
    </row>
    <row r="24" s="23" customFormat="true" ht="13.8" hidden="false" customHeight="false" outlineLevel="0" collapsed="false">
      <c r="A24" s="24" t="n">
        <v>-45</v>
      </c>
      <c r="B24" s="27" t="n">
        <f aca="false">(A24-1)*PI()/20</f>
        <v>-7.22566310325652</v>
      </c>
      <c r="C24" s="27" t="n">
        <v>0</v>
      </c>
      <c r="D24" s="27"/>
      <c r="E24" s="28"/>
      <c r="F24" s="28" t="n">
        <f aca="false">($B$2/2) + (4*$B$2/PI()^2)*(( 2*COS(F$5*PI()/2) - COS(F$5*PI()) - 1 )/F$5^2)*COS(F$5*PI()*$B24/$B$3)</f>
        <v>0.5</v>
      </c>
      <c r="G24" s="28" t="n">
        <f aca="false">($B$2/2) + (4*$B$2/PI()^2)*(( 2*COS(G$5*PI()/2) - COS(G$5*PI()) - 1 )/G$5^2)*COS(G$5*PI()*$B24/$B$3)</f>
        <v>0.43826783418659</v>
      </c>
      <c r="H24" s="28" t="n">
        <f aca="false">($B$2/2) + (4*$B$2/PI()^2)*(( 2*COS(H$5*PI()/2) - COS(H$5*PI()) - 1 )/H$5^2)*COS(H$5*PI()*$B24/$B$3)</f>
        <v>0.5</v>
      </c>
      <c r="I24" s="28" t="n">
        <f aca="false">($B$2/2) + (4*$B$2/PI()^2)*(( 2*COS(I$5*PI()/2) - COS(I$5*PI()) - 1 )/I$5^2)*COS(I$5*PI()*$B24/$B$3)</f>
        <v>0.5</v>
      </c>
      <c r="J24" s="28" t="n">
        <f aca="false">($B$2/2) + (4*$B$2/PI()^2)*(( 2*COS(J$5*PI()/2) - COS(J$5*PI()) - 1 )/J$5^2)*COS(J$5*PI()*$B24/$B$3)</f>
        <v>0.5</v>
      </c>
      <c r="K24" s="28" t="n">
        <f aca="false">($B$2/2) + (4*$B$2/PI()^2)*(( 2*COS(K$5*PI()/2) - COS(K$5*PI()) - 1 )/K$5^2)*COS(K$5*PI()*$B24/$B$3)</f>
        <v>0.519940840056045</v>
      </c>
      <c r="L24" s="28" t="n">
        <f aca="false">($B$2/2) + (4*$B$2/PI()^2)*(( 2*COS(L$5*PI()/2) - COS(L$5*PI()) - 1 )/L$5^2)*COS(L$5*PI()*$B24/$B$3)</f>
        <v>0.5</v>
      </c>
      <c r="M24" s="28" t="n">
        <f aca="false">($B$2/2) + (4*$B$2/PI()^2)*(( 2*COS(M$5*PI()/2) - COS(M$5*PI()) - 1 )/M$5^2)*COS(M$5*PI()*$B24/$B$3)</f>
        <v>0.5</v>
      </c>
      <c r="N24" s="28" t="n">
        <f aca="false">($B$2/2) + (4*$B$2/PI()^2)*(( 2*COS(N$5*PI()/2) - COS(N$5*PI()) - 1 )/N$5^2)*COS(N$5*PI()*$B24/$B$3)</f>
        <v>0.5</v>
      </c>
      <c r="O24" s="28" t="n">
        <f aca="false">($B$2/2) + (4*$B$2/PI()^2)*(( 2*COS(O$5*PI()/2) - COS(O$5*PI()) - 1 )/O$5^2)*COS(O$5*PI()*$B24/$B$3)</f>
        <v>0.48877808769804</v>
      </c>
      <c r="P24" s="27" t="n">
        <f aca="false">SUM($F24:$F24)</f>
        <v>0.5</v>
      </c>
      <c r="Q24" s="27" t="n">
        <f aca="false">SUM($F24:$G24)-(1*$F24) +$Q$3</f>
        <v>0.43826783418659</v>
      </c>
      <c r="R24" s="27" t="n">
        <f aca="false">SUM($F24:$H24)-(2*$F24)</f>
        <v>0.43826783418659</v>
      </c>
      <c r="S24" s="27" t="n">
        <f aca="false">SUM($F24:$I24)-(3*$F24) +$Q$3</f>
        <v>0.43826783418659</v>
      </c>
      <c r="T24" s="27" t="n">
        <f aca="false">SUM($F24:$J24)-(4*$F24)</f>
        <v>0.43826783418659</v>
      </c>
      <c r="U24" s="27" t="n">
        <f aca="false">SUM($F24:$K24)-(5*$F24) +$Q$3</f>
        <v>0.458208674242635</v>
      </c>
      <c r="V24" s="27" t="n">
        <f aca="false">SUM($F24:$L24)-(6*$F24)</f>
        <v>0.458208674242635</v>
      </c>
      <c r="W24" s="27" t="n">
        <f aca="false">SUM($F24:$M24)-(7*$F24) +$Q$3</f>
        <v>0.458208674242635</v>
      </c>
      <c r="X24" s="27" t="n">
        <f aca="false">SUM($F24:$N24)-(8*$F24)</f>
        <v>0.458208674242635</v>
      </c>
      <c r="Y24" s="27" t="n">
        <f aca="false">SUM($F24:$O24)-(9*$F24) +$Q$3</f>
        <v>0.446986761940675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 s="0"/>
      <c r="AME24" s="0"/>
      <c r="AMF24" s="0"/>
      <c r="AMG24" s="0"/>
      <c r="AMH24" s="0"/>
      <c r="AMI24" s="0"/>
      <c r="AMJ24" s="0"/>
    </row>
    <row r="25" s="23" customFormat="true" ht="13.8" hidden="false" customHeight="false" outlineLevel="0" collapsed="false">
      <c r="A25" s="24" t="n">
        <v>-44</v>
      </c>
      <c r="B25" s="27" t="n">
        <f aca="false">(A25-1)*PI()/20</f>
        <v>-7.06858347057703</v>
      </c>
      <c r="C25" s="27" t="n">
        <v>0</v>
      </c>
      <c r="D25" s="27"/>
      <c r="E25" s="28"/>
      <c r="F25" s="28" t="n">
        <f aca="false">($B$2/2) + (4*$B$2/PI()^2)*(( 2*COS(F$5*PI()/2) - COS(F$5*PI()) - 1 )/F$5^2)*COS(F$5*PI()*$B25/$B$3)</f>
        <v>0.5</v>
      </c>
      <c r="G25" s="28" t="n">
        <f aca="false">($B$2/2) + (4*$B$2/PI()^2)*(( 2*COS(G$5*PI()/2) - COS(G$5*PI()) - 1 )/G$5^2)*COS(G$5*PI()*$B25/$B$3)</f>
        <v>0.131766097960514</v>
      </c>
      <c r="H25" s="28" t="n">
        <f aca="false">($B$2/2) + (4*$B$2/PI()^2)*(( 2*COS(H$5*PI()/2) - COS(H$5*PI()) - 1 )/H$5^2)*COS(H$5*PI()*$B25/$B$3)</f>
        <v>0.5</v>
      </c>
      <c r="I25" s="28" t="n">
        <f aca="false">($B$2/2) + (4*$B$2/PI()^2)*(( 2*COS(I$5*PI()/2) - COS(I$5*PI()) - 1 )/I$5^2)*COS(I$5*PI()*$B25/$B$3)</f>
        <v>0.5</v>
      </c>
      <c r="J25" s="28" t="n">
        <f aca="false">($B$2/2) + (4*$B$2/PI()^2)*(( 2*COS(J$5*PI()/2) - COS(J$5*PI()) - 1 )/J$5^2)*COS(J$5*PI()*$B25/$B$3)</f>
        <v>0.5</v>
      </c>
      <c r="K25" s="28" t="n">
        <f aca="false">($B$2/2) + (4*$B$2/PI()^2)*(( 2*COS(K$5*PI()/2) - COS(K$5*PI()) - 1 )/K$5^2)*COS(K$5*PI()*$B25/$B$3)</f>
        <v>0.487640605150641</v>
      </c>
      <c r="L25" s="28" t="n">
        <f aca="false">($B$2/2) + (4*$B$2/PI()^2)*(( 2*COS(L$5*PI()/2) - COS(L$5*PI()) - 1 )/L$5^2)*COS(L$5*PI()*$B25/$B$3)</f>
        <v>0.5</v>
      </c>
      <c r="M25" s="28" t="n">
        <f aca="false">($B$2/2) + (4*$B$2/PI()^2)*(( 2*COS(M$5*PI()/2) - COS(M$5*PI()) - 1 )/M$5^2)*COS(M$5*PI()*$B25/$B$3)</f>
        <v>0.5</v>
      </c>
      <c r="N25" s="28" t="n">
        <f aca="false">($B$2/2) + (4*$B$2/PI()^2)*(( 2*COS(N$5*PI()/2) - COS(N$5*PI()) - 1 )/N$5^2)*COS(N$5*PI()*$B25/$B$3)</f>
        <v>0.5</v>
      </c>
      <c r="O25" s="28" t="n">
        <f aca="false">($B$2/2) + (4*$B$2/PI()^2)*(( 2*COS(O$5*PI()/2) - COS(O$5*PI()) - 1 )/O$5^2)*COS(O$5*PI()*$B25/$B$3)</f>
        <v>0.508935923227182</v>
      </c>
      <c r="P25" s="27" t="n">
        <f aca="false">SUM($F25:$F25)</f>
        <v>0.5</v>
      </c>
      <c r="Q25" s="27" t="n">
        <f aca="false">SUM($F25:$G25)-(1*$F25) +$Q$3</f>
        <v>0.131766097960514</v>
      </c>
      <c r="R25" s="27" t="n">
        <f aca="false">SUM($F25:$H25)-(2*$F25)</f>
        <v>0.131766097960514</v>
      </c>
      <c r="S25" s="27" t="n">
        <f aca="false">SUM($F25:$I25)-(3*$F25) +$Q$3</f>
        <v>0.131766097960514</v>
      </c>
      <c r="T25" s="27" t="n">
        <f aca="false">SUM($F25:$J25)-(4*$F25)</f>
        <v>0.131766097960514</v>
      </c>
      <c r="U25" s="27" t="n">
        <f aca="false">SUM($F25:$K25)-(5*$F25) +$Q$3</f>
        <v>0.119406703111155</v>
      </c>
      <c r="V25" s="27" t="n">
        <f aca="false">SUM($F25:$L25)-(6*$F25)</f>
        <v>0.119406703111155</v>
      </c>
      <c r="W25" s="27" t="n">
        <f aca="false">SUM($F25:$M25)-(7*$F25) +$Q$3</f>
        <v>0.119406703111155</v>
      </c>
      <c r="X25" s="27" t="n">
        <f aca="false">SUM($F25:$N25)-(8*$F25)</f>
        <v>0.119406703111155</v>
      </c>
      <c r="Y25" s="27" t="n">
        <f aca="false">SUM($F25:$O25)-(9*$F25) +$Q$3</f>
        <v>0.128342626338336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 s="0"/>
      <c r="AME25" s="0"/>
      <c r="AMF25" s="0"/>
      <c r="AMG25" s="0"/>
      <c r="AMH25" s="0"/>
      <c r="AMI25" s="0"/>
      <c r="AMJ25" s="0"/>
    </row>
    <row r="26" s="23" customFormat="true" ht="13.8" hidden="false" customHeight="false" outlineLevel="0" collapsed="false">
      <c r="A26" s="24" t="n">
        <v>-43</v>
      </c>
      <c r="B26" s="27" t="n">
        <f aca="false">(A26-1)*PI()/20</f>
        <v>-6.91150383789754</v>
      </c>
      <c r="C26" s="27" t="n">
        <v>0</v>
      </c>
      <c r="D26" s="27"/>
      <c r="E26" s="28"/>
      <c r="F26" s="28" t="n">
        <f aca="false">($B$2/2) + (4*$B$2/PI()^2)*(( 2*COS(F$5*PI()/2) - COS(F$5*PI()) - 1 )/F$5^2)*COS(F$5*PI()*$B26/$B$3)</f>
        <v>0.5</v>
      </c>
      <c r="G26" s="28" t="n">
        <f aca="false">($B$2/2) + (4*$B$2/PI()^2)*(( 2*COS(G$5*PI()/2) - COS(G$5*PI()) - 1 )/G$5^2)*COS(G$5*PI()*$B26/$B$3)</f>
        <v>0.155770142719725</v>
      </c>
      <c r="H26" s="28" t="n">
        <f aca="false">($B$2/2) + (4*$B$2/PI()^2)*(( 2*COS(H$5*PI()/2) - COS(H$5*PI()) - 1 )/H$5^2)*COS(H$5*PI()*$B26/$B$3)</f>
        <v>0.5</v>
      </c>
      <c r="I26" s="28" t="n">
        <f aca="false">($B$2/2) + (4*$B$2/PI()^2)*(( 2*COS(I$5*PI()/2) - COS(I$5*PI()) - 1 )/I$5^2)*COS(I$5*PI()*$B26/$B$3)</f>
        <v>0.5</v>
      </c>
      <c r="J26" s="28" t="n">
        <f aca="false">($B$2/2) + (4*$B$2/PI()^2)*(( 2*COS(J$5*PI()/2) - COS(J$5*PI()) - 1 )/J$5^2)*COS(J$5*PI()*$B26/$B$3)</f>
        <v>0.5</v>
      </c>
      <c r="K26" s="28" t="n">
        <f aca="false">($B$2/2) + (4*$B$2/PI()^2)*(( 2*COS(K$5*PI()/2) - COS(K$5*PI()) - 1 )/K$5^2)*COS(K$5*PI()*$B26/$B$3)</f>
        <v>0.504375431199686</v>
      </c>
      <c r="L26" s="28" t="n">
        <f aca="false">($B$2/2) + (4*$B$2/PI()^2)*(( 2*COS(L$5*PI()/2) - COS(L$5*PI()) - 1 )/L$5^2)*COS(L$5*PI()*$B26/$B$3)</f>
        <v>0.5</v>
      </c>
      <c r="M26" s="28" t="n">
        <f aca="false">($B$2/2) + (4*$B$2/PI()^2)*(( 2*COS(M$5*PI()/2) - COS(M$5*PI()) - 1 )/M$5^2)*COS(M$5*PI()*$B26/$B$3)</f>
        <v>0.5</v>
      </c>
      <c r="N26" s="28" t="n">
        <f aca="false">($B$2/2) + (4*$B$2/PI()^2)*(( 2*COS(N$5*PI()/2) - COS(N$5*PI()) - 1 )/N$5^2)*COS(N$5*PI()*$B26/$B$3)</f>
        <v>0.5</v>
      </c>
      <c r="O26" s="28" t="n">
        <f aca="false">($B$2/2) + (4*$B$2/PI()^2)*(( 2*COS(O$5*PI()/2) - COS(O$5*PI()) - 1 )/O$5^2)*COS(O$5*PI()*$B26/$B$3)</f>
        <v>0.515164156408522</v>
      </c>
      <c r="P26" s="27" t="n">
        <f aca="false">SUM($F26:$F26)</f>
        <v>0.5</v>
      </c>
      <c r="Q26" s="27" t="n">
        <f aca="false">SUM($F26:$G26)-(1*$F26) +$Q$3</f>
        <v>0.155770142719725</v>
      </c>
      <c r="R26" s="27" t="n">
        <f aca="false">SUM($F26:$H26)-(2*$F26)</f>
        <v>0.155770142719725</v>
      </c>
      <c r="S26" s="27" t="n">
        <f aca="false">SUM($F26:$I26)-(3*$F26) +$Q$3</f>
        <v>0.155770142719725</v>
      </c>
      <c r="T26" s="27" t="n">
        <f aca="false">SUM($F26:$J26)-(4*$F26)</f>
        <v>0.155770142719725</v>
      </c>
      <c r="U26" s="27" t="n">
        <f aca="false">SUM($F26:$K26)-(5*$F26) +$Q$3</f>
        <v>0.160145573919411</v>
      </c>
      <c r="V26" s="27" t="n">
        <f aca="false">SUM($F26:$L26)-(6*$F26)</f>
        <v>0.160145573919411</v>
      </c>
      <c r="W26" s="27" t="n">
        <f aca="false">SUM($F26:$M26)-(7*$F26) +$Q$3</f>
        <v>0.160145573919411</v>
      </c>
      <c r="X26" s="27" t="n">
        <f aca="false">SUM($F26:$N26)-(8*$F26)</f>
        <v>0.160145573919412</v>
      </c>
      <c r="Y26" s="27" t="n">
        <f aca="false">SUM($F26:$O26)-(9*$F26) +$Q$3</f>
        <v>0.175309730327934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 s="0"/>
      <c r="AME26" s="0"/>
      <c r="AMF26" s="0"/>
      <c r="AMG26" s="0"/>
      <c r="AMH26" s="0"/>
      <c r="AMI26" s="0"/>
      <c r="AMJ26" s="0"/>
    </row>
    <row r="27" s="23" customFormat="true" ht="13.8" hidden="false" customHeight="false" outlineLevel="0" collapsed="false">
      <c r="A27" s="24" t="n">
        <v>-42</v>
      </c>
      <c r="B27" s="27" t="n">
        <f aca="false">(A27-1)*PI()/20</f>
        <v>-6.75442420521806</v>
      </c>
      <c r="C27" s="27" t="n">
        <v>0</v>
      </c>
      <c r="D27" s="27"/>
      <c r="E27" s="28"/>
      <c r="F27" s="28" t="n">
        <f aca="false">($B$2/2) + (4*$B$2/PI()^2)*(( 2*COS(F$5*PI()/2) - COS(F$5*PI()) - 1 )/F$5^2)*COS(F$5*PI()*$B27/$B$3)</f>
        <v>0.5</v>
      </c>
      <c r="G27" s="28" t="n">
        <f aca="false">($B$2/2) + (4*$B$2/PI()^2)*(( 2*COS(G$5*PI()/2) - COS(G$5*PI()) - 1 )/G$5^2)*COS(G$5*PI()*$B27/$B$3)</f>
        <v>0.488735304825136</v>
      </c>
      <c r="H27" s="28" t="n">
        <f aca="false">($B$2/2) + (4*$B$2/PI()^2)*(( 2*COS(H$5*PI()/2) - COS(H$5*PI()) - 1 )/H$5^2)*COS(H$5*PI()*$B27/$B$3)</f>
        <v>0.5</v>
      </c>
      <c r="I27" s="28" t="n">
        <f aca="false">($B$2/2) + (4*$B$2/PI()^2)*(( 2*COS(I$5*PI()/2) - COS(I$5*PI()) - 1 )/I$5^2)*COS(I$5*PI()*$B27/$B$3)</f>
        <v>0.5</v>
      </c>
      <c r="J27" s="28" t="n">
        <f aca="false">($B$2/2) + (4*$B$2/PI()^2)*(( 2*COS(J$5*PI()/2) - COS(J$5*PI()) - 1 )/J$5^2)*COS(J$5*PI()*$B27/$B$3)</f>
        <v>0.5</v>
      </c>
      <c r="K27" s="28" t="n">
        <f aca="false">($B$2/2) + (4*$B$2/PI()^2)*(( 2*COS(K$5*PI()/2) - COS(K$5*PI()) - 1 )/K$5^2)*COS(K$5*PI()*$B27/$B$3)</f>
        <v>0.503751030668984</v>
      </c>
      <c r="L27" s="28" t="n">
        <f aca="false">($B$2/2) + (4*$B$2/PI()^2)*(( 2*COS(L$5*PI()/2) - COS(L$5*PI()) - 1 )/L$5^2)*COS(L$5*PI()*$B27/$B$3)</f>
        <v>0.5</v>
      </c>
      <c r="M27" s="28" t="n">
        <f aca="false">($B$2/2) + (4*$B$2/PI()^2)*(( 2*COS(M$5*PI()/2) - COS(M$5*PI()) - 1 )/M$5^2)*COS(M$5*PI()*$B27/$B$3)</f>
        <v>0.5</v>
      </c>
      <c r="N27" s="28" t="n">
        <f aca="false">($B$2/2) + (4*$B$2/PI()^2)*(( 2*COS(N$5*PI()/2) - COS(N$5*PI()) - 1 )/N$5^2)*COS(N$5*PI()*$B27/$B$3)</f>
        <v>0.5</v>
      </c>
      <c r="O27" s="28" t="n">
        <f aca="false">($B$2/2) + (4*$B$2/PI()^2)*(( 2*COS(O$5*PI()/2) - COS(O$5*PI()) - 1 )/O$5^2)*COS(O$5*PI()*$B27/$B$3)</f>
        <v>0.497754018563123</v>
      </c>
      <c r="P27" s="27" t="n">
        <f aca="false">SUM($F27:$F27)</f>
        <v>0.5</v>
      </c>
      <c r="Q27" s="27" t="n">
        <f aca="false">SUM($F27:$G27)-(1*$F27) +$Q$3</f>
        <v>0.488735304825136</v>
      </c>
      <c r="R27" s="27" t="n">
        <f aca="false">SUM($F27:$H27)-(2*$F27)</f>
        <v>0.488735304825136</v>
      </c>
      <c r="S27" s="27" t="n">
        <f aca="false">SUM($F27:$I27)-(3*$F27) +$Q$3</f>
        <v>0.488735304825136</v>
      </c>
      <c r="T27" s="27" t="n">
        <f aca="false">SUM($F27:$J27)-(4*$F27)</f>
        <v>0.488735304825136</v>
      </c>
      <c r="U27" s="27" t="n">
        <f aca="false">SUM($F27:$K27)-(5*$F27) +$Q$3</f>
        <v>0.49248633549412</v>
      </c>
      <c r="V27" s="27" t="n">
        <f aca="false">SUM($F27:$L27)-(6*$F27)</f>
        <v>0.49248633549412</v>
      </c>
      <c r="W27" s="27" t="n">
        <f aca="false">SUM($F27:$M27)-(7*$F27) +$Q$3</f>
        <v>0.49248633549412</v>
      </c>
      <c r="X27" s="27" t="n">
        <f aca="false">SUM($F27:$N27)-(8*$F27)</f>
        <v>0.49248633549412</v>
      </c>
      <c r="Y27" s="27" t="n">
        <f aca="false">SUM($F27:$O27)-(9*$F27) +$Q$3</f>
        <v>0.490240354057243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 s="0"/>
      <c r="AME27" s="0"/>
      <c r="AMF27" s="0"/>
      <c r="AMG27" s="0"/>
      <c r="AMH27" s="0"/>
      <c r="AMI27" s="0"/>
      <c r="AMJ27" s="0"/>
    </row>
    <row r="28" s="23" customFormat="true" ht="13.8" hidden="false" customHeight="false" outlineLevel="0" collapsed="false">
      <c r="A28" s="24" t="n">
        <v>-41</v>
      </c>
      <c r="B28" s="27" t="n">
        <f aca="false">(A28-1)*PI()/20</f>
        <v>-6.59734457253857</v>
      </c>
      <c r="C28" s="27" t="n">
        <v>0</v>
      </c>
      <c r="D28" s="27"/>
      <c r="E28" s="28"/>
      <c r="F28" s="28" t="n">
        <f aca="false">($B$2/2) + (4*$B$2/PI()^2)*(( 2*COS(F$5*PI()/2) - COS(F$5*PI()) - 1 )/F$5^2)*COS(F$5*PI()*$B28/$B$3)</f>
        <v>0.5</v>
      </c>
      <c r="G28" s="28" t="n">
        <f aca="false">($B$2/2) + (4*$B$2/PI()^2)*(( 2*COS(G$5*PI()/2) - COS(G$5*PI()) - 1 )/G$5^2)*COS(G$5*PI()*$B28/$B$3)</f>
        <v>0.831811015839026</v>
      </c>
      <c r="H28" s="28" t="n">
        <f aca="false">($B$2/2) + (4*$B$2/PI()^2)*(( 2*COS(H$5*PI()/2) - COS(H$5*PI()) - 1 )/H$5^2)*COS(H$5*PI()*$B28/$B$3)</f>
        <v>0.5</v>
      </c>
      <c r="I28" s="28" t="n">
        <f aca="false">($B$2/2) + (4*$B$2/PI()^2)*(( 2*COS(I$5*PI()/2) - COS(I$5*PI()) - 1 )/I$5^2)*COS(I$5*PI()*$B28/$B$3)</f>
        <v>0.5</v>
      </c>
      <c r="J28" s="28" t="n">
        <f aca="false">($B$2/2) + (4*$B$2/PI()^2)*(( 2*COS(J$5*PI()/2) - COS(J$5*PI()) - 1 )/J$5^2)*COS(J$5*PI()*$B28/$B$3)</f>
        <v>0.5</v>
      </c>
      <c r="K28" s="28" t="n">
        <f aca="false">($B$2/2) + (4*$B$2/PI()^2)*(( 2*COS(K$5*PI()/2) - COS(K$5*PI()) - 1 )/K$5^2)*COS(K$5*PI()*$B28/$B$3)</f>
        <v>0.488244670322493</v>
      </c>
      <c r="L28" s="28" t="n">
        <f aca="false">($B$2/2) + (4*$B$2/PI()^2)*(( 2*COS(L$5*PI()/2) - COS(L$5*PI()) - 1 )/L$5^2)*COS(L$5*PI()*$B28/$B$3)</f>
        <v>0.5</v>
      </c>
      <c r="M28" s="28" t="n">
        <f aca="false">($B$2/2) + (4*$B$2/PI()^2)*(( 2*COS(M$5*PI()/2) - COS(M$5*PI()) - 1 )/M$5^2)*COS(M$5*PI()*$B28/$B$3)</f>
        <v>0.5</v>
      </c>
      <c r="N28" s="28" t="n">
        <f aca="false">($B$2/2) + (4*$B$2/PI()^2)*(( 2*COS(N$5*PI()/2) - COS(N$5*PI()) - 1 )/N$5^2)*COS(N$5*PI()*$B28/$B$3)</f>
        <v>0.5</v>
      </c>
      <c r="O28" s="28" t="n">
        <f aca="false">($B$2/2) + (4*$B$2/PI()^2)*(( 2*COS(O$5*PI()/2) - COS(O$5*PI()) - 1 )/O$5^2)*COS(O$5*PI()*$B28/$B$3)</f>
        <v>0.483844988269888</v>
      </c>
      <c r="P28" s="27" t="n">
        <f aca="false">SUM($F28:$F28)</f>
        <v>0.5</v>
      </c>
      <c r="Q28" s="27" t="n">
        <f aca="false">SUM($F28:$G28)-(1*$F28) +$Q$3</f>
        <v>0.831811015839026</v>
      </c>
      <c r="R28" s="27" t="n">
        <f aca="false">SUM($F28:$H28)-(2*$F28)</f>
        <v>0.831811015839026</v>
      </c>
      <c r="S28" s="27" t="n">
        <f aca="false">SUM($F28:$I28)-(3*$F28) +$Q$3</f>
        <v>0.831811015839026</v>
      </c>
      <c r="T28" s="27" t="n">
        <f aca="false">SUM($F28:$J28)-(4*$F28)</f>
        <v>0.831811015839026</v>
      </c>
      <c r="U28" s="27" t="n">
        <f aca="false">SUM($F28:$K28)-(5*$F28) +$Q$3</f>
        <v>0.82005568616152</v>
      </c>
      <c r="V28" s="27" t="n">
        <f aca="false">SUM($F28:$L28)-(6*$F28)</f>
        <v>0.82005568616152</v>
      </c>
      <c r="W28" s="27" t="n">
        <f aca="false">SUM($F28:$M28)-(7*$F28) +$Q$3</f>
        <v>0.82005568616152</v>
      </c>
      <c r="X28" s="27" t="n">
        <f aca="false">SUM($F28:$N28)-(8*$F28)</f>
        <v>0.82005568616152</v>
      </c>
      <c r="Y28" s="27" t="n">
        <f aca="false">SUM($F28:$O28)-(9*$F28) +$Q$3</f>
        <v>0.803900674431408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 s="0"/>
      <c r="AME28" s="0"/>
      <c r="AMF28" s="0"/>
      <c r="AMG28" s="0"/>
      <c r="AMH28" s="0"/>
      <c r="AMI28" s="0"/>
      <c r="AMJ28" s="0"/>
    </row>
    <row r="29" s="23" customFormat="true" ht="13.8" hidden="false" customHeight="false" outlineLevel="0" collapsed="false">
      <c r="A29" s="24" t="n">
        <v>-40</v>
      </c>
      <c r="B29" s="27" t="n">
        <f aca="false">(A29-1)*PI()/20</f>
        <v>-6.44026493985908</v>
      </c>
      <c r="C29" s="27" t="n">
        <v>0</v>
      </c>
      <c r="D29" s="27"/>
      <c r="E29" s="28"/>
      <c r="F29" s="28" t="n">
        <f aca="false">($B$2/2) + (4*$B$2/PI()^2)*(( 2*COS(F$5*PI()/2) - COS(F$5*PI()) - 1 )/F$5^2)*COS(F$5*PI()*$B29/$B$3)</f>
        <v>0.5</v>
      </c>
      <c r="G29" s="28" t="n">
        <f aca="false">($B$2/2) + (4*$B$2/PI()^2)*(( 2*COS(G$5*PI()/2) - COS(G$5*PI()) - 1 )/G$5^2)*COS(G$5*PI()*$B29/$B$3)</f>
        <v>0.877072054379767</v>
      </c>
      <c r="H29" s="28" t="n">
        <f aca="false">($B$2/2) + (4*$B$2/PI()^2)*(( 2*COS(H$5*PI()/2) - COS(H$5*PI()) - 1 )/H$5^2)*COS(H$5*PI()*$B29/$B$3)</f>
        <v>0.5</v>
      </c>
      <c r="I29" s="28" t="n">
        <f aca="false">($B$2/2) + (4*$B$2/PI()^2)*(( 2*COS(I$5*PI()/2) - COS(I$5*PI()) - 1 )/I$5^2)*COS(I$5*PI()*$B29/$B$3)</f>
        <v>0.5</v>
      </c>
      <c r="J29" s="28" t="n">
        <f aca="false">($B$2/2) + (4*$B$2/PI()^2)*(( 2*COS(J$5*PI()/2) - COS(J$5*PI()) - 1 )/J$5^2)*COS(J$5*PI()*$B29/$B$3)</f>
        <v>0.5</v>
      </c>
      <c r="K29" s="28" t="n">
        <f aca="false">($B$2/2) + (4*$B$2/PI()^2)*(( 2*COS(K$5*PI()/2) - COS(K$5*PI()) - 1 )/K$5^2)*COS(K$5*PI()*$B29/$B$3)</f>
        <v>0.519376783323755</v>
      </c>
      <c r="L29" s="28" t="n">
        <f aca="false">($B$2/2) + (4*$B$2/PI()^2)*(( 2*COS(L$5*PI()/2) - COS(L$5*PI()) - 1 )/L$5^2)*COS(L$5*PI()*$B29/$B$3)</f>
        <v>0.5</v>
      </c>
      <c r="M29" s="28" t="n">
        <f aca="false">($B$2/2) + (4*$B$2/PI()^2)*(( 2*COS(M$5*PI()/2) - COS(M$5*PI()) - 1 )/M$5^2)*COS(M$5*PI()*$B29/$B$3)</f>
        <v>0.5</v>
      </c>
      <c r="N29" s="28" t="n">
        <f aca="false">($B$2/2) + (4*$B$2/PI()^2)*(( 2*COS(N$5*PI()/2) - COS(N$5*PI()) - 1 )/N$5^2)*COS(N$5*PI()*$B29/$B$3)</f>
        <v>0.5</v>
      </c>
      <c r="O29" s="28" t="n">
        <f aca="false">($B$2/2) + (4*$B$2/PI()^2)*(( 2*COS(O$5*PI()/2) - COS(O$5*PI()) - 1 )/O$5^2)*COS(O$5*PI()*$B29/$B$3)</f>
        <v>0.495118905905303</v>
      </c>
      <c r="P29" s="27" t="n">
        <f aca="false">SUM($F29:$F29)</f>
        <v>0.5</v>
      </c>
      <c r="Q29" s="27" t="n">
        <f aca="false">SUM($F29:$G29)-(1*$F29) +$Q$3</f>
        <v>0.877072054379767</v>
      </c>
      <c r="R29" s="27" t="n">
        <f aca="false">SUM($F29:$H29)-(2*$F29)</f>
        <v>0.877072054379767</v>
      </c>
      <c r="S29" s="27" t="n">
        <f aca="false">SUM($F29:$I29)-(3*$F29) +$Q$3</f>
        <v>0.877072054379767</v>
      </c>
      <c r="T29" s="27" t="n">
        <f aca="false">SUM($F29:$J29)-(4*$F29)</f>
        <v>0.877072054379767</v>
      </c>
      <c r="U29" s="27" t="n">
        <f aca="false">SUM($F29:$K29)-(5*$F29) +$Q$3</f>
        <v>0.896448837703522</v>
      </c>
      <c r="V29" s="27" t="n">
        <f aca="false">SUM($F29:$L29)-(6*$F29)</f>
        <v>0.896448837703522</v>
      </c>
      <c r="W29" s="27" t="n">
        <f aca="false">SUM($F29:$M29)-(7*$F29) +$Q$3</f>
        <v>0.896448837703522</v>
      </c>
      <c r="X29" s="27" t="n">
        <f aca="false">SUM($F29:$N29)-(8*$F29)</f>
        <v>0.896448837703522</v>
      </c>
      <c r="Y29" s="27" t="n">
        <f aca="false">SUM($F29:$O29)-(9*$F29) +$Q$3</f>
        <v>0.891567743608825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 s="0"/>
      <c r="AME29" s="0"/>
      <c r="AMF29" s="0"/>
      <c r="AMG29" s="0"/>
      <c r="AMH29" s="0"/>
      <c r="AMI29" s="0"/>
      <c r="AMJ29" s="0"/>
    </row>
    <row r="30" s="23" customFormat="true" ht="13.8" hidden="false" customHeight="false" outlineLevel="0" collapsed="false">
      <c r="A30" s="24" t="n">
        <v>-39</v>
      </c>
      <c r="B30" s="27" t="n">
        <f aca="false">(A30-1)*PI()/20</f>
        <v>-6.28318530717959</v>
      </c>
      <c r="C30" s="27" t="n">
        <v>0</v>
      </c>
      <c r="D30" s="27"/>
      <c r="E30" s="28"/>
      <c r="F30" s="28" t="n">
        <f aca="false">($B$2/2) + (4*$B$2/PI()^2)*(( 2*COS(F$5*PI()/2) - COS(F$5*PI()) - 1 )/F$5^2)*COS(F$5*PI()*$B30/$B$3)</f>
        <v>0.5</v>
      </c>
      <c r="G30" s="28" t="n">
        <f aca="false">($B$2/2) + (4*$B$2/PI()^2)*(( 2*COS(G$5*PI()/2) - COS(G$5*PI()) - 1 )/G$5^2)*COS(G$5*PI()*$B30/$B$3)</f>
        <v>0.583894689692912</v>
      </c>
      <c r="H30" s="28" t="n">
        <f aca="false">($B$2/2) + (4*$B$2/PI()^2)*(( 2*COS(H$5*PI()/2) - COS(H$5*PI()) - 1 )/H$5^2)*COS(H$5*PI()*$B30/$B$3)</f>
        <v>0.5</v>
      </c>
      <c r="I30" s="28" t="n">
        <f aca="false">($B$2/2) + (4*$B$2/PI()^2)*(( 2*COS(I$5*PI()/2) - COS(I$5*PI()) - 1 )/I$5^2)*COS(I$5*PI()*$B30/$B$3)</f>
        <v>0.5</v>
      </c>
      <c r="J30" s="28" t="n">
        <f aca="false">($B$2/2) + (4*$B$2/PI()^2)*(( 2*COS(J$5*PI()/2) - COS(J$5*PI()) - 1 )/J$5^2)*COS(J$5*PI()*$B30/$B$3)</f>
        <v>0.5</v>
      </c>
      <c r="K30" s="28" t="n">
        <f aca="false">($B$2/2) + (4*$B$2/PI()^2)*(( 2*COS(K$5*PI()/2) - COS(K$5*PI()) - 1 )/K$5^2)*COS(K$5*PI()*$B30/$B$3)</f>
        <v>0.473632822458767</v>
      </c>
      <c r="L30" s="28" t="n">
        <f aca="false">($B$2/2) + (4*$B$2/PI()^2)*(( 2*COS(L$5*PI()/2) - COS(L$5*PI()) - 1 )/L$5^2)*COS(L$5*PI()*$B30/$B$3)</f>
        <v>0.5</v>
      </c>
      <c r="M30" s="28" t="n">
        <f aca="false">($B$2/2) + (4*$B$2/PI()^2)*(( 2*COS(M$5*PI()/2) - COS(M$5*PI()) - 1 )/M$5^2)*COS(M$5*PI()*$B30/$B$3)</f>
        <v>0.5</v>
      </c>
      <c r="N30" s="28" t="n">
        <f aca="false">($B$2/2) + (4*$B$2/PI()^2)*(( 2*COS(N$5*PI()/2) - COS(N$5*PI()) - 1 )/N$5^2)*COS(N$5*PI()*$B30/$B$3)</f>
        <v>0.5</v>
      </c>
      <c r="O30" s="28" t="n">
        <f aca="false">($B$2/2) + (4*$B$2/PI()^2)*(( 2*COS(O$5*PI()/2) - COS(O$5*PI()) - 1 )/O$5^2)*COS(O$5*PI()*$B30/$B$3)</f>
        <v>0.514001628812737</v>
      </c>
      <c r="P30" s="27" t="n">
        <f aca="false">SUM($F30:$F30)</f>
        <v>0.5</v>
      </c>
      <c r="Q30" s="27" t="n">
        <f aca="false">SUM($F30:$G30)-(1*$F30) +$Q$3</f>
        <v>0.583894689692912</v>
      </c>
      <c r="R30" s="27" t="n">
        <f aca="false">SUM($F30:$H30)-(2*$F30)</f>
        <v>0.583894689692912</v>
      </c>
      <c r="S30" s="27" t="n">
        <f aca="false">SUM($F30:$I30)-(3*$F30) +$Q$3</f>
        <v>0.583894689692912</v>
      </c>
      <c r="T30" s="27" t="n">
        <f aca="false">SUM($F30:$J30)-(4*$F30)</f>
        <v>0.583894689692912</v>
      </c>
      <c r="U30" s="27" t="n">
        <f aca="false">SUM($F30:$K30)-(5*$F30) +$Q$3</f>
        <v>0.557527512151678</v>
      </c>
      <c r="V30" s="27" t="n">
        <f aca="false">SUM($F30:$L30)-(6*$F30)</f>
        <v>0.557527512151678</v>
      </c>
      <c r="W30" s="27" t="n">
        <f aca="false">SUM($F30:$M30)-(7*$F30) +$Q$3</f>
        <v>0.557527512151678</v>
      </c>
      <c r="X30" s="27" t="n">
        <f aca="false">SUM($F30:$N30)-(8*$F30)</f>
        <v>0.557527512151678</v>
      </c>
      <c r="Y30" s="27" t="n">
        <f aca="false">SUM($F30:$O30)-(9*$F30) +$Q$3</f>
        <v>0.571529140964414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 s="0"/>
      <c r="AME30" s="0"/>
      <c r="AMF30" s="0"/>
      <c r="AMG30" s="0"/>
      <c r="AMH30" s="0"/>
      <c r="AMI30" s="0"/>
      <c r="AMJ30" s="0"/>
    </row>
    <row r="31" s="23" customFormat="true" ht="13.8" hidden="false" customHeight="false" outlineLevel="0" collapsed="false">
      <c r="A31" s="24" t="n">
        <v>-38</v>
      </c>
      <c r="B31" s="27" t="n">
        <f aca="false">(A31-1)*PI()/20</f>
        <v>-6.1261056745001</v>
      </c>
      <c r="C31" s="27" t="n">
        <v>0</v>
      </c>
      <c r="D31" s="27"/>
      <c r="E31" s="28"/>
      <c r="F31" s="28" t="n">
        <f aca="false">($B$2/2) + (4*$B$2/PI()^2)*(( 2*COS(F$5*PI()/2) - COS(F$5*PI()) - 1 )/F$5^2)*COS(F$5*PI()*$B31/$B$3)</f>
        <v>0.5</v>
      </c>
      <c r="G31" s="28" t="n">
        <f aca="false">($B$2/2) + (4*$B$2/PI()^2)*(( 2*COS(G$5*PI()/2) - COS(G$5*PI()) - 1 )/G$5^2)*COS(G$5*PI()*$B31/$B$3)</f>
        <v>0.215418229013256</v>
      </c>
      <c r="H31" s="28" t="n">
        <f aca="false">($B$2/2) + (4*$B$2/PI()^2)*(( 2*COS(H$5*PI()/2) - COS(H$5*PI()) - 1 )/H$5^2)*COS(H$5*PI()*$B31/$B$3)</f>
        <v>0.5</v>
      </c>
      <c r="I31" s="28" t="n">
        <f aca="false">($B$2/2) + (4*$B$2/PI()^2)*(( 2*COS(I$5*PI()/2) - COS(I$5*PI()) - 1 )/I$5^2)*COS(I$5*PI()*$B31/$B$3)</f>
        <v>0.5</v>
      </c>
      <c r="J31" s="28" t="n">
        <f aca="false">($B$2/2) + (4*$B$2/PI()^2)*(( 2*COS(J$5*PI()/2) - COS(J$5*PI()) - 1 )/J$5^2)*COS(J$5*PI()*$B31/$B$3)</f>
        <v>0.5</v>
      </c>
      <c r="K31" s="28" t="n">
        <f aca="false">($B$2/2) + (4*$B$2/PI()^2)*(( 2*COS(K$5*PI()/2) - COS(K$5*PI()) - 1 )/K$5^2)*COS(K$5*PI()*$B31/$B$3)</f>
        <v>0.532498850488032</v>
      </c>
      <c r="L31" s="28" t="n">
        <f aca="false">($B$2/2) + (4*$B$2/PI()^2)*(( 2*COS(L$5*PI()/2) - COS(L$5*PI()) - 1 )/L$5^2)*COS(L$5*PI()*$B31/$B$3)</f>
        <v>0.5</v>
      </c>
      <c r="M31" s="28" t="n">
        <f aca="false">($B$2/2) + (4*$B$2/PI()^2)*(( 2*COS(M$5*PI()/2) - COS(M$5*PI()) - 1 )/M$5^2)*COS(M$5*PI()*$B31/$B$3)</f>
        <v>0.5</v>
      </c>
      <c r="N31" s="28" t="n">
        <f aca="false">($B$2/2) + (4*$B$2/PI()^2)*(( 2*COS(N$5*PI()/2) - COS(N$5*PI()) - 1 )/N$5^2)*COS(N$5*PI()*$B31/$B$3)</f>
        <v>0.5</v>
      </c>
      <c r="O31" s="28" t="n">
        <f aca="false">($B$2/2) + (4*$B$2/PI()^2)*(( 2*COS(O$5*PI()/2) - COS(O$5*PI()) - 1 )/O$5^2)*COS(O$5*PI()*$B31/$B$3)</f>
        <v>0.511058165815878</v>
      </c>
      <c r="P31" s="27" t="n">
        <f aca="false">SUM($F31:$F31)</f>
        <v>0.5</v>
      </c>
      <c r="Q31" s="27" t="n">
        <f aca="false">SUM($F31:$G31)-(1*$F31) +$Q$3</f>
        <v>0.215418229013256</v>
      </c>
      <c r="R31" s="27" t="n">
        <f aca="false">SUM($F31:$H31)-(2*$F31)</f>
        <v>0.215418229013256</v>
      </c>
      <c r="S31" s="27" t="n">
        <f aca="false">SUM($F31:$I31)-(3*$F31) +$Q$3</f>
        <v>0.215418229013256</v>
      </c>
      <c r="T31" s="27" t="n">
        <f aca="false">SUM($F31:$J31)-(4*$F31)</f>
        <v>0.215418229013256</v>
      </c>
      <c r="U31" s="27" t="n">
        <f aca="false">SUM($F31:$K31)-(5*$F31) +$Q$3</f>
        <v>0.247917079501287</v>
      </c>
      <c r="V31" s="27" t="n">
        <f aca="false">SUM($F31:$L31)-(6*$F31)</f>
        <v>0.247917079501287</v>
      </c>
      <c r="W31" s="27" t="n">
        <f aca="false">SUM($F31:$M31)-(7*$F31) +$Q$3</f>
        <v>0.247917079501287</v>
      </c>
      <c r="X31" s="27" t="n">
        <f aca="false">SUM($F31:$N31)-(8*$F31)</f>
        <v>0.247917079501287</v>
      </c>
      <c r="Y31" s="27" t="n">
        <f aca="false">SUM($F31:$O31)-(9*$F31) +$Q$3</f>
        <v>0.258975245317165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 s="0"/>
      <c r="AME31" s="0"/>
      <c r="AMF31" s="0"/>
      <c r="AMG31" s="0"/>
      <c r="AMH31" s="0"/>
      <c r="AMI31" s="0"/>
      <c r="AMJ31" s="0"/>
    </row>
    <row r="32" s="23" customFormat="true" ht="13.8" hidden="false" customHeight="false" outlineLevel="0" collapsed="false">
      <c r="A32" s="24" t="n">
        <v>-37</v>
      </c>
      <c r="B32" s="27" t="n">
        <f aca="false">(A32-1)*PI()/20</f>
        <v>-5.96902604182061</v>
      </c>
      <c r="C32" s="27" t="n">
        <v>0</v>
      </c>
      <c r="D32" s="27"/>
      <c r="E32" s="28"/>
      <c r="F32" s="28" t="n">
        <f aca="false">($B$2/2) + (4*$B$2/PI()^2)*(( 2*COS(F$5*PI()/2) - COS(F$5*PI()) - 1 )/F$5^2)*COS(F$5*PI()*$B32/$B$3)</f>
        <v>0.5</v>
      </c>
      <c r="G32" s="28" t="n">
        <f aca="false">($B$2/2) + (4*$B$2/PI()^2)*(( 2*COS(G$5*PI()/2) - COS(G$5*PI()) - 1 )/G$5^2)*COS(G$5*PI()*$B32/$B$3)</f>
        <v>0.102366160148737</v>
      </c>
      <c r="H32" s="28" t="n">
        <f aca="false">($B$2/2) + (4*$B$2/PI()^2)*(( 2*COS(H$5*PI()/2) - COS(H$5*PI()) - 1 )/H$5^2)*COS(H$5*PI()*$B32/$B$3)</f>
        <v>0.5</v>
      </c>
      <c r="I32" s="28" t="n">
        <f aca="false">($B$2/2) + (4*$B$2/PI()^2)*(( 2*COS(I$5*PI()/2) - COS(I$5*PI()) - 1 )/I$5^2)*COS(I$5*PI()*$B32/$B$3)</f>
        <v>0.5</v>
      </c>
      <c r="J32" s="28" t="n">
        <f aca="false">($B$2/2) + (4*$B$2/PI()^2)*(( 2*COS(J$5*PI()/2) - COS(J$5*PI()) - 1 )/J$5^2)*COS(J$5*PI()*$B32/$B$3)</f>
        <v>0.5</v>
      </c>
      <c r="K32" s="28" t="n">
        <f aca="false">($B$2/2) + (4*$B$2/PI()^2)*(( 2*COS(K$5*PI()/2) - COS(K$5*PI()) - 1 )/K$5^2)*COS(K$5*PI()*$B32/$B$3)</f>
        <v>0.462427893005196</v>
      </c>
      <c r="L32" s="28" t="n">
        <f aca="false">($B$2/2) + (4*$B$2/PI()^2)*(( 2*COS(L$5*PI()/2) - COS(L$5*PI()) - 1 )/L$5^2)*COS(L$5*PI()*$B32/$B$3)</f>
        <v>0.5</v>
      </c>
      <c r="M32" s="28" t="n">
        <f aca="false">($B$2/2) + (4*$B$2/PI()^2)*(( 2*COS(M$5*PI()/2) - COS(M$5*PI()) - 1 )/M$5^2)*COS(M$5*PI()*$B32/$B$3)</f>
        <v>0.5</v>
      </c>
      <c r="N32" s="28" t="n">
        <f aca="false">($B$2/2) + (4*$B$2/PI()^2)*(( 2*COS(N$5*PI()/2) - COS(N$5*PI()) - 1 )/N$5^2)*COS(N$5*PI()*$B32/$B$3)</f>
        <v>0.5</v>
      </c>
      <c r="O32" s="28" t="n">
        <f aca="false">($B$2/2) + (4*$B$2/PI()^2)*(( 2*COS(O$5*PI()/2) - COS(O$5*PI()) - 1 )/O$5^2)*COS(O$5*PI()*$B32/$B$3)</f>
        <v>0.490876880985156</v>
      </c>
      <c r="P32" s="27" t="n">
        <f aca="false">SUM($F32:$F32)</f>
        <v>0.5</v>
      </c>
      <c r="Q32" s="27" t="n">
        <f aca="false">SUM($F32:$G32)-(1*$F32) +$Q$3</f>
        <v>0.102366160148737</v>
      </c>
      <c r="R32" s="27" t="n">
        <f aca="false">SUM($F32:$H32)-(2*$F32)</f>
        <v>0.102366160148737</v>
      </c>
      <c r="S32" s="27" t="n">
        <f aca="false">SUM($F32:$I32)-(3*$F32) +$Q$3</f>
        <v>0.102366160148737</v>
      </c>
      <c r="T32" s="27" t="n">
        <f aca="false">SUM($F32:$J32)-(4*$F32)</f>
        <v>0.102366160148737</v>
      </c>
      <c r="U32" s="27" t="n">
        <f aca="false">SUM($F32:$K32)-(5*$F32) +$Q$3</f>
        <v>0.0647940531539328</v>
      </c>
      <c r="V32" s="27" t="n">
        <f aca="false">SUM($F32:$L32)-(6*$F32)</f>
        <v>0.0647940531539328</v>
      </c>
      <c r="W32" s="27" t="n">
        <f aca="false">SUM($F32:$M32)-(7*$F32) +$Q$3</f>
        <v>0.0647940531539328</v>
      </c>
      <c r="X32" s="27" t="n">
        <f aca="false">SUM($F32:$N32)-(8*$F32)</f>
        <v>0.0647940531539328</v>
      </c>
      <c r="Y32" s="27" t="n">
        <f aca="false">SUM($F32:$O32)-(9*$F32) +$Q$3</f>
        <v>0.0556709341390889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 s="0"/>
      <c r="AME32" s="0"/>
      <c r="AMF32" s="0"/>
      <c r="AMG32" s="0"/>
      <c r="AMH32" s="0"/>
      <c r="AMI32" s="0"/>
      <c r="AMJ32" s="0"/>
    </row>
    <row r="33" s="23" customFormat="true" ht="13.8" hidden="false" customHeight="false" outlineLevel="0" collapsed="false">
      <c r="A33" s="24" t="n">
        <v>-36</v>
      </c>
      <c r="B33" s="27" t="n">
        <f aca="false">(A33-1)*PI()/20</f>
        <v>-5.81194640914112</v>
      </c>
      <c r="C33" s="27" t="n">
        <v>0</v>
      </c>
      <c r="D33" s="27"/>
      <c r="E33" s="28"/>
      <c r="F33" s="28" t="n">
        <f aca="false">($B$2/2) + (4*$B$2/PI()^2)*(( 2*COS(F$5*PI()/2) - COS(F$5*PI()) - 1 )/F$5^2)*COS(F$5*PI()*$B33/$B$3)</f>
        <v>0.5</v>
      </c>
      <c r="G33" s="28" t="n">
        <f aca="false">($B$2/2) + (4*$B$2/PI()^2)*(( 2*COS(G$5*PI()/2) - COS(G$5*PI()) - 1 )/G$5^2)*COS(G$5*PI()*$B33/$B$3)</f>
        <v>0.346207582237496</v>
      </c>
      <c r="H33" s="28" t="n">
        <f aca="false">($B$2/2) + (4*$B$2/PI()^2)*(( 2*COS(H$5*PI()/2) - COS(H$5*PI()) - 1 )/H$5^2)*COS(H$5*PI()*$B33/$B$3)</f>
        <v>0.5</v>
      </c>
      <c r="I33" s="28" t="n">
        <f aca="false">($B$2/2) + (4*$B$2/PI()^2)*(( 2*COS(I$5*PI()/2) - COS(I$5*PI()) - 1 )/I$5^2)*COS(I$5*PI()*$B33/$B$3)</f>
        <v>0.5</v>
      </c>
      <c r="J33" s="28" t="n">
        <f aca="false">($B$2/2) + (4*$B$2/PI()^2)*(( 2*COS(J$5*PI()/2) - COS(J$5*PI()) - 1 )/J$5^2)*COS(J$5*PI()*$B33/$B$3)</f>
        <v>0.5</v>
      </c>
      <c r="K33" s="28" t="n">
        <f aca="false">($B$2/2) + (4*$B$2/PI()^2)*(( 2*COS(K$5*PI()/2) - COS(K$5*PI()) - 1 )/K$5^2)*COS(K$5*PI()*$B33/$B$3)</f>
        <v>0.541421722199423</v>
      </c>
      <c r="L33" s="28" t="n">
        <f aca="false">($B$2/2) + (4*$B$2/PI()^2)*(( 2*COS(L$5*PI()/2) - COS(L$5*PI()) - 1 )/L$5^2)*COS(L$5*PI()*$B33/$B$3)</f>
        <v>0.5</v>
      </c>
      <c r="M33" s="28" t="n">
        <f aca="false">($B$2/2) + (4*$B$2/PI()^2)*(( 2*COS(M$5*PI()/2) - COS(M$5*PI()) - 1 )/M$5^2)*COS(M$5*PI()*$B33/$B$3)</f>
        <v>0.5</v>
      </c>
      <c r="N33" s="28" t="n">
        <f aca="false">($B$2/2) + (4*$B$2/PI()^2)*(( 2*COS(N$5*PI()/2) - COS(N$5*PI()) - 1 )/N$5^2)*COS(N$5*PI()*$B33/$B$3)</f>
        <v>0.5</v>
      </c>
      <c r="O33" s="28" t="n">
        <f aca="false">($B$2/2) + (4*$B$2/PI()^2)*(( 2*COS(O$5*PI()/2) - COS(O$5*PI()) - 1 )/O$5^2)*COS(O$5*PI()*$B33/$B$3)</f>
        <v>0.484917005271053</v>
      </c>
      <c r="P33" s="27" t="n">
        <f aca="false">SUM($F33:$F33)</f>
        <v>0.5</v>
      </c>
      <c r="Q33" s="27" t="n">
        <f aca="false">SUM($F33:$G33)-(1*$F33) +$Q$3</f>
        <v>0.346207582237496</v>
      </c>
      <c r="R33" s="27" t="n">
        <f aca="false">SUM($F33:$H33)-(2*$F33)</f>
        <v>0.346207582237496</v>
      </c>
      <c r="S33" s="27" t="n">
        <f aca="false">SUM($F33:$I33)-(3*$F33) +$Q$3</f>
        <v>0.346207582237496</v>
      </c>
      <c r="T33" s="27" t="n">
        <f aca="false">SUM($F33:$J33)-(4*$F33)</f>
        <v>0.346207582237496</v>
      </c>
      <c r="U33" s="27" t="n">
        <f aca="false">SUM($F33:$K33)-(5*$F33) +$Q$3</f>
        <v>0.387629304436919</v>
      </c>
      <c r="V33" s="27" t="n">
        <f aca="false">SUM($F33:$L33)-(6*$F33)</f>
        <v>0.387629304436919</v>
      </c>
      <c r="W33" s="27" t="n">
        <f aca="false">SUM($F33:$M33)-(7*$F33) +$Q$3</f>
        <v>0.387629304436919</v>
      </c>
      <c r="X33" s="27" t="n">
        <f aca="false">SUM($F33:$N33)-(8*$F33)</f>
        <v>0.387629304436919</v>
      </c>
      <c r="Y33" s="27" t="n">
        <f aca="false">SUM($F33:$O33)-(9*$F33) +$Q$3</f>
        <v>0.372546309707972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 s="0"/>
      <c r="AME33" s="0"/>
      <c r="AMF33" s="0"/>
      <c r="AMG33" s="0"/>
      <c r="AMH33" s="0"/>
      <c r="AMI33" s="0"/>
      <c r="AMJ33" s="0"/>
    </row>
    <row r="34" s="23" customFormat="true" ht="13.8" hidden="false" customHeight="false" outlineLevel="0" collapsed="false">
      <c r="A34" s="24" t="n">
        <v>-35</v>
      </c>
      <c r="B34" s="27" t="n">
        <f aca="false">(A34-1)*PI()/20</f>
        <v>-5.65486677646163</v>
      </c>
      <c r="C34" s="27" t="n">
        <v>0</v>
      </c>
      <c r="D34" s="27"/>
      <c r="E34" s="28"/>
      <c r="F34" s="28" t="n">
        <f aca="false">($B$2/2) + (4*$B$2/PI()^2)*(( 2*COS(F$5*PI()/2) - COS(F$5*PI()) - 1 )/F$5^2)*COS(F$5*PI()*$B34/$B$3)</f>
        <v>0.5</v>
      </c>
      <c r="G34" s="28" t="n">
        <f aca="false">($B$2/2) + (4*$B$2/PI()^2)*(( 2*COS(G$5*PI()/2) - COS(G$5*PI()) - 1 )/G$5^2)*COS(G$5*PI()*$B34/$B$3)</f>
        <v>0.728084320631166</v>
      </c>
      <c r="H34" s="28" t="n">
        <f aca="false">($B$2/2) + (4*$B$2/PI()^2)*(( 2*COS(H$5*PI()/2) - COS(H$5*PI()) - 1 )/H$5^2)*COS(H$5*PI()*$B34/$B$3)</f>
        <v>0.5</v>
      </c>
      <c r="I34" s="28" t="n">
        <f aca="false">($B$2/2) + (4*$B$2/PI()^2)*(( 2*COS(I$5*PI()/2) - COS(I$5*PI()) - 1 )/I$5^2)*COS(I$5*PI()*$B34/$B$3)</f>
        <v>0.5</v>
      </c>
      <c r="J34" s="28" t="n">
        <f aca="false">($B$2/2) + (4*$B$2/PI()^2)*(( 2*COS(J$5*PI()/2) - COS(J$5*PI()) - 1 )/J$5^2)*COS(J$5*PI()*$B34/$B$3)</f>
        <v>0.5</v>
      </c>
      <c r="K34" s="28" t="n">
        <f aca="false">($B$2/2) + (4*$B$2/PI()^2)*(( 2*COS(K$5*PI()/2) - COS(K$5*PI()) - 1 )/K$5^2)*COS(K$5*PI()*$B34/$B$3)</f>
        <v>0.456077677440844</v>
      </c>
      <c r="L34" s="28" t="n">
        <f aca="false">($B$2/2) + (4*$B$2/PI()^2)*(( 2*COS(L$5*PI()/2) - COS(L$5*PI()) - 1 )/L$5^2)*COS(L$5*PI()*$B34/$B$3)</f>
        <v>0.5</v>
      </c>
      <c r="M34" s="28" t="n">
        <f aca="false">($B$2/2) + (4*$B$2/PI()^2)*(( 2*COS(M$5*PI()/2) - COS(M$5*PI()) - 1 )/M$5^2)*COS(M$5*PI()*$B34/$B$3)</f>
        <v>0.5</v>
      </c>
      <c r="N34" s="28" t="n">
        <f aca="false">($B$2/2) + (4*$B$2/PI()^2)*(( 2*COS(N$5*PI()/2) - COS(N$5*PI()) - 1 )/N$5^2)*COS(N$5*PI()*$B34/$B$3)</f>
        <v>0.5</v>
      </c>
      <c r="O34" s="28" t="n">
        <f aca="false">($B$2/2) + (4*$B$2/PI()^2)*(( 2*COS(O$5*PI()/2) - COS(O$5*PI()) - 1 )/O$5^2)*COS(O$5*PI()*$B34/$B$3)</f>
        <v>0.502468983167009</v>
      </c>
      <c r="P34" s="27" t="n">
        <f aca="false">SUM($F34:$F34)</f>
        <v>0.5</v>
      </c>
      <c r="Q34" s="27" t="n">
        <f aca="false">SUM($F34:$G34)-(1*$F34) +$Q$3</f>
        <v>0.728084320631166</v>
      </c>
      <c r="R34" s="27" t="n">
        <f aca="false">SUM($F34:$H34)-(2*$F34)</f>
        <v>0.728084320631166</v>
      </c>
      <c r="S34" s="27" t="n">
        <f aca="false">SUM($F34:$I34)-(3*$F34) +$Q$3</f>
        <v>0.728084320631166</v>
      </c>
      <c r="T34" s="27" t="n">
        <f aca="false">SUM($F34:$J34)-(4*$F34)</f>
        <v>0.728084320631166</v>
      </c>
      <c r="U34" s="27" t="n">
        <f aca="false">SUM($F34:$K34)-(5*$F34) +$Q$3</f>
        <v>0.68416199807201</v>
      </c>
      <c r="V34" s="27" t="n">
        <f aca="false">SUM($F34:$L34)-(6*$F34)</f>
        <v>0.68416199807201</v>
      </c>
      <c r="W34" s="27" t="n">
        <f aca="false">SUM($F34:$M34)-(7*$F34) +$Q$3</f>
        <v>0.68416199807201</v>
      </c>
      <c r="X34" s="27" t="n">
        <f aca="false">SUM($F34:$N34)-(8*$F34)</f>
        <v>0.68416199807201</v>
      </c>
      <c r="Y34" s="27" t="n">
        <f aca="false">SUM($F34:$O34)-(9*$F34) +$Q$3</f>
        <v>0.686630981239019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 s="0"/>
      <c r="AME34" s="0"/>
      <c r="AMF34" s="0"/>
      <c r="AMG34" s="0"/>
      <c r="AMH34" s="0"/>
      <c r="AMI34" s="0"/>
      <c r="AMJ34" s="0"/>
    </row>
    <row r="35" s="23" customFormat="true" ht="13.8" hidden="false" customHeight="false" outlineLevel="0" collapsed="false">
      <c r="A35" s="24" t="n">
        <v>-34</v>
      </c>
      <c r="B35" s="27" t="n">
        <f aca="false">(A35-1)*PI()/20</f>
        <v>-5.49778714378214</v>
      </c>
      <c r="C35" s="27" t="n">
        <v>0</v>
      </c>
      <c r="D35" s="27"/>
      <c r="E35" s="28"/>
      <c r="F35" s="28" t="n">
        <f aca="false">($B$2/2) + (4*$B$2/PI()^2)*(( 2*COS(F$5*PI()/2) - COS(F$5*PI()) - 1 )/F$5^2)*COS(F$5*PI()*$B35/$B$3)</f>
        <v>0.5</v>
      </c>
      <c r="G35" s="28" t="n">
        <f aca="false">($B$2/2) + (4*$B$2/PI()^2)*(( 2*COS(G$5*PI()/2) - COS(G$5*PI()) - 1 )/G$5^2)*COS(G$5*PI()*$B35/$B$3)</f>
        <v>0.905245561339295</v>
      </c>
      <c r="H35" s="28" t="n">
        <f aca="false">($B$2/2) + (4*$B$2/PI()^2)*(( 2*COS(H$5*PI()/2) - COS(H$5*PI()) - 1 )/H$5^2)*COS(H$5*PI()*$B35/$B$3)</f>
        <v>0.5</v>
      </c>
      <c r="I35" s="28" t="n">
        <f aca="false">($B$2/2) + (4*$B$2/PI()^2)*(( 2*COS(I$5*PI()/2) - COS(I$5*PI()) - 1 )/I$5^2)*COS(I$5*PI()*$B35/$B$3)</f>
        <v>0.5</v>
      </c>
      <c r="J35" s="28" t="n">
        <f aca="false">($B$2/2) + (4*$B$2/PI()^2)*(( 2*COS(J$5*PI()/2) - COS(J$5*PI()) - 1 )/J$5^2)*COS(J$5*PI()*$B35/$B$3)</f>
        <v>0.5</v>
      </c>
      <c r="K35" s="28" t="n">
        <f aca="false">($B$2/2) + (4*$B$2/PI()^2)*(( 2*COS(K$5*PI()/2) - COS(K$5*PI()) - 1 )/K$5^2)*COS(K$5*PI()*$B35/$B$3)</f>
        <v>0.544992468992594</v>
      </c>
      <c r="L35" s="28" t="n">
        <f aca="false">($B$2/2) + (4*$B$2/PI()^2)*(( 2*COS(L$5*PI()/2) - COS(L$5*PI()) - 1 )/L$5^2)*COS(L$5*PI()*$B35/$B$3)</f>
        <v>0.5</v>
      </c>
      <c r="M35" s="28" t="n">
        <f aca="false">($B$2/2) + (4*$B$2/PI()^2)*(( 2*COS(M$5*PI()/2) - COS(M$5*PI()) - 1 )/M$5^2)*COS(M$5*PI()*$B35/$B$3)</f>
        <v>0.5</v>
      </c>
      <c r="N35" s="28" t="n">
        <f aca="false">($B$2/2) + (4*$B$2/PI()^2)*(( 2*COS(N$5*PI()/2) - COS(N$5*PI()) - 1 )/N$5^2)*COS(N$5*PI()*$B35/$B$3)</f>
        <v>0.5</v>
      </c>
      <c r="O35" s="28" t="n">
        <f aca="false">($B$2/2) + (4*$B$2/PI()^2)*(( 2*COS(O$5*PI()/2) - COS(O$5*PI()) - 1 )/O$5^2)*COS(O$5*PI()*$B35/$B$3)</f>
        <v>0.516172231295991</v>
      </c>
      <c r="P35" s="27" t="n">
        <f aca="false">SUM($F35:$F35)</f>
        <v>0.5</v>
      </c>
      <c r="Q35" s="27" t="n">
        <f aca="false">SUM($F35:$G35)-(1*$F35) +$Q$3</f>
        <v>0.905245561339295</v>
      </c>
      <c r="R35" s="27" t="n">
        <f aca="false">SUM($F35:$H35)-(2*$F35)</f>
        <v>0.905245561339295</v>
      </c>
      <c r="S35" s="27" t="n">
        <f aca="false">SUM($F35:$I35)-(3*$F35) +$Q$3</f>
        <v>0.905245561339295</v>
      </c>
      <c r="T35" s="27" t="n">
        <f aca="false">SUM($F35:$J35)-(4*$F35)</f>
        <v>0.905245561339295</v>
      </c>
      <c r="U35" s="27" t="n">
        <f aca="false">SUM($F35:$K35)-(5*$F35) +$Q$3</f>
        <v>0.950238030331889</v>
      </c>
      <c r="V35" s="27" t="n">
        <f aca="false">SUM($F35:$L35)-(6*$F35)</f>
        <v>0.950238030331889</v>
      </c>
      <c r="W35" s="27" t="n">
        <f aca="false">SUM($F35:$M35)-(7*$F35) +$Q$3</f>
        <v>0.950238030331889</v>
      </c>
      <c r="X35" s="27" t="n">
        <f aca="false">SUM($F35:$N35)-(8*$F35)</f>
        <v>0.950238030331889</v>
      </c>
      <c r="Y35" s="27" t="n">
        <f aca="false">SUM($F35:$O35)-(9*$F35) +$Q$3</f>
        <v>0.966410261627879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 s="0"/>
      <c r="AME35" s="0"/>
      <c r="AMF35" s="0"/>
      <c r="AMG35" s="0"/>
      <c r="AMH35" s="0"/>
      <c r="AMI35" s="0"/>
      <c r="AMJ35" s="0"/>
    </row>
    <row r="36" s="23" customFormat="true" ht="13.8" hidden="false" customHeight="false" outlineLevel="0" collapsed="false">
      <c r="A36" s="24" t="n">
        <v>-33</v>
      </c>
      <c r="B36" s="27" t="n">
        <f aca="false">(A36-1)*PI()/20</f>
        <v>-5.34070751110265</v>
      </c>
      <c r="C36" s="27" t="n">
        <v>0</v>
      </c>
      <c r="D36" s="27"/>
      <c r="E36" s="28"/>
      <c r="F36" s="28" t="n">
        <f aca="false">($B$2/2) + (4*$B$2/PI()^2)*(( 2*COS(F$5*PI()/2) - COS(F$5*PI()) - 1 )/F$5^2)*COS(F$5*PI()*$B36/$B$3)</f>
        <v>0.5</v>
      </c>
      <c r="G36" s="28" t="n">
        <f aca="false">($B$2/2) + (4*$B$2/PI()^2)*(( 2*COS(G$5*PI()/2) - COS(G$5*PI()) - 1 )/G$5^2)*COS(G$5*PI()*$B36/$B$3)</f>
        <v>0.718681463344353</v>
      </c>
      <c r="H36" s="28" t="n">
        <f aca="false">($B$2/2) + (4*$B$2/PI()^2)*(( 2*COS(H$5*PI()/2) - COS(H$5*PI()) - 1 )/H$5^2)*COS(H$5*PI()*$B36/$B$3)</f>
        <v>0.5</v>
      </c>
      <c r="I36" s="28" t="n">
        <f aca="false">($B$2/2) + (4*$B$2/PI()^2)*(( 2*COS(I$5*PI()/2) - COS(I$5*PI()) - 1 )/I$5^2)*COS(I$5*PI()*$B36/$B$3)</f>
        <v>0.5</v>
      </c>
      <c r="J36" s="28" t="n">
        <f aca="false">($B$2/2) + (4*$B$2/PI()^2)*(( 2*COS(J$5*PI()/2) - COS(J$5*PI()) - 1 )/J$5^2)*COS(J$5*PI()*$B36/$B$3)</f>
        <v>0.5</v>
      </c>
      <c r="K36" s="28" t="n">
        <f aca="false">($B$2/2) + (4*$B$2/PI()^2)*(( 2*COS(K$5*PI()/2) - COS(K$5*PI()) - 1 )/K$5^2)*COS(K$5*PI()*$B36/$B$3)</f>
        <v>0.455402690827696</v>
      </c>
      <c r="L36" s="28" t="n">
        <f aca="false">($B$2/2) + (4*$B$2/PI()^2)*(( 2*COS(L$5*PI()/2) - COS(L$5*PI()) - 1 )/L$5^2)*COS(L$5*PI()*$B36/$B$3)</f>
        <v>0.5</v>
      </c>
      <c r="M36" s="28" t="n">
        <f aca="false">($B$2/2) + (4*$B$2/PI()^2)*(( 2*COS(M$5*PI()/2) - COS(M$5*PI()) - 1 )/M$5^2)*COS(M$5*PI()*$B36/$B$3)</f>
        <v>0.5</v>
      </c>
      <c r="N36" s="28" t="n">
        <f aca="false">($B$2/2) + (4*$B$2/PI()^2)*(( 2*COS(N$5*PI()/2) - COS(N$5*PI()) - 1 )/N$5^2)*COS(N$5*PI()*$B36/$B$3)</f>
        <v>0.5</v>
      </c>
      <c r="O36" s="28" t="n">
        <f aca="false">($B$2/2) + (4*$B$2/PI()^2)*(( 2*COS(O$5*PI()/2) - COS(O$5*PI()) - 1 )/O$5^2)*COS(O$5*PI()*$B36/$B$3)</f>
        <v>0.504665689087408</v>
      </c>
      <c r="P36" s="27" t="n">
        <f aca="false">SUM($F36:$F36)</f>
        <v>0.5</v>
      </c>
      <c r="Q36" s="27" t="n">
        <f aca="false">SUM($F36:$G36)-(1*$F36) +$Q$3</f>
        <v>0.718681463344353</v>
      </c>
      <c r="R36" s="27" t="n">
        <f aca="false">SUM($F36:$H36)-(2*$F36)</f>
        <v>0.718681463344353</v>
      </c>
      <c r="S36" s="27" t="n">
        <f aca="false">SUM($F36:$I36)-(3*$F36) +$Q$3</f>
        <v>0.718681463344353</v>
      </c>
      <c r="T36" s="27" t="n">
        <f aca="false">SUM($F36:$J36)-(4*$F36)</f>
        <v>0.718681463344353</v>
      </c>
      <c r="U36" s="27" t="n">
        <f aca="false">SUM($F36:$K36)-(5*$F36) +$Q$3</f>
        <v>0.67408415417205</v>
      </c>
      <c r="V36" s="27" t="n">
        <f aca="false">SUM($F36:$L36)-(6*$F36)</f>
        <v>0.67408415417205</v>
      </c>
      <c r="W36" s="27" t="n">
        <f aca="false">SUM($F36:$M36)-(7*$F36) +$Q$3</f>
        <v>0.67408415417205</v>
      </c>
      <c r="X36" s="27" t="n">
        <f aca="false">SUM($F36:$N36)-(8*$F36)</f>
        <v>0.67408415417205</v>
      </c>
      <c r="Y36" s="27" t="n">
        <f aca="false">SUM($F36:$O36)-(9*$F36) +$Q$3</f>
        <v>0.678749843259459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 s="0"/>
      <c r="AME36" s="0"/>
      <c r="AMF36" s="0"/>
      <c r="AMG36" s="0"/>
      <c r="AMH36" s="0"/>
      <c r="AMI36" s="0"/>
      <c r="AMJ36" s="0"/>
    </row>
    <row r="37" s="23" customFormat="true" ht="13.8" hidden="false" customHeight="false" outlineLevel="0" collapsed="false">
      <c r="A37" s="24" t="n">
        <v>-32</v>
      </c>
      <c r="B37" s="27" t="n">
        <f aca="false">(A37-1)*PI()/20</f>
        <v>-5.18362787842316</v>
      </c>
      <c r="C37" s="27" t="n">
        <v>0</v>
      </c>
      <c r="D37" s="27"/>
      <c r="E37" s="28"/>
      <c r="F37" s="28" t="n">
        <f aca="false">($B$2/2) + (4*$B$2/PI()^2)*(( 2*COS(F$5*PI()/2) - COS(F$5*PI()) - 1 )/F$5^2)*COS(F$5*PI()*$B37/$B$3)</f>
        <v>0.5</v>
      </c>
      <c r="G37" s="28" t="n">
        <f aca="false">($B$2/2) + (4*$B$2/PI()^2)*(( 2*COS(G$5*PI()/2) - COS(G$5*PI()) - 1 )/G$5^2)*COS(G$5*PI()*$B37/$B$3)</f>
        <v>0.335841336908445</v>
      </c>
      <c r="H37" s="28" t="n">
        <f aca="false">($B$2/2) + (4*$B$2/PI()^2)*(( 2*COS(H$5*PI()/2) - COS(H$5*PI()) - 1 )/H$5^2)*COS(H$5*PI()*$B37/$B$3)</f>
        <v>0.5</v>
      </c>
      <c r="I37" s="28" t="n">
        <f aca="false">($B$2/2) + (4*$B$2/PI()^2)*(( 2*COS(I$5*PI()/2) - COS(I$5*PI()) - 1 )/I$5^2)*COS(I$5*PI()*$B37/$B$3)</f>
        <v>0.5</v>
      </c>
      <c r="J37" s="28" t="n">
        <f aca="false">($B$2/2) + (4*$B$2/PI()^2)*(( 2*COS(J$5*PI()/2) - COS(J$5*PI()) - 1 )/J$5^2)*COS(J$5*PI()*$B37/$B$3)</f>
        <v>0.5</v>
      </c>
      <c r="K37" s="28" t="n">
        <f aca="false">($B$2/2) + (4*$B$2/PI()^2)*(( 2*COS(K$5*PI()/2) - COS(K$5*PI()) - 1 )/K$5^2)*COS(K$5*PI()*$B37/$B$3)</f>
        <v>0.542749712588865</v>
      </c>
      <c r="L37" s="28" t="n">
        <f aca="false">($B$2/2) + (4*$B$2/PI()^2)*(( 2*COS(L$5*PI()/2) - COS(L$5*PI()) - 1 )/L$5^2)*COS(L$5*PI()*$B37/$B$3)</f>
        <v>0.5</v>
      </c>
      <c r="M37" s="28" t="n">
        <f aca="false">($B$2/2) + (4*$B$2/PI()^2)*(( 2*COS(M$5*PI()/2) - COS(M$5*PI()) - 1 )/M$5^2)*COS(M$5*PI()*$B37/$B$3)</f>
        <v>0.5</v>
      </c>
      <c r="N37" s="28" t="n">
        <f aca="false">($B$2/2) + (4*$B$2/PI()^2)*(( 2*COS(N$5*PI()/2) - COS(N$5*PI()) - 1 )/N$5^2)*COS(N$5*PI()*$B37/$B$3)</f>
        <v>0.5</v>
      </c>
      <c r="O37" s="28" t="n">
        <f aca="false">($B$2/2) + (4*$B$2/PI()^2)*(( 2*COS(O$5*PI()/2) - COS(O$5*PI()) - 1 )/O$5^2)*COS(O$5*PI()*$B37/$B$3)</f>
        <v>0.485886121807574</v>
      </c>
      <c r="P37" s="27" t="n">
        <f aca="false">SUM($F37:$F37)</f>
        <v>0.5</v>
      </c>
      <c r="Q37" s="27" t="n">
        <f aca="false">SUM($F37:$G37)-(1*$F37) +$Q$3</f>
        <v>0.335841336908445</v>
      </c>
      <c r="R37" s="27" t="n">
        <f aca="false">SUM($F37:$H37)-(2*$F37)</f>
        <v>0.335841336908445</v>
      </c>
      <c r="S37" s="27" t="n">
        <f aca="false">SUM($F37:$I37)-(3*$F37) +$Q$3</f>
        <v>0.335841336908445</v>
      </c>
      <c r="T37" s="27" t="n">
        <f aca="false">SUM($F37:$J37)-(4*$F37)</f>
        <v>0.335841336908445</v>
      </c>
      <c r="U37" s="27" t="n">
        <f aca="false">SUM($F37:$K37)-(5*$F37) +$Q$3</f>
        <v>0.37859104949731</v>
      </c>
      <c r="V37" s="27" t="n">
        <f aca="false">SUM($F37:$L37)-(6*$F37)</f>
        <v>0.37859104949731</v>
      </c>
      <c r="W37" s="27" t="n">
        <f aca="false">SUM($F37:$M37)-(7*$F37) +$Q$3</f>
        <v>0.37859104949731</v>
      </c>
      <c r="X37" s="27" t="n">
        <f aca="false">SUM($F37:$N37)-(8*$F37)</f>
        <v>0.37859104949731</v>
      </c>
      <c r="Y37" s="27" t="n">
        <f aca="false">SUM($F37:$O37)-(9*$F37) +$Q$3</f>
        <v>0.364477171304884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 s="0"/>
      <c r="AME37" s="0"/>
      <c r="AMF37" s="0"/>
      <c r="AMG37" s="0"/>
      <c r="AMH37" s="0"/>
      <c r="AMI37" s="0"/>
      <c r="AMJ37" s="0"/>
    </row>
    <row r="38" s="23" customFormat="true" ht="13.8" hidden="false" customHeight="false" outlineLevel="0" collapsed="false">
      <c r="A38" s="24" t="n">
        <v>-31</v>
      </c>
      <c r="B38" s="27" t="n">
        <f aca="false">(A38-1)*PI()/20</f>
        <v>-5.02654824574367</v>
      </c>
      <c r="C38" s="27" t="n">
        <v>0</v>
      </c>
      <c r="D38" s="27"/>
      <c r="E38" s="28"/>
      <c r="F38" s="28" t="n">
        <f aca="false">($B$2/2) + (4*$B$2/PI()^2)*(( 2*COS(F$5*PI()/2) - COS(F$5*PI()) - 1 )/F$5^2)*COS(F$5*PI()*$B38/$B$3)</f>
        <v>0.5</v>
      </c>
      <c r="G38" s="28" t="n">
        <f aca="false">($B$2/2) + (4*$B$2/PI()^2)*(( 2*COS(G$5*PI()/2) - COS(G$5*PI()) - 1 )/G$5^2)*COS(G$5*PI()*$B38/$B$3)</f>
        <v>0.100340678267538</v>
      </c>
      <c r="H38" s="28" t="n">
        <f aca="false">($B$2/2) + (4*$B$2/PI()^2)*(( 2*COS(H$5*PI()/2) - COS(H$5*PI()) - 1 )/H$5^2)*COS(H$5*PI()*$B38/$B$3)</f>
        <v>0.5</v>
      </c>
      <c r="I38" s="28" t="n">
        <f aca="false">($B$2/2) + (4*$B$2/PI()^2)*(( 2*COS(I$5*PI()/2) - COS(I$5*PI()) - 1 )/I$5^2)*COS(I$5*PI()*$B38/$B$3)</f>
        <v>0.5</v>
      </c>
      <c r="J38" s="28" t="n">
        <f aca="false">($B$2/2) + (4*$B$2/PI()^2)*(( 2*COS(J$5*PI()/2) - COS(J$5*PI()) - 1 )/J$5^2)*COS(J$5*PI()*$B38/$B$3)</f>
        <v>0.5</v>
      </c>
      <c r="K38" s="28" t="n">
        <f aca="false">($B$2/2) + (4*$B$2/PI()^2)*(( 2*COS(K$5*PI()/2) - COS(K$5*PI()) - 1 )/K$5^2)*COS(K$5*PI()*$B38/$B$3)</f>
        <v>0.460490148580272</v>
      </c>
      <c r="L38" s="28" t="n">
        <f aca="false">($B$2/2) + (4*$B$2/PI()^2)*(( 2*COS(L$5*PI()/2) - COS(L$5*PI()) - 1 )/L$5^2)*COS(L$5*PI()*$B38/$B$3)</f>
        <v>0.5</v>
      </c>
      <c r="M38" s="28" t="n">
        <f aca="false">($B$2/2) + (4*$B$2/PI()^2)*(( 2*COS(M$5*PI()/2) - COS(M$5*PI()) - 1 )/M$5^2)*COS(M$5*PI()*$B38/$B$3)</f>
        <v>0.5</v>
      </c>
      <c r="N38" s="28" t="n">
        <f aca="false">($B$2/2) + (4*$B$2/PI()^2)*(( 2*COS(N$5*PI()/2) - COS(N$5*PI()) - 1 )/N$5^2)*COS(N$5*PI()*$B38/$B$3)</f>
        <v>0.5</v>
      </c>
      <c r="O38" s="28" t="n">
        <f aca="false">($B$2/2) + (4*$B$2/PI()^2)*(( 2*COS(O$5*PI()/2) - COS(O$5*PI()) - 1 )/O$5^2)*COS(O$5*PI()*$B38/$B$3)</f>
        <v>0.489107718347923</v>
      </c>
      <c r="P38" s="27" t="n">
        <f aca="false">SUM($F38:$F38)</f>
        <v>0.5</v>
      </c>
      <c r="Q38" s="27" t="n">
        <f aca="false">SUM($F38:$G38)-(1*$F38) +$Q$3</f>
        <v>0.100340678267538</v>
      </c>
      <c r="R38" s="27" t="n">
        <f aca="false">SUM($F38:$H38)-(2*$F38)</f>
        <v>0.100340678267538</v>
      </c>
      <c r="S38" s="27" t="n">
        <f aca="false">SUM($F38:$I38)-(3*$F38) +$Q$3</f>
        <v>0.100340678267538</v>
      </c>
      <c r="T38" s="27" t="n">
        <f aca="false">SUM($F38:$J38)-(4*$F38)</f>
        <v>0.100340678267538</v>
      </c>
      <c r="U38" s="27" t="n">
        <f aca="false">SUM($F38:$K38)-(5*$F38) +$Q$3</f>
        <v>0.0608308268478104</v>
      </c>
      <c r="V38" s="27" t="n">
        <f aca="false">SUM($F38:$L38)-(6*$F38)</f>
        <v>0.0608308268478104</v>
      </c>
      <c r="W38" s="27" t="n">
        <f aca="false">SUM($F38:$M38)-(7*$F38) +$Q$3</f>
        <v>0.0608308268478104</v>
      </c>
      <c r="X38" s="27" t="n">
        <f aca="false">SUM($F38:$N38)-(8*$F38)</f>
        <v>0.0608308268478108</v>
      </c>
      <c r="Y38" s="27" t="n">
        <f aca="false">SUM($F38:$O38)-(9*$F38) +$Q$3</f>
        <v>0.0499385451957339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 s="0"/>
      <c r="AME38" s="0"/>
      <c r="AMF38" s="0"/>
      <c r="AMG38" s="0"/>
      <c r="AMH38" s="0"/>
      <c r="AMI38" s="0"/>
      <c r="AMJ38" s="0"/>
    </row>
    <row r="39" s="23" customFormat="true" ht="13.8" hidden="false" customHeight="false" outlineLevel="0" collapsed="false">
      <c r="A39" s="24" t="n">
        <v>-30</v>
      </c>
      <c r="B39" s="27" t="n">
        <f aca="false">(A39-1)*PI()/20</f>
        <v>-4.86946861306418</v>
      </c>
      <c r="C39" s="27" t="n">
        <v>0</v>
      </c>
      <c r="D39" s="27"/>
      <c r="E39" s="28"/>
      <c r="F39" s="28" t="n">
        <f aca="false">($B$2/2) + (4*$B$2/PI()^2)*(( 2*COS(F$5*PI()/2) - COS(F$5*PI()) - 1 )/F$5^2)*COS(F$5*PI()*$B39/$B$3)</f>
        <v>0.5</v>
      </c>
      <c r="G39" s="28" t="n">
        <f aca="false">($B$2/2) + (4*$B$2/PI()^2)*(( 2*COS(G$5*PI()/2) - COS(G$5*PI()) - 1 )/G$5^2)*COS(G$5*PI()*$B39/$B$3)</f>
        <v>0.223551467773177</v>
      </c>
      <c r="H39" s="28" t="n">
        <f aca="false">($B$2/2) + (4*$B$2/PI()^2)*(( 2*COS(H$5*PI()/2) - COS(H$5*PI()) - 1 )/H$5^2)*COS(H$5*PI()*$B39/$B$3)</f>
        <v>0.5</v>
      </c>
      <c r="I39" s="28" t="n">
        <f aca="false">($B$2/2) + (4*$B$2/PI()^2)*(( 2*COS(I$5*PI()/2) - COS(I$5*PI()) - 1 )/I$5^2)*COS(I$5*PI()*$B39/$B$3)</f>
        <v>0.5</v>
      </c>
      <c r="J39" s="28" t="n">
        <f aca="false">($B$2/2) + (4*$B$2/PI()^2)*(( 2*COS(J$5*PI()/2) - COS(J$5*PI()) - 1 )/J$5^2)*COS(J$5*PI()*$B39/$B$3)</f>
        <v>0.5</v>
      </c>
      <c r="K39" s="28" t="n">
        <f aca="false">($B$2/2) + (4*$B$2/PI()^2)*(( 2*COS(K$5*PI()/2) - COS(K$5*PI()) - 1 )/K$5^2)*COS(K$5*PI()*$B39/$B$3)</f>
        <v>0.534983240853069</v>
      </c>
      <c r="L39" s="28" t="n">
        <f aca="false">($B$2/2) + (4*$B$2/PI()^2)*(( 2*COS(L$5*PI()/2) - COS(L$5*PI()) - 1 )/L$5^2)*COS(L$5*PI()*$B39/$B$3)</f>
        <v>0.5</v>
      </c>
      <c r="M39" s="28" t="n">
        <f aca="false">($B$2/2) + (4*$B$2/PI()^2)*(( 2*COS(M$5*PI()/2) - COS(M$5*PI()) - 1 )/M$5^2)*COS(M$5*PI()*$B39/$B$3)</f>
        <v>0.5</v>
      </c>
      <c r="N39" s="28" t="n">
        <f aca="false">($B$2/2) + (4*$B$2/PI()^2)*(( 2*COS(N$5*PI()/2) - COS(N$5*PI()) - 1 )/N$5^2)*COS(N$5*PI()*$B39/$B$3)</f>
        <v>0.5</v>
      </c>
      <c r="O39" s="28" t="n">
        <f aca="false">($B$2/2) + (4*$B$2/PI()^2)*(( 2*COS(O$5*PI()/2) - COS(O$5*PI()) - 1 )/O$5^2)*COS(O$5*PI()*$B39/$B$3)</f>
        <v>0.509308551192828</v>
      </c>
      <c r="P39" s="27" t="n">
        <f aca="false">SUM($F39:$F39)</f>
        <v>0.5</v>
      </c>
      <c r="Q39" s="27" t="n">
        <f aca="false">SUM($F39:$G39)-(1*$F39) +$Q$3</f>
        <v>0.223551467773177</v>
      </c>
      <c r="R39" s="27" t="n">
        <f aca="false">SUM($F39:$H39)-(2*$F39)</f>
        <v>0.223551467773177</v>
      </c>
      <c r="S39" s="27" t="n">
        <f aca="false">SUM($F39:$I39)-(3*$F39) +$Q$3</f>
        <v>0.223551467773177</v>
      </c>
      <c r="T39" s="27" t="n">
        <f aca="false">SUM($F39:$J39)-(4*$F39)</f>
        <v>0.223551467773177</v>
      </c>
      <c r="U39" s="27" t="n">
        <f aca="false">SUM($F39:$K39)-(5*$F39) +$Q$3</f>
        <v>0.258534708626246</v>
      </c>
      <c r="V39" s="27" t="n">
        <f aca="false">SUM($F39:$L39)-(6*$F39)</f>
        <v>0.258534708626246</v>
      </c>
      <c r="W39" s="27" t="n">
        <f aca="false">SUM($F39:$M39)-(7*$F39) +$Q$3</f>
        <v>0.258534708626246</v>
      </c>
      <c r="X39" s="27" t="n">
        <f aca="false">SUM($F39:$N39)-(8*$F39)</f>
        <v>0.258534708626246</v>
      </c>
      <c r="Y39" s="27" t="n">
        <f aca="false">SUM($F39:$O39)-(9*$F39) +$Q$3</f>
        <v>0.267843259819074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 s="0"/>
      <c r="AME39" s="0"/>
      <c r="AMF39" s="0"/>
      <c r="AMG39" s="0"/>
      <c r="AMH39" s="0"/>
      <c r="AMI39" s="0"/>
      <c r="AMJ39" s="0"/>
    </row>
    <row r="40" s="23" customFormat="true" ht="13.8" hidden="false" customHeight="false" outlineLevel="0" collapsed="false">
      <c r="A40" s="24" t="n">
        <v>-29</v>
      </c>
      <c r="B40" s="27" t="n">
        <f aca="false">(A40-1)*PI()/20</f>
        <v>-4.71238898038469</v>
      </c>
      <c r="C40" s="27" t="n">
        <v>0</v>
      </c>
      <c r="D40" s="27"/>
      <c r="E40" s="28"/>
      <c r="F40" s="28" t="n">
        <f aca="false">($B$2/2) + (4*$B$2/PI()^2)*(( 2*COS(F$5*PI()/2) - COS(F$5*PI()) - 1 )/F$5^2)*COS(F$5*PI()*$B40/$B$3)</f>
        <v>0.5</v>
      </c>
      <c r="G40" s="28" t="n">
        <f aca="false">($B$2/2) + (4*$B$2/PI()^2)*(( 2*COS(G$5*PI()/2) - COS(G$5*PI()) - 1 )/G$5^2)*COS(G$5*PI()*$B40/$B$3)</f>
        <v>0.594886717139291</v>
      </c>
      <c r="H40" s="28" t="n">
        <f aca="false">($B$2/2) + (4*$B$2/PI()^2)*(( 2*COS(H$5*PI()/2) - COS(H$5*PI()) - 1 )/H$5^2)*COS(H$5*PI()*$B40/$B$3)</f>
        <v>0.5</v>
      </c>
      <c r="I40" s="28" t="n">
        <f aca="false">($B$2/2) + (4*$B$2/PI()^2)*(( 2*COS(I$5*PI()/2) - COS(I$5*PI()) - 1 )/I$5^2)*COS(I$5*PI()*$B40/$B$3)</f>
        <v>0.5</v>
      </c>
      <c r="J40" s="28" t="n">
        <f aca="false">($B$2/2) + (4*$B$2/PI()^2)*(( 2*COS(J$5*PI()/2) - COS(J$5*PI()) - 1 )/J$5^2)*COS(J$5*PI()*$B40/$B$3)</f>
        <v>0.5</v>
      </c>
      <c r="K40" s="28" t="n">
        <f aca="false">($B$2/2) + (4*$B$2/PI()^2)*(( 2*COS(K$5*PI()/2) - COS(K$5*PI()) - 1 )/K$5^2)*COS(K$5*PI()*$B40/$B$3)</f>
        <v>0.470682697310974</v>
      </c>
      <c r="L40" s="28" t="n">
        <f aca="false">($B$2/2) + (4*$B$2/PI()^2)*(( 2*COS(L$5*PI()/2) - COS(L$5*PI()) - 1 )/L$5^2)*COS(L$5*PI()*$B40/$B$3)</f>
        <v>0.5</v>
      </c>
      <c r="M40" s="28" t="n">
        <f aca="false">($B$2/2) + (4*$B$2/PI()^2)*(( 2*COS(M$5*PI()/2) - COS(M$5*PI()) - 1 )/M$5^2)*COS(M$5*PI()*$B40/$B$3)</f>
        <v>0.5</v>
      </c>
      <c r="N40" s="28" t="n">
        <f aca="false">($B$2/2) + (4*$B$2/PI()^2)*(( 2*COS(N$5*PI()/2) - COS(N$5*PI()) - 1 )/N$5^2)*COS(N$5*PI()*$B40/$B$3)</f>
        <v>0.5</v>
      </c>
      <c r="O40" s="28" t="n">
        <f aca="false">($B$2/2) + (4*$B$2/PI()^2)*(( 2*COS(O$5*PI()/2) - COS(O$5*PI()) - 1 )/O$5^2)*COS(O$5*PI()*$B40/$B$3)</f>
        <v>0.514998917323356</v>
      </c>
      <c r="P40" s="27" t="n">
        <f aca="false">SUM($F40:$F40)</f>
        <v>0.5</v>
      </c>
      <c r="Q40" s="27" t="n">
        <f aca="false">SUM($F40:$G40)-(1*$F40) +$Q$3</f>
        <v>0.594886717139291</v>
      </c>
      <c r="R40" s="27" t="n">
        <f aca="false">SUM($F40:$H40)-(2*$F40)</f>
        <v>0.594886717139291</v>
      </c>
      <c r="S40" s="27" t="n">
        <f aca="false">SUM($F40:$I40)-(3*$F40) +$Q$3</f>
        <v>0.594886717139291</v>
      </c>
      <c r="T40" s="27" t="n">
        <f aca="false">SUM($F40:$J40)-(4*$F40)</f>
        <v>0.594886717139291</v>
      </c>
      <c r="U40" s="27" t="n">
        <f aca="false">SUM($F40:$K40)-(5*$F40) +$Q$3</f>
        <v>0.565569414450265</v>
      </c>
      <c r="V40" s="27" t="n">
        <f aca="false">SUM($F40:$L40)-(6*$F40)</f>
        <v>0.565569414450265</v>
      </c>
      <c r="W40" s="27" t="n">
        <f aca="false">SUM($F40:$M40)-(7*$F40) +$Q$3</f>
        <v>0.565569414450264</v>
      </c>
      <c r="X40" s="27" t="n">
        <f aca="false">SUM($F40:$N40)-(8*$F40)</f>
        <v>0.565569414450264</v>
      </c>
      <c r="Y40" s="27" t="n">
        <f aca="false">SUM($F40:$O40)-(9*$F40) +$Q$3</f>
        <v>0.580568331773621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 s="0"/>
      <c r="AME40" s="0"/>
      <c r="AMF40" s="0"/>
      <c r="AMG40" s="0"/>
      <c r="AMH40" s="0"/>
      <c r="AMI40" s="0"/>
      <c r="AMJ40" s="0"/>
    </row>
    <row r="41" s="23" customFormat="true" ht="13.8" hidden="false" customHeight="false" outlineLevel="0" collapsed="false">
      <c r="A41" s="24" t="n">
        <v>-28</v>
      </c>
      <c r="B41" s="27" t="n">
        <f aca="false">(A41-1)*PI()/20</f>
        <v>-4.5553093477052</v>
      </c>
      <c r="C41" s="27" t="n">
        <v>0</v>
      </c>
      <c r="D41" s="27"/>
      <c r="E41" s="28"/>
      <c r="F41" s="28" t="n">
        <f aca="false">($B$2/2) + (4*$B$2/PI()^2)*(( 2*COS(F$5*PI()/2) - COS(F$5*PI()) - 1 )/F$5^2)*COS(F$5*PI()*$B41/$B$3)</f>
        <v>0.5</v>
      </c>
      <c r="G41" s="28" t="n">
        <f aca="false">($B$2/2) + (4*$B$2/PI()^2)*(( 2*COS(G$5*PI()/2) - COS(G$5*PI()) - 1 )/G$5^2)*COS(G$5*PI()*$B41/$B$3)</f>
        <v>0.881057052629853</v>
      </c>
      <c r="H41" s="28" t="n">
        <f aca="false">($B$2/2) + (4*$B$2/PI()^2)*(( 2*COS(H$5*PI()/2) - COS(H$5*PI()) - 1 )/H$5^2)*COS(H$5*PI()*$B41/$B$3)</f>
        <v>0.5</v>
      </c>
      <c r="I41" s="28" t="n">
        <f aca="false">($B$2/2) + (4*$B$2/PI()^2)*(( 2*COS(I$5*PI()/2) - COS(I$5*PI()) - 1 )/I$5^2)*COS(I$5*PI()*$B41/$B$3)</f>
        <v>0.5</v>
      </c>
      <c r="J41" s="28" t="n">
        <f aca="false">($B$2/2) + (4*$B$2/PI()^2)*(( 2*COS(J$5*PI()/2) - COS(J$5*PI()) - 1 )/J$5^2)*COS(J$5*PI()*$B41/$B$3)</f>
        <v>0.5</v>
      </c>
      <c r="K41" s="28" t="n">
        <f aca="false">($B$2/2) + (4*$B$2/PI()^2)*(( 2*COS(K$5*PI()/2) - COS(K$5*PI()) - 1 )/K$5^2)*COS(K$5*PI()*$B41/$B$3)</f>
        <v>0.522696564134284</v>
      </c>
      <c r="L41" s="28" t="n">
        <f aca="false">($B$2/2) + (4*$B$2/PI()^2)*(( 2*COS(L$5*PI()/2) - COS(L$5*PI()) - 1 )/L$5^2)*COS(L$5*PI()*$B41/$B$3)</f>
        <v>0.5</v>
      </c>
      <c r="M41" s="28" t="n">
        <f aca="false">($B$2/2) + (4*$B$2/PI()^2)*(( 2*COS(M$5*PI()/2) - COS(M$5*PI()) - 1 )/M$5^2)*COS(M$5*PI()*$B41/$B$3)</f>
        <v>0.5</v>
      </c>
      <c r="N41" s="28" t="n">
        <f aca="false">($B$2/2) + (4*$B$2/PI()^2)*(( 2*COS(N$5*PI()/2) - COS(N$5*PI()) - 1 )/N$5^2)*COS(N$5*PI()*$B41/$B$3)</f>
        <v>0.5</v>
      </c>
      <c r="O41" s="28" t="n">
        <f aca="false">($B$2/2) + (4*$B$2/PI()^2)*(( 2*COS(O$5*PI()/2) - COS(O$5*PI()) - 1 )/O$5^2)*COS(O$5*PI()*$B41/$B$3)</f>
        <v>0.497308492387285</v>
      </c>
      <c r="P41" s="27" t="n">
        <f aca="false">SUM($F41:$F41)</f>
        <v>0.5</v>
      </c>
      <c r="Q41" s="27" t="n">
        <f aca="false">SUM($F41:$G41)-(1*$F41) +$Q$3</f>
        <v>0.881057052629853</v>
      </c>
      <c r="R41" s="27" t="n">
        <f aca="false">SUM($F41:$H41)-(2*$F41)</f>
        <v>0.881057052629853</v>
      </c>
      <c r="S41" s="27" t="n">
        <f aca="false">SUM($F41:$I41)-(3*$F41) +$Q$3</f>
        <v>0.881057052629853</v>
      </c>
      <c r="T41" s="27" t="n">
        <f aca="false">SUM($F41:$J41)-(4*$F41)</f>
        <v>0.881057052629853</v>
      </c>
      <c r="U41" s="27" t="n">
        <f aca="false">SUM($F41:$K41)-(5*$F41) +$Q$3</f>
        <v>0.903753616764137</v>
      </c>
      <c r="V41" s="27" t="n">
        <f aca="false">SUM($F41:$L41)-(6*$F41)</f>
        <v>0.903753616764137</v>
      </c>
      <c r="W41" s="27" t="n">
        <f aca="false">SUM($F41:$M41)-(7*$F41) +$Q$3</f>
        <v>0.903753616764137</v>
      </c>
      <c r="X41" s="27" t="n">
        <f aca="false">SUM($F41:$N41)-(8*$F41)</f>
        <v>0.903753616764137</v>
      </c>
      <c r="Y41" s="27" t="n">
        <f aca="false">SUM($F41:$O41)-(9*$F41) +$Q$3</f>
        <v>0.901062109151422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 s="0"/>
      <c r="AME41" s="0"/>
      <c r="AMF41" s="0"/>
      <c r="AMG41" s="0"/>
      <c r="AMH41" s="0"/>
      <c r="AMI41" s="0"/>
      <c r="AMJ41" s="0"/>
    </row>
    <row r="42" s="23" customFormat="true" ht="13.8" hidden="false" customHeight="false" outlineLevel="0" collapsed="false">
      <c r="A42" s="24" t="n">
        <v>-27</v>
      </c>
      <c r="B42" s="27" t="n">
        <f aca="false">(A42-1)*PI()/20</f>
        <v>-4.39822971502571</v>
      </c>
      <c r="C42" s="27" t="n">
        <v>0</v>
      </c>
      <c r="D42" s="27"/>
      <c r="E42" s="28"/>
      <c r="F42" s="28" t="n">
        <f aca="false">($B$2/2) + (4*$B$2/PI()^2)*(( 2*COS(F$5*PI()/2) - COS(F$5*PI()) - 1 )/F$5^2)*COS(F$5*PI()*$B42/$B$3)</f>
        <v>0.5</v>
      </c>
      <c r="G42" s="28" t="n">
        <f aca="false">($B$2/2) + (4*$B$2/PI()^2)*(( 2*COS(G$5*PI()/2) - COS(G$5*PI()) - 1 )/G$5^2)*COS(G$5*PI()*$B42/$B$3)</f>
        <v>0.825212277393656</v>
      </c>
      <c r="H42" s="28" t="n">
        <f aca="false">($B$2/2) + (4*$B$2/PI()^2)*(( 2*COS(H$5*PI()/2) - COS(H$5*PI()) - 1 )/H$5^2)*COS(H$5*PI()*$B42/$B$3)</f>
        <v>0.5</v>
      </c>
      <c r="I42" s="28" t="n">
        <f aca="false">($B$2/2) + (4*$B$2/PI()^2)*(( 2*COS(I$5*PI()/2) - COS(I$5*PI()) - 1 )/I$5^2)*COS(I$5*PI()*$B42/$B$3)</f>
        <v>0.5</v>
      </c>
      <c r="J42" s="28" t="n">
        <f aca="false">($B$2/2) + (4*$B$2/PI()^2)*(( 2*COS(J$5*PI()/2) - COS(J$5*PI()) - 1 )/J$5^2)*COS(J$5*PI()*$B42/$B$3)</f>
        <v>0.5</v>
      </c>
      <c r="K42" s="28" t="n">
        <f aca="false">($B$2/2) + (4*$B$2/PI()^2)*(( 2*COS(K$5*PI()/2) - COS(K$5*PI()) - 1 )/K$5^2)*COS(K$5*PI()*$B42/$B$3)</f>
        <v>0.484663351845231</v>
      </c>
      <c r="L42" s="28" t="n">
        <f aca="false">($B$2/2) + (4*$B$2/PI()^2)*(( 2*COS(L$5*PI()/2) - COS(L$5*PI()) - 1 )/L$5^2)*COS(L$5*PI()*$B42/$B$3)</f>
        <v>0.5</v>
      </c>
      <c r="M42" s="28" t="n">
        <f aca="false">($B$2/2) + (4*$B$2/PI()^2)*(( 2*COS(M$5*PI()/2) - COS(M$5*PI()) - 1 )/M$5^2)*COS(M$5*PI()*$B42/$B$3)</f>
        <v>0.5</v>
      </c>
      <c r="N42" s="28" t="n">
        <f aca="false">($B$2/2) + (4*$B$2/PI()^2)*(( 2*COS(N$5*PI()/2) - COS(N$5*PI()) - 1 )/N$5^2)*COS(N$5*PI()*$B42/$B$3)</f>
        <v>0.5</v>
      </c>
      <c r="O42" s="28" t="n">
        <f aca="false">($B$2/2) + (4*$B$2/PI()^2)*(( 2*COS(O$5*PI()/2) - COS(O$5*PI()) - 1 )/O$5^2)*COS(O$5*PI()*$B42/$B$3)</f>
        <v>0.483813675426802</v>
      </c>
      <c r="P42" s="27" t="n">
        <f aca="false">SUM($F42:$F42)</f>
        <v>0.5</v>
      </c>
      <c r="Q42" s="27" t="n">
        <f aca="false">SUM($F42:$G42)-(1*$F42) +$Q$3</f>
        <v>0.825212277393656</v>
      </c>
      <c r="R42" s="27" t="n">
        <f aca="false">SUM($F42:$H42)-(2*$F42)</f>
        <v>0.825212277393656</v>
      </c>
      <c r="S42" s="27" t="n">
        <f aca="false">SUM($F42:$I42)-(3*$F42) +$Q$3</f>
        <v>0.825212277393656</v>
      </c>
      <c r="T42" s="27" t="n">
        <f aca="false">SUM($F42:$J42)-(4*$F42)</f>
        <v>0.825212277393656</v>
      </c>
      <c r="U42" s="27" t="n">
        <f aca="false">SUM($F42:$K42)-(5*$F42) +$Q$3</f>
        <v>0.809875629238887</v>
      </c>
      <c r="V42" s="27" t="n">
        <f aca="false">SUM($F42:$L42)-(6*$F42)</f>
        <v>0.809875629238887</v>
      </c>
      <c r="W42" s="27" t="n">
        <f aca="false">SUM($F42:$M42)-(7*$F42) +$Q$3</f>
        <v>0.809875629238887</v>
      </c>
      <c r="X42" s="27" t="n">
        <f aca="false">SUM($F42:$N42)-(8*$F42)</f>
        <v>0.809875629238887</v>
      </c>
      <c r="Y42" s="27" t="n">
        <f aca="false">SUM($F42:$O42)-(9*$F42) +$Q$3</f>
        <v>0.793689304665688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 s="0"/>
      <c r="AME42" s="0"/>
      <c r="AMF42" s="0"/>
      <c r="AMG42" s="0"/>
      <c r="AMH42" s="0"/>
      <c r="AMI42" s="0"/>
      <c r="AMJ42" s="0"/>
    </row>
    <row r="43" s="23" customFormat="true" ht="13.8" hidden="false" customHeight="false" outlineLevel="0" collapsed="false">
      <c r="A43" s="24" t="n">
        <v>-26</v>
      </c>
      <c r="B43" s="27" t="n">
        <f aca="false">(A43-1)*PI()/20</f>
        <v>-4.24115008234622</v>
      </c>
      <c r="C43" s="27" t="n">
        <v>0</v>
      </c>
      <c r="D43" s="27"/>
      <c r="E43" s="28"/>
      <c r="F43" s="28" t="n">
        <f aca="false">($B$2/2) + (4*$B$2/PI()^2)*(( 2*COS(F$5*PI()/2) - COS(F$5*PI()) - 1 )/F$5^2)*COS(F$5*PI()*$B43/$B$3)</f>
        <v>0.5</v>
      </c>
      <c r="G43" s="28" t="n">
        <f aca="false">($B$2/2) + (4*$B$2/PI()^2)*(( 2*COS(G$5*PI()/2) - COS(G$5*PI()) - 1 )/G$5^2)*COS(G$5*PI()*$B43/$B$3)</f>
        <v>0.477475481540443</v>
      </c>
      <c r="H43" s="28" t="n">
        <f aca="false">($B$2/2) + (4*$B$2/PI()^2)*(( 2*COS(H$5*PI()/2) - COS(H$5*PI()) - 1 )/H$5^2)*COS(H$5*PI()*$B43/$B$3)</f>
        <v>0.5</v>
      </c>
      <c r="I43" s="28" t="n">
        <f aca="false">($B$2/2) + (4*$B$2/PI()^2)*(( 2*COS(I$5*PI()/2) - COS(I$5*PI()) - 1 )/I$5^2)*COS(I$5*PI()*$B43/$B$3)</f>
        <v>0.5</v>
      </c>
      <c r="J43" s="28" t="n">
        <f aca="false">($B$2/2) + (4*$B$2/PI()^2)*(( 2*COS(J$5*PI()/2) - COS(J$5*PI()) - 1 )/J$5^2)*COS(J$5*PI()*$B43/$B$3)</f>
        <v>0.5</v>
      </c>
      <c r="K43" s="28" t="n">
        <f aca="false">($B$2/2) + (4*$B$2/PI()^2)*(( 2*COS(K$5*PI()/2) - COS(K$5*PI()) - 1 )/K$5^2)*COS(K$5*PI()*$B43/$B$3)</f>
        <v>0.50747725110752</v>
      </c>
      <c r="L43" s="28" t="n">
        <f aca="false">($B$2/2) + (4*$B$2/PI()^2)*(( 2*COS(L$5*PI()/2) - COS(L$5*PI()) - 1 )/L$5^2)*COS(L$5*PI()*$B43/$B$3)</f>
        <v>0.5</v>
      </c>
      <c r="M43" s="28" t="n">
        <f aca="false">($B$2/2) + (4*$B$2/PI()^2)*(( 2*COS(M$5*PI()/2) - COS(M$5*PI()) - 1 )/M$5^2)*COS(M$5*PI()*$B43/$B$3)</f>
        <v>0.5</v>
      </c>
      <c r="N43" s="28" t="n">
        <f aca="false">($B$2/2) + (4*$B$2/PI()^2)*(( 2*COS(N$5*PI()/2) - COS(N$5*PI()) - 1 )/N$5^2)*COS(N$5*PI()*$B43/$B$3)</f>
        <v>0.5</v>
      </c>
      <c r="O43" s="28" t="n">
        <f aca="false">($B$2/2) + (4*$B$2/PI()^2)*(( 2*COS(O$5*PI()/2) - COS(O$5*PI()) - 1 )/O$5^2)*COS(O$5*PI()*$B43/$B$3)</f>
        <v>0.495550617854231</v>
      </c>
      <c r="P43" s="27" t="n">
        <f aca="false">SUM($F43:$F43)</f>
        <v>0.5</v>
      </c>
      <c r="Q43" s="27" t="n">
        <f aca="false">SUM($F43:$G43)-(1*$F43) +$Q$3</f>
        <v>0.477475481540443</v>
      </c>
      <c r="R43" s="27" t="n">
        <f aca="false">SUM($F43:$H43)-(2*$F43)</f>
        <v>0.477475481540443</v>
      </c>
      <c r="S43" s="27" t="n">
        <f aca="false">SUM($F43:$I43)-(3*$F43) +$Q$3</f>
        <v>0.477475481540443</v>
      </c>
      <c r="T43" s="27" t="n">
        <f aca="false">SUM($F43:$J43)-(4*$F43)</f>
        <v>0.477475481540443</v>
      </c>
      <c r="U43" s="27" t="n">
        <f aca="false">SUM($F43:$K43)-(5*$F43) +$Q$3</f>
        <v>0.484952732647963</v>
      </c>
      <c r="V43" s="27" t="n">
        <f aca="false">SUM($F43:$L43)-(6*$F43)</f>
        <v>0.484952732647963</v>
      </c>
      <c r="W43" s="27" t="n">
        <f aca="false">SUM($F43:$M43)-(7*$F43) +$Q$3</f>
        <v>0.484952732647963</v>
      </c>
      <c r="X43" s="27" t="n">
        <f aca="false">SUM($F43:$N43)-(8*$F43)</f>
        <v>0.484952732647963</v>
      </c>
      <c r="Y43" s="27" t="n">
        <f aca="false">SUM($F43:$O43)-(9*$F43) +$Q$3</f>
        <v>0.480503350502194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 s="0"/>
      <c r="AME43" s="0"/>
      <c r="AMF43" s="0"/>
      <c r="AMG43" s="0"/>
      <c r="AMH43" s="0"/>
      <c r="AMI43" s="0"/>
      <c r="AMJ43" s="0"/>
    </row>
    <row r="44" s="23" customFormat="true" ht="13.8" hidden="false" customHeight="false" outlineLevel="0" collapsed="false">
      <c r="A44" s="24" t="n">
        <v>-25</v>
      </c>
      <c r="B44" s="27" t="n">
        <f aca="false">(A44-1)*PI()/20</f>
        <v>-4.08407044966673</v>
      </c>
      <c r="C44" s="27" t="n">
        <v>0</v>
      </c>
      <c r="D44" s="27"/>
      <c r="E44" s="28"/>
      <c r="F44" s="28" t="n">
        <f aca="false">($B$2/2) + (4*$B$2/PI()^2)*(( 2*COS(F$5*PI()/2) - COS(F$5*PI()) - 1 )/F$5^2)*COS(F$5*PI()*$B44/$B$3)</f>
        <v>0.5</v>
      </c>
      <c r="G44" s="28" t="n">
        <f aca="false">($B$2/2) + (4*$B$2/PI()^2)*(( 2*COS(G$5*PI()/2) - COS(G$5*PI()) - 1 )/G$5^2)*COS(G$5*PI()*$B44/$B$3)</f>
        <v>0.149955410773002</v>
      </c>
      <c r="H44" s="28" t="n">
        <f aca="false">($B$2/2) + (4*$B$2/PI()^2)*(( 2*COS(H$5*PI()/2) - COS(H$5*PI()) - 1 )/H$5^2)*COS(H$5*PI()*$B44/$B$3)</f>
        <v>0.5</v>
      </c>
      <c r="I44" s="28" t="n">
        <f aca="false">($B$2/2) + (4*$B$2/PI()^2)*(( 2*COS(I$5*PI()/2) - COS(I$5*PI()) - 1 )/I$5^2)*COS(I$5*PI()*$B44/$B$3)</f>
        <v>0.5</v>
      </c>
      <c r="J44" s="28" t="n">
        <f aca="false">($B$2/2) + (4*$B$2/PI()^2)*(( 2*COS(J$5*PI()/2) - COS(J$5*PI()) - 1 )/J$5^2)*COS(J$5*PI()*$B44/$B$3)</f>
        <v>0.5</v>
      </c>
      <c r="K44" s="28" t="n">
        <f aca="false">($B$2/2) + (4*$B$2/PI()^2)*(( 2*COS(K$5*PI()/2) - COS(K$5*PI()) - 1 )/K$5^2)*COS(K$5*PI()*$B44/$B$3)</f>
        <v>0.500625663645111</v>
      </c>
      <c r="L44" s="28" t="n">
        <f aca="false">($B$2/2) + (4*$B$2/PI()^2)*(( 2*COS(L$5*PI()/2) - COS(L$5*PI()) - 1 )/L$5^2)*COS(L$5*PI()*$B44/$B$3)</f>
        <v>0.5</v>
      </c>
      <c r="M44" s="28" t="n">
        <f aca="false">($B$2/2) + (4*$B$2/PI()^2)*(( 2*COS(M$5*PI()/2) - COS(M$5*PI()) - 1 )/M$5^2)*COS(M$5*PI()*$B44/$B$3)</f>
        <v>0.5</v>
      </c>
      <c r="N44" s="28" t="n">
        <f aca="false">($B$2/2) + (4*$B$2/PI()^2)*(( 2*COS(N$5*PI()/2) - COS(N$5*PI()) - 1 )/N$5^2)*COS(N$5*PI()*$B44/$B$3)</f>
        <v>0.5</v>
      </c>
      <c r="O44" s="28" t="n">
        <f aca="false">($B$2/2) + (4*$B$2/PI()^2)*(( 2*COS(O$5*PI()/2) - COS(O$5*PI()) - 1 )/O$5^2)*COS(O$5*PI()*$B44/$B$3)</f>
        <v>0.514223399188092</v>
      </c>
      <c r="P44" s="27" t="n">
        <f aca="false">SUM($F44:$F44)</f>
        <v>0.5</v>
      </c>
      <c r="Q44" s="27" t="n">
        <f aca="false">SUM($F44:$G44)-(1*$F44) +$Q$3</f>
        <v>0.149955410773002</v>
      </c>
      <c r="R44" s="27" t="n">
        <f aca="false">SUM($F44:$H44)-(2*$F44)</f>
        <v>0.149955410773002</v>
      </c>
      <c r="S44" s="27" t="n">
        <f aca="false">SUM($F44:$I44)-(3*$F44) +$Q$3</f>
        <v>0.149955410773002</v>
      </c>
      <c r="T44" s="27" t="n">
        <f aca="false">SUM($F44:$J44)-(4*$F44)</f>
        <v>0.149955410773002</v>
      </c>
      <c r="U44" s="27" t="n">
        <f aca="false">SUM($F44:$K44)-(5*$F44) +$Q$3</f>
        <v>0.150581074418113</v>
      </c>
      <c r="V44" s="27" t="n">
        <f aca="false">SUM($F44:$L44)-(6*$F44)</f>
        <v>0.150581074418113</v>
      </c>
      <c r="W44" s="27" t="n">
        <f aca="false">SUM($F44:$M44)-(7*$F44) +$Q$3</f>
        <v>0.150581074418113</v>
      </c>
      <c r="X44" s="27" t="n">
        <f aca="false">SUM($F44:$N44)-(8*$F44)</f>
        <v>0.150581074418113</v>
      </c>
      <c r="Y44" s="27" t="n">
        <f aca="false">SUM($F44:$O44)-(9*$F44) +$Q$3</f>
        <v>0.164804473606205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 s="0"/>
      <c r="AME44" s="0"/>
      <c r="AMF44" s="0"/>
      <c r="AMG44" s="0"/>
      <c r="AMH44" s="0"/>
      <c r="AMI44" s="0"/>
      <c r="AMJ44" s="0"/>
    </row>
    <row r="45" s="23" customFormat="true" ht="13.8" hidden="false" customHeight="false" outlineLevel="0" collapsed="false">
      <c r="A45" s="24" t="n">
        <v>-24</v>
      </c>
      <c r="B45" s="27" t="n">
        <f aca="false">(A45-1)*PI()/20</f>
        <v>-3.92699081698724</v>
      </c>
      <c r="C45" s="27" t="n">
        <v>0</v>
      </c>
      <c r="D45" s="27"/>
      <c r="E45" s="28"/>
      <c r="F45" s="28" t="n">
        <f aca="false">($B$2/2) + (4*$B$2/PI()^2)*(( 2*COS(F$5*PI()/2) - COS(F$5*PI()) - 1 )/F$5^2)*COS(F$5*PI()*$B45/$B$3)</f>
        <v>0.5</v>
      </c>
      <c r="G45" s="28" t="n">
        <f aca="false">($B$2/2) + (4*$B$2/PI()^2)*(( 2*COS(G$5*PI()/2) - COS(G$5*PI()) - 1 )/G$5^2)*COS(G$5*PI()*$B45/$B$3)</f>
        <v>0.136615429620822</v>
      </c>
      <c r="H45" s="28" t="n">
        <f aca="false">($B$2/2) + (4*$B$2/PI()^2)*(( 2*COS(H$5*PI()/2) - COS(H$5*PI()) - 1 )/H$5^2)*COS(H$5*PI()*$B45/$B$3)</f>
        <v>0.5</v>
      </c>
      <c r="I45" s="28" t="n">
        <f aca="false">($B$2/2) + (4*$B$2/PI()^2)*(( 2*COS(I$5*PI()/2) - COS(I$5*PI()) - 1 )/I$5^2)*COS(I$5*PI()*$B45/$B$3)</f>
        <v>0.5</v>
      </c>
      <c r="J45" s="28" t="n">
        <f aca="false">($B$2/2) + (4*$B$2/PI()^2)*(( 2*COS(J$5*PI()/2) - COS(J$5*PI()) - 1 )/J$5^2)*COS(J$5*PI()*$B45/$B$3)</f>
        <v>0.5</v>
      </c>
      <c r="K45" s="28" t="n">
        <f aca="false">($B$2/2) + (4*$B$2/PI()^2)*(( 2*COS(K$5*PI()/2) - COS(K$5*PI()) - 1 )/K$5^2)*COS(K$5*PI()*$B45/$B$3)</f>
        <v>0.491291798097979</v>
      </c>
      <c r="L45" s="28" t="n">
        <f aca="false">($B$2/2) + (4*$B$2/PI()^2)*(( 2*COS(L$5*PI()/2) - COS(L$5*PI()) - 1 )/L$5^2)*COS(L$5*PI()*$B45/$B$3)</f>
        <v>0.5</v>
      </c>
      <c r="M45" s="28" t="n">
        <f aca="false">($B$2/2) + (4*$B$2/PI()^2)*(( 2*COS(M$5*PI()/2) - COS(M$5*PI()) - 1 )/M$5^2)*COS(M$5*PI()*$B45/$B$3)</f>
        <v>0.5</v>
      </c>
      <c r="N45" s="28" t="n">
        <f aca="false">($B$2/2) + (4*$B$2/PI()^2)*(( 2*COS(N$5*PI()/2) - COS(N$5*PI()) - 1 )/N$5^2)*COS(N$5*PI()*$B45/$B$3)</f>
        <v>0.5</v>
      </c>
      <c r="O45" s="28" t="n">
        <f aca="false">($B$2/2) + (4*$B$2/PI()^2)*(( 2*COS(O$5*PI()/2) - COS(O$5*PI()) - 1 )/O$5^2)*COS(O$5*PI()*$B45/$B$3)</f>
        <v>0.51072429187798</v>
      </c>
      <c r="P45" s="27" t="n">
        <f aca="false">SUM($F45:$F45)</f>
        <v>0.5</v>
      </c>
      <c r="Q45" s="27" t="n">
        <f aca="false">SUM($F45:$G45)-(1*$F45) +$Q$3</f>
        <v>0.136615429620822</v>
      </c>
      <c r="R45" s="27" t="n">
        <f aca="false">SUM($F45:$H45)-(2*$F45)</f>
        <v>0.136615429620822</v>
      </c>
      <c r="S45" s="27" t="n">
        <f aca="false">SUM($F45:$I45)-(3*$F45) +$Q$3</f>
        <v>0.136615429620822</v>
      </c>
      <c r="T45" s="27" t="n">
        <f aca="false">SUM($F45:$J45)-(4*$F45)</f>
        <v>0.136615429620822</v>
      </c>
      <c r="U45" s="27" t="n">
        <f aca="false">SUM($F45:$K45)-(5*$F45) +$Q$3</f>
        <v>0.127907227718801</v>
      </c>
      <c r="V45" s="27" t="n">
        <f aca="false">SUM($F45:$L45)-(6*$F45)</f>
        <v>0.127907227718801</v>
      </c>
      <c r="W45" s="27" t="n">
        <f aca="false">SUM($F45:$M45)-(7*$F45) +$Q$3</f>
        <v>0.127907227718801</v>
      </c>
      <c r="X45" s="27" t="n">
        <f aca="false">SUM($F45:$N45)-(8*$F45)</f>
        <v>0.127907227718801</v>
      </c>
      <c r="Y45" s="27" t="n">
        <f aca="false">SUM($F45:$O45)-(9*$F45) +$Q$3</f>
        <v>0.13863151959678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 s="0"/>
      <c r="AME45" s="0"/>
      <c r="AMF45" s="0"/>
      <c r="AMG45" s="0"/>
      <c r="AMH45" s="0"/>
      <c r="AMI45" s="0"/>
      <c r="AMJ45" s="0"/>
    </row>
    <row r="46" s="23" customFormat="true" ht="13.8" hidden="false" customHeight="false" outlineLevel="0" collapsed="false">
      <c r="A46" s="24" t="n">
        <v>-23</v>
      </c>
      <c r="B46" s="27" t="n">
        <f aca="false">(A46-1)*PI()/20</f>
        <v>-3.76991118430775</v>
      </c>
      <c r="C46" s="27" t="n">
        <v>0</v>
      </c>
      <c r="D46" s="27"/>
      <c r="E46" s="28"/>
      <c r="F46" s="28" t="n">
        <f aca="false">($B$2/2) + (4*$B$2/PI()^2)*(( 2*COS(F$5*PI()/2) - COS(F$5*PI()) - 1 )/F$5^2)*COS(F$5*PI()*$B46/$B$3)</f>
        <v>0.5</v>
      </c>
      <c r="G46" s="28" t="n">
        <f aca="false">($B$2/2) + (4*$B$2/PI()^2)*(( 2*COS(G$5*PI()/2) - COS(G$5*PI()) - 1 )/G$5^2)*COS(G$5*PI()*$B46/$B$3)</f>
        <v>0.449428745506172</v>
      </c>
      <c r="H46" s="28" t="n">
        <f aca="false">($B$2/2) + (4*$B$2/PI()^2)*(( 2*COS(H$5*PI()/2) - COS(H$5*PI()) - 1 )/H$5^2)*COS(H$5*PI()*$B46/$B$3)</f>
        <v>0.5</v>
      </c>
      <c r="I46" s="28" t="n">
        <f aca="false">($B$2/2) + (4*$B$2/PI()^2)*(( 2*COS(I$5*PI()/2) - COS(I$5*PI()) - 1 )/I$5^2)*COS(I$5*PI()*$B46/$B$3)</f>
        <v>0.5</v>
      </c>
      <c r="J46" s="28" t="n">
        <f aca="false">($B$2/2) + (4*$B$2/PI()^2)*(( 2*COS(J$5*PI()/2) - COS(J$5*PI()) - 1 )/J$5^2)*COS(J$5*PI()*$B46/$B$3)</f>
        <v>0.5</v>
      </c>
      <c r="K46" s="28" t="n">
        <f aca="false">($B$2/2) + (4*$B$2/PI()^2)*(( 2*COS(K$5*PI()/2) - COS(K$5*PI()) - 1 )/K$5^2)*COS(K$5*PI()*$B46/$B$3)</f>
        <v>0.51650713307998</v>
      </c>
      <c r="L46" s="28" t="n">
        <f aca="false">($B$2/2) + (4*$B$2/PI()^2)*(( 2*COS(L$5*PI()/2) - COS(L$5*PI()) - 1 )/L$5^2)*COS(L$5*PI()*$B46/$B$3)</f>
        <v>0.5</v>
      </c>
      <c r="M46" s="28" t="n">
        <f aca="false">($B$2/2) + (4*$B$2/PI()^2)*(( 2*COS(M$5*PI()/2) - COS(M$5*PI()) - 1 )/M$5^2)*COS(M$5*PI()*$B46/$B$3)</f>
        <v>0.5</v>
      </c>
      <c r="N46" s="28" t="n">
        <f aca="false">($B$2/2) + (4*$B$2/PI()^2)*(( 2*COS(N$5*PI()/2) - COS(N$5*PI()) - 1 )/N$5^2)*COS(N$5*PI()*$B46/$B$3)</f>
        <v>0.5</v>
      </c>
      <c r="O46" s="28" t="n">
        <f aca="false">($B$2/2) + (4*$B$2/PI()^2)*(( 2*COS(O$5*PI()/2) - COS(O$5*PI()) - 1 )/O$5^2)*COS(O$5*PI()*$B46/$B$3)</f>
        <v>0.490507816085156</v>
      </c>
      <c r="P46" s="27" t="n">
        <f aca="false">SUM($F46:$F46)</f>
        <v>0.5</v>
      </c>
      <c r="Q46" s="27" t="n">
        <f aca="false">SUM($F46:$G46)-(1*$F46) +$Q$3</f>
        <v>0.449428745506172</v>
      </c>
      <c r="R46" s="27" t="n">
        <f aca="false">SUM($F46:$H46)-(2*$F46)</f>
        <v>0.449428745506172</v>
      </c>
      <c r="S46" s="27" t="n">
        <f aca="false">SUM($F46:$I46)-(3*$F46) +$Q$3</f>
        <v>0.449428745506172</v>
      </c>
      <c r="T46" s="27" t="n">
        <f aca="false">SUM($F46:$J46)-(4*$F46)</f>
        <v>0.449428745506172</v>
      </c>
      <c r="U46" s="27" t="n">
        <f aca="false">SUM($F46:$K46)-(5*$F46) +$Q$3</f>
        <v>0.465935878586152</v>
      </c>
      <c r="V46" s="27" t="n">
        <f aca="false">SUM($F46:$L46)-(6*$F46)</f>
        <v>0.465935878586152</v>
      </c>
      <c r="W46" s="27" t="n">
        <f aca="false">SUM($F46:$M46)-(7*$F46) +$Q$3</f>
        <v>0.465935878586152</v>
      </c>
      <c r="X46" s="27" t="n">
        <f aca="false">SUM($F46:$N46)-(8*$F46)</f>
        <v>0.465935878586152</v>
      </c>
      <c r="Y46" s="27" t="n">
        <f aca="false">SUM($F46:$O46)-(9*$F46) +$Q$3</f>
        <v>0.456443694671308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 s="0"/>
      <c r="AME46" s="0"/>
      <c r="AMF46" s="0"/>
      <c r="AMG46" s="0"/>
      <c r="AMH46" s="0"/>
      <c r="AMI46" s="0"/>
      <c r="AMJ46" s="0"/>
    </row>
    <row r="47" s="23" customFormat="true" ht="13.8" hidden="false" customHeight="false" outlineLevel="0" collapsed="false">
      <c r="A47" s="24" t="n">
        <v>-22</v>
      </c>
      <c r="B47" s="27" t="n">
        <f aca="false">(A47-1)*PI()/20</f>
        <v>-3.61283155162826</v>
      </c>
      <c r="C47" s="27" t="n">
        <v>0</v>
      </c>
      <c r="D47" s="27"/>
      <c r="E47" s="28"/>
      <c r="F47" s="28" t="n">
        <f aca="false">($B$2/2) + (4*$B$2/PI()^2)*(( 2*COS(F$5*PI()/2) - COS(F$5*PI()) - 1 )/F$5^2)*COS(F$5*PI()*$B47/$B$3)</f>
        <v>0.5</v>
      </c>
      <c r="G47" s="28" t="n">
        <f aca="false">($B$2/2) + (4*$B$2/PI()^2)*(( 2*COS(G$5*PI()/2) - COS(G$5*PI()) - 1 )/G$5^2)*COS(G$5*PI()*$B47/$B$3)</f>
        <v>0.807631939589364</v>
      </c>
      <c r="H47" s="28" t="n">
        <f aca="false">($B$2/2) + (4*$B$2/PI()^2)*(( 2*COS(H$5*PI()/2) - COS(H$5*PI()) - 1 )/H$5^2)*COS(H$5*PI()*$B47/$B$3)</f>
        <v>0.5</v>
      </c>
      <c r="I47" s="28" t="n">
        <f aca="false">($B$2/2) + (4*$B$2/PI()^2)*(( 2*COS(I$5*PI()/2) - COS(I$5*PI()) - 1 )/I$5^2)*COS(I$5*PI()*$B47/$B$3)</f>
        <v>0.5</v>
      </c>
      <c r="J47" s="28" t="n">
        <f aca="false">($B$2/2) + (4*$B$2/PI()^2)*(( 2*COS(J$5*PI()/2) - COS(J$5*PI()) - 1 )/J$5^2)*COS(J$5*PI()*$B47/$B$3)</f>
        <v>0.5</v>
      </c>
      <c r="K47" s="28" t="n">
        <f aca="false">($B$2/2) + (4*$B$2/PI()^2)*(( 2*COS(K$5*PI()/2) - COS(K$5*PI()) - 1 )/K$5^2)*COS(K$5*PI()*$B47/$B$3)</f>
        <v>0.476231536942323</v>
      </c>
      <c r="L47" s="28" t="n">
        <f aca="false">($B$2/2) + (4*$B$2/PI()^2)*(( 2*COS(L$5*PI()/2) - COS(L$5*PI()) - 1 )/L$5^2)*COS(L$5*PI()*$B47/$B$3)</f>
        <v>0.5</v>
      </c>
      <c r="M47" s="28" t="n">
        <f aca="false">($B$2/2) + (4*$B$2/PI()^2)*(( 2*COS(M$5*PI()/2) - COS(M$5*PI()) - 1 )/M$5^2)*COS(M$5*PI()*$B47/$B$3)</f>
        <v>0.5</v>
      </c>
      <c r="N47" s="28" t="n">
        <f aca="false">($B$2/2) + (4*$B$2/PI()^2)*(( 2*COS(N$5*PI()/2) - COS(N$5*PI()) - 1 )/N$5^2)*COS(N$5*PI()*$B47/$B$3)</f>
        <v>0.5</v>
      </c>
      <c r="O47" s="28" t="n">
        <f aca="false">($B$2/2) + (4*$B$2/PI()^2)*(( 2*COS(O$5*PI()/2) - COS(O$5*PI()) - 1 )/O$5^2)*COS(O$5*PI()*$B47/$B$3)</f>
        <v>0.485088059555069</v>
      </c>
      <c r="P47" s="27" t="n">
        <f aca="false">SUM($F47:$F47)</f>
        <v>0.5</v>
      </c>
      <c r="Q47" s="27" t="n">
        <f aca="false">SUM($F47:$G47)-(1*$F47) +$Q$3</f>
        <v>0.807631939589364</v>
      </c>
      <c r="R47" s="27" t="n">
        <f aca="false">SUM($F47:$H47)-(2*$F47)</f>
        <v>0.807631939589364</v>
      </c>
      <c r="S47" s="27" t="n">
        <f aca="false">SUM($F47:$I47)-(3*$F47) +$Q$3</f>
        <v>0.807631939589364</v>
      </c>
      <c r="T47" s="27" t="n">
        <f aca="false">SUM($F47:$J47)-(4*$F47)</f>
        <v>0.807631939589364</v>
      </c>
      <c r="U47" s="27" t="n">
        <f aca="false">SUM($F47:$K47)-(5*$F47) +$Q$3</f>
        <v>0.783863476531687</v>
      </c>
      <c r="V47" s="27" t="n">
        <f aca="false">SUM($F47:$L47)-(6*$F47)</f>
        <v>0.783863476531687</v>
      </c>
      <c r="W47" s="27" t="n">
        <f aca="false">SUM($F47:$M47)-(7*$F47) +$Q$3</f>
        <v>0.783863476531687</v>
      </c>
      <c r="X47" s="27" t="n">
        <f aca="false">SUM($F47:$N47)-(8*$F47)</f>
        <v>0.783863476531687</v>
      </c>
      <c r="Y47" s="27" t="n">
        <f aca="false">SUM($F47:$O47)-(9*$F47) +$Q$3</f>
        <v>0.768951536086757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 s="0"/>
      <c r="AME47" s="0"/>
      <c r="AMF47" s="0"/>
      <c r="AMG47" s="0"/>
      <c r="AMH47" s="0"/>
      <c r="AMI47" s="0"/>
      <c r="AMJ47" s="0"/>
    </row>
    <row r="48" s="23" customFormat="true" ht="13.8" hidden="false" customHeight="false" outlineLevel="0" collapsed="false">
      <c r="A48" s="24" t="n">
        <v>-21</v>
      </c>
      <c r="B48" s="27" t="n">
        <f aca="false">(A48-1)*PI()/20</f>
        <v>-3.45575191894877</v>
      </c>
      <c r="C48" s="27" t="n">
        <v>0</v>
      </c>
      <c r="D48" s="27"/>
      <c r="E48" s="28"/>
      <c r="F48" s="28" t="n">
        <f aca="false">($B$2/2) + (4*$B$2/PI()^2)*(( 2*COS(F$5*PI()/2) - COS(F$5*PI()) - 1 )/F$5^2)*COS(F$5*PI()*$B48/$B$3)</f>
        <v>0.5</v>
      </c>
      <c r="G48" s="28" t="n">
        <f aca="false">($B$2/2) + (4*$B$2/PI()^2)*(( 2*COS(G$5*PI()/2) - COS(G$5*PI()) - 1 )/G$5^2)*COS(G$5*PI()*$B48/$B$3)</f>
        <v>0.889722223136961</v>
      </c>
      <c r="H48" s="28" t="n">
        <f aca="false">($B$2/2) + (4*$B$2/PI()^2)*(( 2*COS(H$5*PI()/2) - COS(H$5*PI()) - 1 )/H$5^2)*COS(H$5*PI()*$B48/$B$3)</f>
        <v>0.5</v>
      </c>
      <c r="I48" s="28" t="n">
        <f aca="false">($B$2/2) + (4*$B$2/PI()^2)*(( 2*COS(I$5*PI()/2) - COS(I$5*PI()) - 1 )/I$5^2)*COS(I$5*PI()*$B48/$B$3)</f>
        <v>0.5</v>
      </c>
      <c r="J48" s="28" t="n">
        <f aca="false">($B$2/2) + (4*$B$2/PI()^2)*(( 2*COS(J$5*PI()/2) - COS(J$5*PI()) - 1 )/J$5^2)*COS(J$5*PI()*$B48/$B$3)</f>
        <v>0.5</v>
      </c>
      <c r="K48" s="28" t="n">
        <f aca="false">($B$2/2) + (4*$B$2/PI()^2)*(( 2*COS(K$5*PI()/2) - COS(K$5*PI()) - 1 )/K$5^2)*COS(K$5*PI()*$B48/$B$3)</f>
        <v>0.530255706208405</v>
      </c>
      <c r="L48" s="28" t="n">
        <f aca="false">($B$2/2) + (4*$B$2/PI()^2)*(( 2*COS(L$5*PI()/2) - COS(L$5*PI()) - 1 )/L$5^2)*COS(L$5*PI()*$B48/$B$3)</f>
        <v>0.5</v>
      </c>
      <c r="M48" s="28" t="n">
        <f aca="false">($B$2/2) + (4*$B$2/PI()^2)*(( 2*COS(M$5*PI()/2) - COS(M$5*PI()) - 1 )/M$5^2)*COS(M$5*PI()*$B48/$B$3)</f>
        <v>0.5</v>
      </c>
      <c r="N48" s="28" t="n">
        <f aca="false">($B$2/2) + (4*$B$2/PI()^2)*(( 2*COS(N$5*PI()/2) - COS(N$5*PI()) - 1 )/N$5^2)*COS(N$5*PI()*$B48/$B$3)</f>
        <v>0.5</v>
      </c>
      <c r="O48" s="28" t="n">
        <f aca="false">($B$2/2) + (4*$B$2/PI()^2)*(( 2*COS(O$5*PI()/2) - COS(O$5*PI()) - 1 )/O$5^2)*COS(O$5*PI()*$B48/$B$3)</f>
        <v>0.50291351175732</v>
      </c>
      <c r="P48" s="27" t="n">
        <f aca="false">SUM($F48:$F48)</f>
        <v>0.5</v>
      </c>
      <c r="Q48" s="27" t="n">
        <f aca="false">SUM($F48:$G48)-(1*$F48) +$Q$3</f>
        <v>0.889722223136961</v>
      </c>
      <c r="R48" s="27" t="n">
        <f aca="false">SUM($F48:$H48)-(2*$F48)</f>
        <v>0.889722223136961</v>
      </c>
      <c r="S48" s="27" t="n">
        <f aca="false">SUM($F48:$I48)-(3*$F48) +$Q$3</f>
        <v>0.889722223136961</v>
      </c>
      <c r="T48" s="27" t="n">
        <f aca="false">SUM($F48:$J48)-(4*$F48)</f>
        <v>0.889722223136961</v>
      </c>
      <c r="U48" s="27" t="n">
        <f aca="false">SUM($F48:$K48)-(5*$F48) +$Q$3</f>
        <v>0.919977929345366</v>
      </c>
      <c r="V48" s="27" t="n">
        <f aca="false">SUM($F48:$L48)-(6*$F48)</f>
        <v>0.919977929345366</v>
      </c>
      <c r="W48" s="27" t="n">
        <f aca="false">SUM($F48:$M48)-(7*$F48) +$Q$3</f>
        <v>0.919977929345366</v>
      </c>
      <c r="X48" s="27" t="n">
        <f aca="false">SUM($F48:$N48)-(8*$F48)</f>
        <v>0.919977929345366</v>
      </c>
      <c r="Y48" s="27" t="n">
        <f aca="false">SUM($F48:$O48)-(9*$F48) +$Q$3</f>
        <v>0.922891441102687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 s="0"/>
      <c r="AME48" s="0"/>
      <c r="AMF48" s="0"/>
      <c r="AMG48" s="0"/>
      <c r="AMH48" s="0"/>
      <c r="AMI48" s="0"/>
      <c r="AMJ48" s="0"/>
    </row>
    <row r="49" s="23" customFormat="true" ht="13.8" hidden="false" customHeight="false" outlineLevel="0" collapsed="false">
      <c r="A49" s="24" t="n">
        <v>-20</v>
      </c>
      <c r="B49" s="27" t="n">
        <f aca="false">(A49-1)*PI()/20</f>
        <v>-3.29867228626928</v>
      </c>
      <c r="C49" s="27" t="n">
        <v>0</v>
      </c>
      <c r="D49" s="27"/>
      <c r="E49" s="28"/>
      <c r="F49" s="28" t="n">
        <f aca="false">($B$2/2) + (4*$B$2/PI()^2)*(( 2*COS(F$5*PI()/2) - COS(F$5*PI()) - 1 )/F$5^2)*COS(F$5*PI()*$B49/$B$3)</f>
        <v>0.5</v>
      </c>
      <c r="G49" s="28" t="n">
        <f aca="false">($B$2/2) + (4*$B$2/PI()^2)*(( 2*COS(G$5*PI()/2) - COS(G$5*PI()) - 1 )/G$5^2)*COS(G$5*PI()*$B49/$B$3)</f>
        <v>0.622020032358304</v>
      </c>
      <c r="H49" s="28" t="n">
        <f aca="false">($B$2/2) + (4*$B$2/PI()^2)*(( 2*COS(H$5*PI()/2) - COS(H$5*PI()) - 1 )/H$5^2)*COS(H$5*PI()*$B49/$B$3)</f>
        <v>0.5</v>
      </c>
      <c r="I49" s="28" t="n">
        <f aca="false">($B$2/2) + (4*$B$2/PI()^2)*(( 2*COS(I$5*PI()/2) - COS(I$5*PI()) - 1 )/I$5^2)*COS(I$5*PI()*$B49/$B$3)</f>
        <v>0.5</v>
      </c>
      <c r="J49" s="28" t="n">
        <f aca="false">($B$2/2) + (4*$B$2/PI()^2)*(( 2*COS(J$5*PI()/2) - COS(J$5*PI()) - 1 )/J$5^2)*COS(J$5*PI()*$B49/$B$3)</f>
        <v>0.5</v>
      </c>
      <c r="K49" s="28" t="n">
        <f aca="false">($B$2/2) + (4*$B$2/PI()^2)*(( 2*COS(K$5*PI()/2) - COS(K$5*PI()) - 1 )/K$5^2)*COS(K$5*PI()*$B49/$B$3)</f>
        <v>0.464242412780594</v>
      </c>
      <c r="L49" s="28" t="n">
        <f aca="false">($B$2/2) + (4*$B$2/PI()^2)*(( 2*COS(L$5*PI()/2) - COS(L$5*PI()) - 1 )/L$5^2)*COS(L$5*PI()*$B49/$B$3)</f>
        <v>0.5</v>
      </c>
      <c r="M49" s="28" t="n">
        <f aca="false">($B$2/2) + (4*$B$2/PI()^2)*(( 2*COS(M$5*PI()/2) - COS(M$5*PI()) - 1 )/M$5^2)*COS(M$5*PI()*$B49/$B$3)</f>
        <v>0.5</v>
      </c>
      <c r="N49" s="28" t="n">
        <f aca="false">($B$2/2) + (4*$B$2/PI()^2)*(( 2*COS(N$5*PI()/2) - COS(N$5*PI()) - 1 )/N$5^2)*COS(N$5*PI()*$B49/$B$3)</f>
        <v>0.5</v>
      </c>
      <c r="O49" s="28" t="n">
        <f aca="false">($B$2/2) + (4*$B$2/PI()^2)*(( 2*COS(O$5*PI()/2) - COS(O$5*PI()) - 1 )/O$5^2)*COS(O$5*PI()*$B49/$B$3)</f>
        <v>0.516197288837334</v>
      </c>
      <c r="P49" s="27" t="n">
        <f aca="false">SUM($F49:$F49)</f>
        <v>0.5</v>
      </c>
      <c r="Q49" s="27" t="n">
        <f aca="false">SUM($F49:$G49)-(1*$F49) +$Q$3</f>
        <v>0.622020032358304</v>
      </c>
      <c r="R49" s="27" t="n">
        <f aca="false">SUM($F49:$H49)-(2*$F49)</f>
        <v>0.622020032358304</v>
      </c>
      <c r="S49" s="27" t="n">
        <f aca="false">SUM($F49:$I49)-(3*$F49) +$Q$3</f>
        <v>0.622020032358304</v>
      </c>
      <c r="T49" s="27" t="n">
        <f aca="false">SUM($F49:$J49)-(4*$F49)</f>
        <v>0.622020032358304</v>
      </c>
      <c r="U49" s="27" t="n">
        <f aca="false">SUM($F49:$K49)-(5*$F49) +$Q$3</f>
        <v>0.586262445138897</v>
      </c>
      <c r="V49" s="27" t="n">
        <f aca="false">SUM($F49:$L49)-(6*$F49)</f>
        <v>0.586262445138897</v>
      </c>
      <c r="W49" s="27" t="n">
        <f aca="false">SUM($F49:$M49)-(7*$F49) +$Q$3</f>
        <v>0.586262445138897</v>
      </c>
      <c r="X49" s="27" t="n">
        <f aca="false">SUM($F49:$N49)-(8*$F49)</f>
        <v>0.586262445138897</v>
      </c>
      <c r="Y49" s="27" t="n">
        <f aca="false">SUM($F49:$O49)-(9*$F49) +$Q$3</f>
        <v>0.602459733976231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 s="0"/>
      <c r="AME49" s="0"/>
      <c r="AMF49" s="0"/>
      <c r="AMG49" s="0"/>
      <c r="AMH49" s="0"/>
      <c r="AMI49" s="0"/>
      <c r="AMJ49" s="0"/>
    </row>
    <row r="50" s="23" customFormat="true" ht="13.8" hidden="false" customHeight="false" outlineLevel="0" collapsed="false">
      <c r="A50" s="24" t="n">
        <v>-19</v>
      </c>
      <c r="B50" s="27" t="n">
        <f aca="false">(A50-1)*PI()/20</f>
        <v>-3.14159265358979</v>
      </c>
      <c r="C50" s="27" t="n">
        <v>0</v>
      </c>
      <c r="D50" s="27"/>
      <c r="E50" s="28"/>
      <c r="F50" s="28" t="n">
        <f aca="false">($B$2/2) + (4*$B$2/PI()^2)*(( 2*COS(F$5*PI()/2) - COS(F$5*PI()) - 1 )/F$5^2)*COS(F$5*PI()*$B50/$B$3)</f>
        <v>0.5</v>
      </c>
      <c r="G50" s="28" t="n">
        <f aca="false">($B$2/2) + (4*$B$2/PI()^2)*(( 2*COS(G$5*PI()/2) - COS(G$5*PI()) - 1 )/G$5^2)*COS(G$5*PI()*$B50/$B$3)</f>
        <v>0.244799609100045</v>
      </c>
      <c r="H50" s="28" t="n">
        <f aca="false">($B$2/2) + (4*$B$2/PI()^2)*(( 2*COS(H$5*PI()/2) - COS(H$5*PI()) - 1 )/H$5^2)*COS(H$5*PI()*$B50/$B$3)</f>
        <v>0.5</v>
      </c>
      <c r="I50" s="28" t="n">
        <f aca="false">($B$2/2) + (4*$B$2/PI()^2)*(( 2*COS(I$5*PI()/2) - COS(I$5*PI()) - 1 )/I$5^2)*COS(I$5*PI()*$B50/$B$3)</f>
        <v>0.5</v>
      </c>
      <c r="J50" s="28" t="n">
        <f aca="false">($B$2/2) + (4*$B$2/PI()^2)*(( 2*COS(J$5*PI()/2) - COS(J$5*PI()) - 1 )/J$5^2)*COS(J$5*PI()*$B50/$B$3)</f>
        <v>0.5</v>
      </c>
      <c r="K50" s="28" t="n">
        <f aca="false">($B$2/2) + (4*$B$2/PI()^2)*(( 2*COS(K$5*PI()/2) - COS(K$5*PI()) - 1 )/K$5^2)*COS(K$5*PI()*$B50/$B$3)</f>
        <v>0.540094921866449</v>
      </c>
      <c r="L50" s="28" t="n">
        <f aca="false">($B$2/2) + (4*$B$2/PI()^2)*(( 2*COS(L$5*PI()/2) - COS(L$5*PI()) - 1 )/L$5^2)*COS(L$5*PI()*$B50/$B$3)</f>
        <v>0.5</v>
      </c>
      <c r="M50" s="28" t="n">
        <f aca="false">($B$2/2) + (4*$B$2/PI()^2)*(( 2*COS(M$5*PI()/2) - COS(M$5*PI()) - 1 )/M$5^2)*COS(M$5*PI()*$B50/$B$3)</f>
        <v>0.5</v>
      </c>
      <c r="N50" s="28" t="n">
        <f aca="false">($B$2/2) + (4*$B$2/PI()^2)*(( 2*COS(N$5*PI()/2) - COS(N$5*PI()) - 1 )/N$5^2)*COS(N$5*PI()*$B50/$B$3)</f>
        <v>0.5</v>
      </c>
      <c r="O50" s="28" t="n">
        <f aca="false">($B$2/2) + (4*$B$2/PI()^2)*(( 2*COS(O$5*PI()/2) - COS(O$5*PI()) - 1 )/O$5^2)*COS(O$5*PI()*$B50/$B$3)</f>
        <v>0.504232215084538</v>
      </c>
      <c r="P50" s="27" t="n">
        <f aca="false">SUM($F50:$F50)</f>
        <v>0.5</v>
      </c>
      <c r="Q50" s="27" t="n">
        <f aca="false">SUM($F50:$G50)-(1*$F50) +$Q$3</f>
        <v>0.244799609100045</v>
      </c>
      <c r="R50" s="27" t="n">
        <f aca="false">SUM($F50:$H50)-(2*$F50)</f>
        <v>0.244799609100045</v>
      </c>
      <c r="S50" s="27" t="n">
        <f aca="false">SUM($F50:$I50)-(3*$F50) +$Q$3</f>
        <v>0.244799609100045</v>
      </c>
      <c r="T50" s="27" t="n">
        <f aca="false">SUM($F50:$J50)-(4*$F50)</f>
        <v>0.244799609100045</v>
      </c>
      <c r="U50" s="27" t="n">
        <f aca="false">SUM($F50:$K50)-(5*$F50) +$Q$3</f>
        <v>0.284894530966494</v>
      </c>
      <c r="V50" s="27" t="n">
        <f aca="false">SUM($F50:$L50)-(6*$F50)</f>
        <v>0.284894530966494</v>
      </c>
      <c r="W50" s="27" t="n">
        <f aca="false">SUM($F50:$M50)-(7*$F50) +$Q$3</f>
        <v>0.284894530966494</v>
      </c>
      <c r="X50" s="27" t="n">
        <f aca="false">SUM($F50:$N50)-(8*$F50)</f>
        <v>0.284894530966494</v>
      </c>
      <c r="Y50" s="27" t="n">
        <f aca="false">SUM($F50:$O50)-(9*$F50) +$Q$3</f>
        <v>0.289126746051032</v>
      </c>
      <c r="Z50" s="21"/>
      <c r="AA50" s="21"/>
      <c r="AB50" s="21"/>
      <c r="AC50" s="21"/>
      <c r="AD50" s="21"/>
      <c r="AE50" s="21"/>
      <c r="AF50" s="21"/>
      <c r="AMD50" s="0"/>
      <c r="AME50" s="0"/>
      <c r="AMF50" s="0"/>
      <c r="AMG50" s="0"/>
      <c r="AMH50" s="0"/>
      <c r="AMI50" s="0"/>
      <c r="AMJ50" s="0"/>
    </row>
    <row r="51" s="23" customFormat="true" ht="13.8" hidden="false" customHeight="false" outlineLevel="0" collapsed="false">
      <c r="A51" s="24" t="n">
        <v>-18</v>
      </c>
      <c r="B51" s="27" t="n">
        <f aca="false">(A51-1)*PI()/20</f>
        <v>-2.9845130209103</v>
      </c>
      <c r="C51" s="27" t="n">
        <v>0</v>
      </c>
      <c r="D51" s="27"/>
      <c r="E51" s="28"/>
      <c r="F51" s="28" t="n">
        <f aca="false">($B$2/2) + (4*$B$2/PI()^2)*(( 2*COS(F$5*PI()/2) - COS(F$5*PI()) - 1 )/F$5^2)*COS(F$5*PI()*$B51/$B$3)</f>
        <v>0.5</v>
      </c>
      <c r="G51" s="28" t="n">
        <f aca="false">($B$2/2) + (4*$B$2/PI()^2)*(( 2*COS(G$5*PI()/2) - COS(G$5*PI()) - 1 )/G$5^2)*COS(G$5*PI()*$B51/$B$3)</f>
        <v>0.0966325240460875</v>
      </c>
      <c r="H51" s="28" t="n">
        <f aca="false">($B$2/2) + (4*$B$2/PI()^2)*(( 2*COS(H$5*PI()/2) - COS(H$5*PI()) - 1 )/H$5^2)*COS(H$5*PI()*$B51/$B$3)</f>
        <v>0.5</v>
      </c>
      <c r="I51" s="28" t="n">
        <f aca="false">($B$2/2) + (4*$B$2/PI()^2)*(( 2*COS(I$5*PI()/2) - COS(I$5*PI()) - 1 )/I$5^2)*COS(I$5*PI()*$B51/$B$3)</f>
        <v>0.5</v>
      </c>
      <c r="J51" s="28" t="n">
        <f aca="false">($B$2/2) + (4*$B$2/PI()^2)*(( 2*COS(J$5*PI()/2) - COS(J$5*PI()) - 1 )/J$5^2)*COS(J$5*PI()*$B51/$B$3)</f>
        <v>0.5</v>
      </c>
      <c r="K51" s="28" t="n">
        <f aca="false">($B$2/2) + (4*$B$2/PI()^2)*(( 2*COS(K$5*PI()/2) - COS(K$5*PI()) - 1 )/K$5^2)*COS(K$5*PI()*$B51/$B$3)</f>
        <v>0.456873547348112</v>
      </c>
      <c r="L51" s="28" t="n">
        <f aca="false">($B$2/2) + (4*$B$2/PI()^2)*(( 2*COS(L$5*PI()/2) - COS(L$5*PI()) - 1 )/L$5^2)*COS(L$5*PI()*$B51/$B$3)</f>
        <v>0.5</v>
      </c>
      <c r="M51" s="28" t="n">
        <f aca="false">($B$2/2) + (4*$B$2/PI()^2)*(( 2*COS(M$5*PI()/2) - COS(M$5*PI()) - 1 )/M$5^2)*COS(M$5*PI()*$B51/$B$3)</f>
        <v>0.5</v>
      </c>
      <c r="N51" s="28" t="n">
        <f aca="false">($B$2/2) + (4*$B$2/PI()^2)*(( 2*COS(N$5*PI()/2) - COS(N$5*PI()) - 1 )/N$5^2)*COS(N$5*PI()*$B51/$B$3)</f>
        <v>0.5</v>
      </c>
      <c r="O51" s="28" t="n">
        <f aca="false">($B$2/2) + (4*$B$2/PI()^2)*(( 2*COS(O$5*PI()/2) - COS(O$5*PI()) - 1 )/O$5^2)*COS(O$5*PI()*$B51/$B$3)</f>
        <v>0.485669829372004</v>
      </c>
      <c r="P51" s="27" t="n">
        <f aca="false">SUM($F51:$F51)</f>
        <v>0.5</v>
      </c>
      <c r="Q51" s="27" t="n">
        <f aca="false">SUM($F51:$G51)-(1*$F51) +$Q$3</f>
        <v>0.0966325240460875</v>
      </c>
      <c r="R51" s="27" t="n">
        <f aca="false">SUM($F51:$H51)-(2*$F51)</f>
        <v>0.0966325240460875</v>
      </c>
      <c r="S51" s="27" t="n">
        <f aca="false">SUM($F51:$I51)-(3*$F51) +$Q$3</f>
        <v>0.0966325240460875</v>
      </c>
      <c r="T51" s="27" t="n">
        <f aca="false">SUM($F51:$J51)-(4*$F51)</f>
        <v>0.0966325240460875</v>
      </c>
      <c r="U51" s="27" t="n">
        <f aca="false">SUM($F51:$K51)-(5*$F51) +$Q$3</f>
        <v>0.0535060713941995</v>
      </c>
      <c r="V51" s="27" t="n">
        <f aca="false">SUM($F51:$L51)-(6*$F51)</f>
        <v>0.0535060713941995</v>
      </c>
      <c r="W51" s="27" t="n">
        <f aca="false">SUM($F51:$M51)-(7*$F51) +$Q$3</f>
        <v>0.0535060713941995</v>
      </c>
      <c r="X51" s="27" t="n">
        <f aca="false">SUM($F51:$N51)-(8*$F51)</f>
        <v>0.0535060713941995</v>
      </c>
      <c r="Y51" s="27" t="n">
        <f aca="false">SUM($F51:$O51)-(9*$F51) +$Q$3</f>
        <v>0.039175900766204</v>
      </c>
      <c r="Z51" s="21"/>
      <c r="AA51" s="21"/>
      <c r="AB51" s="21"/>
      <c r="AC51" s="21"/>
      <c r="AD51" s="21"/>
      <c r="AE51" s="21"/>
      <c r="AF51" s="21"/>
      <c r="AMD51" s="0"/>
      <c r="AME51" s="0"/>
      <c r="AMF51" s="0"/>
      <c r="AMG51" s="0"/>
      <c r="AMH51" s="0"/>
      <c r="AMI51" s="0"/>
      <c r="AMJ51" s="0"/>
    </row>
    <row r="52" s="23" customFormat="true" ht="13.8" hidden="false" customHeight="false" outlineLevel="0" collapsed="false">
      <c r="A52" s="24" t="n">
        <v>-17</v>
      </c>
      <c r="B52" s="27" t="n">
        <f aca="false">(A52-1)*PI()/20</f>
        <v>-2.82743338823081</v>
      </c>
      <c r="C52" s="27" t="n">
        <v>0</v>
      </c>
      <c r="D52" s="27"/>
      <c r="E52" s="28"/>
      <c r="F52" s="28" t="n">
        <f aca="false">($B$2/2) + (4*$B$2/PI()^2)*(( 2*COS(F$5*PI()/2) - COS(F$5*PI()) - 1 )/F$5^2)*COS(F$5*PI()*$B52/$B$3)</f>
        <v>0.5</v>
      </c>
      <c r="G52" s="28" t="n">
        <f aca="false">($B$2/2) + (4*$B$2/PI()^2)*(( 2*COS(G$5*PI()/2) - COS(G$5*PI()) - 1 )/G$5^2)*COS(G$5*PI()*$B52/$B$3)</f>
        <v>0.310505115202921</v>
      </c>
      <c r="H52" s="28" t="n">
        <f aca="false">($B$2/2) + (4*$B$2/PI()^2)*(( 2*COS(H$5*PI()/2) - COS(H$5*PI()) - 1 )/H$5^2)*COS(H$5*PI()*$B52/$B$3)</f>
        <v>0.5</v>
      </c>
      <c r="I52" s="28" t="n">
        <f aca="false">($B$2/2) + (4*$B$2/PI()^2)*(( 2*COS(I$5*PI()/2) - COS(I$5*PI()) - 1 )/I$5^2)*COS(I$5*PI()*$B52/$B$3)</f>
        <v>0.5</v>
      </c>
      <c r="J52" s="28" t="n">
        <f aca="false">($B$2/2) + (4*$B$2/PI()^2)*(( 2*COS(J$5*PI()/2) - COS(J$5*PI()) - 1 )/J$5^2)*COS(J$5*PI()*$B52/$B$3)</f>
        <v>0.5</v>
      </c>
      <c r="K52" s="28" t="n">
        <f aca="false">($B$2/2) + (4*$B$2/PI()^2)*(( 2*COS(K$5*PI()/2) - COS(K$5*PI()) - 1 )/K$5^2)*COS(K$5*PI()*$B52/$B$3)</f>
        <v>0.544753449252231</v>
      </c>
      <c r="L52" s="28" t="n">
        <f aca="false">($B$2/2) + (4*$B$2/PI()^2)*(( 2*COS(L$5*PI()/2) - COS(L$5*PI()) - 1 )/L$5^2)*COS(L$5*PI()*$B52/$B$3)</f>
        <v>0.5</v>
      </c>
      <c r="M52" s="28" t="n">
        <f aca="false">($B$2/2) + (4*$B$2/PI()^2)*(( 2*COS(M$5*PI()/2) - COS(M$5*PI()) - 1 )/M$5^2)*COS(M$5*PI()*$B52/$B$3)</f>
        <v>0.5</v>
      </c>
      <c r="N52" s="28" t="n">
        <f aca="false">($B$2/2) + (4*$B$2/PI()^2)*(( 2*COS(N$5*PI()/2) - COS(N$5*PI()) - 1 )/N$5^2)*COS(N$5*PI()*$B52/$B$3)</f>
        <v>0.5</v>
      </c>
      <c r="O52" s="28" t="n">
        <f aca="false">($B$2/2) + (4*$B$2/PI()^2)*(( 2*COS(O$5*PI()/2) - COS(O$5*PI()) - 1 )/O$5^2)*COS(O$5*PI()*$B52/$B$3)</f>
        <v>0.489445771031951</v>
      </c>
      <c r="P52" s="27" t="n">
        <f aca="false">SUM($F52:$F52)</f>
        <v>0.5</v>
      </c>
      <c r="Q52" s="27" t="n">
        <f aca="false">SUM($F52:$G52)-(1*$F52) +$Q$3</f>
        <v>0.310505115202921</v>
      </c>
      <c r="R52" s="27" t="n">
        <f aca="false">SUM($F52:$H52)-(2*$F52)</f>
        <v>0.310505115202921</v>
      </c>
      <c r="S52" s="27" t="n">
        <f aca="false">SUM($F52:$I52)-(3*$F52) +$Q$3</f>
        <v>0.310505115202921</v>
      </c>
      <c r="T52" s="27" t="n">
        <f aca="false">SUM($F52:$J52)-(4*$F52)</f>
        <v>0.310505115202921</v>
      </c>
      <c r="U52" s="27" t="n">
        <f aca="false">SUM($F52:$K52)-(5*$F52) +$Q$3</f>
        <v>0.355258564455152</v>
      </c>
      <c r="V52" s="27" t="n">
        <f aca="false">SUM($F52:$L52)-(6*$F52)</f>
        <v>0.355258564455152</v>
      </c>
      <c r="W52" s="27" t="n">
        <f aca="false">SUM($F52:$M52)-(7*$F52) +$Q$3</f>
        <v>0.355258564455152</v>
      </c>
      <c r="X52" s="27" t="n">
        <f aca="false">SUM($F52:$N52)-(8*$F52)</f>
        <v>0.355258564455152</v>
      </c>
      <c r="Y52" s="27" t="n">
        <f aca="false">SUM($F52:$O52)-(9*$F52) +$Q$3</f>
        <v>0.344704335487102</v>
      </c>
      <c r="Z52" s="21"/>
      <c r="AA52" s="21"/>
      <c r="AB52" s="21"/>
      <c r="AC52" s="21"/>
      <c r="AD52" s="21"/>
      <c r="AE52" s="21"/>
      <c r="AF52" s="21"/>
      <c r="AMD52" s="0"/>
      <c r="AME52" s="0"/>
      <c r="AMF52" s="0"/>
      <c r="AMG52" s="0"/>
      <c r="AMH52" s="0"/>
      <c r="AMI52" s="0"/>
      <c r="AMJ52" s="0"/>
    </row>
    <row r="53" s="23" customFormat="true" ht="13.8" hidden="false" customHeight="false" outlineLevel="0" collapsed="false">
      <c r="A53" s="24" t="n">
        <v>-16</v>
      </c>
      <c r="B53" s="27" t="n">
        <f aca="false">(A53-1)*PI()/20</f>
        <v>-2.67035375555132</v>
      </c>
      <c r="C53" s="27" t="n">
        <v>0</v>
      </c>
      <c r="D53" s="27"/>
      <c r="E53" s="28"/>
      <c r="F53" s="28" t="n">
        <f aca="false">($B$2/2) + (4*$B$2/PI()^2)*(( 2*COS(F$5*PI()/2) - COS(F$5*PI()) - 1 )/F$5^2)*COS(F$5*PI()*$B53/$B$3)</f>
        <v>0.5</v>
      </c>
      <c r="G53" s="28" t="n">
        <f aca="false">($B$2/2) + (4*$B$2/PI()^2)*(( 2*COS(G$5*PI()/2) - COS(G$5*PI()) - 1 )/G$5^2)*COS(G$5*PI()*$B53/$B$3)</f>
        <v>0.69445752395857</v>
      </c>
      <c r="H53" s="28" t="n">
        <f aca="false">($B$2/2) + (4*$B$2/PI()^2)*(( 2*COS(H$5*PI()/2) - COS(H$5*PI()) - 1 )/H$5^2)*COS(H$5*PI()*$B53/$B$3)</f>
        <v>0.5</v>
      </c>
      <c r="I53" s="28" t="n">
        <f aca="false">($B$2/2) + (4*$B$2/PI()^2)*(( 2*COS(I$5*PI()/2) - COS(I$5*PI()) - 1 )/I$5^2)*COS(I$5*PI()*$B53/$B$3)</f>
        <v>0.5</v>
      </c>
      <c r="J53" s="28" t="n">
        <f aca="false">($B$2/2) + (4*$B$2/PI()^2)*(( 2*COS(J$5*PI()/2) - COS(J$5*PI()) - 1 )/J$5^2)*COS(J$5*PI()*$B53/$B$3)</f>
        <v>0.5</v>
      </c>
      <c r="K53" s="28" t="n">
        <f aca="false">($B$2/2) + (4*$B$2/PI()^2)*(( 2*COS(K$5*PI()/2) - COS(K$5*PI()) - 1 )/K$5^2)*COS(K$5*PI()*$B53/$B$3)</f>
        <v>0.455077076051281</v>
      </c>
      <c r="L53" s="28" t="n">
        <f aca="false">($B$2/2) + (4*$B$2/PI()^2)*(( 2*COS(L$5*PI()/2) - COS(L$5*PI()) - 1 )/L$5^2)*COS(L$5*PI()*$B53/$B$3)</f>
        <v>0.5</v>
      </c>
      <c r="M53" s="28" t="n">
        <f aca="false">($B$2/2) + (4*$B$2/PI()^2)*(( 2*COS(M$5*PI()/2) - COS(M$5*PI()) - 1 )/M$5^2)*COS(M$5*PI()*$B53/$B$3)</f>
        <v>0.5</v>
      </c>
      <c r="N53" s="28" t="n">
        <f aca="false">($B$2/2) + (4*$B$2/PI()^2)*(( 2*COS(N$5*PI()/2) - COS(N$5*PI()) - 1 )/N$5^2)*COS(N$5*PI()*$B53/$B$3)</f>
        <v>0.5</v>
      </c>
      <c r="O53" s="28" t="n">
        <f aca="false">($B$2/2) + (4*$B$2/PI()^2)*(( 2*COS(O$5*PI()/2) - COS(O$5*PI()) - 1 )/O$5^2)*COS(O$5*PI()*$B53/$B$3)</f>
        <v>0.509673981682456</v>
      </c>
      <c r="P53" s="27" t="n">
        <f aca="false">SUM($F53:$F53)</f>
        <v>0.5</v>
      </c>
      <c r="Q53" s="27" t="n">
        <f aca="false">SUM($F53:$G53)-(1*$F53) +$Q$3</f>
        <v>0.69445752395857</v>
      </c>
      <c r="R53" s="27" t="n">
        <f aca="false">SUM($F53:$H53)-(2*$F53)</f>
        <v>0.69445752395857</v>
      </c>
      <c r="S53" s="27" t="n">
        <f aca="false">SUM($F53:$I53)-(3*$F53) +$Q$3</f>
        <v>0.69445752395857</v>
      </c>
      <c r="T53" s="27" t="n">
        <f aca="false">SUM($F53:$J53)-(4*$F53)</f>
        <v>0.69445752395857</v>
      </c>
      <c r="U53" s="27" t="n">
        <f aca="false">SUM($F53:$K53)-(5*$F53) +$Q$3</f>
        <v>0.649534600009851</v>
      </c>
      <c r="V53" s="27" t="n">
        <f aca="false">SUM($F53:$L53)-(6*$F53)</f>
        <v>0.649534600009851</v>
      </c>
      <c r="W53" s="27" t="n">
        <f aca="false">SUM($F53:$M53)-(7*$F53) +$Q$3</f>
        <v>0.649534600009851</v>
      </c>
      <c r="X53" s="27" t="n">
        <f aca="false">SUM($F53:$N53)-(8*$F53)</f>
        <v>0.649534600009851</v>
      </c>
      <c r="Y53" s="27" t="n">
        <f aca="false">SUM($F53:$O53)-(9*$F53) +$Q$3</f>
        <v>0.659208581692306</v>
      </c>
      <c r="Z53" s="21"/>
      <c r="AA53" s="21"/>
      <c r="AB53" s="21"/>
      <c r="AC53" s="21"/>
      <c r="AD53" s="21"/>
      <c r="AE53" s="21"/>
      <c r="AF53" s="21"/>
      <c r="AMD53" s="0"/>
      <c r="AME53" s="0"/>
      <c r="AMF53" s="0"/>
      <c r="AMG53" s="0"/>
      <c r="AMH53" s="0"/>
      <c r="AMI53" s="0"/>
      <c r="AMJ53" s="0"/>
    </row>
    <row r="54" s="23" customFormat="true" ht="13.8" hidden="false" customHeight="false" outlineLevel="0" collapsed="false">
      <c r="A54" s="24" t="n">
        <v>-15</v>
      </c>
      <c r="B54" s="27" t="n">
        <f aca="false">(A54-1)*PI()/20</f>
        <v>-2.51327412287183</v>
      </c>
      <c r="C54" s="27" t="n">
        <v>0</v>
      </c>
      <c r="D54" s="27"/>
      <c r="E54" s="28"/>
      <c r="F54" s="28" t="n">
        <f aca="false">($B$2/2) + (4*$B$2/PI()^2)*(( 2*COS(F$5*PI()/2) - COS(F$5*PI()) - 1 )/F$5^2)*COS(F$5*PI()*$B54/$B$3)</f>
        <v>0.5</v>
      </c>
      <c r="G54" s="28" t="n">
        <f aca="false">($B$2/2) + (4*$B$2/PI()^2)*(( 2*COS(G$5*PI()/2) - COS(G$5*PI()) - 1 )/G$5^2)*COS(G$5*PI()*$B54/$B$3)</f>
        <v>0.903875932807005</v>
      </c>
      <c r="H54" s="28" t="n">
        <f aca="false">($B$2/2) + (4*$B$2/PI()^2)*(( 2*COS(H$5*PI()/2) - COS(H$5*PI()) - 1 )/H$5^2)*COS(H$5*PI()*$B54/$B$3)</f>
        <v>0.5</v>
      </c>
      <c r="I54" s="28" t="n">
        <f aca="false">($B$2/2) + (4*$B$2/PI()^2)*(( 2*COS(I$5*PI()/2) - COS(I$5*PI()) - 1 )/I$5^2)*COS(I$5*PI()*$B54/$B$3)</f>
        <v>0.5</v>
      </c>
      <c r="J54" s="28" t="n">
        <f aca="false">($B$2/2) + (4*$B$2/PI()^2)*(( 2*COS(J$5*PI()/2) - COS(J$5*PI()) - 1 )/J$5^2)*COS(J$5*PI()*$B54/$B$3)</f>
        <v>0.5</v>
      </c>
      <c r="K54" s="28" t="n">
        <f aca="false">($B$2/2) + (4*$B$2/PI()^2)*(( 2*COS(K$5*PI()/2) - COS(K$5*PI()) - 1 )/K$5^2)*COS(K$5*PI()*$B54/$B$3)</f>
        <v>0.543629357321366</v>
      </c>
      <c r="L54" s="28" t="n">
        <f aca="false">($B$2/2) + (4*$B$2/PI()^2)*(( 2*COS(L$5*PI()/2) - COS(L$5*PI()) - 1 )/L$5^2)*COS(L$5*PI()*$B54/$B$3)</f>
        <v>0.5</v>
      </c>
      <c r="M54" s="28" t="n">
        <f aca="false">($B$2/2) + (4*$B$2/PI()^2)*(( 2*COS(M$5*PI()/2) - COS(M$5*PI()) - 1 )/M$5^2)*COS(M$5*PI()*$B54/$B$3)</f>
        <v>0.5</v>
      </c>
      <c r="N54" s="28" t="n">
        <f aca="false">($B$2/2) + (4*$B$2/PI()^2)*(( 2*COS(N$5*PI()/2) - COS(N$5*PI()) - 1 )/N$5^2)*COS(N$5*PI()*$B54/$B$3)</f>
        <v>0.5</v>
      </c>
      <c r="O54" s="28" t="n">
        <f aca="false">($B$2/2) + (4*$B$2/PI()^2)*(( 2*COS(O$5*PI()/2) - COS(O$5*PI()) - 1 )/O$5^2)*COS(O$5*PI()*$B54/$B$3)</f>
        <v>0.514822080907359</v>
      </c>
      <c r="P54" s="27" t="n">
        <f aca="false">SUM($F54:$F54)</f>
        <v>0.5</v>
      </c>
      <c r="Q54" s="27" t="n">
        <f aca="false">SUM($F54:$G54)-(1*$F54) +$Q$3</f>
        <v>0.903875932807005</v>
      </c>
      <c r="R54" s="27" t="n">
        <f aca="false">SUM($F54:$H54)-(2*$F54)</f>
        <v>0.903875932807005</v>
      </c>
      <c r="S54" s="27" t="n">
        <f aca="false">SUM($F54:$I54)-(3*$F54) +$Q$3</f>
        <v>0.903875932807005</v>
      </c>
      <c r="T54" s="27" t="n">
        <f aca="false">SUM($F54:$J54)-(4*$F54)</f>
        <v>0.903875932807005</v>
      </c>
      <c r="U54" s="27" t="n">
        <f aca="false">SUM($F54:$K54)-(5*$F54) +$Q$3</f>
        <v>0.947505290128371</v>
      </c>
      <c r="V54" s="27" t="n">
        <f aca="false">SUM($F54:$L54)-(6*$F54)</f>
        <v>0.947505290128371</v>
      </c>
      <c r="W54" s="27" t="n">
        <f aca="false">SUM($F54:$M54)-(7*$F54) +$Q$3</f>
        <v>0.947505290128371</v>
      </c>
      <c r="X54" s="27" t="n">
        <f aca="false">SUM($F54:$N54)-(8*$F54)</f>
        <v>0.947505290128371</v>
      </c>
      <c r="Y54" s="27" t="n">
        <f aca="false">SUM($F54:$O54)-(9*$F54) +$Q$3</f>
        <v>0.962327371035729</v>
      </c>
      <c r="Z54" s="21"/>
      <c r="AA54" s="21"/>
      <c r="AB54" s="21"/>
      <c r="AC54" s="21"/>
      <c r="AD54" s="21"/>
      <c r="AE54" s="21"/>
      <c r="AF54" s="21"/>
      <c r="AMD54" s="0"/>
      <c r="AME54" s="0"/>
      <c r="AMF54" s="0"/>
      <c r="AMG54" s="0"/>
      <c r="AMH54" s="0"/>
      <c r="AMI54" s="0"/>
      <c r="AMJ54" s="0"/>
    </row>
    <row r="55" s="23" customFormat="true" ht="13.8" hidden="false" customHeight="false" outlineLevel="0" collapsed="false">
      <c r="A55" s="24" t="n">
        <v>-14</v>
      </c>
      <c r="B55" s="27" t="n">
        <f aca="false">(A55-1)*PI()/20</f>
        <v>-2.35619449019234</v>
      </c>
      <c r="C55" s="27" t="n">
        <v>0</v>
      </c>
      <c r="D55" s="27"/>
      <c r="E55" s="28"/>
      <c r="F55" s="28" t="n">
        <f aca="false">($B$2/2) + (4*$B$2/PI()^2)*(( 2*COS(F$5*PI()/2) - COS(F$5*PI()) - 1 )/F$5^2)*COS(F$5*PI()*$B55/$B$3)</f>
        <v>0.5</v>
      </c>
      <c r="G55" s="28" t="n">
        <f aca="false">($B$2/2) + (4*$B$2/PI()^2)*(( 2*COS(G$5*PI()/2) - COS(G$5*PI()) - 1 )/G$5^2)*COS(G$5*PI()*$B55/$B$3)</f>
        <v>0.750798303527949</v>
      </c>
      <c r="H55" s="28" t="n">
        <f aca="false">($B$2/2) + (4*$B$2/PI()^2)*(( 2*COS(H$5*PI()/2) - COS(H$5*PI()) - 1 )/H$5^2)*COS(H$5*PI()*$B55/$B$3)</f>
        <v>0.5</v>
      </c>
      <c r="I55" s="28" t="n">
        <f aca="false">($B$2/2) + (4*$B$2/PI()^2)*(( 2*COS(I$5*PI()/2) - COS(I$5*PI()) - 1 )/I$5^2)*COS(I$5*PI()*$B55/$B$3)</f>
        <v>0.5</v>
      </c>
      <c r="J55" s="28" t="n">
        <f aca="false">($B$2/2) + (4*$B$2/PI()^2)*(( 2*COS(J$5*PI()/2) - COS(J$5*PI()) - 1 )/J$5^2)*COS(J$5*PI()*$B55/$B$3)</f>
        <v>0.5</v>
      </c>
      <c r="K55" s="28" t="n">
        <f aca="false">($B$2/2) + (4*$B$2/PI()^2)*(( 2*COS(K$5*PI()/2) - COS(K$5*PI()) - 1 )/K$5^2)*COS(K$5*PI()*$B55/$B$3)</f>
        <v>0.459085121995613</v>
      </c>
      <c r="L55" s="28" t="n">
        <f aca="false">($B$2/2) + (4*$B$2/PI()^2)*(( 2*COS(L$5*PI()/2) - COS(L$5*PI()) - 1 )/L$5^2)*COS(L$5*PI()*$B55/$B$3)</f>
        <v>0.5</v>
      </c>
      <c r="M55" s="28" t="n">
        <f aca="false">($B$2/2) + (4*$B$2/PI()^2)*(( 2*COS(M$5*PI()/2) - COS(M$5*PI()) - 1 )/M$5^2)*COS(M$5*PI()*$B55/$B$3)</f>
        <v>0.5</v>
      </c>
      <c r="N55" s="28" t="n">
        <f aca="false">($B$2/2) + (4*$B$2/PI()^2)*(( 2*COS(N$5*PI()/2) - COS(N$5*PI()) - 1 )/N$5^2)*COS(N$5*PI()*$B55/$B$3)</f>
        <v>0.5</v>
      </c>
      <c r="O55" s="28" t="n">
        <f aca="false">($B$2/2) + (4*$B$2/PI()^2)*(( 2*COS(O$5*PI()/2) - COS(O$5*PI()) - 1 )/O$5^2)*COS(O$5*PI()*$B55/$B$3)</f>
        <v>0.496865047315272</v>
      </c>
      <c r="P55" s="27" t="n">
        <f aca="false">SUM($F55:$F55)</f>
        <v>0.5</v>
      </c>
      <c r="Q55" s="27" t="n">
        <f aca="false">SUM($F55:$G55)-(1*$F55) +$Q$3</f>
        <v>0.750798303527949</v>
      </c>
      <c r="R55" s="27" t="n">
        <f aca="false">SUM($F55:$H55)-(2*$F55)</f>
        <v>0.750798303527949</v>
      </c>
      <c r="S55" s="27" t="n">
        <f aca="false">SUM($F55:$I55)-(3*$F55) +$Q$3</f>
        <v>0.750798303527949</v>
      </c>
      <c r="T55" s="27" t="n">
        <f aca="false">SUM($F55:$J55)-(4*$F55)</f>
        <v>0.750798303527949</v>
      </c>
      <c r="U55" s="27" t="n">
        <f aca="false">SUM($F55:$K55)-(5*$F55) +$Q$3</f>
        <v>0.709883425523562</v>
      </c>
      <c r="V55" s="27" t="n">
        <f aca="false">SUM($F55:$L55)-(6*$F55)</f>
        <v>0.709883425523562</v>
      </c>
      <c r="W55" s="27" t="n">
        <f aca="false">SUM($F55:$M55)-(7*$F55) +$Q$3</f>
        <v>0.709883425523562</v>
      </c>
      <c r="X55" s="27" t="n">
        <f aca="false">SUM($F55:$N55)-(8*$F55)</f>
        <v>0.709883425523562</v>
      </c>
      <c r="Y55" s="27" t="n">
        <f aca="false">SUM($F55:$O55)-(9*$F55) +$Q$3</f>
        <v>0.706748472838834</v>
      </c>
      <c r="Z55" s="21"/>
      <c r="AA55" s="21"/>
      <c r="AB55" s="21"/>
      <c r="AC55" s="21"/>
      <c r="AD55" s="21"/>
      <c r="AE55" s="21"/>
      <c r="AF55" s="21"/>
      <c r="AMD55" s="0"/>
      <c r="AME55" s="0"/>
      <c r="AMF55" s="0"/>
      <c r="AMG55" s="0"/>
      <c r="AMH55" s="0"/>
      <c r="AMI55" s="0"/>
      <c r="AMJ55" s="0"/>
    </row>
    <row r="56" s="23" customFormat="true" ht="13.8" hidden="false" customHeight="false" outlineLevel="0" collapsed="false">
      <c r="A56" s="24" t="n">
        <v>-13</v>
      </c>
      <c r="B56" s="27" t="n">
        <f aca="false">(A56-1)*PI()/20</f>
        <v>-2.19911485751286</v>
      </c>
      <c r="C56" s="27" t="n">
        <v>0</v>
      </c>
      <c r="D56" s="27"/>
      <c r="E56" s="28"/>
      <c r="F56" s="28" t="n">
        <f aca="false">($B$2/2) + (4*$B$2/PI()^2)*(( 2*COS(F$5*PI()/2) - COS(F$5*PI()) - 1 )/F$5^2)*COS(F$5*PI()*$B56/$B$3)</f>
        <v>0.5</v>
      </c>
      <c r="G56" s="28" t="n">
        <f aca="false">($B$2/2) + (4*$B$2/PI()^2)*(( 2*COS(G$5*PI()/2) - COS(G$5*PI()) - 1 )/G$5^2)*COS(G$5*PI()*$B56/$B$3)</f>
        <v>0.372618398987987</v>
      </c>
      <c r="H56" s="28" t="n">
        <f aca="false">($B$2/2) + (4*$B$2/PI()^2)*(( 2*COS(H$5*PI()/2) - COS(H$5*PI()) - 1 )/H$5^2)*COS(H$5*PI()*$B56/$B$3)</f>
        <v>0.5</v>
      </c>
      <c r="I56" s="28" t="n">
        <f aca="false">($B$2/2) + (4*$B$2/PI()^2)*(( 2*COS(I$5*PI()/2) - COS(I$5*PI()) - 1 )/I$5^2)*COS(I$5*PI()*$B56/$B$3)</f>
        <v>0.5</v>
      </c>
      <c r="J56" s="28" t="n">
        <f aca="false">($B$2/2) + (4*$B$2/PI()^2)*(( 2*COS(J$5*PI()/2) - COS(J$5*PI()) - 1 )/J$5^2)*COS(J$5*PI()*$B56/$B$3)</f>
        <v>0.5</v>
      </c>
      <c r="K56" s="28" t="n">
        <f aca="false">($B$2/2) + (4*$B$2/PI()^2)*(( 2*COS(K$5*PI()/2) - COS(K$5*PI()) - 1 )/K$5^2)*COS(K$5*PI()*$B56/$B$3)</f>
        <v>0.536867890648781</v>
      </c>
      <c r="L56" s="28" t="n">
        <f aca="false">($B$2/2) + (4*$B$2/PI()^2)*(( 2*COS(L$5*PI()/2) - COS(L$5*PI()) - 1 )/L$5^2)*COS(L$5*PI()*$B56/$B$3)</f>
        <v>0.5</v>
      </c>
      <c r="M56" s="28" t="n">
        <f aca="false">($B$2/2) + (4*$B$2/PI()^2)*(( 2*COS(M$5*PI()/2) - COS(M$5*PI()) - 1 )/M$5^2)*COS(M$5*PI()*$B56/$B$3)</f>
        <v>0.5</v>
      </c>
      <c r="N56" s="28" t="n">
        <f aca="false">($B$2/2) + (4*$B$2/PI()^2)*(( 2*COS(N$5*PI()/2) - COS(N$5*PI()) - 1 )/N$5^2)*COS(N$5*PI()*$B56/$B$3)</f>
        <v>0.5</v>
      </c>
      <c r="O56" s="28" t="n">
        <f aca="false">($B$2/2) + (4*$B$2/PI()^2)*(( 2*COS(O$5*PI()/2) - COS(O$5*PI()) - 1 )/O$5^2)*COS(O$5*PI()*$B56/$B$3)</f>
        <v>0.483794878031129</v>
      </c>
      <c r="P56" s="27" t="n">
        <f aca="false">SUM($F56:$F56)</f>
        <v>0.5</v>
      </c>
      <c r="Q56" s="27" t="n">
        <f aca="false">SUM($F56:$G56)-(1*$F56) +$Q$3</f>
        <v>0.372618398987987</v>
      </c>
      <c r="R56" s="27" t="n">
        <f aca="false">SUM($F56:$H56)-(2*$F56)</f>
        <v>0.372618398987987</v>
      </c>
      <c r="S56" s="27" t="n">
        <f aca="false">SUM($F56:$I56)-(3*$F56) +$Q$3</f>
        <v>0.372618398987987</v>
      </c>
      <c r="T56" s="27" t="n">
        <f aca="false">SUM($F56:$J56)-(4*$F56)</f>
        <v>0.372618398987987</v>
      </c>
      <c r="U56" s="27" t="n">
        <f aca="false">SUM($F56:$K56)-(5*$F56) +$Q$3</f>
        <v>0.409486289636768</v>
      </c>
      <c r="V56" s="27" t="n">
        <f aca="false">SUM($F56:$L56)-(6*$F56)</f>
        <v>0.409486289636768</v>
      </c>
      <c r="W56" s="27" t="n">
        <f aca="false">SUM($F56:$M56)-(7*$F56) +$Q$3</f>
        <v>0.409486289636768</v>
      </c>
      <c r="X56" s="27" t="n">
        <f aca="false">SUM($F56:$N56)-(8*$F56)</f>
        <v>0.409486289636768</v>
      </c>
      <c r="Y56" s="27" t="n">
        <f aca="false">SUM($F56:$O56)-(9*$F56) +$Q$3</f>
        <v>0.393281167667896</v>
      </c>
      <c r="Z56" s="21"/>
      <c r="AA56" s="21"/>
      <c r="AB56" s="21"/>
      <c r="AC56" s="21"/>
      <c r="AD56" s="21"/>
      <c r="AE56" s="21"/>
      <c r="AF56" s="21"/>
      <c r="AMD56" s="0"/>
      <c r="AME56" s="0"/>
      <c r="AMF56" s="0"/>
      <c r="AMG56" s="0"/>
      <c r="AMH56" s="0"/>
      <c r="AMI56" s="0"/>
      <c r="AMJ56" s="0"/>
    </row>
    <row r="57" s="23" customFormat="true" ht="13.8" hidden="false" customHeight="false" outlineLevel="0" collapsed="false">
      <c r="A57" s="24" t="n">
        <v>-12</v>
      </c>
      <c r="B57" s="27" t="n">
        <f aca="false">(A57-1)*PI()/20</f>
        <v>-2.04203522483337</v>
      </c>
      <c r="C57" s="27" t="n">
        <v>0</v>
      </c>
      <c r="D57" s="27"/>
      <c r="E57" s="28"/>
      <c r="F57" s="28" t="n">
        <f aca="false">($B$2/2) + (4*$B$2/PI()^2)*(( 2*COS(F$5*PI()/2) - COS(F$5*PI()) - 1 )/F$5^2)*COS(F$5*PI()*$B57/$B$3)</f>
        <v>0.5</v>
      </c>
      <c r="G57" s="28" t="n">
        <f aca="false">($B$2/2) + (4*$B$2/PI()^2)*(( 2*COS(G$5*PI()/2) - COS(G$5*PI()) - 1 )/G$5^2)*COS(G$5*PI()*$B57/$B$3)</f>
        <v>0.10876896563076</v>
      </c>
      <c r="H57" s="28" t="n">
        <f aca="false">($B$2/2) + (4*$B$2/PI()^2)*(( 2*COS(H$5*PI()/2) - COS(H$5*PI()) - 1 )/H$5^2)*COS(H$5*PI()*$B57/$B$3)</f>
        <v>0.5</v>
      </c>
      <c r="I57" s="28" t="n">
        <f aca="false">($B$2/2) + (4*$B$2/PI()^2)*(( 2*COS(I$5*PI()/2) - COS(I$5*PI()) - 1 )/I$5^2)*COS(I$5*PI()*$B57/$B$3)</f>
        <v>0.5</v>
      </c>
      <c r="J57" s="28" t="n">
        <f aca="false">($B$2/2) + (4*$B$2/PI()^2)*(( 2*COS(J$5*PI()/2) - COS(J$5*PI()) - 1 )/J$5^2)*COS(J$5*PI()*$B57/$B$3)</f>
        <v>0.5</v>
      </c>
      <c r="K57" s="28" t="n">
        <f aca="false">($B$2/2) + (4*$B$2/PI()^2)*(( 2*COS(K$5*PI()/2) - COS(K$5*PI()) - 1 )/K$5^2)*COS(K$5*PI()*$B57/$B$3)</f>
        <v>0.468379803223695</v>
      </c>
      <c r="L57" s="28" t="n">
        <f aca="false">($B$2/2) + (4*$B$2/PI()^2)*(( 2*COS(L$5*PI()/2) - COS(L$5*PI()) - 1 )/L$5^2)*COS(L$5*PI()*$B57/$B$3)</f>
        <v>0.5</v>
      </c>
      <c r="M57" s="28" t="n">
        <f aca="false">($B$2/2) + (4*$B$2/PI()^2)*(( 2*COS(M$5*PI()/2) - COS(M$5*PI()) - 1 )/M$5^2)*COS(M$5*PI()*$B57/$B$3)</f>
        <v>0.5</v>
      </c>
      <c r="N57" s="28" t="n">
        <f aca="false">($B$2/2) + (4*$B$2/PI()^2)*(( 2*COS(N$5*PI()/2) - COS(N$5*PI()) - 1 )/N$5^2)*COS(N$5*PI()*$B57/$B$3)</f>
        <v>0.5</v>
      </c>
      <c r="O57" s="28" t="n">
        <f aca="false">($B$2/2) + (4*$B$2/PI()^2)*(( 2*COS(O$5*PI()/2) - COS(O$5*PI()) - 1 )/O$5^2)*COS(O$5*PI()*$B57/$B$3)</f>
        <v>0.495985770115257</v>
      </c>
      <c r="P57" s="27" t="n">
        <f aca="false">SUM($F57:$F57)</f>
        <v>0.5</v>
      </c>
      <c r="Q57" s="27" t="n">
        <f aca="false">SUM($F57:$G57)-(1*$F57) +$Q$3</f>
        <v>0.10876896563076</v>
      </c>
      <c r="R57" s="27" t="n">
        <f aca="false">SUM($F57:$H57)-(2*$F57)</f>
        <v>0.10876896563076</v>
      </c>
      <c r="S57" s="27" t="n">
        <f aca="false">SUM($F57:$I57)-(3*$F57) +$Q$3</f>
        <v>0.10876896563076</v>
      </c>
      <c r="T57" s="27" t="n">
        <f aca="false">SUM($F57:$J57)-(4*$F57)</f>
        <v>0.10876896563076</v>
      </c>
      <c r="U57" s="27" t="n">
        <f aca="false">SUM($F57:$K57)-(5*$F57) +$Q$3</f>
        <v>0.0771487688544554</v>
      </c>
      <c r="V57" s="27" t="n">
        <f aca="false">SUM($F57:$L57)-(6*$F57)</f>
        <v>0.0771487688544554</v>
      </c>
      <c r="W57" s="27" t="n">
        <f aca="false">SUM($F57:$M57)-(7*$F57) +$Q$3</f>
        <v>0.0771487688544554</v>
      </c>
      <c r="X57" s="27" t="n">
        <f aca="false">SUM($F57:$N57)-(8*$F57)</f>
        <v>0.077148768854455</v>
      </c>
      <c r="Y57" s="27" t="n">
        <f aca="false">SUM($F57:$O57)-(9*$F57) +$Q$3</f>
        <v>0.073134538969712</v>
      </c>
      <c r="Z57" s="21"/>
      <c r="AA57" s="21"/>
      <c r="AB57" s="21"/>
      <c r="AC57" s="21"/>
      <c r="AD57" s="21"/>
      <c r="AE57" s="21"/>
      <c r="AF57" s="21"/>
      <c r="AMD57" s="0"/>
      <c r="AME57" s="0"/>
      <c r="AMF57" s="0"/>
      <c r="AMG57" s="0"/>
      <c r="AMH57" s="0"/>
      <c r="AMI57" s="0"/>
      <c r="AMJ57" s="0"/>
    </row>
    <row r="58" s="23" customFormat="true" ht="13.8" hidden="false" customHeight="false" outlineLevel="0" collapsed="false">
      <c r="A58" s="24" t="n">
        <v>-11</v>
      </c>
      <c r="B58" s="27" t="n">
        <f aca="false">(A58-1)*PI()/20</f>
        <v>-1.88495559215388</v>
      </c>
      <c r="C58" s="27" t="n">
        <v>0</v>
      </c>
      <c r="D58" s="27"/>
      <c r="E58" s="28"/>
      <c r="F58" s="28" t="n">
        <f aca="false">($B$2/2) + (4*$B$2/PI()^2)*(( 2*COS(F$5*PI()/2) - COS(F$5*PI()) - 1 )/F$5^2)*COS(F$5*PI()*$B58/$B$3)</f>
        <v>0.5</v>
      </c>
      <c r="G58" s="28" t="n">
        <f aca="false">($B$2/2) + (4*$B$2/PI()^2)*(( 2*COS(G$5*PI()/2) - COS(G$5*PI()) - 1 )/G$5^2)*COS(G$5*PI()*$B58/$B$3)</f>
        <v>0.196066229640963</v>
      </c>
      <c r="H58" s="28" t="n">
        <f aca="false">($B$2/2) + (4*$B$2/PI()^2)*(( 2*COS(H$5*PI()/2) - COS(H$5*PI()) - 1 )/H$5^2)*COS(H$5*PI()*$B58/$B$3)</f>
        <v>0.5</v>
      </c>
      <c r="I58" s="28" t="n">
        <f aca="false">($B$2/2) + (4*$B$2/PI()^2)*(( 2*COS(I$5*PI()/2) - COS(I$5*PI()) - 1 )/I$5^2)*COS(I$5*PI()*$B58/$B$3)</f>
        <v>0.5</v>
      </c>
      <c r="J58" s="28" t="n">
        <f aca="false">($B$2/2) + (4*$B$2/PI()^2)*(( 2*COS(J$5*PI()/2) - COS(J$5*PI()) - 1 )/J$5^2)*COS(J$5*PI()*$B58/$B$3)</f>
        <v>0.5</v>
      </c>
      <c r="K58" s="28" t="n">
        <f aca="false">($B$2/2) + (4*$B$2/PI()^2)*(( 2*COS(K$5*PI()/2) - COS(K$5*PI()) - 1 )/K$5^2)*COS(K$5*PI()*$B58/$B$3)</f>
        <v>0.525342702292352</v>
      </c>
      <c r="L58" s="28" t="n">
        <f aca="false">($B$2/2) + (4*$B$2/PI()^2)*(( 2*COS(L$5*PI()/2) - COS(L$5*PI()) - 1 )/L$5^2)*COS(L$5*PI()*$B58/$B$3)</f>
        <v>0.5</v>
      </c>
      <c r="M58" s="28" t="n">
        <f aca="false">($B$2/2) + (4*$B$2/PI()^2)*(( 2*COS(M$5*PI()/2) - COS(M$5*PI()) - 1 )/M$5^2)*COS(M$5*PI()*$B58/$B$3)</f>
        <v>0.5</v>
      </c>
      <c r="N58" s="28" t="n">
        <f aca="false">($B$2/2) + (4*$B$2/PI()^2)*(( 2*COS(N$5*PI()/2) - COS(N$5*PI()) - 1 )/N$5^2)*COS(N$5*PI()*$B58/$B$3)</f>
        <v>0.5</v>
      </c>
      <c r="O58" s="28" t="n">
        <f aca="false">($B$2/2) + (4*$B$2/PI()^2)*(( 2*COS(O$5*PI()/2) - COS(O$5*PI()) - 1 )/O$5^2)*COS(O$5*PI()*$B58/$B$3)</f>
        <v>0.514434171871922</v>
      </c>
      <c r="P58" s="27" t="n">
        <f aca="false">SUM($F58:$F58)</f>
        <v>0.5</v>
      </c>
      <c r="Q58" s="27" t="n">
        <f aca="false">SUM($F58:$G58)-(1*$F58) +$Q$3</f>
        <v>0.196066229640963</v>
      </c>
      <c r="R58" s="27" t="n">
        <f aca="false">SUM($F58:$H58)-(2*$F58)</f>
        <v>0.196066229640963</v>
      </c>
      <c r="S58" s="27" t="n">
        <f aca="false">SUM($F58:$I58)-(3*$F58) +$Q$3</f>
        <v>0.196066229640963</v>
      </c>
      <c r="T58" s="27" t="n">
        <f aca="false">SUM($F58:$J58)-(4*$F58)</f>
        <v>0.196066229640963</v>
      </c>
      <c r="U58" s="27" t="n">
        <f aca="false">SUM($F58:$K58)-(5*$F58) +$Q$3</f>
        <v>0.221408931933315</v>
      </c>
      <c r="V58" s="27" t="n">
        <f aca="false">SUM($F58:$L58)-(6*$F58)</f>
        <v>0.221408931933315</v>
      </c>
      <c r="W58" s="27" t="n">
        <f aca="false">SUM($F58:$M58)-(7*$F58) +$Q$3</f>
        <v>0.221408931933315</v>
      </c>
      <c r="X58" s="27" t="n">
        <f aca="false">SUM($F58:$N58)-(8*$F58)</f>
        <v>0.221408931933315</v>
      </c>
      <c r="Y58" s="27" t="n">
        <f aca="false">SUM($F58:$O58)-(9*$F58) +$Q$3</f>
        <v>0.235843103805236</v>
      </c>
      <c r="Z58" s="21"/>
      <c r="AA58" s="21"/>
      <c r="AB58" s="21"/>
      <c r="AC58" s="21"/>
      <c r="AD58" s="21"/>
      <c r="AE58" s="21"/>
      <c r="AF58" s="21"/>
      <c r="AMD58" s="0"/>
      <c r="AME58" s="0"/>
      <c r="AMF58" s="0"/>
      <c r="AMG58" s="0"/>
      <c r="AMH58" s="0"/>
      <c r="AMI58" s="0"/>
      <c r="AMJ58" s="0"/>
    </row>
    <row r="59" s="23" customFormat="true" ht="13.8" hidden="false" customHeight="false" outlineLevel="0" collapsed="false">
      <c r="A59" s="24" t="n">
        <v>-10</v>
      </c>
      <c r="B59" s="27" t="n">
        <f aca="false">(A59-1)*PI()/20</f>
        <v>-1.72787595947439</v>
      </c>
      <c r="C59" s="27" t="n">
        <v>0</v>
      </c>
      <c r="D59" s="27"/>
      <c r="E59" s="28"/>
      <c r="F59" s="28" t="n">
        <f aca="false">($B$2/2) + (4*$B$2/PI()^2)*(( 2*COS(F$5*PI()/2) - COS(F$5*PI()) - 1 )/F$5^2)*COS(F$5*PI()*$B59/$B$3)</f>
        <v>0.5</v>
      </c>
      <c r="G59" s="28" t="n">
        <f aca="false">($B$2/2) + (4*$B$2/PI()^2)*(( 2*COS(G$5*PI()/2) - COS(G$5*PI()) - 1 )/G$5^2)*COS(G$5*PI()*$B59/$B$3)</f>
        <v>0.556157138081942</v>
      </c>
      <c r="H59" s="28" t="n">
        <f aca="false">($B$2/2) + (4*$B$2/PI()^2)*(( 2*COS(H$5*PI()/2) - COS(H$5*PI()) - 1 )/H$5^2)*COS(H$5*PI()*$B59/$B$3)</f>
        <v>0.5</v>
      </c>
      <c r="I59" s="28" t="n">
        <f aca="false">($B$2/2) + (4*$B$2/PI()^2)*(( 2*COS(I$5*PI()/2) - COS(I$5*PI()) - 1 )/I$5^2)*COS(I$5*PI()*$B59/$B$3)</f>
        <v>0.5</v>
      </c>
      <c r="J59" s="28" t="n">
        <f aca="false">($B$2/2) + (4*$B$2/PI()^2)*(( 2*COS(J$5*PI()/2) - COS(J$5*PI()) - 1 )/J$5^2)*COS(J$5*PI()*$B59/$B$3)</f>
        <v>0.5</v>
      </c>
      <c r="K59" s="28" t="n">
        <f aca="false">($B$2/2) + (4*$B$2/PI()^2)*(( 2*COS(K$5*PI()/2) - COS(K$5*PI()) - 1 )/K$5^2)*COS(K$5*PI()*$B59/$B$3)</f>
        <v>0.481760148545383</v>
      </c>
      <c r="L59" s="28" t="n">
        <f aca="false">($B$2/2) + (4*$B$2/PI()^2)*(( 2*COS(L$5*PI()/2) - COS(L$5*PI()) - 1 )/L$5^2)*COS(L$5*PI()*$B59/$B$3)</f>
        <v>0.5</v>
      </c>
      <c r="M59" s="28" t="n">
        <f aca="false">($B$2/2) + (4*$B$2/PI()^2)*(( 2*COS(M$5*PI()/2) - COS(M$5*PI()) - 1 )/M$5^2)*COS(M$5*PI()*$B59/$B$3)</f>
        <v>0.5</v>
      </c>
      <c r="N59" s="28" t="n">
        <f aca="false">($B$2/2) + (4*$B$2/PI()^2)*(( 2*COS(N$5*PI()/2) - COS(N$5*PI()) - 1 )/N$5^2)*COS(N$5*PI()*$B59/$B$3)</f>
        <v>0.5</v>
      </c>
      <c r="O59" s="28" t="n">
        <f aca="false">($B$2/2) + (4*$B$2/PI()^2)*(( 2*COS(O$5*PI()/2) - COS(O$5*PI()) - 1 )/O$5^2)*COS(O$5*PI()*$B59/$B$3)</f>
        <v>0.510382125797512</v>
      </c>
      <c r="P59" s="27" t="n">
        <f aca="false">SUM($F59:$F59)</f>
        <v>0.5</v>
      </c>
      <c r="Q59" s="27" t="n">
        <f aca="false">SUM($F59:$G59)-(1*$F59) +$Q$3</f>
        <v>0.556157138081942</v>
      </c>
      <c r="R59" s="27" t="n">
        <f aca="false">SUM($F59:$H59)-(2*$F59)</f>
        <v>0.556157138081942</v>
      </c>
      <c r="S59" s="27" t="n">
        <f aca="false">SUM($F59:$I59)-(3*$F59) +$Q$3</f>
        <v>0.556157138081942</v>
      </c>
      <c r="T59" s="27" t="n">
        <f aca="false">SUM($F59:$J59)-(4*$F59)</f>
        <v>0.556157138081942</v>
      </c>
      <c r="U59" s="27" t="n">
        <f aca="false">SUM($F59:$K59)-(5*$F59) +$Q$3</f>
        <v>0.537917286627324</v>
      </c>
      <c r="V59" s="27" t="n">
        <f aca="false">SUM($F59:$L59)-(6*$F59)</f>
        <v>0.537917286627324</v>
      </c>
      <c r="W59" s="27" t="n">
        <f aca="false">SUM($F59:$M59)-(7*$F59) +$Q$3</f>
        <v>0.537917286627325</v>
      </c>
      <c r="X59" s="27" t="n">
        <f aca="false">SUM($F59:$N59)-(8*$F59)</f>
        <v>0.537917286627325</v>
      </c>
      <c r="Y59" s="27" t="n">
        <f aca="false">SUM($F59:$O59)-(9*$F59) +$Q$3</f>
        <v>0.548299412424837</v>
      </c>
      <c r="Z59" s="21"/>
      <c r="AA59" s="21"/>
      <c r="AB59" s="21"/>
      <c r="AC59" s="21"/>
      <c r="AD59" s="21"/>
      <c r="AE59" s="21"/>
      <c r="AF59" s="21"/>
      <c r="AMD59" s="0"/>
      <c r="AME59" s="0"/>
      <c r="AMF59" s="0"/>
      <c r="AMG59" s="0"/>
      <c r="AMH59" s="0"/>
      <c r="AMI59" s="0"/>
      <c r="AMJ59" s="0"/>
    </row>
    <row r="60" s="23" customFormat="true" ht="13.8" hidden="false" customHeight="false" outlineLevel="0" collapsed="false">
      <c r="A60" s="24" t="n">
        <v>-9</v>
      </c>
      <c r="B60" s="27" t="n">
        <f aca="false">(A60-1)*PI()/20</f>
        <v>-1.5707963267949</v>
      </c>
      <c r="C60" s="27" t="n">
        <v>0</v>
      </c>
      <c r="D60" s="27"/>
      <c r="E60" s="28"/>
      <c r="F60" s="28" t="n">
        <f aca="false">($B$2/2) + (4*$B$2/PI()^2)*(( 2*COS(F$5*PI()/2) - COS(F$5*PI()) - 1 )/F$5^2)*COS(F$5*PI()*$B60/$B$3)</f>
        <v>0.5</v>
      </c>
      <c r="G60" s="28" t="n">
        <f aca="false">($B$2/2) + (4*$B$2/PI()^2)*(( 2*COS(G$5*PI()/2) - COS(G$5*PI()) - 1 )/G$5^2)*COS(G$5*PI()*$B60/$B$3)</f>
        <v>0.865844597310683</v>
      </c>
      <c r="H60" s="28" t="n">
        <f aca="false">($B$2/2) + (4*$B$2/PI()^2)*(( 2*COS(H$5*PI()/2) - COS(H$5*PI()) - 1 )/H$5^2)*COS(H$5*PI()*$B60/$B$3)</f>
        <v>0.5</v>
      </c>
      <c r="I60" s="28" t="n">
        <f aca="false">($B$2/2) + (4*$B$2/PI()^2)*(( 2*COS(I$5*PI()/2) - COS(I$5*PI()) - 1 )/I$5^2)*COS(I$5*PI()*$B60/$B$3)</f>
        <v>0.5</v>
      </c>
      <c r="J60" s="28" t="n">
        <f aca="false">($B$2/2) + (4*$B$2/PI()^2)*(( 2*COS(J$5*PI()/2) - COS(J$5*PI()) - 1 )/J$5^2)*COS(J$5*PI()*$B60/$B$3)</f>
        <v>0.5</v>
      </c>
      <c r="K60" s="28" t="n">
        <f aca="false">($B$2/2) + (4*$B$2/PI()^2)*(( 2*COS(K$5*PI()/2) - COS(K$5*PI()) - 1 )/K$5^2)*COS(K$5*PI()*$B60/$B$3)</f>
        <v>0.510542968571032</v>
      </c>
      <c r="L60" s="28" t="n">
        <f aca="false">($B$2/2) + (4*$B$2/PI()^2)*(( 2*COS(L$5*PI()/2) - COS(L$5*PI()) - 1 )/L$5^2)*COS(L$5*PI()*$B60/$B$3)</f>
        <v>0.5</v>
      </c>
      <c r="M60" s="28" t="n">
        <f aca="false">($B$2/2) + (4*$B$2/PI()^2)*(( 2*COS(M$5*PI()/2) - COS(M$5*PI()) - 1 )/M$5^2)*COS(M$5*PI()*$B60/$B$3)</f>
        <v>0.5</v>
      </c>
      <c r="N60" s="28" t="n">
        <f aca="false">($B$2/2) + (4*$B$2/PI()^2)*(( 2*COS(N$5*PI()/2) - COS(N$5*PI()) - 1 )/N$5^2)*COS(N$5*PI()*$B60/$B$3)</f>
        <v>0.5</v>
      </c>
      <c r="O60" s="28" t="n">
        <f aca="false">($B$2/2) + (4*$B$2/PI()^2)*(( 2*COS(O$5*PI()/2) - COS(O$5*PI()) - 1 )/O$5^2)*COS(O$5*PI()*$B60/$B$3)</f>
        <v>0.490146090648052</v>
      </c>
      <c r="P60" s="27" t="n">
        <f aca="false">SUM($F60:$F60)</f>
        <v>0.5</v>
      </c>
      <c r="Q60" s="27" t="n">
        <f aca="false">SUM($F60:$G60)-(1*$F60) +$Q$3</f>
        <v>0.865844597310683</v>
      </c>
      <c r="R60" s="27" t="n">
        <f aca="false">SUM($F60:$H60)-(2*$F60)</f>
        <v>0.865844597310683</v>
      </c>
      <c r="S60" s="27" t="n">
        <f aca="false">SUM($F60:$I60)-(3*$F60) +$Q$3</f>
        <v>0.865844597310684</v>
      </c>
      <c r="T60" s="27" t="n">
        <f aca="false">SUM($F60:$J60)-(4*$F60)</f>
        <v>0.865844597310684</v>
      </c>
      <c r="U60" s="27" t="n">
        <f aca="false">SUM($F60:$K60)-(5*$F60) +$Q$3</f>
        <v>0.876387565881716</v>
      </c>
      <c r="V60" s="27" t="n">
        <f aca="false">SUM($F60:$L60)-(6*$F60)</f>
        <v>0.876387565881716</v>
      </c>
      <c r="W60" s="27" t="n">
        <f aca="false">SUM($F60:$M60)-(7*$F60) +$Q$3</f>
        <v>0.876387565881716</v>
      </c>
      <c r="X60" s="27" t="n">
        <f aca="false">SUM($F60:$N60)-(8*$F60)</f>
        <v>0.876387565881716</v>
      </c>
      <c r="Y60" s="27" t="n">
        <f aca="false">SUM($F60:$O60)-(9*$F60) +$Q$3</f>
        <v>0.866533656529768</v>
      </c>
      <c r="Z60" s="21"/>
      <c r="AA60" s="21"/>
      <c r="AB60" s="21"/>
      <c r="AC60" s="21"/>
      <c r="AD60" s="21"/>
      <c r="AE60" s="21"/>
      <c r="AF60" s="21"/>
      <c r="AMD60" s="0"/>
      <c r="AME60" s="0"/>
      <c r="AMF60" s="0"/>
      <c r="AMG60" s="0"/>
      <c r="AMH60" s="0"/>
      <c r="AMI60" s="0"/>
      <c r="AMJ60" s="0"/>
    </row>
    <row r="61" s="23" customFormat="true" ht="13.8" hidden="false" customHeight="false" outlineLevel="0" collapsed="false">
      <c r="A61" s="24" t="n">
        <v>-8</v>
      </c>
      <c r="B61" s="27" t="n">
        <f aca="false">(A61-1)*PI()/20</f>
        <v>-1.41371669411541</v>
      </c>
      <c r="C61" s="27" t="n">
        <v>0</v>
      </c>
      <c r="D61" s="27"/>
      <c r="E61" s="28"/>
      <c r="F61" s="28" t="n">
        <f aca="false">($B$2/2) + (4*$B$2/PI()^2)*(( 2*COS(F$5*PI()/2) - COS(F$5*PI()) - 1 )/F$5^2)*COS(F$5*PI()*$B61/$B$3)</f>
        <v>0.5</v>
      </c>
      <c r="G61" s="28" t="n">
        <f aca="false">($B$2/2) + (4*$B$2/PI()^2)*(( 2*COS(G$5*PI()/2) - COS(G$5*PI()) - 1 )/G$5^2)*COS(G$5*PI()*$B61/$B$3)</f>
        <v>0.847170779417121</v>
      </c>
      <c r="H61" s="28" t="n">
        <f aca="false">($B$2/2) + (4*$B$2/PI()^2)*(( 2*COS(H$5*PI()/2) - COS(H$5*PI()) - 1 )/H$5^2)*COS(H$5*PI()*$B61/$B$3)</f>
        <v>0.5</v>
      </c>
      <c r="I61" s="28" t="n">
        <f aca="false">($B$2/2) + (4*$B$2/PI()^2)*(( 2*COS(I$5*PI()/2) - COS(I$5*PI()) - 1 )/I$5^2)*COS(I$5*PI()*$B61/$B$3)</f>
        <v>0.5</v>
      </c>
      <c r="J61" s="28" t="n">
        <f aca="false">($B$2/2) + (4*$B$2/PI()^2)*(( 2*COS(J$5*PI()/2) - COS(J$5*PI()) - 1 )/J$5^2)*COS(J$5*PI()*$B61/$B$3)</f>
        <v>0.5</v>
      </c>
      <c r="K61" s="28" t="n">
        <f aca="false">($B$2/2) + (4*$B$2/PI()^2)*(( 2*COS(K$5*PI()/2) - COS(K$5*PI()) - 1 )/K$5^2)*COS(K$5*PI()*$B61/$B$3)</f>
        <v>0.497497275726716</v>
      </c>
      <c r="L61" s="28" t="n">
        <f aca="false">($B$2/2) + (4*$B$2/PI()^2)*(( 2*COS(L$5*PI()/2) - COS(L$5*PI()) - 1 )/L$5^2)*COS(L$5*PI()*$B61/$B$3)</f>
        <v>0.5</v>
      </c>
      <c r="M61" s="28" t="n">
        <f aca="false">($B$2/2) + (4*$B$2/PI()^2)*(( 2*COS(M$5*PI()/2) - COS(M$5*PI()) - 1 )/M$5^2)*COS(M$5*PI()*$B61/$B$3)</f>
        <v>0.5</v>
      </c>
      <c r="N61" s="28" t="n">
        <f aca="false">($B$2/2) + (4*$B$2/PI()^2)*(( 2*COS(N$5*PI()/2) - COS(N$5*PI()) - 1 )/N$5^2)*COS(N$5*PI()*$B61/$B$3)</f>
        <v>0.5</v>
      </c>
      <c r="O61" s="28" t="n">
        <f aca="false">($B$2/2) + (4*$B$2/PI()^2)*(( 2*COS(O$5*PI()/2) - COS(O$5*PI()) - 1 )/O$5^2)*COS(O$5*PI()*$B61/$B$3)</f>
        <v>0.485270643918421</v>
      </c>
      <c r="P61" s="27" t="n">
        <f aca="false">SUM($F61:$F61)</f>
        <v>0.5</v>
      </c>
      <c r="Q61" s="27" t="n">
        <f aca="false">SUM($F61:$G61)-(1*$F61) +$Q$3</f>
        <v>0.847170779417121</v>
      </c>
      <c r="R61" s="27" t="n">
        <f aca="false">SUM($F61:$H61)-(2*$F61)</f>
        <v>0.847170779417121</v>
      </c>
      <c r="S61" s="27" t="n">
        <f aca="false">SUM($F61:$I61)-(3*$F61) +$Q$3</f>
        <v>0.847170779417121</v>
      </c>
      <c r="T61" s="27" t="n">
        <f aca="false">SUM($F61:$J61)-(4*$F61)</f>
        <v>0.847170779417121</v>
      </c>
      <c r="U61" s="27" t="n">
        <f aca="false">SUM($F61:$K61)-(5*$F61) +$Q$3</f>
        <v>0.844668055143837</v>
      </c>
      <c r="V61" s="27" t="n">
        <f aca="false">SUM($F61:$L61)-(6*$F61)</f>
        <v>0.844668055143837</v>
      </c>
      <c r="W61" s="27" t="n">
        <f aca="false">SUM($F61:$M61)-(7*$F61) +$Q$3</f>
        <v>0.844668055143837</v>
      </c>
      <c r="X61" s="27" t="n">
        <f aca="false">SUM($F61:$N61)-(8*$F61)</f>
        <v>0.844668055143837</v>
      </c>
      <c r="Y61" s="27" t="n">
        <f aca="false">SUM($F61:$O61)-(9*$F61) +$Q$3</f>
        <v>0.829938699062257</v>
      </c>
      <c r="Z61" s="21"/>
      <c r="AA61" s="21"/>
      <c r="AB61" s="21"/>
      <c r="AC61" s="21"/>
      <c r="AD61" s="21"/>
      <c r="AE61" s="21"/>
      <c r="AF61" s="21"/>
      <c r="AMD61" s="0"/>
      <c r="AME61" s="0"/>
      <c r="AMF61" s="0"/>
      <c r="AMG61" s="0"/>
      <c r="AMH61" s="0"/>
      <c r="AMI61" s="0"/>
      <c r="AMJ61" s="0"/>
    </row>
    <row r="62" s="23" customFormat="true" ht="13.8" hidden="false" customHeight="false" outlineLevel="0" collapsed="false">
      <c r="A62" s="24" t="n">
        <v>-7</v>
      </c>
      <c r="B62" s="27" t="n">
        <f aca="false">(A62-1)*PI()/20</f>
        <v>-1.25663706143592</v>
      </c>
      <c r="C62" s="27" t="n">
        <v>0</v>
      </c>
      <c r="D62" s="27"/>
      <c r="E62" s="28"/>
      <c r="F62" s="28" t="n">
        <f aca="false">($B$2/2) + (4*$B$2/PI()^2)*(( 2*COS(F$5*PI()/2) - COS(F$5*PI()) - 1 )/F$5^2)*COS(F$5*PI()*$B62/$B$3)</f>
        <v>0.5</v>
      </c>
      <c r="G62" s="28" t="n">
        <f aca="false">($B$2/2) + (4*$B$2/PI()^2)*(( 2*COS(G$5*PI()/2) - COS(G$5*PI()) - 1 )/G$5^2)*COS(G$5*PI()*$B62/$B$3)</f>
        <v>0.516896239941377</v>
      </c>
      <c r="H62" s="28" t="n">
        <f aca="false">($B$2/2) + (4*$B$2/PI()^2)*(( 2*COS(H$5*PI()/2) - COS(H$5*PI()) - 1 )/H$5^2)*COS(H$5*PI()*$B62/$B$3)</f>
        <v>0.5</v>
      </c>
      <c r="I62" s="28" t="n">
        <f aca="false">($B$2/2) + (4*$B$2/PI()^2)*(( 2*COS(I$5*PI()/2) - COS(I$5*PI()) - 1 )/I$5^2)*COS(I$5*PI()*$B62/$B$3)</f>
        <v>0.5</v>
      </c>
      <c r="J62" s="28" t="n">
        <f aca="false">($B$2/2) + (4*$B$2/PI()^2)*(( 2*COS(J$5*PI()/2) - COS(J$5*PI()) - 1 )/J$5^2)*COS(J$5*PI()*$B62/$B$3)</f>
        <v>0.5</v>
      </c>
      <c r="K62" s="28" t="n">
        <f aca="false">($B$2/2) + (4*$B$2/PI()^2)*(( 2*COS(K$5*PI()/2) - COS(K$5*PI()) - 1 )/K$5^2)*COS(K$5*PI()*$B62/$B$3)</f>
        <v>0.494380971722908</v>
      </c>
      <c r="L62" s="28" t="n">
        <f aca="false">($B$2/2) + (4*$B$2/PI()^2)*(( 2*COS(L$5*PI()/2) - COS(L$5*PI()) - 1 )/L$5^2)*COS(L$5*PI()*$B62/$B$3)</f>
        <v>0.5</v>
      </c>
      <c r="M62" s="28" t="n">
        <f aca="false">($B$2/2) + (4*$B$2/PI()^2)*(( 2*COS(M$5*PI()/2) - COS(M$5*PI()) - 1 )/M$5^2)*COS(M$5*PI()*$B62/$B$3)</f>
        <v>0.5</v>
      </c>
      <c r="N62" s="28" t="n">
        <f aca="false">($B$2/2) + (4*$B$2/PI()^2)*(( 2*COS(N$5*PI()/2) - COS(N$5*PI()) - 1 )/N$5^2)*COS(N$5*PI()*$B62/$B$3)</f>
        <v>0.5</v>
      </c>
      <c r="O62" s="28" t="n">
        <f aca="false">($B$2/2) + (4*$B$2/PI()^2)*(( 2*COS(O$5*PI()/2) - COS(O$5*PI()) - 1 )/O$5^2)*COS(O$5*PI()*$B62/$B$3)</f>
        <v>0.503355787587716</v>
      </c>
      <c r="P62" s="27" t="n">
        <f aca="false">SUM($F62:$F62)</f>
        <v>0.5</v>
      </c>
      <c r="Q62" s="27" t="n">
        <f aca="false">SUM($F62:$G62)-(1*$F62) +$Q$3</f>
        <v>0.516896239941377</v>
      </c>
      <c r="R62" s="27" t="n">
        <f aca="false">SUM($F62:$H62)-(2*$F62)</f>
        <v>0.516896239941377</v>
      </c>
      <c r="S62" s="27" t="n">
        <f aca="false">SUM($F62:$I62)-(3*$F62) +$Q$3</f>
        <v>0.516896239941377</v>
      </c>
      <c r="T62" s="27" t="n">
        <f aca="false">SUM($F62:$J62)-(4*$F62)</f>
        <v>0.516896239941377</v>
      </c>
      <c r="U62" s="27" t="n">
        <f aca="false">SUM($F62:$K62)-(5*$F62) +$Q$3</f>
        <v>0.511277211664285</v>
      </c>
      <c r="V62" s="27" t="n">
        <f aca="false">SUM($F62:$L62)-(6*$F62)</f>
        <v>0.511277211664285</v>
      </c>
      <c r="W62" s="27" t="n">
        <f aca="false">SUM($F62:$M62)-(7*$F62) +$Q$3</f>
        <v>0.511277211664285</v>
      </c>
      <c r="X62" s="27" t="n">
        <f aca="false">SUM($F62:$N62)-(8*$F62)</f>
        <v>0.511277211664285</v>
      </c>
      <c r="Y62" s="27" t="n">
        <f aca="false">SUM($F62:$O62)-(9*$F62) +$Q$3</f>
        <v>0.514632999252002</v>
      </c>
      <c r="Z62" s="21"/>
      <c r="AA62" s="21"/>
      <c r="AB62" s="21"/>
      <c r="AC62" s="21"/>
      <c r="AD62" s="21"/>
      <c r="AE62" s="21"/>
      <c r="AF62" s="21"/>
      <c r="AMD62" s="0"/>
      <c r="AME62" s="0"/>
      <c r="AMF62" s="0"/>
      <c r="AMG62" s="0"/>
      <c r="AMH62" s="0"/>
      <c r="AMI62" s="0"/>
      <c r="AMJ62" s="0"/>
    </row>
    <row r="63" s="23" customFormat="true" ht="13.8" hidden="false" customHeight="false" outlineLevel="0" collapsed="false">
      <c r="A63" s="24" t="n">
        <v>-6</v>
      </c>
      <c r="B63" s="27" t="n">
        <f aca="false">(A63-1)*PI()/20</f>
        <v>-1.09955742875643</v>
      </c>
      <c r="C63" s="27" t="n">
        <v>0</v>
      </c>
      <c r="D63" s="27"/>
      <c r="E63" s="28"/>
      <c r="F63" s="28" t="n">
        <f aca="false">($B$2/2) + (4*$B$2/PI()^2)*(( 2*COS(F$5*PI()/2) - COS(F$5*PI()) - 1 )/F$5^2)*COS(F$5*PI()*$B63/$B$3)</f>
        <v>0.5</v>
      </c>
      <c r="G63" s="28" t="n">
        <f aca="false">($B$2/2) + (4*$B$2/PI()^2)*(( 2*COS(G$5*PI()/2) - COS(G$5*PI()) - 1 )/G$5^2)*COS(G$5*PI()*$B63/$B$3)</f>
        <v>0.171456597669256</v>
      </c>
      <c r="H63" s="28" t="n">
        <f aca="false">($B$2/2) + (4*$B$2/PI()^2)*(( 2*COS(H$5*PI()/2) - COS(H$5*PI()) - 1 )/H$5^2)*COS(H$5*PI()*$B63/$B$3)</f>
        <v>0.5</v>
      </c>
      <c r="I63" s="28" t="n">
        <f aca="false">($B$2/2) + (4*$B$2/PI()^2)*(( 2*COS(I$5*PI()/2) - COS(I$5*PI()) - 1 )/I$5^2)*COS(I$5*PI()*$B63/$B$3)</f>
        <v>0.5</v>
      </c>
      <c r="J63" s="28" t="n">
        <f aca="false">($B$2/2) + (4*$B$2/PI()^2)*(( 2*COS(J$5*PI()/2) - COS(J$5*PI()) - 1 )/J$5^2)*COS(J$5*PI()*$B63/$B$3)</f>
        <v>0.5</v>
      </c>
      <c r="K63" s="28" t="n">
        <f aca="false">($B$2/2) + (4*$B$2/PI()^2)*(( 2*COS(K$5*PI()/2) - COS(K$5*PI()) - 1 )/K$5^2)*COS(K$5*PI()*$B63/$B$3)</f>
        <v>0.513557781373145</v>
      </c>
      <c r="L63" s="28" t="n">
        <f aca="false">($B$2/2) + (4*$B$2/PI()^2)*(( 2*COS(L$5*PI()/2) - COS(L$5*PI()) - 1 )/L$5^2)*COS(L$5*PI()*$B63/$B$3)</f>
        <v>0.5</v>
      </c>
      <c r="M63" s="28" t="n">
        <f aca="false">($B$2/2) + (4*$B$2/PI()^2)*(( 2*COS(M$5*PI()/2) - COS(M$5*PI()) - 1 )/M$5^2)*COS(M$5*PI()*$B63/$B$3)</f>
        <v>0.5</v>
      </c>
      <c r="N63" s="28" t="n">
        <f aca="false">($B$2/2) + (4*$B$2/PI()^2)*(( 2*COS(N$5*PI()/2) - COS(N$5*PI()) - 1 )/N$5^2)*COS(N$5*PI()*$B63/$B$3)</f>
        <v>0.5</v>
      </c>
      <c r="O63" s="28" t="n">
        <f aca="false">($B$2/2) + (4*$B$2/PI()^2)*(( 2*COS(O$5*PI()/2) - COS(O$5*PI()) - 1 )/O$5^2)*COS(O$5*PI()*$B63/$B$3)</f>
        <v>0.516209822453572</v>
      </c>
      <c r="P63" s="27" t="n">
        <f aca="false">SUM($F63:$F63)</f>
        <v>0.5</v>
      </c>
      <c r="Q63" s="27" t="n">
        <f aca="false">SUM($F63:$G63)-(1*$F63) +$Q$3</f>
        <v>0.171456597669256</v>
      </c>
      <c r="R63" s="27" t="n">
        <f aca="false">SUM($F63:$H63)-(2*$F63)</f>
        <v>0.171456597669256</v>
      </c>
      <c r="S63" s="27" t="n">
        <f aca="false">SUM($F63:$I63)-(3*$F63) +$Q$3</f>
        <v>0.171456597669256</v>
      </c>
      <c r="T63" s="27" t="n">
        <f aca="false">SUM($F63:$J63)-(4*$F63)</f>
        <v>0.171456597669256</v>
      </c>
      <c r="U63" s="27" t="n">
        <f aca="false">SUM($F63:$K63)-(5*$F63) +$Q$3</f>
        <v>0.185014379042401</v>
      </c>
      <c r="V63" s="27" t="n">
        <f aca="false">SUM($F63:$L63)-(6*$F63)</f>
        <v>0.185014379042401</v>
      </c>
      <c r="W63" s="27" t="n">
        <f aca="false">SUM($F63:$M63)-(7*$F63) +$Q$3</f>
        <v>0.185014379042401</v>
      </c>
      <c r="X63" s="27" t="n">
        <f aca="false">SUM($F63:$N63)-(8*$F63)</f>
        <v>0.185014379042402</v>
      </c>
      <c r="Y63" s="27" t="n">
        <f aca="false">SUM($F63:$O63)-(9*$F63) +$Q$3</f>
        <v>0.201224201495974</v>
      </c>
      <c r="Z63" s="21"/>
      <c r="AA63" s="21"/>
      <c r="AB63" s="21"/>
      <c r="AC63" s="21"/>
      <c r="AD63" s="21"/>
      <c r="AE63" s="21"/>
      <c r="AF63" s="21"/>
      <c r="AMD63" s="0"/>
      <c r="AME63" s="0"/>
      <c r="AMF63" s="0"/>
      <c r="AMG63" s="0"/>
      <c r="AMH63" s="0"/>
      <c r="AMI63" s="0"/>
      <c r="AMJ63" s="0"/>
    </row>
    <row r="64" s="23" customFormat="true" ht="13.8" hidden="false" customHeight="false" outlineLevel="0" collapsed="false">
      <c r="A64" s="24" t="n">
        <v>-5</v>
      </c>
      <c r="B64" s="27" t="n">
        <f aca="false">(A64-1)*PI()/20</f>
        <v>-0.942477796076938</v>
      </c>
      <c r="C64" s="27" t="n">
        <v>0</v>
      </c>
      <c r="D64" s="27"/>
      <c r="E64" s="28"/>
      <c r="F64" s="28" t="n">
        <f aca="false">($B$2/2) + (4*$B$2/PI()^2)*(( 2*COS(F$5*PI()/2) - COS(F$5*PI()) - 1 )/F$5^2)*COS(F$5*PI()*$B64/$B$3)</f>
        <v>0.5</v>
      </c>
      <c r="G64" s="28" t="n">
        <f aca="false">($B$2/2) + (4*$B$2/PI()^2)*(( 2*COS(G$5*PI()/2) - COS(G$5*PI()) - 1 )/G$5^2)*COS(G$5*PI()*$B64/$B$3)</f>
        <v>0.120898804063101</v>
      </c>
      <c r="H64" s="28" t="n">
        <f aca="false">($B$2/2) + (4*$B$2/PI()^2)*(( 2*COS(H$5*PI()/2) - COS(H$5*PI()) - 1 )/H$5^2)*COS(H$5*PI()*$B64/$B$3)</f>
        <v>0.5</v>
      </c>
      <c r="I64" s="28" t="n">
        <f aca="false">($B$2/2) + (4*$B$2/PI()^2)*(( 2*COS(I$5*PI()/2) - COS(I$5*PI()) - 1 )/I$5^2)*COS(I$5*PI()*$B64/$B$3)</f>
        <v>0.5</v>
      </c>
      <c r="J64" s="28" t="n">
        <f aca="false">($B$2/2) + (4*$B$2/PI()^2)*(( 2*COS(J$5*PI()/2) - COS(J$5*PI()) - 1 )/J$5^2)*COS(J$5*PI()*$B64/$B$3)</f>
        <v>0.5</v>
      </c>
      <c r="K64" s="28" t="n">
        <f aca="false">($B$2/2) + (4*$B$2/PI()^2)*(( 2*COS(K$5*PI()/2) - COS(K$5*PI()) - 1 )/K$5^2)*COS(K$5*PI()*$B64/$B$3)</f>
        <v>0.478945012800325</v>
      </c>
      <c r="L64" s="28" t="n">
        <f aca="false">($B$2/2) + (4*$B$2/PI()^2)*(( 2*COS(L$5*PI()/2) - COS(L$5*PI()) - 1 )/L$5^2)*COS(L$5*PI()*$B64/$B$3)</f>
        <v>0.5</v>
      </c>
      <c r="M64" s="28" t="n">
        <f aca="false">($B$2/2) + (4*$B$2/PI()^2)*(( 2*COS(M$5*PI()/2) - COS(M$5*PI()) - 1 )/M$5^2)*COS(M$5*PI()*$B64/$B$3)</f>
        <v>0.5</v>
      </c>
      <c r="N64" s="28" t="n">
        <f aca="false">($B$2/2) + (4*$B$2/PI()^2)*(( 2*COS(N$5*PI()/2) - COS(N$5*PI()) - 1 )/N$5^2)*COS(N$5*PI()*$B64/$B$3)</f>
        <v>0.5</v>
      </c>
      <c r="O64" s="28" t="n">
        <f aca="false">($B$2/2) + (4*$B$2/PI()^2)*(( 2*COS(O$5*PI()/2) - COS(O$5*PI()) - 1 )/O$5^2)*COS(O$5*PI()*$B64/$B$3)</f>
        <v>0.503795468685572</v>
      </c>
      <c r="P64" s="27" t="n">
        <f aca="false">SUM($F64:$F64)</f>
        <v>0.5</v>
      </c>
      <c r="Q64" s="27" t="n">
        <f aca="false">SUM($F64:$G64)-(1*$F64) +$Q$3</f>
        <v>0.120898804063101</v>
      </c>
      <c r="R64" s="27" t="n">
        <f aca="false">SUM($F64:$H64)-(2*$F64)</f>
        <v>0.120898804063101</v>
      </c>
      <c r="S64" s="27" t="n">
        <f aca="false">SUM($F64:$I64)-(3*$F64) +$Q$3</f>
        <v>0.120898804063101</v>
      </c>
      <c r="T64" s="27" t="n">
        <f aca="false">SUM($F64:$J64)-(4*$F64)</f>
        <v>0.120898804063101</v>
      </c>
      <c r="U64" s="27" t="n">
        <f aca="false">SUM($F64:$K64)-(5*$F64) +$Q$3</f>
        <v>0.0998438168634257</v>
      </c>
      <c r="V64" s="27" t="n">
        <f aca="false">SUM($F64:$L64)-(6*$F64)</f>
        <v>0.0998438168634257</v>
      </c>
      <c r="W64" s="27" t="n">
        <f aca="false">SUM($F64:$M64)-(7*$F64) +$Q$3</f>
        <v>0.0998438168634257</v>
      </c>
      <c r="X64" s="27" t="n">
        <f aca="false">SUM($F64:$N64)-(8*$F64)</f>
        <v>0.0998438168634257</v>
      </c>
      <c r="Y64" s="27" t="n">
        <f aca="false">SUM($F64:$O64)-(9*$F64) +$Q$3</f>
        <v>0.103639285548997</v>
      </c>
      <c r="Z64" s="21"/>
      <c r="AA64" s="21"/>
      <c r="AB64" s="21"/>
      <c r="AC64" s="21"/>
      <c r="AD64" s="21"/>
      <c r="AE64" s="21"/>
      <c r="AF64" s="21"/>
      <c r="AMD64" s="0"/>
      <c r="AME64" s="0"/>
      <c r="AMF64" s="0"/>
      <c r="AMG64" s="0"/>
      <c r="AMH64" s="0"/>
      <c r="AMI64" s="0"/>
      <c r="AMJ64" s="0"/>
    </row>
    <row r="65" s="23" customFormat="true" ht="13.8" hidden="false" customHeight="false" outlineLevel="0" collapsed="false">
      <c r="A65" s="24" t="n">
        <v>-4</v>
      </c>
      <c r="B65" s="27" t="n">
        <f aca="false">(A65-1)*PI()/20</f>
        <v>-0.785398163397448</v>
      </c>
      <c r="C65" s="27" t="n">
        <v>0</v>
      </c>
      <c r="D65" s="27"/>
      <c r="E65" s="28"/>
      <c r="F65" s="28" t="n">
        <f aca="false">($B$2/2) + (4*$B$2/PI()^2)*(( 2*COS(F$5*PI()/2) - COS(F$5*PI()) - 1 )/F$5^2)*COS(F$5*PI()*$B65/$B$3)</f>
        <v>0.5</v>
      </c>
      <c r="G65" s="28" t="n">
        <f aca="false">($B$2/2) + (4*$B$2/PI()^2)*(( 2*COS(G$5*PI()/2) - COS(G$5*PI()) - 1 )/G$5^2)*COS(G$5*PI()*$B65/$B$3)</f>
        <v>0.410600655594524</v>
      </c>
      <c r="H65" s="28" t="n">
        <f aca="false">($B$2/2) + (4*$B$2/PI()^2)*(( 2*COS(H$5*PI()/2) - COS(H$5*PI()) - 1 )/H$5^2)*COS(H$5*PI()*$B65/$B$3)</f>
        <v>0.5</v>
      </c>
      <c r="I65" s="28" t="n">
        <f aca="false">($B$2/2) + (4*$B$2/PI()^2)*(( 2*COS(I$5*PI()/2) - COS(I$5*PI()) - 1 )/I$5^2)*COS(I$5*PI()*$B65/$B$3)</f>
        <v>0.5</v>
      </c>
      <c r="J65" s="28" t="n">
        <f aca="false">($B$2/2) + (4*$B$2/PI()^2)*(( 2*COS(J$5*PI()/2) - COS(J$5*PI()) - 1 )/J$5^2)*COS(J$5*PI()*$B65/$B$3)</f>
        <v>0.5</v>
      </c>
      <c r="K65" s="28" t="n">
        <f aca="false">($B$2/2) + (4*$B$2/PI()^2)*(( 2*COS(K$5*PI()/2) - COS(K$5*PI()) - 1 )/K$5^2)*COS(K$5*PI()*$B65/$B$3)</f>
        <v>0.527866478169772</v>
      </c>
      <c r="L65" s="28" t="n">
        <f aca="false">($B$2/2) + (4*$B$2/PI()^2)*(( 2*COS(L$5*PI()/2) - COS(L$5*PI()) - 1 )/L$5^2)*COS(L$5*PI()*$B65/$B$3)</f>
        <v>0.5</v>
      </c>
      <c r="M65" s="28" t="n">
        <f aca="false">($B$2/2) + (4*$B$2/PI()^2)*(( 2*COS(M$5*PI()/2) - COS(M$5*PI()) - 1 )/M$5^2)*COS(M$5*PI()*$B65/$B$3)</f>
        <v>0.5</v>
      </c>
      <c r="N65" s="28" t="n">
        <f aca="false">($B$2/2) + (4*$B$2/PI()^2)*(( 2*COS(N$5*PI()/2) - COS(N$5*PI()) - 1 )/N$5^2)*COS(N$5*PI()*$B65/$B$3)</f>
        <v>0.5</v>
      </c>
      <c r="O65" s="28" t="n">
        <f aca="false">($B$2/2) + (4*$B$2/PI()^2)*(( 2*COS(O$5*PI()/2) - COS(O$5*PI()) - 1 )/O$5^2)*COS(O$5*PI()*$B65/$B$3)</f>
        <v>0.485464617184833</v>
      </c>
      <c r="P65" s="27" t="n">
        <f aca="false">SUM($F65:$F65)</f>
        <v>0.5</v>
      </c>
      <c r="Q65" s="27" t="n">
        <f aca="false">SUM($F65:$G65)-(1*$F65) +$Q$3</f>
        <v>0.410600655594524</v>
      </c>
      <c r="R65" s="27" t="n">
        <f aca="false">SUM($F65:$H65)-(2*$F65)</f>
        <v>0.410600655594524</v>
      </c>
      <c r="S65" s="27" t="n">
        <f aca="false">SUM($F65:$I65)-(3*$F65) +$Q$3</f>
        <v>0.410600655594524</v>
      </c>
      <c r="T65" s="27" t="n">
        <f aca="false">SUM($F65:$J65)-(4*$F65)</f>
        <v>0.410600655594524</v>
      </c>
      <c r="U65" s="27" t="n">
        <f aca="false">SUM($F65:$K65)-(5*$F65) +$Q$3</f>
        <v>0.438467133764296</v>
      </c>
      <c r="V65" s="27" t="n">
        <f aca="false">SUM($F65:$L65)-(6*$F65)</f>
        <v>0.438467133764296</v>
      </c>
      <c r="W65" s="27" t="n">
        <f aca="false">SUM($F65:$M65)-(7*$F65) +$Q$3</f>
        <v>0.438467133764296</v>
      </c>
      <c r="X65" s="27" t="n">
        <f aca="false">SUM($F65:$N65)-(8*$F65)</f>
        <v>0.438467133764297</v>
      </c>
      <c r="Y65" s="27" t="n">
        <f aca="false">SUM($F65:$O65)-(9*$F65) +$Q$3</f>
        <v>0.423931750949129</v>
      </c>
      <c r="Z65" s="21"/>
      <c r="AA65" s="21"/>
      <c r="AB65" s="21"/>
      <c r="AC65" s="21"/>
      <c r="AD65" s="21"/>
      <c r="AE65" s="21"/>
      <c r="AF65" s="21"/>
      <c r="AMD65" s="0"/>
      <c r="AME65" s="0"/>
      <c r="AMF65" s="0"/>
      <c r="AMG65" s="0"/>
      <c r="AMH65" s="0"/>
      <c r="AMI65" s="0"/>
      <c r="AMJ65" s="0"/>
    </row>
    <row r="66" s="23" customFormat="true" ht="13.8" hidden="false" customHeight="false" outlineLevel="0" collapsed="false">
      <c r="A66" s="24" t="n">
        <v>-3</v>
      </c>
      <c r="B66" s="27" t="n">
        <f aca="false">(A66-1)*PI()/20</f>
        <v>-0.628318530717959</v>
      </c>
      <c r="C66" s="27" t="n">
        <v>0</v>
      </c>
      <c r="D66" s="27"/>
      <c r="E66" s="28"/>
      <c r="F66" s="28" t="n">
        <f aca="false">($B$2/2) + (4*$B$2/PI()^2)*(( 2*COS(F$5*PI()/2) - COS(F$5*PI()) - 1 )/F$5^2)*COS(F$5*PI()*$B66/$B$3)</f>
        <v>0.5</v>
      </c>
      <c r="G66" s="28" t="n">
        <f aca="false">($B$2/2) + (4*$B$2/PI()^2)*(( 2*COS(G$5*PI()/2) - COS(G$5*PI()) - 1 )/G$5^2)*COS(G$5*PI()*$B66/$B$3)</f>
        <v>0.780542267720114</v>
      </c>
      <c r="H66" s="28" t="n">
        <f aca="false">($B$2/2) + (4*$B$2/PI()^2)*(( 2*COS(H$5*PI()/2) - COS(H$5*PI()) - 1 )/H$5^2)*COS(H$5*PI()*$B66/$B$3)</f>
        <v>0.5</v>
      </c>
      <c r="I66" s="28" t="n">
        <f aca="false">($B$2/2) + (4*$B$2/PI()^2)*(( 2*COS(I$5*PI()/2) - COS(I$5*PI()) - 1 )/I$5^2)*COS(I$5*PI()*$B66/$B$3)</f>
        <v>0.5</v>
      </c>
      <c r="J66" s="28" t="n">
        <f aca="false">($B$2/2) + (4*$B$2/PI()^2)*(( 2*COS(J$5*PI()/2) - COS(J$5*PI()) - 1 )/J$5^2)*COS(J$5*PI()*$B66/$B$3)</f>
        <v>0.5</v>
      </c>
      <c r="K66" s="28" t="n">
        <f aca="false">($B$2/2) + (4*$B$2/PI()^2)*(( 2*COS(K$5*PI()/2) - COS(K$5*PI()) - 1 )/K$5^2)*COS(K$5*PI()*$B66/$B$3)</f>
        <v>0.466229581071218</v>
      </c>
      <c r="L66" s="28" t="n">
        <f aca="false">($B$2/2) + (4*$B$2/PI()^2)*(( 2*COS(L$5*PI()/2) - COS(L$5*PI()) - 1 )/L$5^2)*COS(L$5*PI()*$B66/$B$3)</f>
        <v>0.5</v>
      </c>
      <c r="M66" s="28" t="n">
        <f aca="false">($B$2/2) + (4*$B$2/PI()^2)*(( 2*COS(M$5*PI()/2) - COS(M$5*PI()) - 1 )/M$5^2)*COS(M$5*PI()*$B66/$B$3)</f>
        <v>0.5</v>
      </c>
      <c r="N66" s="28" t="n">
        <f aca="false">($B$2/2) + (4*$B$2/PI()^2)*(( 2*COS(N$5*PI()/2) - COS(N$5*PI()) - 1 )/N$5^2)*COS(N$5*PI()*$B66/$B$3)</f>
        <v>0.5</v>
      </c>
      <c r="O66" s="28" t="n">
        <f aca="false">($B$2/2) + (4*$B$2/PI()^2)*(( 2*COS(O$5*PI()/2) - COS(O$5*PI()) - 1 )/O$5^2)*COS(O$5*PI()*$B66/$B$3)</f>
        <v>0.489791984364002</v>
      </c>
      <c r="P66" s="27" t="n">
        <f aca="false">SUM($F66:$F66)</f>
        <v>0.5</v>
      </c>
      <c r="Q66" s="27" t="n">
        <f aca="false">SUM($F66:$G66)-(1*$F66) +$Q$3</f>
        <v>0.780542267720114</v>
      </c>
      <c r="R66" s="27" t="n">
        <f aca="false">SUM($F66:$H66)-(2*$F66)</f>
        <v>0.780542267720114</v>
      </c>
      <c r="S66" s="27" t="n">
        <f aca="false">SUM($F66:$I66)-(3*$F66) +$Q$3</f>
        <v>0.780542267720114</v>
      </c>
      <c r="T66" s="27" t="n">
        <f aca="false">SUM($F66:$J66)-(4*$F66)</f>
        <v>0.780542267720114</v>
      </c>
      <c r="U66" s="27" t="n">
        <f aca="false">SUM($F66:$K66)-(5*$F66) +$Q$3</f>
        <v>0.746771848791332</v>
      </c>
      <c r="V66" s="27" t="n">
        <f aca="false">SUM($F66:$L66)-(6*$F66)</f>
        <v>0.746771848791332</v>
      </c>
      <c r="W66" s="27" t="n">
        <f aca="false">SUM($F66:$M66)-(7*$F66) +$Q$3</f>
        <v>0.746771848791332</v>
      </c>
      <c r="X66" s="27" t="n">
        <f aca="false">SUM($F66:$N66)-(8*$F66)</f>
        <v>0.746771848791332</v>
      </c>
      <c r="Y66" s="27" t="n">
        <f aca="false">SUM($F66:$O66)-(9*$F66) +$Q$3</f>
        <v>0.736563833155334</v>
      </c>
      <c r="Z66" s="21"/>
      <c r="AA66" s="21"/>
      <c r="AB66" s="21"/>
      <c r="AC66" s="21"/>
      <c r="AD66" s="21"/>
      <c r="AE66" s="21"/>
      <c r="AF66" s="21"/>
      <c r="AMD66" s="0"/>
      <c r="AME66" s="0"/>
      <c r="AMF66" s="0"/>
      <c r="AMG66" s="0"/>
      <c r="AMH66" s="0"/>
      <c r="AMI66" s="0"/>
      <c r="AMJ66" s="0"/>
    </row>
    <row r="67" s="23" customFormat="true" ht="13.8" hidden="false" customHeight="false" outlineLevel="0" collapsed="false">
      <c r="A67" s="24" t="n">
        <v>-2</v>
      </c>
      <c r="B67" s="27" t="n">
        <f aca="false">(A67-1)*PI()/20</f>
        <v>-0.471238898038469</v>
      </c>
      <c r="C67" s="27" t="n">
        <v>0</v>
      </c>
      <c r="D67" s="27"/>
      <c r="E67" s="28"/>
      <c r="F67" s="28" t="n">
        <f aca="false">($B$2/2) + (4*$B$2/PI()^2)*(( 2*COS(F$5*PI()/2) - COS(F$5*PI()) - 1 )/F$5^2)*COS(F$5*PI()*$B67/$B$3)</f>
        <v>0.5</v>
      </c>
      <c r="G67" s="28" t="n">
        <f aca="false">($B$2/2) + (4*$B$2/PI()^2)*(( 2*COS(G$5*PI()/2) - COS(G$5*PI()) - 1 )/G$5^2)*COS(G$5*PI()*$B67/$B$3)</f>
        <v>0.898685116128731</v>
      </c>
      <c r="H67" s="28" t="n">
        <f aca="false">($B$2/2) + (4*$B$2/PI()^2)*(( 2*COS(H$5*PI()/2) - COS(H$5*PI()) - 1 )/H$5^2)*COS(H$5*PI()*$B67/$B$3)</f>
        <v>0.5</v>
      </c>
      <c r="I67" s="28" t="n">
        <f aca="false">($B$2/2) + (4*$B$2/PI()^2)*(( 2*COS(I$5*PI()/2) - COS(I$5*PI()) - 1 )/I$5^2)*COS(I$5*PI()*$B67/$B$3)</f>
        <v>0.5</v>
      </c>
      <c r="J67" s="28" t="n">
        <f aca="false">($B$2/2) + (4*$B$2/PI()^2)*(( 2*COS(J$5*PI()/2) - COS(J$5*PI()) - 1 )/J$5^2)*COS(J$5*PI()*$B67/$B$3)</f>
        <v>0.5</v>
      </c>
      <c r="K67" s="28" t="n">
        <f aca="false">($B$2/2) + (4*$B$2/PI()^2)*(( 2*COS(K$5*PI()/2) - COS(K$5*PI()) - 1 )/K$5^2)*COS(K$5*PI()*$B67/$B$3)</f>
        <v>0.538574531046347</v>
      </c>
      <c r="L67" s="28" t="n">
        <f aca="false">($B$2/2) + (4*$B$2/PI()^2)*(( 2*COS(L$5*PI()/2) - COS(L$5*PI()) - 1 )/L$5^2)*COS(L$5*PI()*$B67/$B$3)</f>
        <v>0.5</v>
      </c>
      <c r="M67" s="28" t="n">
        <f aca="false">($B$2/2) + (4*$B$2/PI()^2)*(( 2*COS(M$5*PI()/2) - COS(M$5*PI()) - 1 )/M$5^2)*COS(M$5*PI()*$B67/$B$3)</f>
        <v>0.5</v>
      </c>
      <c r="N67" s="28" t="n">
        <f aca="false">($B$2/2) + (4*$B$2/PI()^2)*(( 2*COS(N$5*PI()/2) - COS(N$5*PI()) - 1 )/N$5^2)*COS(N$5*PI()*$B67/$B$3)</f>
        <v>0.5</v>
      </c>
      <c r="O67" s="28" t="n">
        <f aca="false">($B$2/2) + (4*$B$2/PI()^2)*(( 2*COS(O$5*PI()/2) - COS(O$5*PI()) - 1 )/O$5^2)*COS(O$5*PI()*$B67/$B$3)</f>
        <v>0.510031932141118</v>
      </c>
      <c r="P67" s="27" t="n">
        <f aca="false">SUM($F67:$F67)</f>
        <v>0.5</v>
      </c>
      <c r="Q67" s="27" t="n">
        <f aca="false">SUM($F67:$G67)-(1*$F67) +$Q$3</f>
        <v>0.898685116128731</v>
      </c>
      <c r="R67" s="27" t="n">
        <f aca="false">SUM($F67:$H67)-(2*$F67)</f>
        <v>0.898685116128731</v>
      </c>
      <c r="S67" s="27" t="n">
        <f aca="false">SUM($F67:$I67)-(3*$F67) +$Q$3</f>
        <v>0.898685116128731</v>
      </c>
      <c r="T67" s="27" t="n">
        <f aca="false">SUM($F67:$J67)-(4*$F67)</f>
        <v>0.898685116128731</v>
      </c>
      <c r="U67" s="27" t="n">
        <f aca="false">SUM($F67:$K67)-(5*$F67) +$Q$3</f>
        <v>0.937259647175077</v>
      </c>
      <c r="V67" s="27" t="n">
        <f aca="false">SUM($F67:$L67)-(6*$F67)</f>
        <v>0.937259647175077</v>
      </c>
      <c r="W67" s="27" t="n">
        <f aca="false">SUM($F67:$M67)-(7*$F67) +$Q$3</f>
        <v>0.937259647175077</v>
      </c>
      <c r="X67" s="27" t="n">
        <f aca="false">SUM($F67:$N67)-(8*$F67)</f>
        <v>0.937259647175077</v>
      </c>
      <c r="Y67" s="27" t="n">
        <f aca="false">SUM($F67:$O67)-(9*$F67) +$Q$3</f>
        <v>0.947291579316195</v>
      </c>
      <c r="Z67" s="21"/>
      <c r="AA67" s="21"/>
      <c r="AB67" s="21"/>
      <c r="AC67" s="21"/>
      <c r="AD67" s="21"/>
      <c r="AE67" s="21"/>
      <c r="AF67" s="21"/>
      <c r="AMD67" s="0"/>
      <c r="AME67" s="0"/>
      <c r="AMF67" s="0"/>
      <c r="AMG67" s="0"/>
      <c r="AMH67" s="0"/>
      <c r="AMI67" s="0"/>
      <c r="AMJ67" s="0"/>
    </row>
    <row r="68" s="23" customFormat="true" ht="13.8" hidden="false" customHeight="false" outlineLevel="0" collapsed="false">
      <c r="A68" s="24" t="n">
        <v>-1</v>
      </c>
      <c r="B68" s="27" t="n">
        <f aca="false">(A68-1)*PI()/20</f>
        <v>-0.314159265358979</v>
      </c>
      <c r="C68" s="27" t="n">
        <v>0</v>
      </c>
      <c r="D68" s="27"/>
      <c r="E68" s="28"/>
      <c r="F68" s="28" t="n">
        <f aca="false">($B$2/2) + (4*$B$2/PI()^2)*(( 2*COS(F$5*PI()/2) - COS(F$5*PI()) - 1 )/F$5^2)*COS(F$5*PI()*$B68/$B$3)</f>
        <v>0.5</v>
      </c>
      <c r="G68" s="28" t="n">
        <f aca="false">($B$2/2) + (4*$B$2/PI()^2)*(( 2*COS(G$5*PI()/2) - COS(G$5*PI()) - 1 )/G$5^2)*COS(G$5*PI()*$B68/$B$3)</f>
        <v>0.658990907863499</v>
      </c>
      <c r="H68" s="28" t="n">
        <f aca="false">($B$2/2) + (4*$B$2/PI()^2)*(( 2*COS(H$5*PI()/2) - COS(H$5*PI()) - 1 )/H$5^2)*COS(H$5*PI()*$B68/$B$3)</f>
        <v>0.5</v>
      </c>
      <c r="I68" s="28" t="n">
        <f aca="false">($B$2/2) + (4*$B$2/PI()^2)*(( 2*COS(I$5*PI()/2) - COS(I$5*PI()) - 1 )/I$5^2)*COS(I$5*PI()*$B68/$B$3)</f>
        <v>0.5</v>
      </c>
      <c r="J68" s="28" t="n">
        <f aca="false">($B$2/2) + (4*$B$2/PI()^2)*(( 2*COS(J$5*PI()/2) - COS(J$5*PI()) - 1 )/J$5^2)*COS(J$5*PI()*$B68/$B$3)</f>
        <v>0.5</v>
      </c>
      <c r="K68" s="28" t="n">
        <f aca="false">($B$2/2) + (4*$B$2/PI()^2)*(( 2*COS(K$5*PI()/2) - COS(K$5*PI()) - 1 )/K$5^2)*COS(K$5*PI()*$B68/$B$3)</f>
        <v>0.4578776448959</v>
      </c>
      <c r="L68" s="28" t="n">
        <f aca="false">($B$2/2) + (4*$B$2/PI()^2)*(( 2*COS(L$5*PI()/2) - COS(L$5*PI()) - 1 )/L$5^2)*COS(L$5*PI()*$B68/$B$3)</f>
        <v>0.5</v>
      </c>
      <c r="M68" s="28" t="n">
        <f aca="false">($B$2/2) + (4*$B$2/PI()^2)*(( 2*COS(M$5*PI()/2) - COS(M$5*PI()) - 1 )/M$5^2)*COS(M$5*PI()*$B68/$B$3)</f>
        <v>0.5</v>
      </c>
      <c r="N68" s="28" t="n">
        <f aca="false">($B$2/2) + (4*$B$2/PI()^2)*(( 2*COS(N$5*PI()/2) - COS(N$5*PI()) - 1 )/N$5^2)*COS(N$5*PI()*$B68/$B$3)</f>
        <v>0.5</v>
      </c>
      <c r="O68" s="28" t="n">
        <f aca="false">($B$2/2) + (4*$B$2/PI()^2)*(( 2*COS(O$5*PI()/2) - COS(O$5*PI()) - 1 )/O$5^2)*COS(O$5*PI()*$B68/$B$3)</f>
        <v>0.514633783892427</v>
      </c>
      <c r="P68" s="27" t="n">
        <f aca="false">SUM($F68:$F68)</f>
        <v>0.5</v>
      </c>
      <c r="Q68" s="27" t="n">
        <f aca="false">SUM($F68:$G68)-(1*$F68) +$Q$3</f>
        <v>0.658990907863499</v>
      </c>
      <c r="R68" s="27" t="n">
        <f aca="false">SUM($F68:$H68)-(2*$F68)</f>
        <v>0.658990907863499</v>
      </c>
      <c r="S68" s="27" t="n">
        <f aca="false">SUM($F68:$I68)-(3*$F68) +$Q$3</f>
        <v>0.658990907863499</v>
      </c>
      <c r="T68" s="27" t="n">
        <f aca="false">SUM($F68:$J68)-(4*$F68)</f>
        <v>0.658990907863499</v>
      </c>
      <c r="U68" s="27" t="n">
        <f aca="false">SUM($F68:$K68)-(5*$F68) +$Q$3</f>
        <v>0.616868552759399</v>
      </c>
      <c r="V68" s="27" t="n">
        <f aca="false">SUM($F68:$L68)-(6*$F68)</f>
        <v>0.616868552759399</v>
      </c>
      <c r="W68" s="27" t="n">
        <f aca="false">SUM($F68:$M68)-(7*$F68) +$Q$3</f>
        <v>0.616868552759399</v>
      </c>
      <c r="X68" s="27" t="n">
        <f aca="false">SUM($F68:$N68)-(8*$F68)</f>
        <v>0.616868552759399</v>
      </c>
      <c r="Y68" s="27" t="n">
        <f aca="false">SUM($F68:$O68)-(9*$F68) +$Q$3</f>
        <v>0.631502336651827</v>
      </c>
      <c r="Z68" s="21"/>
      <c r="AA68" s="21"/>
      <c r="AB68" s="21"/>
      <c r="AC68" s="21"/>
      <c r="AD68" s="21"/>
      <c r="AE68" s="21"/>
      <c r="AF68" s="21"/>
      <c r="AMD68" s="0"/>
      <c r="AME68" s="0"/>
      <c r="AMF68" s="0"/>
      <c r="AMG68" s="0"/>
      <c r="AMH68" s="0"/>
      <c r="AMI68" s="0"/>
      <c r="AMJ68" s="0"/>
    </row>
    <row r="69" s="23" customFormat="true" ht="13.8" hidden="false" customHeight="false" outlineLevel="0" collapsed="false">
      <c r="A69" s="24" t="n">
        <v>0</v>
      </c>
      <c r="B69" s="27" t="n">
        <f aca="false">(A69-1)*PI()/20</f>
        <v>-0.15707963267949</v>
      </c>
      <c r="C69" s="27" t="n">
        <v>0</v>
      </c>
      <c r="D69" s="27"/>
      <c r="E69" s="28"/>
      <c r="F69" s="28" t="n">
        <f aca="false">($B$2/2) + (4*$B$2/PI()^2)*(( 2*COS(F$5*PI()/2) - COS(F$5*PI()) - 1 )/F$5^2)*COS(F$5*PI()*$B69/$B$3)</f>
        <v>0.5</v>
      </c>
      <c r="G69" s="28" t="n">
        <f aca="false">($B$2/2) + (4*$B$2/PI()^2)*(( 2*COS(G$5*PI()/2) - COS(G$5*PI()) - 1 )/G$5^2)*COS(G$5*PI()*$B69/$B$3)</f>
        <v>0.276595514612451</v>
      </c>
      <c r="H69" s="28" t="n">
        <f aca="false">($B$2/2) + (4*$B$2/PI()^2)*(( 2*COS(H$5*PI()/2) - COS(H$5*PI()) - 1 )/H$5^2)*COS(H$5*PI()*$B69/$B$3)</f>
        <v>0.5</v>
      </c>
      <c r="I69" s="28" t="n">
        <f aca="false">($B$2/2) + (4*$B$2/PI()^2)*(( 2*COS(I$5*PI()/2) - COS(I$5*PI()) - 1 )/I$5^2)*COS(I$5*PI()*$B69/$B$3)</f>
        <v>0.5</v>
      </c>
      <c r="J69" s="28" t="n">
        <f aca="false">($B$2/2) + (4*$B$2/PI()^2)*(( 2*COS(J$5*PI()/2) - COS(J$5*PI()) - 1 )/J$5^2)*COS(J$5*PI()*$B69/$B$3)</f>
        <v>0.5</v>
      </c>
      <c r="K69" s="28" t="n">
        <f aca="false">($B$2/2) + (4*$B$2/PI()^2)*(( 2*COS(K$5*PI()/2) - COS(K$5*PI()) - 1 )/K$5^2)*COS(K$5*PI()*$B69/$B$3)</f>
        <v>0.544298346236526</v>
      </c>
      <c r="L69" s="28" t="n">
        <f aca="false">($B$2/2) + (4*$B$2/PI()^2)*(( 2*COS(L$5*PI()/2) - COS(L$5*PI()) - 1 )/L$5^2)*COS(L$5*PI()*$B69/$B$3)</f>
        <v>0.5</v>
      </c>
      <c r="M69" s="28" t="n">
        <f aca="false">($B$2/2) + (4*$B$2/PI()^2)*(( 2*COS(M$5*PI()/2) - COS(M$5*PI()) - 1 )/M$5^2)*COS(M$5*PI()*$B69/$B$3)</f>
        <v>0.5</v>
      </c>
      <c r="N69" s="28" t="n">
        <f aca="false">($B$2/2) + (4*$B$2/PI()^2)*(( 2*COS(N$5*PI()/2) - COS(N$5*PI()) - 1 )/N$5^2)*COS(N$5*PI()*$B69/$B$3)</f>
        <v>0.5</v>
      </c>
      <c r="O69" s="28" t="n">
        <f aca="false">($B$2/2) + (4*$B$2/PI()^2)*(( 2*COS(O$5*PI()/2) - COS(O$5*PI()) - 1 )/O$5^2)*COS(O$5*PI()*$B69/$B$3)</f>
        <v>0.496424026223781</v>
      </c>
      <c r="P69" s="27" t="n">
        <f aca="false">SUM($F69:$F69)</f>
        <v>0.5</v>
      </c>
      <c r="Q69" s="27" t="n">
        <f aca="false">SUM($F69:$G69)-(1*$F69) +$Q$3</f>
        <v>0.276595514612451</v>
      </c>
      <c r="R69" s="27" t="n">
        <f aca="false">SUM($F69:$H69)-(2*$F69)</f>
        <v>0.276595514612451</v>
      </c>
      <c r="S69" s="27" t="n">
        <f aca="false">SUM($F69:$I69)-(3*$F69) +$Q$3</f>
        <v>0.276595514612451</v>
      </c>
      <c r="T69" s="27" t="n">
        <f aca="false">SUM($F69:$J69)-(4*$F69)</f>
        <v>0.276595514612451</v>
      </c>
      <c r="U69" s="27" t="n">
        <f aca="false">SUM($F69:$K69)-(5*$F69) +$Q$3</f>
        <v>0.320893860848977</v>
      </c>
      <c r="V69" s="27" t="n">
        <f aca="false">SUM($F69:$L69)-(6*$F69)</f>
        <v>0.320893860848977</v>
      </c>
      <c r="W69" s="27" t="n">
        <f aca="false">SUM($F69:$M69)-(7*$F69) +$Q$3</f>
        <v>0.320893860848977</v>
      </c>
      <c r="X69" s="27" t="n">
        <f aca="false">SUM($F69:$N69)-(8*$F69)</f>
        <v>0.320893860848977</v>
      </c>
      <c r="Y69" s="27" t="n">
        <f aca="false">SUM($F69:$O69)-(9*$F69) +$Q$3</f>
        <v>0.317317887072758</v>
      </c>
      <c r="Z69" s="21"/>
      <c r="AA69" s="21"/>
      <c r="AB69" s="21"/>
      <c r="AC69" s="21"/>
      <c r="AD69" s="21"/>
      <c r="AE69" s="21"/>
      <c r="AF69" s="21"/>
      <c r="AMD69" s="0"/>
      <c r="AME69" s="0"/>
      <c r="AMF69" s="0"/>
      <c r="AMG69" s="0"/>
      <c r="AMH69" s="0"/>
      <c r="AMI69" s="0"/>
      <c r="AMJ69" s="0"/>
    </row>
    <row r="70" s="23" customFormat="true" ht="13.8" hidden="false" customHeight="false" outlineLevel="0" collapsed="false">
      <c r="A70" s="24" t="n">
        <v>1</v>
      </c>
      <c r="B70" s="27" t="n">
        <f aca="false">(A70-1)*PI()/20</f>
        <v>0</v>
      </c>
      <c r="C70" s="27" t="n">
        <v>0</v>
      </c>
      <c r="D70" s="27" t="n">
        <f aca="false">2*$B$2*$B70/$B$3</f>
        <v>0</v>
      </c>
      <c r="E70" s="28"/>
      <c r="F70" s="28" t="n">
        <f aca="false">($B$2/2) + (4*$B$2/PI()^2)*(( 2*COS(F$5*PI()/2) - COS(F$5*PI()) - 1 )/F$5^2)*COS(F$5*PI()*$B70/$B$3)</f>
        <v>0.5</v>
      </c>
      <c r="G70" s="28" t="n">
        <f aca="false">($B$2/2) + (4*$B$2/PI()^2)*(( 2*COS(G$5*PI()/2) - COS(G$5*PI()) - 1 )/G$5^2)*COS(G$5*PI()*$B70/$B$3)</f>
        <v>0.0947152654306489</v>
      </c>
      <c r="H70" s="28" t="n">
        <f aca="false">($B$2/2) + (4*$B$2/PI()^2)*(( 2*COS(H$5*PI()/2) - COS(H$5*PI()) - 1 )/H$5^2)*COS(H$5*PI()*$B70/$B$3)</f>
        <v>0.5</v>
      </c>
      <c r="I70" s="28" t="n">
        <f aca="false">($B$2/2) + (4*$B$2/PI()^2)*(( 2*COS(I$5*PI()/2) - COS(I$5*PI()) - 1 )/I$5^2)*COS(I$5*PI()*$B70/$B$3)</f>
        <v>0.5</v>
      </c>
      <c r="J70" s="28" t="n">
        <f aca="false">($B$2/2) + (4*$B$2/PI()^2)*(( 2*COS(J$5*PI()/2) - COS(J$5*PI()) - 1 )/J$5^2)*COS(J$5*PI()*$B70/$B$3)</f>
        <v>0.5</v>
      </c>
      <c r="K70" s="28" t="n">
        <f aca="false">($B$2/2) + (4*$B$2/PI()^2)*(( 2*COS(K$5*PI()/2) - COS(K$5*PI()) - 1 )/K$5^2)*COS(K$5*PI()*$B70/$B$3)</f>
        <v>0.454968362825628</v>
      </c>
      <c r="L70" s="28" t="n">
        <f aca="false">($B$2/2) + (4*$B$2/PI()^2)*(( 2*COS(L$5*PI()/2) - COS(L$5*PI()) - 1 )/L$5^2)*COS(L$5*PI()*$B70/$B$3)</f>
        <v>0.5</v>
      </c>
      <c r="M70" s="28" t="n">
        <f aca="false">($B$2/2) + (4*$B$2/PI()^2)*(( 2*COS(M$5*PI()/2) - COS(M$5*PI()) - 1 )/M$5^2)*COS(M$5*PI()*$B70/$B$3)</f>
        <v>0.5</v>
      </c>
      <c r="N70" s="28" t="n">
        <f aca="false">($B$2/2) + (4*$B$2/PI()^2)*(( 2*COS(N$5*PI()/2) - COS(N$5*PI()) - 1 )/N$5^2)*COS(N$5*PI()*$B70/$B$3)</f>
        <v>0.5</v>
      </c>
      <c r="O70" s="28" t="n">
        <f aca="false">($B$2/2) + (4*$B$2/PI()^2)*(( 2*COS(O$5*PI()/2) - COS(O$5*PI()) - 1 )/O$5^2)*COS(O$5*PI()*$B70/$B$3)</f>
        <v>0.483788610617226</v>
      </c>
      <c r="P70" s="27" t="n">
        <f aca="false">SUM($F70:$F70)</f>
        <v>0.5</v>
      </c>
      <c r="Q70" s="27" t="n">
        <f aca="false">SUM($F70:$G70)-(1*$F70) +$Q$3</f>
        <v>0.0947152654306489</v>
      </c>
      <c r="R70" s="27" t="n">
        <f aca="false">SUM($F70:$H70)-(2*$F70)</f>
        <v>0.0947152654306489</v>
      </c>
      <c r="S70" s="27" t="n">
        <f aca="false">SUM($F70:$I70)-(3*$F70) +$Q$3</f>
        <v>0.0947152654306489</v>
      </c>
      <c r="T70" s="27" t="n">
        <f aca="false">SUM($F70:$J70)-(4*$F70)</f>
        <v>0.0947152654306489</v>
      </c>
      <c r="U70" s="27" t="n">
        <f aca="false">SUM($F70:$K70)-(5*$F70) +$Q$3</f>
        <v>0.0496836282562767</v>
      </c>
      <c r="V70" s="27" t="n">
        <f aca="false">SUM($F70:$L70)-(6*$F70)</f>
        <v>0.0496836282562767</v>
      </c>
      <c r="W70" s="27" t="n">
        <f aca="false">SUM($F70:$M70)-(7*$F70) +$Q$3</f>
        <v>0.0496836282562767</v>
      </c>
      <c r="X70" s="27" t="n">
        <f aca="false">SUM($F70:$N70)-(8*$F70)</f>
        <v>0.0496836282562771</v>
      </c>
      <c r="Y70" s="27" t="n">
        <f aca="false">SUM($F70:$O70)-(9*$F70) +$Q$3</f>
        <v>0.0334722388735029</v>
      </c>
      <c r="Z70" s="21"/>
      <c r="AA70" s="21"/>
      <c r="AB70" s="21"/>
      <c r="AC70" s="21"/>
      <c r="AD70" s="21"/>
      <c r="AE70" s="21"/>
      <c r="AF70" s="21"/>
      <c r="AMD70" s="0"/>
      <c r="AME70" s="0"/>
      <c r="AMF70" s="0"/>
      <c r="AMG70" s="0"/>
      <c r="AMH70" s="0"/>
      <c r="AMI70" s="0"/>
      <c r="AMJ70" s="0"/>
    </row>
    <row r="71" s="23" customFormat="true" ht="13.8" hidden="false" customHeight="false" outlineLevel="0" collapsed="false">
      <c r="A71" s="24" t="n">
        <v>2</v>
      </c>
      <c r="B71" s="27" t="n">
        <f aca="false">(A71-1)*PI()/20</f>
        <v>0.15707963267949</v>
      </c>
      <c r="C71" s="27" t="n">
        <v>0</v>
      </c>
      <c r="D71" s="27" t="n">
        <f aca="false">2*$B$2*$B71/$B$3</f>
        <v>0.314159265358979</v>
      </c>
      <c r="E71" s="28"/>
      <c r="F71" s="28" t="n">
        <f aca="false">($B$2/2) + (4*$B$2/PI()^2)*(( 2*COS(F$5*PI()/2) - COS(F$5*PI()) - 1 )/F$5^2)*COS(F$5*PI()*$B71/$B$3)</f>
        <v>0.5</v>
      </c>
      <c r="G71" s="28" t="n">
        <f aca="false">($B$2/2) + (4*$B$2/PI()^2)*(( 2*COS(G$5*PI()/2) - COS(G$5*PI()) - 1 )/G$5^2)*COS(G$5*PI()*$B71/$B$3)</f>
        <v>0.276595514612451</v>
      </c>
      <c r="H71" s="28" t="n">
        <f aca="false">($B$2/2) + (4*$B$2/PI()^2)*(( 2*COS(H$5*PI()/2) - COS(H$5*PI()) - 1 )/H$5^2)*COS(H$5*PI()*$B71/$B$3)</f>
        <v>0.5</v>
      </c>
      <c r="I71" s="28" t="n">
        <f aca="false">($B$2/2) + (4*$B$2/PI()^2)*(( 2*COS(I$5*PI()/2) - COS(I$5*PI()) - 1 )/I$5^2)*COS(I$5*PI()*$B71/$B$3)</f>
        <v>0.5</v>
      </c>
      <c r="J71" s="28" t="n">
        <f aca="false">($B$2/2) + (4*$B$2/PI()^2)*(( 2*COS(J$5*PI()/2) - COS(J$5*PI()) - 1 )/J$5^2)*COS(J$5*PI()*$B71/$B$3)</f>
        <v>0.5</v>
      </c>
      <c r="K71" s="28" t="n">
        <f aca="false">($B$2/2) + (4*$B$2/PI()^2)*(( 2*COS(K$5*PI()/2) - COS(K$5*PI()) - 1 )/K$5^2)*COS(K$5*PI()*$B71/$B$3)</f>
        <v>0.544298346236526</v>
      </c>
      <c r="L71" s="28" t="n">
        <f aca="false">($B$2/2) + (4*$B$2/PI()^2)*(( 2*COS(L$5*PI()/2) - COS(L$5*PI()) - 1 )/L$5^2)*COS(L$5*PI()*$B71/$B$3)</f>
        <v>0.5</v>
      </c>
      <c r="M71" s="28" t="n">
        <f aca="false">($B$2/2) + (4*$B$2/PI()^2)*(( 2*COS(M$5*PI()/2) - COS(M$5*PI()) - 1 )/M$5^2)*COS(M$5*PI()*$B71/$B$3)</f>
        <v>0.5</v>
      </c>
      <c r="N71" s="28" t="n">
        <f aca="false">($B$2/2) + (4*$B$2/PI()^2)*(( 2*COS(N$5*PI()/2) - COS(N$5*PI()) - 1 )/N$5^2)*COS(N$5*PI()*$B71/$B$3)</f>
        <v>0.5</v>
      </c>
      <c r="O71" s="28" t="n">
        <f aca="false">($B$2/2) + (4*$B$2/PI()^2)*(( 2*COS(O$5*PI()/2) - COS(O$5*PI()) - 1 )/O$5^2)*COS(O$5*PI()*$B71/$B$3)</f>
        <v>0.496424026223781</v>
      </c>
      <c r="P71" s="27" t="n">
        <f aca="false">SUM($F71:$F71)</f>
        <v>0.5</v>
      </c>
      <c r="Q71" s="27" t="n">
        <f aca="false">SUM($F71:$G71)-(1*$F71) +$Q$3</f>
        <v>0.276595514612451</v>
      </c>
      <c r="R71" s="27" t="n">
        <f aca="false">SUM($F71:$H71)-(2*$F71)</f>
        <v>0.276595514612451</v>
      </c>
      <c r="S71" s="27" t="n">
        <f aca="false">SUM($F71:$I71)-(3*$F71) +$Q$3</f>
        <v>0.276595514612451</v>
      </c>
      <c r="T71" s="27" t="n">
        <f aca="false">SUM($F71:$J71)-(4*$F71)</f>
        <v>0.276595514612451</v>
      </c>
      <c r="U71" s="27" t="n">
        <f aca="false">SUM($F71:$K71)-(5*$F71) +$Q$3</f>
        <v>0.320893860848977</v>
      </c>
      <c r="V71" s="27" t="n">
        <f aca="false">SUM($F71:$L71)-(6*$F71)</f>
        <v>0.320893860848977</v>
      </c>
      <c r="W71" s="27" t="n">
        <f aca="false">SUM($F71:$M71)-(7*$F71) +$Q$3</f>
        <v>0.320893860848977</v>
      </c>
      <c r="X71" s="27" t="n">
        <f aca="false">SUM($F71:$N71)-(8*$F71)</f>
        <v>0.320893860848977</v>
      </c>
      <c r="Y71" s="27" t="n">
        <f aca="false">SUM($F71:$O71)-(9*$F71) +$Q$3</f>
        <v>0.317317887072758</v>
      </c>
      <c r="Z71" s="21"/>
      <c r="AA71" s="21"/>
      <c r="AB71" s="21"/>
      <c r="AC71" s="21"/>
      <c r="AD71" s="21"/>
      <c r="AE71" s="21"/>
      <c r="AF71" s="21"/>
      <c r="AMD71" s="0"/>
      <c r="AME71" s="0"/>
      <c r="AMF71" s="0"/>
      <c r="AMG71" s="0"/>
      <c r="AMH71" s="0"/>
      <c r="AMI71" s="0"/>
      <c r="AMJ71" s="0"/>
    </row>
    <row r="72" s="23" customFormat="true" ht="13.8" hidden="false" customHeight="false" outlineLevel="0" collapsed="false">
      <c r="A72" s="24" t="n">
        <v>3</v>
      </c>
      <c r="B72" s="27" t="n">
        <f aca="false">(A72-1)*PI()/20</f>
        <v>0.314159265358979</v>
      </c>
      <c r="C72" s="27" t="n">
        <v>0</v>
      </c>
      <c r="D72" s="27" t="n">
        <f aca="false">2*$B$2*$B72/$B$3</f>
        <v>0.628318530717959</v>
      </c>
      <c r="E72" s="28"/>
      <c r="F72" s="28" t="n">
        <f aca="false">($B$2/2) + (4*$B$2/PI()^2)*(( 2*COS(F$5*PI()/2) - COS(F$5*PI()) - 1 )/F$5^2)*COS(F$5*PI()*$B72/$B$3)</f>
        <v>0.5</v>
      </c>
      <c r="G72" s="28" t="n">
        <f aca="false">($B$2/2) + (4*$B$2/PI()^2)*(( 2*COS(G$5*PI()/2) - COS(G$5*PI()) - 1 )/G$5^2)*COS(G$5*PI()*$B72/$B$3)</f>
        <v>0.658990907863499</v>
      </c>
      <c r="H72" s="28" t="n">
        <f aca="false">($B$2/2) + (4*$B$2/PI()^2)*(( 2*COS(H$5*PI()/2) - COS(H$5*PI()) - 1 )/H$5^2)*COS(H$5*PI()*$B72/$B$3)</f>
        <v>0.5</v>
      </c>
      <c r="I72" s="28" t="n">
        <f aca="false">($B$2/2) + (4*$B$2/PI()^2)*(( 2*COS(I$5*PI()/2) - COS(I$5*PI()) - 1 )/I$5^2)*COS(I$5*PI()*$B72/$B$3)</f>
        <v>0.5</v>
      </c>
      <c r="J72" s="28" t="n">
        <f aca="false">($B$2/2) + (4*$B$2/PI()^2)*(( 2*COS(J$5*PI()/2) - COS(J$5*PI()) - 1 )/J$5^2)*COS(J$5*PI()*$B72/$B$3)</f>
        <v>0.5</v>
      </c>
      <c r="K72" s="28" t="n">
        <f aca="false">($B$2/2) + (4*$B$2/PI()^2)*(( 2*COS(K$5*PI()/2) - COS(K$5*PI()) - 1 )/K$5^2)*COS(K$5*PI()*$B72/$B$3)</f>
        <v>0.4578776448959</v>
      </c>
      <c r="L72" s="28" t="n">
        <f aca="false">($B$2/2) + (4*$B$2/PI()^2)*(( 2*COS(L$5*PI()/2) - COS(L$5*PI()) - 1 )/L$5^2)*COS(L$5*PI()*$B72/$B$3)</f>
        <v>0.5</v>
      </c>
      <c r="M72" s="28" t="n">
        <f aca="false">($B$2/2) + (4*$B$2/PI()^2)*(( 2*COS(M$5*PI()/2) - COS(M$5*PI()) - 1 )/M$5^2)*COS(M$5*PI()*$B72/$B$3)</f>
        <v>0.5</v>
      </c>
      <c r="N72" s="28" t="n">
        <f aca="false">($B$2/2) + (4*$B$2/PI()^2)*(( 2*COS(N$5*PI()/2) - COS(N$5*PI()) - 1 )/N$5^2)*COS(N$5*PI()*$B72/$B$3)</f>
        <v>0.5</v>
      </c>
      <c r="O72" s="28" t="n">
        <f aca="false">($B$2/2) + (4*$B$2/PI()^2)*(( 2*COS(O$5*PI()/2) - COS(O$5*PI()) - 1 )/O$5^2)*COS(O$5*PI()*$B72/$B$3)</f>
        <v>0.514633783892427</v>
      </c>
      <c r="P72" s="27" t="n">
        <f aca="false">SUM($F72:$F72)</f>
        <v>0.5</v>
      </c>
      <c r="Q72" s="27" t="n">
        <f aca="false">SUM($F72:$G72)-(1*$F72) +$Q$3</f>
        <v>0.658990907863499</v>
      </c>
      <c r="R72" s="27" t="n">
        <f aca="false">SUM($F72:$H72)-(2*$F72)</f>
        <v>0.658990907863499</v>
      </c>
      <c r="S72" s="27" t="n">
        <f aca="false">SUM($F72:$I72)-(3*$F72) +$Q$3</f>
        <v>0.658990907863499</v>
      </c>
      <c r="T72" s="27" t="n">
        <f aca="false">SUM($F72:$J72)-(4*$F72)</f>
        <v>0.658990907863499</v>
      </c>
      <c r="U72" s="27" t="n">
        <f aca="false">SUM($F72:$K72)-(5*$F72) +$Q$3</f>
        <v>0.616868552759399</v>
      </c>
      <c r="V72" s="27" t="n">
        <f aca="false">SUM($F72:$L72)-(6*$F72)</f>
        <v>0.616868552759399</v>
      </c>
      <c r="W72" s="27" t="n">
        <f aca="false">SUM($F72:$M72)-(7*$F72) +$Q$3</f>
        <v>0.616868552759399</v>
      </c>
      <c r="X72" s="27" t="n">
        <f aca="false">SUM($F72:$N72)-(8*$F72)</f>
        <v>0.616868552759399</v>
      </c>
      <c r="Y72" s="27" t="n">
        <f aca="false">SUM($F72:$O72)-(9*$F72) +$Q$3</f>
        <v>0.631502336651827</v>
      </c>
      <c r="Z72" s="21"/>
      <c r="AA72" s="21"/>
      <c r="AB72" s="21"/>
      <c r="AC72" s="21"/>
      <c r="AD72" s="21"/>
      <c r="AE72" s="21"/>
      <c r="AF72" s="21"/>
      <c r="AMD72" s="0"/>
      <c r="AME72" s="0"/>
      <c r="AMF72" s="0"/>
      <c r="AMG72" s="0"/>
      <c r="AMH72" s="0"/>
      <c r="AMI72" s="0"/>
      <c r="AMJ72" s="0"/>
    </row>
    <row r="73" s="23" customFormat="true" ht="13.8" hidden="false" customHeight="false" outlineLevel="0" collapsed="false">
      <c r="A73" s="24" t="n">
        <v>4</v>
      </c>
      <c r="B73" s="27" t="n">
        <f aca="false">(A73-1)*PI()/20</f>
        <v>0.471238898038469</v>
      </c>
      <c r="C73" s="27" t="n">
        <v>0</v>
      </c>
      <c r="D73" s="27" t="n">
        <f aca="false">2*$B$2*$B73/$B$3</f>
        <v>0.942477796076938</v>
      </c>
      <c r="E73" s="28"/>
      <c r="F73" s="28" t="n">
        <f aca="false">($B$2/2) + (4*$B$2/PI()^2)*(( 2*COS(F$5*PI()/2) - COS(F$5*PI()) - 1 )/F$5^2)*COS(F$5*PI()*$B73/$B$3)</f>
        <v>0.5</v>
      </c>
      <c r="G73" s="28" t="n">
        <f aca="false">($B$2/2) + (4*$B$2/PI()^2)*(( 2*COS(G$5*PI()/2) - COS(G$5*PI()) - 1 )/G$5^2)*COS(G$5*PI()*$B73/$B$3)</f>
        <v>0.898685116128731</v>
      </c>
      <c r="H73" s="28" t="n">
        <f aca="false">($B$2/2) + (4*$B$2/PI()^2)*(( 2*COS(H$5*PI()/2) - COS(H$5*PI()) - 1 )/H$5^2)*COS(H$5*PI()*$B73/$B$3)</f>
        <v>0.5</v>
      </c>
      <c r="I73" s="28" t="n">
        <f aca="false">($B$2/2) + (4*$B$2/PI()^2)*(( 2*COS(I$5*PI()/2) - COS(I$5*PI()) - 1 )/I$5^2)*COS(I$5*PI()*$B73/$B$3)</f>
        <v>0.5</v>
      </c>
      <c r="J73" s="28" t="n">
        <f aca="false">($B$2/2) + (4*$B$2/PI()^2)*(( 2*COS(J$5*PI()/2) - COS(J$5*PI()) - 1 )/J$5^2)*COS(J$5*PI()*$B73/$B$3)</f>
        <v>0.5</v>
      </c>
      <c r="K73" s="28" t="n">
        <f aca="false">($B$2/2) + (4*$B$2/PI()^2)*(( 2*COS(K$5*PI()/2) - COS(K$5*PI()) - 1 )/K$5^2)*COS(K$5*PI()*$B73/$B$3)</f>
        <v>0.538574531046347</v>
      </c>
      <c r="L73" s="28" t="n">
        <f aca="false">($B$2/2) + (4*$B$2/PI()^2)*(( 2*COS(L$5*PI()/2) - COS(L$5*PI()) - 1 )/L$5^2)*COS(L$5*PI()*$B73/$B$3)</f>
        <v>0.5</v>
      </c>
      <c r="M73" s="28" t="n">
        <f aca="false">($B$2/2) + (4*$B$2/PI()^2)*(( 2*COS(M$5*PI()/2) - COS(M$5*PI()) - 1 )/M$5^2)*COS(M$5*PI()*$B73/$B$3)</f>
        <v>0.5</v>
      </c>
      <c r="N73" s="28" t="n">
        <f aca="false">($B$2/2) + (4*$B$2/PI()^2)*(( 2*COS(N$5*PI()/2) - COS(N$5*PI()) - 1 )/N$5^2)*COS(N$5*PI()*$B73/$B$3)</f>
        <v>0.5</v>
      </c>
      <c r="O73" s="28" t="n">
        <f aca="false">($B$2/2) + (4*$B$2/PI()^2)*(( 2*COS(O$5*PI()/2) - COS(O$5*PI()) - 1 )/O$5^2)*COS(O$5*PI()*$B73/$B$3)</f>
        <v>0.510031932141118</v>
      </c>
      <c r="P73" s="27" t="n">
        <f aca="false">SUM($F73:$F73)</f>
        <v>0.5</v>
      </c>
      <c r="Q73" s="27" t="n">
        <f aca="false">SUM($F73:$G73)-(1*$F73) +$Q$3</f>
        <v>0.898685116128731</v>
      </c>
      <c r="R73" s="27" t="n">
        <f aca="false">SUM($F73:$H73)-(2*$F73)</f>
        <v>0.898685116128731</v>
      </c>
      <c r="S73" s="27" t="n">
        <f aca="false">SUM($F73:$I73)-(3*$F73) +$Q$3</f>
        <v>0.898685116128731</v>
      </c>
      <c r="T73" s="27" t="n">
        <f aca="false">SUM($F73:$J73)-(4*$F73)</f>
        <v>0.898685116128731</v>
      </c>
      <c r="U73" s="27" t="n">
        <f aca="false">SUM($F73:$K73)-(5*$F73) +$Q$3</f>
        <v>0.937259647175077</v>
      </c>
      <c r="V73" s="27" t="n">
        <f aca="false">SUM($F73:$L73)-(6*$F73)</f>
        <v>0.937259647175077</v>
      </c>
      <c r="W73" s="27" t="n">
        <f aca="false">SUM($F73:$M73)-(7*$F73) +$Q$3</f>
        <v>0.937259647175077</v>
      </c>
      <c r="X73" s="27" t="n">
        <f aca="false">SUM($F73:$N73)-(8*$F73)</f>
        <v>0.937259647175077</v>
      </c>
      <c r="Y73" s="27" t="n">
        <f aca="false">SUM($F73:$O73)-(9*$F73) +$Q$3</f>
        <v>0.947291579316195</v>
      </c>
      <c r="Z73" s="21"/>
      <c r="AA73" s="21"/>
      <c r="AB73" s="21"/>
      <c r="AC73" s="21"/>
      <c r="AD73" s="21"/>
      <c r="AE73" s="21"/>
      <c r="AF73" s="21"/>
      <c r="AMD73" s="0"/>
      <c r="AME73" s="0"/>
      <c r="AMF73" s="0"/>
      <c r="AMG73" s="0"/>
      <c r="AMH73" s="0"/>
      <c r="AMI73" s="0"/>
      <c r="AMJ73" s="0"/>
    </row>
    <row r="74" s="23" customFormat="true" ht="13.8" hidden="false" customHeight="false" outlineLevel="0" collapsed="false">
      <c r="A74" s="24"/>
      <c r="B74" s="27" t="n">
        <v>0.5</v>
      </c>
      <c r="C74" s="27" t="n">
        <v>0</v>
      </c>
      <c r="D74" s="27" t="n">
        <f aca="false">-2*$B$2*($B74-$B$3)/$B$3</f>
        <v>1</v>
      </c>
      <c r="E74" s="28"/>
      <c r="F74" s="28" t="n">
        <f aca="false">($B$2/2) + (4*$B$2/PI()^2)*(( 2*COS(F$5*PI()/2) - COS(F$5*PI()) - 1 )/F$5^2)*COS(F$5*PI()*$B74/$B$3)</f>
        <v>0.5</v>
      </c>
      <c r="G74" s="28" t="n">
        <f aca="false">($B$2/2) + (4*$B$2/PI()^2)*(( 2*COS(G$5*PI()/2) - COS(G$5*PI()) - 1 )/G$5^2)*COS(G$5*PI()*$B74/$B$3)</f>
        <v>0.905284734569351</v>
      </c>
      <c r="H74" s="28" t="n">
        <f aca="false">($B$2/2) + (4*$B$2/PI()^2)*(( 2*COS(H$5*PI()/2) - COS(H$5*PI()) - 1 )/H$5^2)*COS(H$5*PI()*$B74/$B$3)</f>
        <v>0.5</v>
      </c>
      <c r="I74" s="28" t="n">
        <f aca="false">($B$2/2) + (4*$B$2/PI()^2)*(( 2*COS(I$5*PI()/2) - COS(I$5*PI()) - 1 )/I$5^2)*COS(I$5*PI()*$B74/$B$3)</f>
        <v>0.5</v>
      </c>
      <c r="J74" s="28" t="n">
        <f aca="false">($B$2/2) + (4*$B$2/PI()^2)*(( 2*COS(J$5*PI()/2) - COS(J$5*PI()) - 1 )/J$5^2)*COS(J$5*PI()*$B74/$B$3)</f>
        <v>0.5</v>
      </c>
      <c r="K74" s="28" t="n">
        <f aca="false">($B$2/2) + (4*$B$2/PI()^2)*(( 2*COS(K$5*PI()/2) - COS(K$5*PI()) - 1 )/K$5^2)*COS(K$5*PI()*$B74/$B$3)</f>
        <v>0.545031637174372</v>
      </c>
      <c r="L74" s="28" t="n">
        <f aca="false">($B$2/2) + (4*$B$2/PI()^2)*(( 2*COS(L$5*PI()/2) - COS(L$5*PI()) - 1 )/L$5^2)*COS(L$5*PI()*$B74/$B$3)</f>
        <v>0.5</v>
      </c>
      <c r="M74" s="28" t="n">
        <f aca="false">($B$2/2) + (4*$B$2/PI()^2)*(( 2*COS(M$5*PI()/2) - COS(M$5*PI()) - 1 )/M$5^2)*COS(M$5*PI()*$B74/$B$3)</f>
        <v>0.5</v>
      </c>
      <c r="N74" s="28" t="n">
        <f aca="false">($B$2/2) + (4*$B$2/PI()^2)*(( 2*COS(N$5*PI()/2) - COS(N$5*PI()) - 1 )/N$5^2)*COS(N$5*PI()*$B74/$B$3)</f>
        <v>0.5</v>
      </c>
      <c r="O74" s="28" t="n">
        <f aca="false">($B$2/2) + (4*$B$2/PI()^2)*(( 2*COS(O$5*PI()/2) - COS(O$5*PI()) - 1 )/O$5^2)*COS(O$5*PI()*$B74/$B$3)</f>
        <v>0.516211389382774</v>
      </c>
      <c r="P74" s="27" t="n">
        <f aca="false">SUM($F74:$F74)</f>
        <v>0.5</v>
      </c>
      <c r="Q74" s="27" t="n">
        <f aca="false">SUM($F74:$G74)-(1*$F74) +$Q$3</f>
        <v>0.905284734569351</v>
      </c>
      <c r="R74" s="27" t="n">
        <f aca="false">SUM($F74:$H74)-(2*$F74)</f>
        <v>0.905284734569351</v>
      </c>
      <c r="S74" s="27" t="n">
        <f aca="false">SUM($F74:$I74)-(3*$F74) +$Q$3</f>
        <v>0.905284734569351</v>
      </c>
      <c r="T74" s="27" t="n">
        <f aca="false">SUM($F74:$J74)-(4*$F74)</f>
        <v>0.905284734569351</v>
      </c>
      <c r="U74" s="27" t="n">
        <f aca="false">SUM($F74:$K74)-(5*$F74) +$Q$3</f>
        <v>0.950316371743723</v>
      </c>
      <c r="V74" s="27" t="n">
        <f aca="false">SUM($F74:$L74)-(6*$F74)</f>
        <v>0.950316371743723</v>
      </c>
      <c r="W74" s="27" t="n">
        <f aca="false">SUM($F74:$M74)-(7*$F74) +$Q$3</f>
        <v>0.950316371743723</v>
      </c>
      <c r="X74" s="27" t="n">
        <f aca="false">SUM($F74:$N74)-(8*$F74)</f>
        <v>0.950316371743723</v>
      </c>
      <c r="Y74" s="27" t="n">
        <f aca="false">SUM($F74:$O74)-(9*$F74) +$Q$3</f>
        <v>0.966527761126497</v>
      </c>
      <c r="Z74" s="21"/>
      <c r="AA74" s="21"/>
      <c r="AB74" s="21"/>
      <c r="AC74" s="21"/>
      <c r="AD74" s="21"/>
      <c r="AE74" s="21"/>
      <c r="AF74" s="21"/>
      <c r="AMD74" s="0"/>
      <c r="AME74" s="0"/>
      <c r="AMF74" s="0"/>
      <c r="AMG74" s="0"/>
      <c r="AMH74" s="0"/>
      <c r="AMI74" s="0"/>
      <c r="AMJ74" s="0"/>
    </row>
    <row r="75" s="23" customFormat="true" ht="13.8" hidden="false" customHeight="false" outlineLevel="0" collapsed="false">
      <c r="A75" s="24" t="n">
        <v>5</v>
      </c>
      <c r="B75" s="27" t="n">
        <f aca="false">(A75-1)*PI()/20</f>
        <v>0.628318530717959</v>
      </c>
      <c r="C75" s="27" t="n">
        <v>0</v>
      </c>
      <c r="D75" s="27" t="n">
        <f aca="false">-2*$B$2*($B75-$B$3)/$B$3</f>
        <v>0.743362938564083</v>
      </c>
      <c r="E75" s="28"/>
      <c r="F75" s="28" t="n">
        <f aca="false">($B$2/2) + (4*$B$2/PI()^2)*(( 2*COS(F$5*PI()/2) - COS(F$5*PI()) - 1 )/F$5^2)*COS(F$5*PI()*$B75/$B$3)</f>
        <v>0.5</v>
      </c>
      <c r="G75" s="28" t="n">
        <f aca="false">($B$2/2) + (4*$B$2/PI()^2)*(( 2*COS(G$5*PI()/2) - COS(G$5*PI()) - 1 )/G$5^2)*COS(G$5*PI()*$B75/$B$3)</f>
        <v>0.780542267720114</v>
      </c>
      <c r="H75" s="28" t="n">
        <f aca="false">($B$2/2) + (4*$B$2/PI()^2)*(( 2*COS(H$5*PI()/2) - COS(H$5*PI()) - 1 )/H$5^2)*COS(H$5*PI()*$B75/$B$3)</f>
        <v>0.5</v>
      </c>
      <c r="I75" s="28" t="n">
        <f aca="false">($B$2/2) + (4*$B$2/PI()^2)*(( 2*COS(I$5*PI()/2) - COS(I$5*PI()) - 1 )/I$5^2)*COS(I$5*PI()*$B75/$B$3)</f>
        <v>0.5</v>
      </c>
      <c r="J75" s="28" t="n">
        <f aca="false">($B$2/2) + (4*$B$2/PI()^2)*(( 2*COS(J$5*PI()/2) - COS(J$5*PI()) - 1 )/J$5^2)*COS(J$5*PI()*$B75/$B$3)</f>
        <v>0.5</v>
      </c>
      <c r="K75" s="28" t="n">
        <f aca="false">($B$2/2) + (4*$B$2/PI()^2)*(( 2*COS(K$5*PI()/2) - COS(K$5*PI()) - 1 )/K$5^2)*COS(K$5*PI()*$B75/$B$3)</f>
        <v>0.466229581071218</v>
      </c>
      <c r="L75" s="28" t="n">
        <f aca="false">($B$2/2) + (4*$B$2/PI()^2)*(( 2*COS(L$5*PI()/2) - COS(L$5*PI()) - 1 )/L$5^2)*COS(L$5*PI()*$B75/$B$3)</f>
        <v>0.5</v>
      </c>
      <c r="M75" s="28" t="n">
        <f aca="false">($B$2/2) + (4*$B$2/PI()^2)*(( 2*COS(M$5*PI()/2) - COS(M$5*PI()) - 1 )/M$5^2)*COS(M$5*PI()*$B75/$B$3)</f>
        <v>0.5</v>
      </c>
      <c r="N75" s="28" t="n">
        <f aca="false">($B$2/2) + (4*$B$2/PI()^2)*(( 2*COS(N$5*PI()/2) - COS(N$5*PI()) - 1 )/N$5^2)*COS(N$5*PI()*$B75/$B$3)</f>
        <v>0.5</v>
      </c>
      <c r="O75" s="28" t="n">
        <f aca="false">($B$2/2) + (4*$B$2/PI()^2)*(( 2*COS(O$5*PI()/2) - COS(O$5*PI()) - 1 )/O$5^2)*COS(O$5*PI()*$B75/$B$3)</f>
        <v>0.489791984364002</v>
      </c>
      <c r="P75" s="27" t="n">
        <f aca="false">SUM($F75:$F75)</f>
        <v>0.5</v>
      </c>
      <c r="Q75" s="27" t="n">
        <f aca="false">SUM($F75:$G75)-(1*$F75) +$Q$3</f>
        <v>0.780542267720114</v>
      </c>
      <c r="R75" s="27" t="n">
        <f aca="false">SUM($F75:$H75)-(2*$F75)</f>
        <v>0.780542267720114</v>
      </c>
      <c r="S75" s="27" t="n">
        <f aca="false">SUM($F75:$I75)-(3*$F75) +$Q$3</f>
        <v>0.780542267720114</v>
      </c>
      <c r="T75" s="27" t="n">
        <f aca="false">SUM($F75:$J75)-(4*$F75)</f>
        <v>0.780542267720114</v>
      </c>
      <c r="U75" s="27" t="n">
        <f aca="false">SUM($F75:$K75)-(5*$F75) +$Q$3</f>
        <v>0.746771848791332</v>
      </c>
      <c r="V75" s="27" t="n">
        <f aca="false">SUM($F75:$L75)-(6*$F75)</f>
        <v>0.746771848791332</v>
      </c>
      <c r="W75" s="27" t="n">
        <f aca="false">SUM($F75:$M75)-(7*$F75) +$Q$3</f>
        <v>0.746771848791332</v>
      </c>
      <c r="X75" s="27" t="n">
        <f aca="false">SUM($F75:$N75)-(8*$F75)</f>
        <v>0.746771848791332</v>
      </c>
      <c r="Y75" s="27" t="n">
        <f aca="false">SUM($F75:$O75)-(9*$F75) +$Q$3</f>
        <v>0.736563833155334</v>
      </c>
      <c r="Z75" s="21"/>
      <c r="AA75" s="21"/>
      <c r="AB75" s="21"/>
      <c r="AC75" s="21"/>
      <c r="AD75" s="21"/>
      <c r="AE75" s="21"/>
      <c r="AF75" s="21"/>
      <c r="AMD75" s="0"/>
      <c r="AME75" s="0"/>
      <c r="AMF75" s="0"/>
      <c r="AMG75" s="0"/>
      <c r="AMH75" s="0"/>
      <c r="AMI75" s="0"/>
      <c r="AMJ75" s="0"/>
    </row>
    <row r="76" s="23" customFormat="true" ht="13.8" hidden="false" customHeight="false" outlineLevel="0" collapsed="false">
      <c r="A76" s="24" t="n">
        <v>6</v>
      </c>
      <c r="B76" s="27" t="n">
        <f aca="false">(A76-1)*PI()/20</f>
        <v>0.785398163397448</v>
      </c>
      <c r="C76" s="27" t="n">
        <v>0</v>
      </c>
      <c r="D76" s="27" t="n">
        <f aca="false">-2*$B$2*($B76-$B$3)/$B$3</f>
        <v>0.429203673205103</v>
      </c>
      <c r="E76" s="28"/>
      <c r="F76" s="28" t="n">
        <f aca="false">($B$2/2) + (4*$B$2/PI()^2)*(( 2*COS(F$5*PI()/2) - COS(F$5*PI()) - 1 )/F$5^2)*COS(F$5*PI()*$B76/$B$3)</f>
        <v>0.5</v>
      </c>
      <c r="G76" s="28" t="n">
        <f aca="false">($B$2/2) + (4*$B$2/PI()^2)*(( 2*COS(G$5*PI()/2) - COS(G$5*PI()) - 1 )/G$5^2)*COS(G$5*PI()*$B76/$B$3)</f>
        <v>0.410600655594524</v>
      </c>
      <c r="H76" s="28" t="n">
        <f aca="false">($B$2/2) + (4*$B$2/PI()^2)*(( 2*COS(H$5*PI()/2) - COS(H$5*PI()) - 1 )/H$5^2)*COS(H$5*PI()*$B76/$B$3)</f>
        <v>0.5</v>
      </c>
      <c r="I76" s="28" t="n">
        <f aca="false">($B$2/2) + (4*$B$2/PI()^2)*(( 2*COS(I$5*PI()/2) - COS(I$5*PI()) - 1 )/I$5^2)*COS(I$5*PI()*$B76/$B$3)</f>
        <v>0.5</v>
      </c>
      <c r="J76" s="28" t="n">
        <f aca="false">($B$2/2) + (4*$B$2/PI()^2)*(( 2*COS(J$5*PI()/2) - COS(J$5*PI()) - 1 )/J$5^2)*COS(J$5*PI()*$B76/$B$3)</f>
        <v>0.5</v>
      </c>
      <c r="K76" s="28" t="n">
        <f aca="false">($B$2/2) + (4*$B$2/PI()^2)*(( 2*COS(K$5*PI()/2) - COS(K$5*PI()) - 1 )/K$5^2)*COS(K$5*PI()*$B76/$B$3)</f>
        <v>0.527866478169772</v>
      </c>
      <c r="L76" s="28" t="n">
        <f aca="false">($B$2/2) + (4*$B$2/PI()^2)*(( 2*COS(L$5*PI()/2) - COS(L$5*PI()) - 1 )/L$5^2)*COS(L$5*PI()*$B76/$B$3)</f>
        <v>0.5</v>
      </c>
      <c r="M76" s="28" t="n">
        <f aca="false">($B$2/2) + (4*$B$2/PI()^2)*(( 2*COS(M$5*PI()/2) - COS(M$5*PI()) - 1 )/M$5^2)*COS(M$5*PI()*$B76/$B$3)</f>
        <v>0.5</v>
      </c>
      <c r="N76" s="28" t="n">
        <f aca="false">($B$2/2) + (4*$B$2/PI()^2)*(( 2*COS(N$5*PI()/2) - COS(N$5*PI()) - 1 )/N$5^2)*COS(N$5*PI()*$B76/$B$3)</f>
        <v>0.5</v>
      </c>
      <c r="O76" s="28" t="n">
        <f aca="false">($B$2/2) + (4*$B$2/PI()^2)*(( 2*COS(O$5*PI()/2) - COS(O$5*PI()) - 1 )/O$5^2)*COS(O$5*PI()*$B76/$B$3)</f>
        <v>0.485464617184833</v>
      </c>
      <c r="P76" s="27" t="n">
        <f aca="false">SUM($F76:$F76)</f>
        <v>0.5</v>
      </c>
      <c r="Q76" s="27" t="n">
        <f aca="false">SUM($F76:$G76)-(1*$F76) +$Q$3</f>
        <v>0.410600655594524</v>
      </c>
      <c r="R76" s="27" t="n">
        <f aca="false">SUM($F76:$H76)-(2*$F76)</f>
        <v>0.410600655594524</v>
      </c>
      <c r="S76" s="27" t="n">
        <f aca="false">SUM($F76:$I76)-(3*$F76) +$Q$3</f>
        <v>0.410600655594524</v>
      </c>
      <c r="T76" s="27" t="n">
        <f aca="false">SUM($F76:$J76)-(4*$F76)</f>
        <v>0.410600655594524</v>
      </c>
      <c r="U76" s="27" t="n">
        <f aca="false">SUM($F76:$K76)-(5*$F76) +$Q$3</f>
        <v>0.438467133764296</v>
      </c>
      <c r="V76" s="27" t="n">
        <f aca="false">SUM($F76:$L76)-(6*$F76)</f>
        <v>0.438467133764296</v>
      </c>
      <c r="W76" s="27" t="n">
        <f aca="false">SUM($F76:$M76)-(7*$F76) +$Q$3</f>
        <v>0.438467133764296</v>
      </c>
      <c r="X76" s="27" t="n">
        <f aca="false">SUM($F76:$N76)-(8*$F76)</f>
        <v>0.438467133764297</v>
      </c>
      <c r="Y76" s="27" t="n">
        <f aca="false">SUM($F76:$O76)-(9*$F76) +$Q$3</f>
        <v>0.423931750949129</v>
      </c>
      <c r="Z76" s="21"/>
      <c r="AA76" s="21"/>
      <c r="AB76" s="21"/>
      <c r="AC76" s="21"/>
      <c r="AD76" s="21"/>
      <c r="AE76" s="21"/>
      <c r="AF76" s="21"/>
      <c r="AMD76" s="0"/>
      <c r="AME76" s="0"/>
      <c r="AMF76" s="0"/>
      <c r="AMG76" s="0"/>
      <c r="AMH76" s="0"/>
      <c r="AMI76" s="0"/>
      <c r="AMJ76" s="0"/>
    </row>
    <row r="77" s="23" customFormat="true" ht="13.8" hidden="false" customHeight="false" outlineLevel="0" collapsed="false">
      <c r="A77" s="24" t="n">
        <v>7</v>
      </c>
      <c r="B77" s="27" t="n">
        <f aca="false">(A77-1)*PI()/20</f>
        <v>0.942477796076938</v>
      </c>
      <c r="C77" s="27" t="n">
        <v>0</v>
      </c>
      <c r="D77" s="27" t="n">
        <f aca="false">-2*$B$2*($B77-$B$3)/$B$3</f>
        <v>0.115044407846124</v>
      </c>
      <c r="E77" s="28"/>
      <c r="F77" s="28" t="n">
        <f aca="false">($B$2/2) + (4*$B$2/PI()^2)*(( 2*COS(F$5*PI()/2) - COS(F$5*PI()) - 1 )/F$5^2)*COS(F$5*PI()*$B77/$B$3)</f>
        <v>0.5</v>
      </c>
      <c r="G77" s="28" t="n">
        <f aca="false">($B$2/2) + (4*$B$2/PI()^2)*(( 2*COS(G$5*PI()/2) - COS(G$5*PI()) - 1 )/G$5^2)*COS(G$5*PI()*$B77/$B$3)</f>
        <v>0.120898804063101</v>
      </c>
      <c r="H77" s="28" t="n">
        <f aca="false">($B$2/2) + (4*$B$2/PI()^2)*(( 2*COS(H$5*PI()/2) - COS(H$5*PI()) - 1 )/H$5^2)*COS(H$5*PI()*$B77/$B$3)</f>
        <v>0.5</v>
      </c>
      <c r="I77" s="28" t="n">
        <f aca="false">($B$2/2) + (4*$B$2/PI()^2)*(( 2*COS(I$5*PI()/2) - COS(I$5*PI()) - 1 )/I$5^2)*COS(I$5*PI()*$B77/$B$3)</f>
        <v>0.5</v>
      </c>
      <c r="J77" s="28" t="n">
        <f aca="false">($B$2/2) + (4*$B$2/PI()^2)*(( 2*COS(J$5*PI()/2) - COS(J$5*PI()) - 1 )/J$5^2)*COS(J$5*PI()*$B77/$B$3)</f>
        <v>0.5</v>
      </c>
      <c r="K77" s="28" t="n">
        <f aca="false">($B$2/2) + (4*$B$2/PI()^2)*(( 2*COS(K$5*PI()/2) - COS(K$5*PI()) - 1 )/K$5^2)*COS(K$5*PI()*$B77/$B$3)</f>
        <v>0.478945012800325</v>
      </c>
      <c r="L77" s="28" t="n">
        <f aca="false">($B$2/2) + (4*$B$2/PI()^2)*(( 2*COS(L$5*PI()/2) - COS(L$5*PI()) - 1 )/L$5^2)*COS(L$5*PI()*$B77/$B$3)</f>
        <v>0.5</v>
      </c>
      <c r="M77" s="28" t="n">
        <f aca="false">($B$2/2) + (4*$B$2/PI()^2)*(( 2*COS(M$5*PI()/2) - COS(M$5*PI()) - 1 )/M$5^2)*COS(M$5*PI()*$B77/$B$3)</f>
        <v>0.5</v>
      </c>
      <c r="N77" s="28" t="n">
        <f aca="false">($B$2/2) + (4*$B$2/PI()^2)*(( 2*COS(N$5*PI()/2) - COS(N$5*PI()) - 1 )/N$5^2)*COS(N$5*PI()*$B77/$B$3)</f>
        <v>0.5</v>
      </c>
      <c r="O77" s="28" t="n">
        <f aca="false">($B$2/2) + (4*$B$2/PI()^2)*(( 2*COS(O$5*PI()/2) - COS(O$5*PI()) - 1 )/O$5^2)*COS(O$5*PI()*$B77/$B$3)</f>
        <v>0.503795468685572</v>
      </c>
      <c r="P77" s="27" t="n">
        <f aca="false">SUM($F77:$F77)</f>
        <v>0.5</v>
      </c>
      <c r="Q77" s="27" t="n">
        <f aca="false">SUM($F77:$G77)-(1*$F77) +$Q$3</f>
        <v>0.120898804063101</v>
      </c>
      <c r="R77" s="27" t="n">
        <f aca="false">SUM($F77:$H77)-(2*$F77)</f>
        <v>0.120898804063101</v>
      </c>
      <c r="S77" s="27" t="n">
        <f aca="false">SUM($F77:$I77)-(3*$F77) +$Q$3</f>
        <v>0.120898804063101</v>
      </c>
      <c r="T77" s="27" t="n">
        <f aca="false">SUM($F77:$J77)-(4*$F77)</f>
        <v>0.120898804063101</v>
      </c>
      <c r="U77" s="27" t="n">
        <f aca="false">SUM($F77:$K77)-(5*$F77) +$Q$3</f>
        <v>0.0998438168634257</v>
      </c>
      <c r="V77" s="27" t="n">
        <f aca="false">SUM($F77:$L77)-(6*$F77)</f>
        <v>0.0998438168634257</v>
      </c>
      <c r="W77" s="27" t="n">
        <f aca="false">SUM($F77:$M77)-(7*$F77) +$Q$3</f>
        <v>0.0998438168634257</v>
      </c>
      <c r="X77" s="27" t="n">
        <f aca="false">SUM($F77:$N77)-(8*$F77)</f>
        <v>0.0998438168634257</v>
      </c>
      <c r="Y77" s="27" t="n">
        <f aca="false">SUM($F77:$O77)-(9*$F77) +$Q$3</f>
        <v>0.103639285548997</v>
      </c>
      <c r="Z77" s="21"/>
      <c r="AA77" s="21"/>
      <c r="AB77" s="21"/>
      <c r="AC77" s="21"/>
      <c r="AD77" s="21"/>
      <c r="AE77" s="21"/>
      <c r="AF77" s="21"/>
      <c r="AMD77" s="0"/>
      <c r="AME77" s="0"/>
      <c r="AMF77" s="0"/>
      <c r="AMG77" s="0"/>
      <c r="AMH77" s="0"/>
      <c r="AMI77" s="0"/>
      <c r="AMJ77" s="0"/>
    </row>
    <row r="78" s="23" customFormat="true" ht="13.8" hidden="false" customHeight="false" outlineLevel="0" collapsed="false">
      <c r="A78" s="24"/>
      <c r="B78" s="27" t="n">
        <v>1</v>
      </c>
      <c r="C78" s="27" t="n">
        <v>0</v>
      </c>
      <c r="D78" s="27" t="n">
        <f aca="false">-2*$B$2*($B78-$B$3)/$B$3</f>
        <v>-0</v>
      </c>
      <c r="E78" s="28"/>
      <c r="F78" s="28" t="n">
        <f aca="false">($B$2/2) + (4*$B$2/PI()^2)*(( 2*COS(F$5*PI()/2) - COS(F$5*PI()) - 1 )/F$5^2)*COS(F$5*PI()*$B78/$B$3)</f>
        <v>0.5</v>
      </c>
      <c r="G78" s="28" t="n">
        <f aca="false">($B$2/2) + (4*$B$2/PI()^2)*(( 2*COS(G$5*PI()/2) - COS(G$5*PI()) - 1 )/G$5^2)*COS(G$5*PI()*$B78/$B$3)</f>
        <v>0.0947152654306489</v>
      </c>
      <c r="H78" s="28" t="n">
        <f aca="false">($B$2/2) + (4*$B$2/PI()^2)*(( 2*COS(H$5*PI()/2) - COS(H$5*PI()) - 1 )/H$5^2)*COS(H$5*PI()*$B78/$B$3)</f>
        <v>0.5</v>
      </c>
      <c r="I78" s="28" t="n">
        <f aca="false">($B$2/2) + (4*$B$2/PI()^2)*(( 2*COS(I$5*PI()/2) - COS(I$5*PI()) - 1 )/I$5^2)*COS(I$5*PI()*$B78/$B$3)</f>
        <v>0.5</v>
      </c>
      <c r="J78" s="28" t="n">
        <f aca="false">($B$2/2) + (4*$B$2/PI()^2)*(( 2*COS(J$5*PI()/2) - COS(J$5*PI()) - 1 )/J$5^2)*COS(J$5*PI()*$B78/$B$3)</f>
        <v>0.5</v>
      </c>
      <c r="K78" s="28" t="n">
        <f aca="false">($B$2/2) + (4*$B$2/PI()^2)*(( 2*COS(K$5*PI()/2) - COS(K$5*PI()) - 1 )/K$5^2)*COS(K$5*PI()*$B78/$B$3)</f>
        <v>0.454968362825628</v>
      </c>
      <c r="L78" s="28" t="n">
        <f aca="false">($B$2/2) + (4*$B$2/PI()^2)*(( 2*COS(L$5*PI()/2) - COS(L$5*PI()) - 1 )/L$5^2)*COS(L$5*PI()*$B78/$B$3)</f>
        <v>0.5</v>
      </c>
      <c r="M78" s="28" t="n">
        <f aca="false">($B$2/2) + (4*$B$2/PI()^2)*(( 2*COS(M$5*PI()/2) - COS(M$5*PI()) - 1 )/M$5^2)*COS(M$5*PI()*$B78/$B$3)</f>
        <v>0.5</v>
      </c>
      <c r="N78" s="28" t="n">
        <f aca="false">($B$2/2) + (4*$B$2/PI()^2)*(( 2*COS(N$5*PI()/2) - COS(N$5*PI()) - 1 )/N$5^2)*COS(N$5*PI()*$B78/$B$3)</f>
        <v>0.5</v>
      </c>
      <c r="O78" s="28" t="n">
        <f aca="false">($B$2/2) + (4*$B$2/PI()^2)*(( 2*COS(O$5*PI()/2) - COS(O$5*PI()) - 1 )/O$5^2)*COS(O$5*PI()*$B78/$B$3)</f>
        <v>0.483788610617226</v>
      </c>
      <c r="P78" s="27" t="n">
        <f aca="false">SUM($F78:$F78)</f>
        <v>0.5</v>
      </c>
      <c r="Q78" s="27" t="n">
        <f aca="false">SUM($F78:$G78)-(1*$F78) +$Q$3</f>
        <v>0.0947152654306489</v>
      </c>
      <c r="R78" s="27" t="n">
        <f aca="false">SUM($F78:$H78)-(2*$F78)</f>
        <v>0.0947152654306489</v>
      </c>
      <c r="S78" s="27" t="n">
        <f aca="false">SUM($F78:$I78)-(3*$F78) +$Q$3</f>
        <v>0.0947152654306489</v>
      </c>
      <c r="T78" s="27" t="n">
        <f aca="false">SUM($F78:$J78)-(4*$F78)</f>
        <v>0.0947152654306489</v>
      </c>
      <c r="U78" s="27" t="n">
        <f aca="false">SUM($F78:$K78)-(5*$F78) +$Q$3</f>
        <v>0.0496836282562767</v>
      </c>
      <c r="V78" s="27" t="n">
        <f aca="false">SUM($F78:$L78)-(6*$F78)</f>
        <v>0.0496836282562767</v>
      </c>
      <c r="W78" s="27" t="n">
        <f aca="false">SUM($F78:$M78)-(7*$F78) +$Q$3</f>
        <v>0.0496836282562767</v>
      </c>
      <c r="X78" s="27" t="n">
        <f aca="false">SUM($F78:$N78)-(8*$F78)</f>
        <v>0.0496836282562771</v>
      </c>
      <c r="Y78" s="27" t="n">
        <f aca="false">SUM($F78:$O78)-(9*$F78) +$Q$3</f>
        <v>0.0334722388735029</v>
      </c>
      <c r="Z78" s="21"/>
      <c r="AA78" s="21"/>
      <c r="AB78" s="21"/>
      <c r="AC78" s="21"/>
      <c r="AD78" s="21"/>
      <c r="AE78" s="21"/>
      <c r="AF78" s="21"/>
      <c r="AMD78" s="0"/>
      <c r="AME78" s="0"/>
      <c r="AMF78" s="0"/>
      <c r="AMG78" s="0"/>
      <c r="AMH78" s="0"/>
      <c r="AMI78" s="0"/>
      <c r="AMJ78" s="0"/>
    </row>
    <row r="79" s="23" customFormat="true" ht="13.8" hidden="false" customHeight="false" outlineLevel="0" collapsed="false">
      <c r="A79" s="24" t="n">
        <v>8</v>
      </c>
      <c r="B79" s="27" t="n">
        <f aca="false">(A79-1)*PI()/20</f>
        <v>1.09955742875643</v>
      </c>
      <c r="C79" s="27" t="n">
        <v>0</v>
      </c>
      <c r="D79" s="27"/>
      <c r="E79" s="28"/>
      <c r="F79" s="28" t="n">
        <f aca="false">($B$2/2) + (4*$B$2/PI()^2)*(( 2*COS(F$5*PI()/2) - COS(F$5*PI()) - 1 )/F$5^2)*COS(F$5*PI()*$B79/$B$3)</f>
        <v>0.5</v>
      </c>
      <c r="G79" s="28" t="n">
        <f aca="false">($B$2/2) + (4*$B$2/PI()^2)*(( 2*COS(G$5*PI()/2) - COS(G$5*PI()) - 1 )/G$5^2)*COS(G$5*PI()*$B79/$B$3)</f>
        <v>0.171456597669256</v>
      </c>
      <c r="H79" s="28" t="n">
        <f aca="false">($B$2/2) + (4*$B$2/PI()^2)*(( 2*COS(H$5*PI()/2) - COS(H$5*PI()) - 1 )/H$5^2)*COS(H$5*PI()*$B79/$B$3)</f>
        <v>0.5</v>
      </c>
      <c r="I79" s="28" t="n">
        <f aca="false">($B$2/2) + (4*$B$2/PI()^2)*(( 2*COS(I$5*PI()/2) - COS(I$5*PI()) - 1 )/I$5^2)*COS(I$5*PI()*$B79/$B$3)</f>
        <v>0.5</v>
      </c>
      <c r="J79" s="28" t="n">
        <f aca="false">($B$2/2) + (4*$B$2/PI()^2)*(( 2*COS(J$5*PI()/2) - COS(J$5*PI()) - 1 )/J$5^2)*COS(J$5*PI()*$B79/$B$3)</f>
        <v>0.5</v>
      </c>
      <c r="K79" s="28" t="n">
        <f aca="false">($B$2/2) + (4*$B$2/PI()^2)*(( 2*COS(K$5*PI()/2) - COS(K$5*PI()) - 1 )/K$5^2)*COS(K$5*PI()*$B79/$B$3)</f>
        <v>0.513557781373145</v>
      </c>
      <c r="L79" s="28" t="n">
        <f aca="false">($B$2/2) + (4*$B$2/PI()^2)*(( 2*COS(L$5*PI()/2) - COS(L$5*PI()) - 1 )/L$5^2)*COS(L$5*PI()*$B79/$B$3)</f>
        <v>0.5</v>
      </c>
      <c r="M79" s="28" t="n">
        <f aca="false">($B$2/2) + (4*$B$2/PI()^2)*(( 2*COS(M$5*PI()/2) - COS(M$5*PI()) - 1 )/M$5^2)*COS(M$5*PI()*$B79/$B$3)</f>
        <v>0.5</v>
      </c>
      <c r="N79" s="28" t="n">
        <f aca="false">($B$2/2) + (4*$B$2/PI()^2)*(( 2*COS(N$5*PI()/2) - COS(N$5*PI()) - 1 )/N$5^2)*COS(N$5*PI()*$B79/$B$3)</f>
        <v>0.5</v>
      </c>
      <c r="O79" s="28" t="n">
        <f aca="false">($B$2/2) + (4*$B$2/PI()^2)*(( 2*COS(O$5*PI()/2) - COS(O$5*PI()) - 1 )/O$5^2)*COS(O$5*PI()*$B79/$B$3)</f>
        <v>0.516209822453572</v>
      </c>
      <c r="P79" s="27" t="n">
        <f aca="false">SUM($F79:$F79)</f>
        <v>0.5</v>
      </c>
      <c r="Q79" s="27" t="n">
        <f aca="false">SUM($F79:$G79)-(1*$F79) +$Q$3</f>
        <v>0.171456597669256</v>
      </c>
      <c r="R79" s="27" t="n">
        <f aca="false">SUM($F79:$H79)-(2*$F79)</f>
        <v>0.171456597669256</v>
      </c>
      <c r="S79" s="27" t="n">
        <f aca="false">SUM($F79:$I79)-(3*$F79) +$Q$3</f>
        <v>0.171456597669256</v>
      </c>
      <c r="T79" s="27" t="n">
        <f aca="false">SUM($F79:$J79)-(4*$F79)</f>
        <v>0.171456597669256</v>
      </c>
      <c r="U79" s="27" t="n">
        <f aca="false">SUM($F79:$K79)-(5*$F79) +$Q$3</f>
        <v>0.185014379042401</v>
      </c>
      <c r="V79" s="27" t="n">
        <f aca="false">SUM($F79:$L79)-(6*$F79)</f>
        <v>0.185014379042401</v>
      </c>
      <c r="W79" s="27" t="n">
        <f aca="false">SUM($F79:$M79)-(7*$F79) +$Q$3</f>
        <v>0.185014379042401</v>
      </c>
      <c r="X79" s="27" t="n">
        <f aca="false">SUM($F79:$N79)-(8*$F79)</f>
        <v>0.185014379042402</v>
      </c>
      <c r="Y79" s="27" t="n">
        <f aca="false">SUM($F79:$O79)-(9*$F79) +$Q$3</f>
        <v>0.201224201495974</v>
      </c>
      <c r="Z79" s="21"/>
      <c r="AA79" s="21"/>
      <c r="AB79" s="21"/>
      <c r="AC79" s="21"/>
      <c r="AD79" s="21"/>
      <c r="AE79" s="21"/>
      <c r="AF79" s="21"/>
      <c r="AMD79" s="0"/>
      <c r="AME79" s="0"/>
      <c r="AMF79" s="0"/>
      <c r="AMG79" s="0"/>
      <c r="AMH79" s="0"/>
      <c r="AMI79" s="0"/>
      <c r="AMJ79" s="0"/>
    </row>
    <row r="80" s="23" customFormat="true" ht="13.8" hidden="false" customHeight="false" outlineLevel="0" collapsed="false">
      <c r="A80" s="24" t="n">
        <v>9</v>
      </c>
      <c r="B80" s="27" t="n">
        <f aca="false">(A80-1)*PI()/20</f>
        <v>1.25663706143592</v>
      </c>
      <c r="C80" s="27" t="n">
        <v>0</v>
      </c>
      <c r="D80" s="27"/>
      <c r="E80" s="28"/>
      <c r="F80" s="28" t="n">
        <f aca="false">($B$2/2) + (4*$B$2/PI()^2)*(( 2*COS(F$5*PI()/2) - COS(F$5*PI()) - 1 )/F$5^2)*COS(F$5*PI()*$B80/$B$3)</f>
        <v>0.5</v>
      </c>
      <c r="G80" s="28" t="n">
        <f aca="false">($B$2/2) + (4*$B$2/PI()^2)*(( 2*COS(G$5*PI()/2) - COS(G$5*PI()) - 1 )/G$5^2)*COS(G$5*PI()*$B80/$B$3)</f>
        <v>0.516896239941377</v>
      </c>
      <c r="H80" s="28" t="n">
        <f aca="false">($B$2/2) + (4*$B$2/PI()^2)*(( 2*COS(H$5*PI()/2) - COS(H$5*PI()) - 1 )/H$5^2)*COS(H$5*PI()*$B80/$B$3)</f>
        <v>0.5</v>
      </c>
      <c r="I80" s="28" t="n">
        <f aca="false">($B$2/2) + (4*$B$2/PI()^2)*(( 2*COS(I$5*PI()/2) - COS(I$5*PI()) - 1 )/I$5^2)*COS(I$5*PI()*$B80/$B$3)</f>
        <v>0.5</v>
      </c>
      <c r="J80" s="28" t="n">
        <f aca="false">($B$2/2) + (4*$B$2/PI()^2)*(( 2*COS(J$5*PI()/2) - COS(J$5*PI()) - 1 )/J$5^2)*COS(J$5*PI()*$B80/$B$3)</f>
        <v>0.5</v>
      </c>
      <c r="K80" s="28" t="n">
        <f aca="false">($B$2/2) + (4*$B$2/PI()^2)*(( 2*COS(K$5*PI()/2) - COS(K$5*PI()) - 1 )/K$5^2)*COS(K$5*PI()*$B80/$B$3)</f>
        <v>0.494380971722908</v>
      </c>
      <c r="L80" s="28" t="n">
        <f aca="false">($B$2/2) + (4*$B$2/PI()^2)*(( 2*COS(L$5*PI()/2) - COS(L$5*PI()) - 1 )/L$5^2)*COS(L$5*PI()*$B80/$B$3)</f>
        <v>0.5</v>
      </c>
      <c r="M80" s="28" t="n">
        <f aca="false">($B$2/2) + (4*$B$2/PI()^2)*(( 2*COS(M$5*PI()/2) - COS(M$5*PI()) - 1 )/M$5^2)*COS(M$5*PI()*$B80/$B$3)</f>
        <v>0.5</v>
      </c>
      <c r="N80" s="28" t="n">
        <f aca="false">($B$2/2) + (4*$B$2/PI()^2)*(( 2*COS(N$5*PI()/2) - COS(N$5*PI()) - 1 )/N$5^2)*COS(N$5*PI()*$B80/$B$3)</f>
        <v>0.5</v>
      </c>
      <c r="O80" s="28" t="n">
        <f aca="false">($B$2/2) + (4*$B$2/PI()^2)*(( 2*COS(O$5*PI()/2) - COS(O$5*PI()) - 1 )/O$5^2)*COS(O$5*PI()*$B80/$B$3)</f>
        <v>0.503355787587716</v>
      </c>
      <c r="P80" s="27" t="n">
        <f aca="false">SUM($F80:$F80)</f>
        <v>0.5</v>
      </c>
      <c r="Q80" s="27" t="n">
        <f aca="false">SUM($F80:$G80)-(1*$F80) +$Q$3</f>
        <v>0.516896239941377</v>
      </c>
      <c r="R80" s="27" t="n">
        <f aca="false">SUM($F80:$H80)-(2*$F80)</f>
        <v>0.516896239941377</v>
      </c>
      <c r="S80" s="27" t="n">
        <f aca="false">SUM($F80:$I80)-(3*$F80) +$Q$3</f>
        <v>0.516896239941377</v>
      </c>
      <c r="T80" s="27" t="n">
        <f aca="false">SUM($F80:$J80)-(4*$F80)</f>
        <v>0.516896239941377</v>
      </c>
      <c r="U80" s="27" t="n">
        <f aca="false">SUM($F80:$K80)-(5*$F80) +$Q$3</f>
        <v>0.511277211664285</v>
      </c>
      <c r="V80" s="27" t="n">
        <f aca="false">SUM($F80:$L80)-(6*$F80)</f>
        <v>0.511277211664285</v>
      </c>
      <c r="W80" s="27" t="n">
        <f aca="false">SUM($F80:$M80)-(7*$F80) +$Q$3</f>
        <v>0.511277211664285</v>
      </c>
      <c r="X80" s="27" t="n">
        <f aca="false">SUM($F80:$N80)-(8*$F80)</f>
        <v>0.511277211664285</v>
      </c>
      <c r="Y80" s="27" t="n">
        <f aca="false">SUM($F80:$O80)-(9*$F80) +$Q$3</f>
        <v>0.514632999252002</v>
      </c>
      <c r="Z80" s="21"/>
      <c r="AA80" s="21"/>
      <c r="AB80" s="21"/>
      <c r="AC80" s="21"/>
      <c r="AD80" s="21"/>
      <c r="AE80" s="21"/>
      <c r="AF80" s="21"/>
      <c r="AMD80" s="0"/>
      <c r="AME80" s="0"/>
      <c r="AMF80" s="0"/>
      <c r="AMG80" s="0"/>
      <c r="AMH80" s="0"/>
      <c r="AMI80" s="0"/>
      <c r="AMJ80" s="0"/>
    </row>
    <row r="81" s="23" customFormat="true" ht="13.8" hidden="false" customHeight="false" outlineLevel="0" collapsed="false">
      <c r="A81" s="24" t="n">
        <v>10</v>
      </c>
      <c r="B81" s="27" t="n">
        <f aca="false">(A81-1)*PI()/20</f>
        <v>1.41371669411541</v>
      </c>
      <c r="C81" s="27" t="n">
        <v>0</v>
      </c>
      <c r="D81" s="27"/>
      <c r="E81" s="28"/>
      <c r="F81" s="28" t="n">
        <f aca="false">($B$2/2) + (4*$B$2/PI()^2)*(( 2*COS(F$5*PI()/2) - COS(F$5*PI()) - 1 )/F$5^2)*COS(F$5*PI()*$B81/$B$3)</f>
        <v>0.5</v>
      </c>
      <c r="G81" s="28" t="n">
        <f aca="false">($B$2/2) + (4*$B$2/PI()^2)*(( 2*COS(G$5*PI()/2) - COS(G$5*PI()) - 1 )/G$5^2)*COS(G$5*PI()*$B81/$B$3)</f>
        <v>0.847170779417121</v>
      </c>
      <c r="H81" s="28" t="n">
        <f aca="false">($B$2/2) + (4*$B$2/PI()^2)*(( 2*COS(H$5*PI()/2) - COS(H$5*PI()) - 1 )/H$5^2)*COS(H$5*PI()*$B81/$B$3)</f>
        <v>0.5</v>
      </c>
      <c r="I81" s="28" t="n">
        <f aca="false">($B$2/2) + (4*$B$2/PI()^2)*(( 2*COS(I$5*PI()/2) - COS(I$5*PI()) - 1 )/I$5^2)*COS(I$5*PI()*$B81/$B$3)</f>
        <v>0.5</v>
      </c>
      <c r="J81" s="28" t="n">
        <f aca="false">($B$2/2) + (4*$B$2/PI()^2)*(( 2*COS(J$5*PI()/2) - COS(J$5*PI()) - 1 )/J$5^2)*COS(J$5*PI()*$B81/$B$3)</f>
        <v>0.5</v>
      </c>
      <c r="K81" s="28" t="n">
        <f aca="false">($B$2/2) + (4*$B$2/PI()^2)*(( 2*COS(K$5*PI()/2) - COS(K$5*PI()) - 1 )/K$5^2)*COS(K$5*PI()*$B81/$B$3)</f>
        <v>0.497497275726716</v>
      </c>
      <c r="L81" s="28" t="n">
        <f aca="false">($B$2/2) + (4*$B$2/PI()^2)*(( 2*COS(L$5*PI()/2) - COS(L$5*PI()) - 1 )/L$5^2)*COS(L$5*PI()*$B81/$B$3)</f>
        <v>0.5</v>
      </c>
      <c r="M81" s="28" t="n">
        <f aca="false">($B$2/2) + (4*$B$2/PI()^2)*(( 2*COS(M$5*PI()/2) - COS(M$5*PI()) - 1 )/M$5^2)*COS(M$5*PI()*$B81/$B$3)</f>
        <v>0.5</v>
      </c>
      <c r="N81" s="28" t="n">
        <f aca="false">($B$2/2) + (4*$B$2/PI()^2)*(( 2*COS(N$5*PI()/2) - COS(N$5*PI()) - 1 )/N$5^2)*COS(N$5*PI()*$B81/$B$3)</f>
        <v>0.5</v>
      </c>
      <c r="O81" s="28" t="n">
        <f aca="false">($B$2/2) + (4*$B$2/PI()^2)*(( 2*COS(O$5*PI()/2) - COS(O$5*PI()) - 1 )/O$5^2)*COS(O$5*PI()*$B81/$B$3)</f>
        <v>0.485270643918421</v>
      </c>
      <c r="P81" s="27" t="n">
        <f aca="false">SUM($F81:$F81)</f>
        <v>0.5</v>
      </c>
      <c r="Q81" s="27" t="n">
        <f aca="false">SUM($F81:$G81)-(1*$F81) +$Q$3</f>
        <v>0.847170779417121</v>
      </c>
      <c r="R81" s="27" t="n">
        <f aca="false">SUM($F81:$H81)-(2*$F81)</f>
        <v>0.847170779417121</v>
      </c>
      <c r="S81" s="27" t="n">
        <f aca="false">SUM($F81:$I81)-(3*$F81) +$Q$3</f>
        <v>0.847170779417121</v>
      </c>
      <c r="T81" s="27" t="n">
        <f aca="false">SUM($F81:$J81)-(4*$F81)</f>
        <v>0.847170779417121</v>
      </c>
      <c r="U81" s="27" t="n">
        <f aca="false">SUM($F81:$K81)-(5*$F81) +$Q$3</f>
        <v>0.844668055143837</v>
      </c>
      <c r="V81" s="27" t="n">
        <f aca="false">SUM($F81:$L81)-(6*$F81)</f>
        <v>0.844668055143837</v>
      </c>
      <c r="W81" s="27" t="n">
        <f aca="false">SUM($F81:$M81)-(7*$F81) +$Q$3</f>
        <v>0.844668055143837</v>
      </c>
      <c r="X81" s="27" t="n">
        <f aca="false">SUM($F81:$N81)-(8*$F81)</f>
        <v>0.844668055143837</v>
      </c>
      <c r="Y81" s="27" t="n">
        <f aca="false">SUM($F81:$O81)-(9*$F81) +$Q$3</f>
        <v>0.829938699062257</v>
      </c>
      <c r="Z81" s="21"/>
      <c r="AA81" s="21"/>
      <c r="AB81" s="21"/>
      <c r="AC81" s="21"/>
      <c r="AD81" s="21"/>
      <c r="AE81" s="21"/>
      <c r="AF81" s="21"/>
      <c r="AMD81" s="0"/>
      <c r="AME81" s="0"/>
      <c r="AMF81" s="0"/>
      <c r="AMG81" s="0"/>
      <c r="AMH81" s="0"/>
      <c r="AMI81" s="0"/>
      <c r="AMJ81" s="0"/>
    </row>
    <row r="82" s="23" customFormat="true" ht="13.8" hidden="false" customHeight="false" outlineLevel="0" collapsed="false">
      <c r="A82" s="24" t="n">
        <v>11</v>
      </c>
      <c r="B82" s="27" t="n">
        <f aca="false">(A82-1)*PI()/20</f>
        <v>1.5707963267949</v>
      </c>
      <c r="C82" s="27" t="n">
        <v>0</v>
      </c>
      <c r="D82" s="27"/>
      <c r="E82" s="28"/>
      <c r="F82" s="28" t="n">
        <f aca="false">($B$2/2) + (4*$B$2/PI()^2)*(( 2*COS(F$5*PI()/2) - COS(F$5*PI()) - 1 )/F$5^2)*COS(F$5*PI()*$B82/$B$3)</f>
        <v>0.5</v>
      </c>
      <c r="G82" s="28" t="n">
        <f aca="false">($B$2/2) + (4*$B$2/PI()^2)*(( 2*COS(G$5*PI()/2) - COS(G$5*PI()) - 1 )/G$5^2)*COS(G$5*PI()*$B82/$B$3)</f>
        <v>0.865844597310683</v>
      </c>
      <c r="H82" s="28" t="n">
        <f aca="false">($B$2/2) + (4*$B$2/PI()^2)*(( 2*COS(H$5*PI()/2) - COS(H$5*PI()) - 1 )/H$5^2)*COS(H$5*PI()*$B82/$B$3)</f>
        <v>0.5</v>
      </c>
      <c r="I82" s="28" t="n">
        <f aca="false">($B$2/2) + (4*$B$2/PI()^2)*(( 2*COS(I$5*PI()/2) - COS(I$5*PI()) - 1 )/I$5^2)*COS(I$5*PI()*$B82/$B$3)</f>
        <v>0.5</v>
      </c>
      <c r="J82" s="28" t="n">
        <f aca="false">($B$2/2) + (4*$B$2/PI()^2)*(( 2*COS(J$5*PI()/2) - COS(J$5*PI()) - 1 )/J$5^2)*COS(J$5*PI()*$B82/$B$3)</f>
        <v>0.5</v>
      </c>
      <c r="K82" s="28" t="n">
        <f aca="false">($B$2/2) + (4*$B$2/PI()^2)*(( 2*COS(K$5*PI()/2) - COS(K$5*PI()) - 1 )/K$5^2)*COS(K$5*PI()*$B82/$B$3)</f>
        <v>0.510542968571032</v>
      </c>
      <c r="L82" s="28" t="n">
        <f aca="false">($B$2/2) + (4*$B$2/PI()^2)*(( 2*COS(L$5*PI()/2) - COS(L$5*PI()) - 1 )/L$5^2)*COS(L$5*PI()*$B82/$B$3)</f>
        <v>0.5</v>
      </c>
      <c r="M82" s="28" t="n">
        <f aca="false">($B$2/2) + (4*$B$2/PI()^2)*(( 2*COS(M$5*PI()/2) - COS(M$5*PI()) - 1 )/M$5^2)*COS(M$5*PI()*$B82/$B$3)</f>
        <v>0.5</v>
      </c>
      <c r="N82" s="28" t="n">
        <f aca="false">($B$2/2) + (4*$B$2/PI()^2)*(( 2*COS(N$5*PI()/2) - COS(N$5*PI()) - 1 )/N$5^2)*COS(N$5*PI()*$B82/$B$3)</f>
        <v>0.5</v>
      </c>
      <c r="O82" s="28" t="n">
        <f aca="false">($B$2/2) + (4*$B$2/PI()^2)*(( 2*COS(O$5*PI()/2) - COS(O$5*PI()) - 1 )/O$5^2)*COS(O$5*PI()*$B82/$B$3)</f>
        <v>0.490146090648052</v>
      </c>
      <c r="P82" s="27" t="n">
        <f aca="false">SUM($F82:$F82)</f>
        <v>0.5</v>
      </c>
      <c r="Q82" s="27" t="n">
        <f aca="false">SUM($F82:$G82)-(1*$F82) +$Q$3</f>
        <v>0.865844597310683</v>
      </c>
      <c r="R82" s="27" t="n">
        <f aca="false">SUM($F82:$H82)-(2*$F82)</f>
        <v>0.865844597310683</v>
      </c>
      <c r="S82" s="27" t="n">
        <f aca="false">SUM($F82:$I82)-(3*$F82) +$Q$3</f>
        <v>0.865844597310684</v>
      </c>
      <c r="T82" s="27" t="n">
        <f aca="false">SUM($F82:$J82)-(4*$F82)</f>
        <v>0.865844597310684</v>
      </c>
      <c r="U82" s="27" t="n">
        <f aca="false">SUM($F82:$K82)-(5*$F82) +$Q$3</f>
        <v>0.876387565881716</v>
      </c>
      <c r="V82" s="27" t="n">
        <f aca="false">SUM($F82:$L82)-(6*$F82)</f>
        <v>0.876387565881716</v>
      </c>
      <c r="W82" s="27" t="n">
        <f aca="false">SUM($F82:$M82)-(7*$F82) +$Q$3</f>
        <v>0.876387565881716</v>
      </c>
      <c r="X82" s="27" t="n">
        <f aca="false">SUM($F82:$N82)-(8*$F82)</f>
        <v>0.876387565881716</v>
      </c>
      <c r="Y82" s="27" t="n">
        <f aca="false">SUM($F82:$O82)-(9*$F82) +$Q$3</f>
        <v>0.866533656529768</v>
      </c>
      <c r="Z82" s="21"/>
      <c r="AA82" s="21"/>
      <c r="AB82" s="21"/>
      <c r="AC82" s="21"/>
      <c r="AD82" s="21"/>
      <c r="AE82" s="21"/>
      <c r="AF82" s="21"/>
      <c r="AMD82" s="0"/>
      <c r="AME82" s="0"/>
      <c r="AMF82" s="0"/>
      <c r="AMG82" s="0"/>
      <c r="AMH82" s="0"/>
      <c r="AMI82" s="0"/>
      <c r="AMJ82" s="0"/>
    </row>
    <row r="83" s="23" customFormat="true" ht="13.8" hidden="false" customHeight="false" outlineLevel="0" collapsed="false">
      <c r="A83" s="24" t="n">
        <v>12</v>
      </c>
      <c r="B83" s="27" t="n">
        <f aca="false">(A83-1)*PI()/20</f>
        <v>1.72787595947439</v>
      </c>
      <c r="C83" s="27" t="n">
        <v>0</v>
      </c>
      <c r="D83" s="27"/>
      <c r="E83" s="28"/>
      <c r="F83" s="28" t="n">
        <f aca="false">($B$2/2) + (4*$B$2/PI()^2)*(( 2*COS(F$5*PI()/2) - COS(F$5*PI()) - 1 )/F$5^2)*COS(F$5*PI()*$B83/$B$3)</f>
        <v>0.5</v>
      </c>
      <c r="G83" s="28" t="n">
        <f aca="false">($B$2/2) + (4*$B$2/PI()^2)*(( 2*COS(G$5*PI()/2) - COS(G$5*PI()) - 1 )/G$5^2)*COS(G$5*PI()*$B83/$B$3)</f>
        <v>0.556157138081942</v>
      </c>
      <c r="H83" s="28" t="n">
        <f aca="false">($B$2/2) + (4*$B$2/PI()^2)*(( 2*COS(H$5*PI()/2) - COS(H$5*PI()) - 1 )/H$5^2)*COS(H$5*PI()*$B83/$B$3)</f>
        <v>0.5</v>
      </c>
      <c r="I83" s="28" t="n">
        <f aca="false">($B$2/2) + (4*$B$2/PI()^2)*(( 2*COS(I$5*PI()/2) - COS(I$5*PI()) - 1 )/I$5^2)*COS(I$5*PI()*$B83/$B$3)</f>
        <v>0.5</v>
      </c>
      <c r="J83" s="28" t="n">
        <f aca="false">($B$2/2) + (4*$B$2/PI()^2)*(( 2*COS(J$5*PI()/2) - COS(J$5*PI()) - 1 )/J$5^2)*COS(J$5*PI()*$B83/$B$3)</f>
        <v>0.5</v>
      </c>
      <c r="K83" s="28" t="n">
        <f aca="false">($B$2/2) + (4*$B$2/PI()^2)*(( 2*COS(K$5*PI()/2) - COS(K$5*PI()) - 1 )/K$5^2)*COS(K$5*PI()*$B83/$B$3)</f>
        <v>0.481760148545383</v>
      </c>
      <c r="L83" s="28" t="n">
        <f aca="false">($B$2/2) + (4*$B$2/PI()^2)*(( 2*COS(L$5*PI()/2) - COS(L$5*PI()) - 1 )/L$5^2)*COS(L$5*PI()*$B83/$B$3)</f>
        <v>0.5</v>
      </c>
      <c r="M83" s="28" t="n">
        <f aca="false">($B$2/2) + (4*$B$2/PI()^2)*(( 2*COS(M$5*PI()/2) - COS(M$5*PI()) - 1 )/M$5^2)*COS(M$5*PI()*$B83/$B$3)</f>
        <v>0.5</v>
      </c>
      <c r="N83" s="28" t="n">
        <f aca="false">($B$2/2) + (4*$B$2/PI()^2)*(( 2*COS(N$5*PI()/2) - COS(N$5*PI()) - 1 )/N$5^2)*COS(N$5*PI()*$B83/$B$3)</f>
        <v>0.5</v>
      </c>
      <c r="O83" s="28" t="n">
        <f aca="false">($B$2/2) + (4*$B$2/PI()^2)*(( 2*COS(O$5*PI()/2) - COS(O$5*PI()) - 1 )/O$5^2)*COS(O$5*PI()*$B83/$B$3)</f>
        <v>0.510382125797512</v>
      </c>
      <c r="P83" s="27" t="n">
        <f aca="false">SUM($F83:$F83)</f>
        <v>0.5</v>
      </c>
      <c r="Q83" s="27" t="n">
        <f aca="false">SUM($F83:$G83)-(1*$F83) +$Q$3</f>
        <v>0.556157138081942</v>
      </c>
      <c r="R83" s="27" t="n">
        <f aca="false">SUM($F83:$H83)-(2*$F83)</f>
        <v>0.556157138081942</v>
      </c>
      <c r="S83" s="27" t="n">
        <f aca="false">SUM($F83:$I83)-(3*$F83) +$Q$3</f>
        <v>0.556157138081942</v>
      </c>
      <c r="T83" s="27" t="n">
        <f aca="false">SUM($F83:$J83)-(4*$F83)</f>
        <v>0.556157138081942</v>
      </c>
      <c r="U83" s="27" t="n">
        <f aca="false">SUM($F83:$K83)-(5*$F83) +$Q$3</f>
        <v>0.537917286627324</v>
      </c>
      <c r="V83" s="27" t="n">
        <f aca="false">SUM($F83:$L83)-(6*$F83)</f>
        <v>0.537917286627324</v>
      </c>
      <c r="W83" s="27" t="n">
        <f aca="false">SUM($F83:$M83)-(7*$F83) +$Q$3</f>
        <v>0.537917286627325</v>
      </c>
      <c r="X83" s="27" t="n">
        <f aca="false">SUM($F83:$N83)-(8*$F83)</f>
        <v>0.537917286627325</v>
      </c>
      <c r="Y83" s="27" t="n">
        <f aca="false">SUM($F83:$O83)-(9*$F83) +$Q$3</f>
        <v>0.548299412424837</v>
      </c>
      <c r="Z83" s="21"/>
      <c r="AA83" s="21"/>
      <c r="AB83" s="21"/>
      <c r="AC83" s="21"/>
      <c r="AD83" s="21"/>
      <c r="AE83" s="21"/>
      <c r="AF83" s="21"/>
      <c r="AMD83" s="0"/>
      <c r="AME83" s="0"/>
      <c r="AMF83" s="0"/>
      <c r="AMG83" s="0"/>
      <c r="AMH83" s="0"/>
      <c r="AMI83" s="0"/>
      <c r="AMJ83" s="0"/>
    </row>
    <row r="84" s="23" customFormat="true" ht="13.8" hidden="false" customHeight="false" outlineLevel="0" collapsed="false">
      <c r="A84" s="24" t="n">
        <v>13</v>
      </c>
      <c r="B84" s="27" t="n">
        <f aca="false">(A84-1)*PI()/20</f>
        <v>1.88495559215388</v>
      </c>
      <c r="C84" s="27" t="n">
        <v>0</v>
      </c>
      <c r="D84" s="27"/>
      <c r="E84" s="28"/>
      <c r="F84" s="28" t="n">
        <f aca="false">($B$2/2) + (4*$B$2/PI()^2)*(( 2*COS(F$5*PI()/2) - COS(F$5*PI()) - 1 )/F$5^2)*COS(F$5*PI()*$B84/$B$3)</f>
        <v>0.5</v>
      </c>
      <c r="G84" s="28" t="n">
        <f aca="false">($B$2/2) + (4*$B$2/PI()^2)*(( 2*COS(G$5*PI()/2) - COS(G$5*PI()) - 1 )/G$5^2)*COS(G$5*PI()*$B84/$B$3)</f>
        <v>0.196066229640963</v>
      </c>
      <c r="H84" s="28" t="n">
        <f aca="false">($B$2/2) + (4*$B$2/PI()^2)*(( 2*COS(H$5*PI()/2) - COS(H$5*PI()) - 1 )/H$5^2)*COS(H$5*PI()*$B84/$B$3)</f>
        <v>0.5</v>
      </c>
      <c r="I84" s="28" t="n">
        <f aca="false">($B$2/2) + (4*$B$2/PI()^2)*(( 2*COS(I$5*PI()/2) - COS(I$5*PI()) - 1 )/I$5^2)*COS(I$5*PI()*$B84/$B$3)</f>
        <v>0.5</v>
      </c>
      <c r="J84" s="28" t="n">
        <f aca="false">($B$2/2) + (4*$B$2/PI()^2)*(( 2*COS(J$5*PI()/2) - COS(J$5*PI()) - 1 )/J$5^2)*COS(J$5*PI()*$B84/$B$3)</f>
        <v>0.5</v>
      </c>
      <c r="K84" s="28" t="n">
        <f aca="false">($B$2/2) + (4*$B$2/PI()^2)*(( 2*COS(K$5*PI()/2) - COS(K$5*PI()) - 1 )/K$5^2)*COS(K$5*PI()*$B84/$B$3)</f>
        <v>0.525342702292352</v>
      </c>
      <c r="L84" s="28" t="n">
        <f aca="false">($B$2/2) + (4*$B$2/PI()^2)*(( 2*COS(L$5*PI()/2) - COS(L$5*PI()) - 1 )/L$5^2)*COS(L$5*PI()*$B84/$B$3)</f>
        <v>0.5</v>
      </c>
      <c r="M84" s="28" t="n">
        <f aca="false">($B$2/2) + (4*$B$2/PI()^2)*(( 2*COS(M$5*PI()/2) - COS(M$5*PI()) - 1 )/M$5^2)*COS(M$5*PI()*$B84/$B$3)</f>
        <v>0.5</v>
      </c>
      <c r="N84" s="28" t="n">
        <f aca="false">($B$2/2) + (4*$B$2/PI()^2)*(( 2*COS(N$5*PI()/2) - COS(N$5*PI()) - 1 )/N$5^2)*COS(N$5*PI()*$B84/$B$3)</f>
        <v>0.5</v>
      </c>
      <c r="O84" s="28" t="n">
        <f aca="false">($B$2/2) + (4*$B$2/PI()^2)*(( 2*COS(O$5*PI()/2) - COS(O$5*PI()) - 1 )/O$5^2)*COS(O$5*PI()*$B84/$B$3)</f>
        <v>0.514434171871922</v>
      </c>
      <c r="P84" s="27" t="n">
        <f aca="false">SUM($F84:$F84)</f>
        <v>0.5</v>
      </c>
      <c r="Q84" s="27" t="n">
        <f aca="false">SUM($F84:$G84)-(1*$F84) +$Q$3</f>
        <v>0.196066229640963</v>
      </c>
      <c r="R84" s="27" t="n">
        <f aca="false">SUM($F84:$H84)-(2*$F84)</f>
        <v>0.196066229640963</v>
      </c>
      <c r="S84" s="27" t="n">
        <f aca="false">SUM($F84:$I84)-(3*$F84) +$Q$3</f>
        <v>0.196066229640963</v>
      </c>
      <c r="T84" s="27" t="n">
        <f aca="false">SUM($F84:$J84)-(4*$F84)</f>
        <v>0.196066229640963</v>
      </c>
      <c r="U84" s="27" t="n">
        <f aca="false">SUM($F84:$K84)-(5*$F84) +$Q$3</f>
        <v>0.221408931933315</v>
      </c>
      <c r="V84" s="27" t="n">
        <f aca="false">SUM($F84:$L84)-(6*$F84)</f>
        <v>0.221408931933315</v>
      </c>
      <c r="W84" s="27" t="n">
        <f aca="false">SUM($F84:$M84)-(7*$F84) +$Q$3</f>
        <v>0.221408931933315</v>
      </c>
      <c r="X84" s="27" t="n">
        <f aca="false">SUM($F84:$N84)-(8*$F84)</f>
        <v>0.221408931933315</v>
      </c>
      <c r="Y84" s="27" t="n">
        <f aca="false">SUM($F84:$O84)-(9*$F84) +$Q$3</f>
        <v>0.235843103805236</v>
      </c>
      <c r="Z84" s="21"/>
      <c r="AA84" s="21"/>
      <c r="AB84" s="21"/>
      <c r="AC84" s="21"/>
      <c r="AD84" s="21"/>
      <c r="AE84" s="21"/>
      <c r="AF84" s="21"/>
      <c r="AMD84" s="0"/>
      <c r="AME84" s="0"/>
      <c r="AMF84" s="0"/>
      <c r="AMG84" s="0"/>
      <c r="AMH84" s="0"/>
      <c r="AMI84" s="0"/>
      <c r="AMJ84" s="0"/>
    </row>
    <row r="85" s="23" customFormat="true" ht="13.8" hidden="false" customHeight="false" outlineLevel="0" collapsed="false">
      <c r="A85" s="24" t="n">
        <v>14</v>
      </c>
      <c r="B85" s="27" t="n">
        <f aca="false">(A85-1)*PI()/20</f>
        <v>2.04203522483337</v>
      </c>
      <c r="C85" s="27" t="n">
        <v>0</v>
      </c>
      <c r="D85" s="27"/>
      <c r="E85" s="28"/>
      <c r="F85" s="28" t="n">
        <f aca="false">($B$2/2) + (4*$B$2/PI()^2)*(( 2*COS(F$5*PI()/2) - COS(F$5*PI()) - 1 )/F$5^2)*COS(F$5*PI()*$B85/$B$3)</f>
        <v>0.5</v>
      </c>
      <c r="G85" s="28" t="n">
        <f aca="false">($B$2/2) + (4*$B$2/PI()^2)*(( 2*COS(G$5*PI()/2) - COS(G$5*PI()) - 1 )/G$5^2)*COS(G$5*PI()*$B85/$B$3)</f>
        <v>0.10876896563076</v>
      </c>
      <c r="H85" s="28" t="n">
        <f aca="false">($B$2/2) + (4*$B$2/PI()^2)*(( 2*COS(H$5*PI()/2) - COS(H$5*PI()) - 1 )/H$5^2)*COS(H$5*PI()*$B85/$B$3)</f>
        <v>0.5</v>
      </c>
      <c r="I85" s="28" t="n">
        <f aca="false">($B$2/2) + (4*$B$2/PI()^2)*(( 2*COS(I$5*PI()/2) - COS(I$5*PI()) - 1 )/I$5^2)*COS(I$5*PI()*$B85/$B$3)</f>
        <v>0.5</v>
      </c>
      <c r="J85" s="28" t="n">
        <f aca="false">($B$2/2) + (4*$B$2/PI()^2)*(( 2*COS(J$5*PI()/2) - COS(J$5*PI()) - 1 )/J$5^2)*COS(J$5*PI()*$B85/$B$3)</f>
        <v>0.5</v>
      </c>
      <c r="K85" s="28" t="n">
        <f aca="false">($B$2/2) + (4*$B$2/PI()^2)*(( 2*COS(K$5*PI()/2) - COS(K$5*PI()) - 1 )/K$5^2)*COS(K$5*PI()*$B85/$B$3)</f>
        <v>0.468379803223695</v>
      </c>
      <c r="L85" s="28" t="n">
        <f aca="false">($B$2/2) + (4*$B$2/PI()^2)*(( 2*COS(L$5*PI()/2) - COS(L$5*PI()) - 1 )/L$5^2)*COS(L$5*PI()*$B85/$B$3)</f>
        <v>0.5</v>
      </c>
      <c r="M85" s="28" t="n">
        <f aca="false">($B$2/2) + (4*$B$2/PI()^2)*(( 2*COS(M$5*PI()/2) - COS(M$5*PI()) - 1 )/M$5^2)*COS(M$5*PI()*$B85/$B$3)</f>
        <v>0.5</v>
      </c>
      <c r="N85" s="28" t="n">
        <f aca="false">($B$2/2) + (4*$B$2/PI()^2)*(( 2*COS(N$5*PI()/2) - COS(N$5*PI()) - 1 )/N$5^2)*COS(N$5*PI()*$B85/$B$3)</f>
        <v>0.5</v>
      </c>
      <c r="O85" s="28" t="n">
        <f aca="false">($B$2/2) + (4*$B$2/PI()^2)*(( 2*COS(O$5*PI()/2) - COS(O$5*PI()) - 1 )/O$5^2)*COS(O$5*PI()*$B85/$B$3)</f>
        <v>0.495985770115257</v>
      </c>
      <c r="P85" s="27" t="n">
        <f aca="false">SUM($F85:$F85)</f>
        <v>0.5</v>
      </c>
      <c r="Q85" s="27" t="n">
        <f aca="false">SUM($F85:$G85)-(1*$F85) +$Q$3</f>
        <v>0.10876896563076</v>
      </c>
      <c r="R85" s="27" t="n">
        <f aca="false">SUM($F85:$H85)-(2*$F85)</f>
        <v>0.10876896563076</v>
      </c>
      <c r="S85" s="27" t="n">
        <f aca="false">SUM($F85:$I85)-(3*$F85) +$Q$3</f>
        <v>0.10876896563076</v>
      </c>
      <c r="T85" s="27" t="n">
        <f aca="false">SUM($F85:$J85)-(4*$F85)</f>
        <v>0.10876896563076</v>
      </c>
      <c r="U85" s="27" t="n">
        <f aca="false">SUM($F85:$K85)-(5*$F85) +$Q$3</f>
        <v>0.0771487688544554</v>
      </c>
      <c r="V85" s="27" t="n">
        <f aca="false">SUM($F85:$L85)-(6*$F85)</f>
        <v>0.0771487688544554</v>
      </c>
      <c r="W85" s="27" t="n">
        <f aca="false">SUM($F85:$M85)-(7*$F85) +$Q$3</f>
        <v>0.0771487688544554</v>
      </c>
      <c r="X85" s="27" t="n">
        <f aca="false">SUM($F85:$N85)-(8*$F85)</f>
        <v>0.077148768854455</v>
      </c>
      <c r="Y85" s="27" t="n">
        <f aca="false">SUM($F85:$O85)-(9*$F85) +$Q$3</f>
        <v>0.073134538969712</v>
      </c>
      <c r="Z85" s="21"/>
      <c r="AA85" s="21"/>
      <c r="AB85" s="21"/>
      <c r="AC85" s="21"/>
      <c r="AD85" s="21"/>
      <c r="AE85" s="21"/>
      <c r="AF85" s="21"/>
      <c r="AMD85" s="0"/>
      <c r="AME85" s="0"/>
      <c r="AMF85" s="0"/>
      <c r="AMG85" s="0"/>
      <c r="AMH85" s="0"/>
      <c r="AMI85" s="0"/>
      <c r="AMJ85" s="0"/>
    </row>
    <row r="86" s="23" customFormat="true" ht="13.8" hidden="false" customHeight="false" outlineLevel="0" collapsed="false">
      <c r="A86" s="24" t="n">
        <v>15</v>
      </c>
      <c r="B86" s="27" t="n">
        <f aca="false">(A86-1)*PI()/20</f>
        <v>2.19911485751286</v>
      </c>
      <c r="C86" s="27" t="n">
        <v>0</v>
      </c>
      <c r="D86" s="27"/>
      <c r="E86" s="28"/>
      <c r="F86" s="28" t="n">
        <f aca="false">($B$2/2) + (4*$B$2/PI()^2)*(( 2*COS(F$5*PI()/2) - COS(F$5*PI()) - 1 )/F$5^2)*COS(F$5*PI()*$B86/$B$3)</f>
        <v>0.5</v>
      </c>
      <c r="G86" s="28" t="n">
        <f aca="false">($B$2/2) + (4*$B$2/PI()^2)*(( 2*COS(G$5*PI()/2) - COS(G$5*PI()) - 1 )/G$5^2)*COS(G$5*PI()*$B86/$B$3)</f>
        <v>0.372618398987987</v>
      </c>
      <c r="H86" s="28" t="n">
        <f aca="false">($B$2/2) + (4*$B$2/PI()^2)*(( 2*COS(H$5*PI()/2) - COS(H$5*PI()) - 1 )/H$5^2)*COS(H$5*PI()*$B86/$B$3)</f>
        <v>0.5</v>
      </c>
      <c r="I86" s="28" t="n">
        <f aca="false">($B$2/2) + (4*$B$2/PI()^2)*(( 2*COS(I$5*PI()/2) - COS(I$5*PI()) - 1 )/I$5^2)*COS(I$5*PI()*$B86/$B$3)</f>
        <v>0.5</v>
      </c>
      <c r="J86" s="28" t="n">
        <f aca="false">($B$2/2) + (4*$B$2/PI()^2)*(( 2*COS(J$5*PI()/2) - COS(J$5*PI()) - 1 )/J$5^2)*COS(J$5*PI()*$B86/$B$3)</f>
        <v>0.5</v>
      </c>
      <c r="K86" s="28" t="n">
        <f aca="false">($B$2/2) + (4*$B$2/PI()^2)*(( 2*COS(K$5*PI()/2) - COS(K$5*PI()) - 1 )/K$5^2)*COS(K$5*PI()*$B86/$B$3)</f>
        <v>0.536867890648781</v>
      </c>
      <c r="L86" s="28" t="n">
        <f aca="false">($B$2/2) + (4*$B$2/PI()^2)*(( 2*COS(L$5*PI()/2) - COS(L$5*PI()) - 1 )/L$5^2)*COS(L$5*PI()*$B86/$B$3)</f>
        <v>0.5</v>
      </c>
      <c r="M86" s="28" t="n">
        <f aca="false">($B$2/2) + (4*$B$2/PI()^2)*(( 2*COS(M$5*PI()/2) - COS(M$5*PI()) - 1 )/M$5^2)*COS(M$5*PI()*$B86/$B$3)</f>
        <v>0.5</v>
      </c>
      <c r="N86" s="28" t="n">
        <f aca="false">($B$2/2) + (4*$B$2/PI()^2)*(( 2*COS(N$5*PI()/2) - COS(N$5*PI()) - 1 )/N$5^2)*COS(N$5*PI()*$B86/$B$3)</f>
        <v>0.5</v>
      </c>
      <c r="O86" s="28" t="n">
        <f aca="false">($B$2/2) + (4*$B$2/PI()^2)*(( 2*COS(O$5*PI()/2) - COS(O$5*PI()) - 1 )/O$5^2)*COS(O$5*PI()*$B86/$B$3)</f>
        <v>0.483794878031129</v>
      </c>
      <c r="P86" s="27" t="n">
        <f aca="false">SUM($F86:$F86)</f>
        <v>0.5</v>
      </c>
      <c r="Q86" s="27" t="n">
        <f aca="false">SUM($F86:$G86)-(1*$F86) +$Q$3</f>
        <v>0.372618398987987</v>
      </c>
      <c r="R86" s="27" t="n">
        <f aca="false">SUM($F86:$H86)-(2*$F86)</f>
        <v>0.372618398987987</v>
      </c>
      <c r="S86" s="27" t="n">
        <f aca="false">SUM($F86:$I86)-(3*$F86) +$Q$3</f>
        <v>0.372618398987987</v>
      </c>
      <c r="T86" s="27" t="n">
        <f aca="false">SUM($F86:$J86)-(4*$F86)</f>
        <v>0.372618398987987</v>
      </c>
      <c r="U86" s="27" t="n">
        <f aca="false">SUM($F86:$K86)-(5*$F86) +$Q$3</f>
        <v>0.409486289636768</v>
      </c>
      <c r="V86" s="27" t="n">
        <f aca="false">SUM($F86:$L86)-(6*$F86)</f>
        <v>0.409486289636768</v>
      </c>
      <c r="W86" s="27" t="n">
        <f aca="false">SUM($F86:$M86)-(7*$F86) +$Q$3</f>
        <v>0.409486289636768</v>
      </c>
      <c r="X86" s="27" t="n">
        <f aca="false">SUM($F86:$N86)-(8*$F86)</f>
        <v>0.409486289636768</v>
      </c>
      <c r="Y86" s="27" t="n">
        <f aca="false">SUM($F86:$O86)-(9*$F86) +$Q$3</f>
        <v>0.393281167667896</v>
      </c>
      <c r="Z86" s="21"/>
      <c r="AA86" s="21"/>
      <c r="AB86" s="21"/>
      <c r="AC86" s="21"/>
      <c r="AD86" s="21"/>
      <c r="AE86" s="21"/>
      <c r="AF86" s="21"/>
      <c r="AMD86" s="0"/>
      <c r="AME86" s="0"/>
      <c r="AMF86" s="0"/>
      <c r="AMG86" s="0"/>
      <c r="AMH86" s="0"/>
      <c r="AMI86" s="0"/>
      <c r="AMJ86" s="0"/>
    </row>
    <row r="87" s="23" customFormat="true" ht="13.8" hidden="false" customHeight="false" outlineLevel="0" collapsed="false">
      <c r="A87" s="24" t="n">
        <v>16</v>
      </c>
      <c r="B87" s="27" t="n">
        <f aca="false">(A87-1)*PI()/20</f>
        <v>2.35619449019234</v>
      </c>
      <c r="C87" s="27" t="n">
        <v>0</v>
      </c>
      <c r="D87" s="27"/>
      <c r="E87" s="28"/>
      <c r="F87" s="28" t="n">
        <f aca="false">($B$2/2) + (4*$B$2/PI()^2)*(( 2*COS(F$5*PI()/2) - COS(F$5*PI()) - 1 )/F$5^2)*COS(F$5*PI()*$B87/$B$3)</f>
        <v>0.5</v>
      </c>
      <c r="G87" s="28" t="n">
        <f aca="false">($B$2/2) + (4*$B$2/PI()^2)*(( 2*COS(G$5*PI()/2) - COS(G$5*PI()) - 1 )/G$5^2)*COS(G$5*PI()*$B87/$B$3)</f>
        <v>0.750798303527949</v>
      </c>
      <c r="H87" s="28" t="n">
        <f aca="false">($B$2/2) + (4*$B$2/PI()^2)*(( 2*COS(H$5*PI()/2) - COS(H$5*PI()) - 1 )/H$5^2)*COS(H$5*PI()*$B87/$B$3)</f>
        <v>0.5</v>
      </c>
      <c r="I87" s="28" t="n">
        <f aca="false">($B$2/2) + (4*$B$2/PI()^2)*(( 2*COS(I$5*PI()/2) - COS(I$5*PI()) - 1 )/I$5^2)*COS(I$5*PI()*$B87/$B$3)</f>
        <v>0.5</v>
      </c>
      <c r="J87" s="28" t="n">
        <f aca="false">($B$2/2) + (4*$B$2/PI()^2)*(( 2*COS(J$5*PI()/2) - COS(J$5*PI()) - 1 )/J$5^2)*COS(J$5*PI()*$B87/$B$3)</f>
        <v>0.5</v>
      </c>
      <c r="K87" s="28" t="n">
        <f aca="false">($B$2/2) + (4*$B$2/PI()^2)*(( 2*COS(K$5*PI()/2) - COS(K$5*PI()) - 1 )/K$5^2)*COS(K$5*PI()*$B87/$B$3)</f>
        <v>0.459085121995613</v>
      </c>
      <c r="L87" s="28" t="n">
        <f aca="false">($B$2/2) + (4*$B$2/PI()^2)*(( 2*COS(L$5*PI()/2) - COS(L$5*PI()) - 1 )/L$5^2)*COS(L$5*PI()*$B87/$B$3)</f>
        <v>0.5</v>
      </c>
      <c r="M87" s="28" t="n">
        <f aca="false">($B$2/2) + (4*$B$2/PI()^2)*(( 2*COS(M$5*PI()/2) - COS(M$5*PI()) - 1 )/M$5^2)*COS(M$5*PI()*$B87/$B$3)</f>
        <v>0.5</v>
      </c>
      <c r="N87" s="28" t="n">
        <f aca="false">($B$2/2) + (4*$B$2/PI()^2)*(( 2*COS(N$5*PI()/2) - COS(N$5*PI()) - 1 )/N$5^2)*COS(N$5*PI()*$B87/$B$3)</f>
        <v>0.5</v>
      </c>
      <c r="O87" s="28" t="n">
        <f aca="false">($B$2/2) + (4*$B$2/PI()^2)*(( 2*COS(O$5*PI()/2) - COS(O$5*PI()) - 1 )/O$5^2)*COS(O$5*PI()*$B87/$B$3)</f>
        <v>0.496865047315272</v>
      </c>
      <c r="P87" s="27" t="n">
        <f aca="false">SUM($F87:$F87)</f>
        <v>0.5</v>
      </c>
      <c r="Q87" s="27" t="n">
        <f aca="false">SUM($F87:$G87)-(1*$F87) +$Q$3</f>
        <v>0.750798303527949</v>
      </c>
      <c r="R87" s="27" t="n">
        <f aca="false">SUM($F87:$H87)-(2*$F87)</f>
        <v>0.750798303527949</v>
      </c>
      <c r="S87" s="27" t="n">
        <f aca="false">SUM($F87:$I87)-(3*$F87) +$Q$3</f>
        <v>0.750798303527949</v>
      </c>
      <c r="T87" s="27" t="n">
        <f aca="false">SUM($F87:$J87)-(4*$F87)</f>
        <v>0.750798303527949</v>
      </c>
      <c r="U87" s="27" t="n">
        <f aca="false">SUM($F87:$K87)-(5*$F87) +$Q$3</f>
        <v>0.709883425523562</v>
      </c>
      <c r="V87" s="27" t="n">
        <f aca="false">SUM($F87:$L87)-(6*$F87)</f>
        <v>0.709883425523562</v>
      </c>
      <c r="W87" s="27" t="n">
        <f aca="false">SUM($F87:$M87)-(7*$F87) +$Q$3</f>
        <v>0.709883425523562</v>
      </c>
      <c r="X87" s="27" t="n">
        <f aca="false">SUM($F87:$N87)-(8*$F87)</f>
        <v>0.709883425523562</v>
      </c>
      <c r="Y87" s="27" t="n">
        <f aca="false">SUM($F87:$O87)-(9*$F87) +$Q$3</f>
        <v>0.706748472838834</v>
      </c>
      <c r="Z87" s="21"/>
      <c r="AA87" s="21"/>
      <c r="AB87" s="21"/>
      <c r="AC87" s="21"/>
      <c r="AD87" s="21"/>
      <c r="AE87" s="21"/>
      <c r="AF87" s="21"/>
      <c r="AMD87" s="0"/>
      <c r="AME87" s="0"/>
      <c r="AMF87" s="0"/>
      <c r="AMG87" s="0"/>
      <c r="AMH87" s="0"/>
      <c r="AMI87" s="0"/>
      <c r="AMJ87" s="0"/>
    </row>
    <row r="88" s="23" customFormat="true" ht="13.8" hidden="false" customHeight="false" outlineLevel="0" collapsed="false">
      <c r="A88" s="24" t="n">
        <v>17</v>
      </c>
      <c r="B88" s="27" t="n">
        <f aca="false">(A88-1)*PI()/20</f>
        <v>2.51327412287183</v>
      </c>
      <c r="C88" s="27" t="n">
        <v>0</v>
      </c>
      <c r="D88" s="27"/>
      <c r="E88" s="28"/>
      <c r="F88" s="28" t="n">
        <f aca="false">($B$2/2) + (4*$B$2/PI()^2)*(( 2*COS(F$5*PI()/2) - COS(F$5*PI()) - 1 )/F$5^2)*COS(F$5*PI()*$B88/$B$3)</f>
        <v>0.5</v>
      </c>
      <c r="G88" s="28" t="n">
        <f aca="false">($B$2/2) + (4*$B$2/PI()^2)*(( 2*COS(G$5*PI()/2) - COS(G$5*PI()) - 1 )/G$5^2)*COS(G$5*PI()*$B88/$B$3)</f>
        <v>0.903875932807005</v>
      </c>
      <c r="H88" s="28" t="n">
        <f aca="false">($B$2/2) + (4*$B$2/PI()^2)*(( 2*COS(H$5*PI()/2) - COS(H$5*PI()) - 1 )/H$5^2)*COS(H$5*PI()*$B88/$B$3)</f>
        <v>0.5</v>
      </c>
      <c r="I88" s="28" t="n">
        <f aca="false">($B$2/2) + (4*$B$2/PI()^2)*(( 2*COS(I$5*PI()/2) - COS(I$5*PI()) - 1 )/I$5^2)*COS(I$5*PI()*$B88/$B$3)</f>
        <v>0.5</v>
      </c>
      <c r="J88" s="28" t="n">
        <f aca="false">($B$2/2) + (4*$B$2/PI()^2)*(( 2*COS(J$5*PI()/2) - COS(J$5*PI()) - 1 )/J$5^2)*COS(J$5*PI()*$B88/$B$3)</f>
        <v>0.5</v>
      </c>
      <c r="K88" s="28" t="n">
        <f aca="false">($B$2/2) + (4*$B$2/PI()^2)*(( 2*COS(K$5*PI()/2) - COS(K$5*PI()) - 1 )/K$5^2)*COS(K$5*PI()*$B88/$B$3)</f>
        <v>0.543629357321366</v>
      </c>
      <c r="L88" s="28" t="n">
        <f aca="false">($B$2/2) + (4*$B$2/PI()^2)*(( 2*COS(L$5*PI()/2) - COS(L$5*PI()) - 1 )/L$5^2)*COS(L$5*PI()*$B88/$B$3)</f>
        <v>0.5</v>
      </c>
      <c r="M88" s="28" t="n">
        <f aca="false">($B$2/2) + (4*$B$2/PI()^2)*(( 2*COS(M$5*PI()/2) - COS(M$5*PI()) - 1 )/M$5^2)*COS(M$5*PI()*$B88/$B$3)</f>
        <v>0.5</v>
      </c>
      <c r="N88" s="28" t="n">
        <f aca="false">($B$2/2) + (4*$B$2/PI()^2)*(( 2*COS(N$5*PI()/2) - COS(N$5*PI()) - 1 )/N$5^2)*COS(N$5*PI()*$B88/$B$3)</f>
        <v>0.5</v>
      </c>
      <c r="O88" s="28" t="n">
        <f aca="false">($B$2/2) + (4*$B$2/PI()^2)*(( 2*COS(O$5*PI()/2) - COS(O$5*PI()) - 1 )/O$5^2)*COS(O$5*PI()*$B88/$B$3)</f>
        <v>0.514822080907359</v>
      </c>
      <c r="P88" s="27" t="n">
        <f aca="false">SUM($F88:$F88)</f>
        <v>0.5</v>
      </c>
      <c r="Q88" s="27" t="n">
        <f aca="false">SUM($F88:$G88)-(1*$F88) +$Q$3</f>
        <v>0.903875932807005</v>
      </c>
      <c r="R88" s="27" t="n">
        <f aca="false">SUM($F88:$H88)-(2*$F88)</f>
        <v>0.903875932807005</v>
      </c>
      <c r="S88" s="27" t="n">
        <f aca="false">SUM($F88:$I88)-(3*$F88) +$Q$3</f>
        <v>0.903875932807005</v>
      </c>
      <c r="T88" s="27" t="n">
        <f aca="false">SUM($F88:$J88)-(4*$F88)</f>
        <v>0.903875932807005</v>
      </c>
      <c r="U88" s="27" t="n">
        <f aca="false">SUM($F88:$K88)-(5*$F88) +$Q$3</f>
        <v>0.947505290128371</v>
      </c>
      <c r="V88" s="27" t="n">
        <f aca="false">SUM($F88:$L88)-(6*$F88)</f>
        <v>0.947505290128371</v>
      </c>
      <c r="W88" s="27" t="n">
        <f aca="false">SUM($F88:$M88)-(7*$F88) +$Q$3</f>
        <v>0.947505290128371</v>
      </c>
      <c r="X88" s="27" t="n">
        <f aca="false">SUM($F88:$N88)-(8*$F88)</f>
        <v>0.947505290128371</v>
      </c>
      <c r="Y88" s="27" t="n">
        <f aca="false">SUM($F88:$O88)-(9*$F88) +$Q$3</f>
        <v>0.962327371035729</v>
      </c>
      <c r="Z88" s="21"/>
      <c r="AA88" s="21"/>
      <c r="AB88" s="21"/>
      <c r="AC88" s="21"/>
      <c r="AD88" s="21"/>
      <c r="AE88" s="21"/>
      <c r="AF88" s="21"/>
      <c r="AMD88" s="0"/>
      <c r="AME88" s="0"/>
      <c r="AMF88" s="0"/>
      <c r="AMG88" s="0"/>
      <c r="AMH88" s="0"/>
      <c r="AMI88" s="0"/>
      <c r="AMJ88" s="0"/>
    </row>
    <row r="89" s="23" customFormat="true" ht="13.8" hidden="false" customHeight="false" outlineLevel="0" collapsed="false">
      <c r="A89" s="24" t="n">
        <v>18</v>
      </c>
      <c r="B89" s="27" t="n">
        <f aca="false">(A89-1)*PI()/20</f>
        <v>2.67035375555132</v>
      </c>
      <c r="C89" s="27" t="n">
        <v>0</v>
      </c>
      <c r="D89" s="27"/>
      <c r="E89" s="28"/>
      <c r="F89" s="28" t="n">
        <f aca="false">($B$2/2) + (4*$B$2/PI()^2)*(( 2*COS(F$5*PI()/2) - COS(F$5*PI()) - 1 )/F$5^2)*COS(F$5*PI()*$B89/$B$3)</f>
        <v>0.5</v>
      </c>
      <c r="G89" s="28" t="n">
        <f aca="false">($B$2/2) + (4*$B$2/PI()^2)*(( 2*COS(G$5*PI()/2) - COS(G$5*PI()) - 1 )/G$5^2)*COS(G$5*PI()*$B89/$B$3)</f>
        <v>0.69445752395857</v>
      </c>
      <c r="H89" s="28" t="n">
        <f aca="false">($B$2/2) + (4*$B$2/PI()^2)*(( 2*COS(H$5*PI()/2) - COS(H$5*PI()) - 1 )/H$5^2)*COS(H$5*PI()*$B89/$B$3)</f>
        <v>0.5</v>
      </c>
      <c r="I89" s="28" t="n">
        <f aca="false">($B$2/2) + (4*$B$2/PI()^2)*(( 2*COS(I$5*PI()/2) - COS(I$5*PI()) - 1 )/I$5^2)*COS(I$5*PI()*$B89/$B$3)</f>
        <v>0.5</v>
      </c>
      <c r="J89" s="28" t="n">
        <f aca="false">($B$2/2) + (4*$B$2/PI()^2)*(( 2*COS(J$5*PI()/2) - COS(J$5*PI()) - 1 )/J$5^2)*COS(J$5*PI()*$B89/$B$3)</f>
        <v>0.5</v>
      </c>
      <c r="K89" s="28" t="n">
        <f aca="false">($B$2/2) + (4*$B$2/PI()^2)*(( 2*COS(K$5*PI()/2) - COS(K$5*PI()) - 1 )/K$5^2)*COS(K$5*PI()*$B89/$B$3)</f>
        <v>0.455077076051281</v>
      </c>
      <c r="L89" s="28" t="n">
        <f aca="false">($B$2/2) + (4*$B$2/PI()^2)*(( 2*COS(L$5*PI()/2) - COS(L$5*PI()) - 1 )/L$5^2)*COS(L$5*PI()*$B89/$B$3)</f>
        <v>0.5</v>
      </c>
      <c r="M89" s="28" t="n">
        <f aca="false">($B$2/2) + (4*$B$2/PI()^2)*(( 2*COS(M$5*PI()/2) - COS(M$5*PI()) - 1 )/M$5^2)*COS(M$5*PI()*$B89/$B$3)</f>
        <v>0.5</v>
      </c>
      <c r="N89" s="28" t="n">
        <f aca="false">($B$2/2) + (4*$B$2/PI()^2)*(( 2*COS(N$5*PI()/2) - COS(N$5*PI()) - 1 )/N$5^2)*COS(N$5*PI()*$B89/$B$3)</f>
        <v>0.5</v>
      </c>
      <c r="O89" s="28" t="n">
        <f aca="false">($B$2/2) + (4*$B$2/PI()^2)*(( 2*COS(O$5*PI()/2) - COS(O$5*PI()) - 1 )/O$5^2)*COS(O$5*PI()*$B89/$B$3)</f>
        <v>0.509673981682456</v>
      </c>
      <c r="P89" s="27" t="n">
        <f aca="false">SUM($F89:$F89)</f>
        <v>0.5</v>
      </c>
      <c r="Q89" s="27" t="n">
        <f aca="false">SUM($F89:$G89)-(1*$F89) +$Q$3</f>
        <v>0.69445752395857</v>
      </c>
      <c r="R89" s="27" t="n">
        <f aca="false">SUM($F89:$H89)-(2*$F89)</f>
        <v>0.69445752395857</v>
      </c>
      <c r="S89" s="27" t="n">
        <f aca="false">SUM($F89:$I89)-(3*$F89) +$Q$3</f>
        <v>0.69445752395857</v>
      </c>
      <c r="T89" s="27" t="n">
        <f aca="false">SUM($F89:$J89)-(4*$F89)</f>
        <v>0.69445752395857</v>
      </c>
      <c r="U89" s="27" t="n">
        <f aca="false">SUM($F89:$K89)-(5*$F89) +$Q$3</f>
        <v>0.649534600009851</v>
      </c>
      <c r="V89" s="27" t="n">
        <f aca="false">SUM($F89:$L89)-(6*$F89)</f>
        <v>0.649534600009851</v>
      </c>
      <c r="W89" s="27" t="n">
        <f aca="false">SUM($F89:$M89)-(7*$F89) +$Q$3</f>
        <v>0.649534600009851</v>
      </c>
      <c r="X89" s="27" t="n">
        <f aca="false">SUM($F89:$N89)-(8*$F89)</f>
        <v>0.649534600009851</v>
      </c>
      <c r="Y89" s="27" t="n">
        <f aca="false">SUM($F89:$O89)-(9*$F89) +$Q$3</f>
        <v>0.659208581692306</v>
      </c>
      <c r="Z89" s="21"/>
      <c r="AA89" s="21"/>
      <c r="AB89" s="21"/>
      <c r="AC89" s="21"/>
      <c r="AD89" s="21"/>
      <c r="AE89" s="21"/>
      <c r="AF89" s="21"/>
      <c r="AMD89" s="0"/>
      <c r="AME89" s="0"/>
      <c r="AMF89" s="0"/>
      <c r="AMG89" s="0"/>
      <c r="AMH89" s="0"/>
      <c r="AMI89" s="0"/>
      <c r="AMJ89" s="0"/>
    </row>
    <row r="90" s="23" customFormat="true" ht="13.8" hidden="false" customHeight="false" outlineLevel="0" collapsed="false">
      <c r="A90" s="24" t="n">
        <v>19</v>
      </c>
      <c r="B90" s="27" t="n">
        <f aca="false">(A90-1)*PI()/20</f>
        <v>2.82743338823081</v>
      </c>
      <c r="C90" s="27" t="n">
        <v>0</v>
      </c>
      <c r="D90" s="27"/>
      <c r="E90" s="28"/>
      <c r="F90" s="28" t="n">
        <f aca="false">($B$2/2) + (4*$B$2/PI()^2)*(( 2*COS(F$5*PI()/2) - COS(F$5*PI()) - 1 )/F$5^2)*COS(F$5*PI()*$B90/$B$3)</f>
        <v>0.5</v>
      </c>
      <c r="G90" s="28" t="n">
        <f aca="false">($B$2/2) + (4*$B$2/PI()^2)*(( 2*COS(G$5*PI()/2) - COS(G$5*PI()) - 1 )/G$5^2)*COS(G$5*PI()*$B90/$B$3)</f>
        <v>0.310505115202921</v>
      </c>
      <c r="H90" s="28" t="n">
        <f aca="false">($B$2/2) + (4*$B$2/PI()^2)*(( 2*COS(H$5*PI()/2) - COS(H$5*PI()) - 1 )/H$5^2)*COS(H$5*PI()*$B90/$B$3)</f>
        <v>0.5</v>
      </c>
      <c r="I90" s="28" t="n">
        <f aca="false">($B$2/2) + (4*$B$2/PI()^2)*(( 2*COS(I$5*PI()/2) - COS(I$5*PI()) - 1 )/I$5^2)*COS(I$5*PI()*$B90/$B$3)</f>
        <v>0.5</v>
      </c>
      <c r="J90" s="28" t="n">
        <f aca="false">($B$2/2) + (4*$B$2/PI()^2)*(( 2*COS(J$5*PI()/2) - COS(J$5*PI()) - 1 )/J$5^2)*COS(J$5*PI()*$B90/$B$3)</f>
        <v>0.5</v>
      </c>
      <c r="K90" s="28" t="n">
        <f aca="false">($B$2/2) + (4*$B$2/PI()^2)*(( 2*COS(K$5*PI()/2) - COS(K$5*PI()) - 1 )/K$5^2)*COS(K$5*PI()*$B90/$B$3)</f>
        <v>0.544753449252231</v>
      </c>
      <c r="L90" s="28" t="n">
        <f aca="false">($B$2/2) + (4*$B$2/PI()^2)*(( 2*COS(L$5*PI()/2) - COS(L$5*PI()) - 1 )/L$5^2)*COS(L$5*PI()*$B90/$B$3)</f>
        <v>0.5</v>
      </c>
      <c r="M90" s="28" t="n">
        <f aca="false">($B$2/2) + (4*$B$2/PI()^2)*(( 2*COS(M$5*PI()/2) - COS(M$5*PI()) - 1 )/M$5^2)*COS(M$5*PI()*$B90/$B$3)</f>
        <v>0.5</v>
      </c>
      <c r="N90" s="28" t="n">
        <f aca="false">($B$2/2) + (4*$B$2/PI()^2)*(( 2*COS(N$5*PI()/2) - COS(N$5*PI()) - 1 )/N$5^2)*COS(N$5*PI()*$B90/$B$3)</f>
        <v>0.5</v>
      </c>
      <c r="O90" s="28" t="n">
        <f aca="false">($B$2/2) + (4*$B$2/PI()^2)*(( 2*COS(O$5*PI()/2) - COS(O$5*PI()) - 1 )/O$5^2)*COS(O$5*PI()*$B90/$B$3)</f>
        <v>0.489445771031951</v>
      </c>
      <c r="P90" s="27" t="n">
        <f aca="false">SUM($F90:$F90)</f>
        <v>0.5</v>
      </c>
      <c r="Q90" s="27" t="n">
        <f aca="false">SUM($F90:$G90)-(1*$F90) +$Q$3</f>
        <v>0.310505115202921</v>
      </c>
      <c r="R90" s="27" t="n">
        <f aca="false">SUM($F90:$H90)-(2*$F90)</f>
        <v>0.310505115202921</v>
      </c>
      <c r="S90" s="27" t="n">
        <f aca="false">SUM($F90:$I90)-(3*$F90) +$Q$3</f>
        <v>0.310505115202921</v>
      </c>
      <c r="T90" s="27" t="n">
        <f aca="false">SUM($F90:$J90)-(4*$F90)</f>
        <v>0.310505115202921</v>
      </c>
      <c r="U90" s="27" t="n">
        <f aca="false">SUM($F90:$K90)-(5*$F90) +$Q$3</f>
        <v>0.355258564455152</v>
      </c>
      <c r="V90" s="27" t="n">
        <f aca="false">SUM($F90:$L90)-(6*$F90)</f>
        <v>0.355258564455152</v>
      </c>
      <c r="W90" s="27" t="n">
        <f aca="false">SUM($F90:$M90)-(7*$F90) +$Q$3</f>
        <v>0.355258564455152</v>
      </c>
      <c r="X90" s="27" t="n">
        <f aca="false">SUM($F90:$N90)-(8*$F90)</f>
        <v>0.355258564455152</v>
      </c>
      <c r="Y90" s="27" t="n">
        <f aca="false">SUM($F90:$O90)-(9*$F90) +$Q$3</f>
        <v>0.344704335487102</v>
      </c>
      <c r="Z90" s="21"/>
      <c r="AA90" s="21"/>
      <c r="AB90" s="21"/>
      <c r="AC90" s="21"/>
      <c r="AD90" s="21"/>
      <c r="AE90" s="21"/>
      <c r="AF90" s="21"/>
      <c r="AMD90" s="0"/>
      <c r="AME90" s="0"/>
      <c r="AMF90" s="0"/>
      <c r="AMG90" s="0"/>
      <c r="AMH90" s="0"/>
      <c r="AMI90" s="0"/>
      <c r="AMJ90" s="0"/>
    </row>
    <row r="91" s="23" customFormat="true" ht="13.8" hidden="false" customHeight="false" outlineLevel="0" collapsed="false">
      <c r="A91" s="24" t="n">
        <v>20</v>
      </c>
      <c r="B91" s="27" t="n">
        <f aca="false">(A91-1)*PI()/20</f>
        <v>2.9845130209103</v>
      </c>
      <c r="C91" s="27" t="n">
        <v>0</v>
      </c>
      <c r="D91" s="27"/>
      <c r="E91" s="28"/>
      <c r="F91" s="28" t="n">
        <f aca="false">($B$2/2) + (4*$B$2/PI()^2)*(( 2*COS(F$5*PI()/2) - COS(F$5*PI()) - 1 )/F$5^2)*COS(F$5*PI()*$B91/$B$3)</f>
        <v>0.5</v>
      </c>
      <c r="G91" s="28" t="n">
        <f aca="false">($B$2/2) + (4*$B$2/PI()^2)*(( 2*COS(G$5*PI()/2) - COS(G$5*PI()) - 1 )/G$5^2)*COS(G$5*PI()*$B91/$B$3)</f>
        <v>0.0966325240460875</v>
      </c>
      <c r="H91" s="28" t="n">
        <f aca="false">($B$2/2) + (4*$B$2/PI()^2)*(( 2*COS(H$5*PI()/2) - COS(H$5*PI()) - 1 )/H$5^2)*COS(H$5*PI()*$B91/$B$3)</f>
        <v>0.5</v>
      </c>
      <c r="I91" s="28" t="n">
        <f aca="false">($B$2/2) + (4*$B$2/PI()^2)*(( 2*COS(I$5*PI()/2) - COS(I$5*PI()) - 1 )/I$5^2)*COS(I$5*PI()*$B91/$B$3)</f>
        <v>0.5</v>
      </c>
      <c r="J91" s="28" t="n">
        <f aca="false">($B$2/2) + (4*$B$2/PI()^2)*(( 2*COS(J$5*PI()/2) - COS(J$5*PI()) - 1 )/J$5^2)*COS(J$5*PI()*$B91/$B$3)</f>
        <v>0.5</v>
      </c>
      <c r="K91" s="28" t="n">
        <f aca="false">($B$2/2) + (4*$B$2/PI()^2)*(( 2*COS(K$5*PI()/2) - COS(K$5*PI()) - 1 )/K$5^2)*COS(K$5*PI()*$B91/$B$3)</f>
        <v>0.456873547348112</v>
      </c>
      <c r="L91" s="28" t="n">
        <f aca="false">($B$2/2) + (4*$B$2/PI()^2)*(( 2*COS(L$5*PI()/2) - COS(L$5*PI()) - 1 )/L$5^2)*COS(L$5*PI()*$B91/$B$3)</f>
        <v>0.5</v>
      </c>
      <c r="M91" s="28" t="n">
        <f aca="false">($B$2/2) + (4*$B$2/PI()^2)*(( 2*COS(M$5*PI()/2) - COS(M$5*PI()) - 1 )/M$5^2)*COS(M$5*PI()*$B91/$B$3)</f>
        <v>0.5</v>
      </c>
      <c r="N91" s="28" t="n">
        <f aca="false">($B$2/2) + (4*$B$2/PI()^2)*(( 2*COS(N$5*PI()/2) - COS(N$5*PI()) - 1 )/N$5^2)*COS(N$5*PI()*$B91/$B$3)</f>
        <v>0.5</v>
      </c>
      <c r="O91" s="28" t="n">
        <f aca="false">($B$2/2) + (4*$B$2/PI()^2)*(( 2*COS(O$5*PI()/2) - COS(O$5*PI()) - 1 )/O$5^2)*COS(O$5*PI()*$B91/$B$3)</f>
        <v>0.485669829372004</v>
      </c>
      <c r="P91" s="27" t="n">
        <f aca="false">SUM($F91:$F91)</f>
        <v>0.5</v>
      </c>
      <c r="Q91" s="27" t="n">
        <f aca="false">SUM($F91:$G91)-(1*$F91) +$Q$3</f>
        <v>0.0966325240460875</v>
      </c>
      <c r="R91" s="27" t="n">
        <f aca="false">SUM($F91:$H91)-(2*$F91)</f>
        <v>0.0966325240460875</v>
      </c>
      <c r="S91" s="27" t="n">
        <f aca="false">SUM($F91:$I91)-(3*$F91) +$Q$3</f>
        <v>0.0966325240460875</v>
      </c>
      <c r="T91" s="27" t="n">
        <f aca="false">SUM($F91:$J91)-(4*$F91)</f>
        <v>0.0966325240460875</v>
      </c>
      <c r="U91" s="27" t="n">
        <f aca="false">SUM($F91:$K91)-(5*$F91) +$Q$3</f>
        <v>0.0535060713941995</v>
      </c>
      <c r="V91" s="27" t="n">
        <f aca="false">SUM($F91:$L91)-(6*$F91)</f>
        <v>0.0535060713941995</v>
      </c>
      <c r="W91" s="27" t="n">
        <f aca="false">SUM($F91:$M91)-(7*$F91) +$Q$3</f>
        <v>0.0535060713941995</v>
      </c>
      <c r="X91" s="27" t="n">
        <f aca="false">SUM($F91:$N91)-(8*$F91)</f>
        <v>0.0535060713941995</v>
      </c>
      <c r="Y91" s="27" t="n">
        <f aca="false">SUM($F91:$O91)-(9*$F91) +$Q$3</f>
        <v>0.039175900766204</v>
      </c>
      <c r="Z91" s="21"/>
      <c r="AA91" s="21"/>
      <c r="AB91" s="21"/>
      <c r="AC91" s="21"/>
      <c r="AD91" s="21"/>
      <c r="AE91" s="21"/>
      <c r="AF91" s="21"/>
      <c r="AMD91" s="0"/>
      <c r="AME91" s="0"/>
      <c r="AMF91" s="0"/>
      <c r="AMG91" s="0"/>
      <c r="AMH91" s="0"/>
      <c r="AMI91" s="0"/>
      <c r="AMJ91" s="0"/>
    </row>
    <row r="92" s="23" customFormat="true" ht="13.8" hidden="false" customHeight="false" outlineLevel="0" collapsed="false">
      <c r="A92" s="24" t="n">
        <v>21</v>
      </c>
      <c r="B92" s="27" t="n">
        <f aca="false">(A92-1)*PI()/20</f>
        <v>3.14159265358979</v>
      </c>
      <c r="C92" s="27" t="n">
        <v>0</v>
      </c>
      <c r="D92" s="27"/>
      <c r="E92" s="28"/>
      <c r="F92" s="28" t="n">
        <f aca="false">($B$2/2) + (4*$B$2/PI()^2)*(( 2*COS(F$5*PI()/2) - COS(F$5*PI()) - 1 )/F$5^2)*COS(F$5*PI()*$B92/$B$3)</f>
        <v>0.5</v>
      </c>
      <c r="G92" s="28" t="n">
        <f aca="false">($B$2/2) + (4*$B$2/PI()^2)*(( 2*COS(G$5*PI()/2) - COS(G$5*PI()) - 1 )/G$5^2)*COS(G$5*PI()*$B92/$B$3)</f>
        <v>0.244799609100045</v>
      </c>
      <c r="H92" s="28" t="n">
        <f aca="false">($B$2/2) + (4*$B$2/PI()^2)*(( 2*COS(H$5*PI()/2) - COS(H$5*PI()) - 1 )/H$5^2)*COS(H$5*PI()*$B92/$B$3)</f>
        <v>0.5</v>
      </c>
      <c r="I92" s="28" t="n">
        <f aca="false">($B$2/2) + (4*$B$2/PI()^2)*(( 2*COS(I$5*PI()/2) - COS(I$5*PI()) - 1 )/I$5^2)*COS(I$5*PI()*$B92/$B$3)</f>
        <v>0.5</v>
      </c>
      <c r="J92" s="28" t="n">
        <f aca="false">($B$2/2) + (4*$B$2/PI()^2)*(( 2*COS(J$5*PI()/2) - COS(J$5*PI()) - 1 )/J$5^2)*COS(J$5*PI()*$B92/$B$3)</f>
        <v>0.5</v>
      </c>
      <c r="K92" s="28" t="n">
        <f aca="false">($B$2/2) + (4*$B$2/PI()^2)*(( 2*COS(K$5*PI()/2) - COS(K$5*PI()) - 1 )/K$5^2)*COS(K$5*PI()*$B92/$B$3)</f>
        <v>0.540094921866449</v>
      </c>
      <c r="L92" s="28" t="n">
        <f aca="false">($B$2/2) + (4*$B$2/PI()^2)*(( 2*COS(L$5*PI()/2) - COS(L$5*PI()) - 1 )/L$5^2)*COS(L$5*PI()*$B92/$B$3)</f>
        <v>0.5</v>
      </c>
      <c r="M92" s="28" t="n">
        <f aca="false">($B$2/2) + (4*$B$2/PI()^2)*(( 2*COS(M$5*PI()/2) - COS(M$5*PI()) - 1 )/M$5^2)*COS(M$5*PI()*$B92/$B$3)</f>
        <v>0.5</v>
      </c>
      <c r="N92" s="28" t="n">
        <f aca="false">($B$2/2) + (4*$B$2/PI()^2)*(( 2*COS(N$5*PI()/2) - COS(N$5*PI()) - 1 )/N$5^2)*COS(N$5*PI()*$B92/$B$3)</f>
        <v>0.5</v>
      </c>
      <c r="O92" s="28" t="n">
        <f aca="false">($B$2/2) + (4*$B$2/PI()^2)*(( 2*COS(O$5*PI()/2) - COS(O$5*PI()) - 1 )/O$5^2)*COS(O$5*PI()*$B92/$B$3)</f>
        <v>0.504232215084538</v>
      </c>
      <c r="P92" s="27" t="n">
        <f aca="false">SUM($F92:$F92)</f>
        <v>0.5</v>
      </c>
      <c r="Q92" s="27" t="n">
        <f aca="false">SUM($F92:$G92)-(1*$F92) +$Q$3</f>
        <v>0.244799609100045</v>
      </c>
      <c r="R92" s="27" t="n">
        <f aca="false">SUM($F92:$H92)-(2*$F92)</f>
        <v>0.244799609100045</v>
      </c>
      <c r="S92" s="27" t="n">
        <f aca="false">SUM($F92:$I92)-(3*$F92) +$Q$3</f>
        <v>0.244799609100045</v>
      </c>
      <c r="T92" s="27" t="n">
        <f aca="false">SUM($F92:$J92)-(4*$F92)</f>
        <v>0.244799609100045</v>
      </c>
      <c r="U92" s="27" t="n">
        <f aca="false">SUM($F92:$K92)-(5*$F92) +$Q$3</f>
        <v>0.284894530966494</v>
      </c>
      <c r="V92" s="27" t="n">
        <f aca="false">SUM($F92:$L92)-(6*$F92)</f>
        <v>0.284894530966494</v>
      </c>
      <c r="W92" s="27" t="n">
        <f aca="false">SUM($F92:$M92)-(7*$F92) +$Q$3</f>
        <v>0.284894530966494</v>
      </c>
      <c r="X92" s="27" t="n">
        <f aca="false">SUM($F92:$N92)-(8*$F92)</f>
        <v>0.284894530966494</v>
      </c>
      <c r="Y92" s="27" t="n">
        <f aca="false">SUM($F92:$O92)-(9*$F92) +$Q$3</f>
        <v>0.289126746051032</v>
      </c>
      <c r="Z92" s="21"/>
      <c r="AA92" s="21"/>
      <c r="AB92" s="21"/>
      <c r="AC92" s="21"/>
      <c r="AD92" s="21"/>
      <c r="AE92" s="21"/>
      <c r="AF92" s="21"/>
      <c r="AMD92" s="0"/>
      <c r="AME92" s="0"/>
      <c r="AMF92" s="0"/>
      <c r="AMG92" s="0"/>
      <c r="AMH92" s="0"/>
      <c r="AMI92" s="0"/>
      <c r="AMJ92" s="0"/>
    </row>
    <row r="93" s="23" customFormat="true" ht="13.8" hidden="false" customHeight="false" outlineLevel="0" collapsed="false">
      <c r="A93" s="24" t="n">
        <v>22</v>
      </c>
      <c r="B93" s="27" t="n">
        <f aca="false">(A93-1)*PI()/20</f>
        <v>3.29867228626928</v>
      </c>
      <c r="C93" s="27" t="n">
        <v>0</v>
      </c>
      <c r="D93" s="27"/>
      <c r="E93" s="28"/>
      <c r="F93" s="28" t="n">
        <f aca="false">($B$2/2) + (4*$B$2/PI()^2)*(( 2*COS(F$5*PI()/2) - COS(F$5*PI()) - 1 )/F$5^2)*COS(F$5*PI()*$B93/$B$3)</f>
        <v>0.5</v>
      </c>
      <c r="G93" s="28" t="n">
        <f aca="false">($B$2/2) + (4*$B$2/PI()^2)*(( 2*COS(G$5*PI()/2) - COS(G$5*PI()) - 1 )/G$5^2)*COS(G$5*PI()*$B93/$B$3)</f>
        <v>0.622020032358304</v>
      </c>
      <c r="H93" s="28" t="n">
        <f aca="false">($B$2/2) + (4*$B$2/PI()^2)*(( 2*COS(H$5*PI()/2) - COS(H$5*PI()) - 1 )/H$5^2)*COS(H$5*PI()*$B93/$B$3)</f>
        <v>0.5</v>
      </c>
      <c r="I93" s="28" t="n">
        <f aca="false">($B$2/2) + (4*$B$2/PI()^2)*(( 2*COS(I$5*PI()/2) - COS(I$5*PI()) - 1 )/I$5^2)*COS(I$5*PI()*$B93/$B$3)</f>
        <v>0.5</v>
      </c>
      <c r="J93" s="28" t="n">
        <f aca="false">($B$2/2) + (4*$B$2/PI()^2)*(( 2*COS(J$5*PI()/2) - COS(J$5*PI()) - 1 )/J$5^2)*COS(J$5*PI()*$B93/$B$3)</f>
        <v>0.5</v>
      </c>
      <c r="K93" s="28" t="n">
        <f aca="false">($B$2/2) + (4*$B$2/PI()^2)*(( 2*COS(K$5*PI()/2) - COS(K$5*PI()) - 1 )/K$5^2)*COS(K$5*PI()*$B93/$B$3)</f>
        <v>0.464242412780594</v>
      </c>
      <c r="L93" s="28" t="n">
        <f aca="false">($B$2/2) + (4*$B$2/PI()^2)*(( 2*COS(L$5*PI()/2) - COS(L$5*PI()) - 1 )/L$5^2)*COS(L$5*PI()*$B93/$B$3)</f>
        <v>0.5</v>
      </c>
      <c r="M93" s="28" t="n">
        <f aca="false">($B$2/2) + (4*$B$2/PI()^2)*(( 2*COS(M$5*PI()/2) - COS(M$5*PI()) - 1 )/M$5^2)*COS(M$5*PI()*$B93/$B$3)</f>
        <v>0.5</v>
      </c>
      <c r="N93" s="28" t="n">
        <f aca="false">($B$2/2) + (4*$B$2/PI()^2)*(( 2*COS(N$5*PI()/2) - COS(N$5*PI()) - 1 )/N$5^2)*COS(N$5*PI()*$B93/$B$3)</f>
        <v>0.5</v>
      </c>
      <c r="O93" s="28" t="n">
        <f aca="false">($B$2/2) + (4*$B$2/PI()^2)*(( 2*COS(O$5*PI()/2) - COS(O$5*PI()) - 1 )/O$5^2)*COS(O$5*PI()*$B93/$B$3)</f>
        <v>0.516197288837334</v>
      </c>
      <c r="P93" s="27" t="n">
        <f aca="false">SUM($F93:$F93)</f>
        <v>0.5</v>
      </c>
      <c r="Q93" s="27" t="n">
        <f aca="false">SUM($F93:$G93)-(1*$F93) +$Q$3</f>
        <v>0.622020032358304</v>
      </c>
      <c r="R93" s="27" t="n">
        <f aca="false">SUM($F93:$H93)-(2*$F93)</f>
        <v>0.622020032358304</v>
      </c>
      <c r="S93" s="27" t="n">
        <f aca="false">SUM($F93:$I93)-(3*$F93) +$Q$3</f>
        <v>0.622020032358304</v>
      </c>
      <c r="T93" s="27" t="n">
        <f aca="false">SUM($F93:$J93)-(4*$F93)</f>
        <v>0.622020032358304</v>
      </c>
      <c r="U93" s="27" t="n">
        <f aca="false">SUM($F93:$K93)-(5*$F93) +$Q$3</f>
        <v>0.586262445138897</v>
      </c>
      <c r="V93" s="27" t="n">
        <f aca="false">SUM($F93:$L93)-(6*$F93)</f>
        <v>0.586262445138897</v>
      </c>
      <c r="W93" s="27" t="n">
        <f aca="false">SUM($F93:$M93)-(7*$F93) +$Q$3</f>
        <v>0.586262445138897</v>
      </c>
      <c r="X93" s="27" t="n">
        <f aca="false">SUM($F93:$N93)-(8*$F93)</f>
        <v>0.586262445138897</v>
      </c>
      <c r="Y93" s="27" t="n">
        <f aca="false">SUM($F93:$O93)-(9*$F93) +$Q$3</f>
        <v>0.602459733976231</v>
      </c>
      <c r="Z93" s="21"/>
      <c r="AA93" s="21"/>
      <c r="AB93" s="21"/>
      <c r="AC93" s="21"/>
      <c r="AD93" s="21"/>
      <c r="AE93" s="21"/>
      <c r="AF93" s="21"/>
      <c r="AMD93" s="0"/>
      <c r="AME93" s="0"/>
      <c r="AMF93" s="0"/>
      <c r="AMG93" s="0"/>
      <c r="AMH93" s="0"/>
      <c r="AMI93" s="0"/>
      <c r="AMJ93" s="0"/>
    </row>
    <row r="94" s="23" customFormat="true" ht="13.8" hidden="false" customHeight="false" outlineLevel="0" collapsed="false">
      <c r="A94" s="24" t="n">
        <v>23</v>
      </c>
      <c r="B94" s="27" t="n">
        <f aca="false">(A94-1)*PI()/20</f>
        <v>3.45575191894877</v>
      </c>
      <c r="C94" s="27" t="n">
        <v>0</v>
      </c>
      <c r="D94" s="27"/>
      <c r="E94" s="28"/>
      <c r="F94" s="28" t="n">
        <f aca="false">($B$2/2) + (4*$B$2/PI()^2)*(( 2*COS(F$5*PI()/2) - COS(F$5*PI()) - 1 )/F$5^2)*COS(F$5*PI()*$B94/$B$3)</f>
        <v>0.5</v>
      </c>
      <c r="G94" s="28" t="n">
        <f aca="false">($B$2/2) + (4*$B$2/PI()^2)*(( 2*COS(G$5*PI()/2) - COS(G$5*PI()) - 1 )/G$5^2)*COS(G$5*PI()*$B94/$B$3)</f>
        <v>0.889722223136961</v>
      </c>
      <c r="H94" s="28" t="n">
        <f aca="false">($B$2/2) + (4*$B$2/PI()^2)*(( 2*COS(H$5*PI()/2) - COS(H$5*PI()) - 1 )/H$5^2)*COS(H$5*PI()*$B94/$B$3)</f>
        <v>0.5</v>
      </c>
      <c r="I94" s="28" t="n">
        <f aca="false">($B$2/2) + (4*$B$2/PI()^2)*(( 2*COS(I$5*PI()/2) - COS(I$5*PI()) - 1 )/I$5^2)*COS(I$5*PI()*$B94/$B$3)</f>
        <v>0.5</v>
      </c>
      <c r="J94" s="28" t="n">
        <f aca="false">($B$2/2) + (4*$B$2/PI()^2)*(( 2*COS(J$5*PI()/2) - COS(J$5*PI()) - 1 )/J$5^2)*COS(J$5*PI()*$B94/$B$3)</f>
        <v>0.5</v>
      </c>
      <c r="K94" s="28" t="n">
        <f aca="false">($B$2/2) + (4*$B$2/PI()^2)*(( 2*COS(K$5*PI()/2) - COS(K$5*PI()) - 1 )/K$5^2)*COS(K$5*PI()*$B94/$B$3)</f>
        <v>0.530255706208405</v>
      </c>
      <c r="L94" s="28" t="n">
        <f aca="false">($B$2/2) + (4*$B$2/PI()^2)*(( 2*COS(L$5*PI()/2) - COS(L$5*PI()) - 1 )/L$5^2)*COS(L$5*PI()*$B94/$B$3)</f>
        <v>0.5</v>
      </c>
      <c r="M94" s="28" t="n">
        <f aca="false">($B$2/2) + (4*$B$2/PI()^2)*(( 2*COS(M$5*PI()/2) - COS(M$5*PI()) - 1 )/M$5^2)*COS(M$5*PI()*$B94/$B$3)</f>
        <v>0.5</v>
      </c>
      <c r="N94" s="28" t="n">
        <f aca="false">($B$2/2) + (4*$B$2/PI()^2)*(( 2*COS(N$5*PI()/2) - COS(N$5*PI()) - 1 )/N$5^2)*COS(N$5*PI()*$B94/$B$3)</f>
        <v>0.5</v>
      </c>
      <c r="O94" s="28" t="n">
        <f aca="false">($B$2/2) + (4*$B$2/PI()^2)*(( 2*COS(O$5*PI()/2) - COS(O$5*PI()) - 1 )/O$5^2)*COS(O$5*PI()*$B94/$B$3)</f>
        <v>0.50291351175732</v>
      </c>
      <c r="P94" s="27" t="n">
        <f aca="false">SUM($F94:$F94)</f>
        <v>0.5</v>
      </c>
      <c r="Q94" s="27" t="n">
        <f aca="false">SUM($F94:$G94)-(1*$F94) +$Q$3</f>
        <v>0.889722223136961</v>
      </c>
      <c r="R94" s="27" t="n">
        <f aca="false">SUM($F94:$H94)-(2*$F94)</f>
        <v>0.889722223136961</v>
      </c>
      <c r="S94" s="27" t="n">
        <f aca="false">SUM($F94:$I94)-(3*$F94) +$Q$3</f>
        <v>0.889722223136961</v>
      </c>
      <c r="T94" s="27" t="n">
        <f aca="false">SUM($F94:$J94)-(4*$F94)</f>
        <v>0.889722223136961</v>
      </c>
      <c r="U94" s="27" t="n">
        <f aca="false">SUM($F94:$K94)-(5*$F94) +$Q$3</f>
        <v>0.919977929345366</v>
      </c>
      <c r="V94" s="27" t="n">
        <f aca="false">SUM($F94:$L94)-(6*$F94)</f>
        <v>0.919977929345366</v>
      </c>
      <c r="W94" s="27" t="n">
        <f aca="false">SUM($F94:$M94)-(7*$F94) +$Q$3</f>
        <v>0.919977929345366</v>
      </c>
      <c r="X94" s="27" t="n">
        <f aca="false">SUM($F94:$N94)-(8*$F94)</f>
        <v>0.919977929345366</v>
      </c>
      <c r="Y94" s="27" t="n">
        <f aca="false">SUM($F94:$O94)-(9*$F94) +$Q$3</f>
        <v>0.922891441102687</v>
      </c>
      <c r="Z94" s="21"/>
      <c r="AA94" s="21"/>
      <c r="AB94" s="21"/>
      <c r="AC94" s="21"/>
      <c r="AD94" s="21"/>
      <c r="AE94" s="21"/>
      <c r="AF94" s="21"/>
      <c r="AMD94" s="0"/>
      <c r="AME94" s="0"/>
      <c r="AMF94" s="0"/>
      <c r="AMG94" s="0"/>
      <c r="AMH94" s="0"/>
      <c r="AMI94" s="0"/>
      <c r="AMJ94" s="0"/>
    </row>
    <row r="95" s="23" customFormat="true" ht="13.8" hidden="false" customHeight="false" outlineLevel="0" collapsed="false">
      <c r="A95" s="24" t="n">
        <v>24</v>
      </c>
      <c r="B95" s="27" t="n">
        <f aca="false">(A95-1)*PI()/20</f>
        <v>3.61283155162826</v>
      </c>
      <c r="C95" s="27" t="n">
        <v>0</v>
      </c>
      <c r="D95" s="27"/>
      <c r="E95" s="28"/>
      <c r="F95" s="28" t="n">
        <f aca="false">($B$2/2) + (4*$B$2/PI()^2)*(( 2*COS(F$5*PI()/2) - COS(F$5*PI()) - 1 )/F$5^2)*COS(F$5*PI()*$B95/$B$3)</f>
        <v>0.5</v>
      </c>
      <c r="G95" s="28" t="n">
        <f aca="false">($B$2/2) + (4*$B$2/PI()^2)*(( 2*COS(G$5*PI()/2) - COS(G$5*PI()) - 1 )/G$5^2)*COS(G$5*PI()*$B95/$B$3)</f>
        <v>0.807631939589364</v>
      </c>
      <c r="H95" s="28" t="n">
        <f aca="false">($B$2/2) + (4*$B$2/PI()^2)*(( 2*COS(H$5*PI()/2) - COS(H$5*PI()) - 1 )/H$5^2)*COS(H$5*PI()*$B95/$B$3)</f>
        <v>0.5</v>
      </c>
      <c r="I95" s="28" t="n">
        <f aca="false">($B$2/2) + (4*$B$2/PI()^2)*(( 2*COS(I$5*PI()/2) - COS(I$5*PI()) - 1 )/I$5^2)*COS(I$5*PI()*$B95/$B$3)</f>
        <v>0.5</v>
      </c>
      <c r="J95" s="28" t="n">
        <f aca="false">($B$2/2) + (4*$B$2/PI()^2)*(( 2*COS(J$5*PI()/2) - COS(J$5*PI()) - 1 )/J$5^2)*COS(J$5*PI()*$B95/$B$3)</f>
        <v>0.5</v>
      </c>
      <c r="K95" s="28" t="n">
        <f aca="false">($B$2/2) + (4*$B$2/PI()^2)*(( 2*COS(K$5*PI()/2) - COS(K$5*PI()) - 1 )/K$5^2)*COS(K$5*PI()*$B95/$B$3)</f>
        <v>0.476231536942323</v>
      </c>
      <c r="L95" s="28" t="n">
        <f aca="false">($B$2/2) + (4*$B$2/PI()^2)*(( 2*COS(L$5*PI()/2) - COS(L$5*PI()) - 1 )/L$5^2)*COS(L$5*PI()*$B95/$B$3)</f>
        <v>0.5</v>
      </c>
      <c r="M95" s="28" t="n">
        <f aca="false">($B$2/2) + (4*$B$2/PI()^2)*(( 2*COS(M$5*PI()/2) - COS(M$5*PI()) - 1 )/M$5^2)*COS(M$5*PI()*$B95/$B$3)</f>
        <v>0.5</v>
      </c>
      <c r="N95" s="28" t="n">
        <f aca="false">($B$2/2) + (4*$B$2/PI()^2)*(( 2*COS(N$5*PI()/2) - COS(N$5*PI()) - 1 )/N$5^2)*COS(N$5*PI()*$B95/$B$3)</f>
        <v>0.5</v>
      </c>
      <c r="O95" s="28" t="n">
        <f aca="false">($B$2/2) + (4*$B$2/PI()^2)*(( 2*COS(O$5*PI()/2) - COS(O$5*PI()) - 1 )/O$5^2)*COS(O$5*PI()*$B95/$B$3)</f>
        <v>0.485088059555069</v>
      </c>
      <c r="P95" s="27" t="n">
        <f aca="false">SUM($F95:$F95)</f>
        <v>0.5</v>
      </c>
      <c r="Q95" s="27" t="n">
        <f aca="false">SUM($F95:$G95)-(1*$F95) +$Q$3</f>
        <v>0.807631939589364</v>
      </c>
      <c r="R95" s="27" t="n">
        <f aca="false">SUM($F95:$H95)-(2*$F95)</f>
        <v>0.807631939589364</v>
      </c>
      <c r="S95" s="27" t="n">
        <f aca="false">SUM($F95:$I95)-(3*$F95) +$Q$3</f>
        <v>0.807631939589364</v>
      </c>
      <c r="T95" s="27" t="n">
        <f aca="false">SUM($F95:$J95)-(4*$F95)</f>
        <v>0.807631939589364</v>
      </c>
      <c r="U95" s="27" t="n">
        <f aca="false">SUM($F95:$K95)-(5*$F95) +$Q$3</f>
        <v>0.783863476531687</v>
      </c>
      <c r="V95" s="27" t="n">
        <f aca="false">SUM($F95:$L95)-(6*$F95)</f>
        <v>0.783863476531687</v>
      </c>
      <c r="W95" s="27" t="n">
        <f aca="false">SUM($F95:$M95)-(7*$F95) +$Q$3</f>
        <v>0.783863476531687</v>
      </c>
      <c r="X95" s="27" t="n">
        <f aca="false">SUM($F95:$N95)-(8*$F95)</f>
        <v>0.783863476531687</v>
      </c>
      <c r="Y95" s="27" t="n">
        <f aca="false">SUM($F95:$O95)-(9*$F95) +$Q$3</f>
        <v>0.768951536086757</v>
      </c>
      <c r="Z95" s="21"/>
      <c r="AA95" s="21"/>
      <c r="AB95" s="21"/>
      <c r="AC95" s="21"/>
      <c r="AD95" s="21"/>
      <c r="AE95" s="21"/>
      <c r="AF95" s="21"/>
      <c r="AMD95" s="0"/>
      <c r="AME95" s="0"/>
      <c r="AMF95" s="0"/>
      <c r="AMG95" s="0"/>
      <c r="AMH95" s="0"/>
      <c r="AMI95" s="0"/>
      <c r="AMJ95" s="0"/>
    </row>
    <row r="96" s="23" customFormat="true" ht="13.8" hidden="false" customHeight="false" outlineLevel="0" collapsed="false">
      <c r="A96" s="24" t="n">
        <v>25</v>
      </c>
      <c r="B96" s="27" t="n">
        <f aca="false">(A96-1)*PI()/20</f>
        <v>3.76991118430775</v>
      </c>
      <c r="C96" s="27" t="n">
        <v>0</v>
      </c>
      <c r="D96" s="27"/>
      <c r="E96" s="28"/>
      <c r="F96" s="28" t="n">
        <f aca="false">($B$2/2) + (4*$B$2/PI()^2)*(( 2*COS(F$5*PI()/2) - COS(F$5*PI()) - 1 )/F$5^2)*COS(F$5*PI()*$B96/$B$3)</f>
        <v>0.5</v>
      </c>
      <c r="G96" s="28" t="n">
        <f aca="false">($B$2/2) + (4*$B$2/PI()^2)*(( 2*COS(G$5*PI()/2) - COS(G$5*PI()) - 1 )/G$5^2)*COS(G$5*PI()*$B96/$B$3)</f>
        <v>0.449428745506172</v>
      </c>
      <c r="H96" s="28" t="n">
        <f aca="false">($B$2/2) + (4*$B$2/PI()^2)*(( 2*COS(H$5*PI()/2) - COS(H$5*PI()) - 1 )/H$5^2)*COS(H$5*PI()*$B96/$B$3)</f>
        <v>0.5</v>
      </c>
      <c r="I96" s="28" t="n">
        <f aca="false">($B$2/2) + (4*$B$2/PI()^2)*(( 2*COS(I$5*PI()/2) - COS(I$5*PI()) - 1 )/I$5^2)*COS(I$5*PI()*$B96/$B$3)</f>
        <v>0.5</v>
      </c>
      <c r="J96" s="28" t="n">
        <f aca="false">($B$2/2) + (4*$B$2/PI()^2)*(( 2*COS(J$5*PI()/2) - COS(J$5*PI()) - 1 )/J$5^2)*COS(J$5*PI()*$B96/$B$3)</f>
        <v>0.5</v>
      </c>
      <c r="K96" s="28" t="n">
        <f aca="false">($B$2/2) + (4*$B$2/PI()^2)*(( 2*COS(K$5*PI()/2) - COS(K$5*PI()) - 1 )/K$5^2)*COS(K$5*PI()*$B96/$B$3)</f>
        <v>0.51650713307998</v>
      </c>
      <c r="L96" s="28" t="n">
        <f aca="false">($B$2/2) + (4*$B$2/PI()^2)*(( 2*COS(L$5*PI()/2) - COS(L$5*PI()) - 1 )/L$5^2)*COS(L$5*PI()*$B96/$B$3)</f>
        <v>0.5</v>
      </c>
      <c r="M96" s="28" t="n">
        <f aca="false">($B$2/2) + (4*$B$2/PI()^2)*(( 2*COS(M$5*PI()/2) - COS(M$5*PI()) - 1 )/M$5^2)*COS(M$5*PI()*$B96/$B$3)</f>
        <v>0.5</v>
      </c>
      <c r="N96" s="28" t="n">
        <f aca="false">($B$2/2) + (4*$B$2/PI()^2)*(( 2*COS(N$5*PI()/2) - COS(N$5*PI()) - 1 )/N$5^2)*COS(N$5*PI()*$B96/$B$3)</f>
        <v>0.5</v>
      </c>
      <c r="O96" s="28" t="n">
        <f aca="false">($B$2/2) + (4*$B$2/PI()^2)*(( 2*COS(O$5*PI()/2) - COS(O$5*PI()) - 1 )/O$5^2)*COS(O$5*PI()*$B96/$B$3)</f>
        <v>0.490507816085156</v>
      </c>
      <c r="P96" s="27" t="n">
        <f aca="false">SUM($F96:$F96)</f>
        <v>0.5</v>
      </c>
      <c r="Q96" s="27" t="n">
        <f aca="false">SUM($F96:$G96)-(1*$F96) +$Q$3</f>
        <v>0.449428745506172</v>
      </c>
      <c r="R96" s="27" t="n">
        <f aca="false">SUM($F96:$H96)-(2*$F96)</f>
        <v>0.449428745506172</v>
      </c>
      <c r="S96" s="27" t="n">
        <f aca="false">SUM($F96:$I96)-(3*$F96) +$Q$3</f>
        <v>0.449428745506172</v>
      </c>
      <c r="T96" s="27" t="n">
        <f aca="false">SUM($F96:$J96)-(4*$F96)</f>
        <v>0.449428745506172</v>
      </c>
      <c r="U96" s="27" t="n">
        <f aca="false">SUM($F96:$K96)-(5*$F96) +$Q$3</f>
        <v>0.465935878586152</v>
      </c>
      <c r="V96" s="27" t="n">
        <f aca="false">SUM($F96:$L96)-(6*$F96)</f>
        <v>0.465935878586152</v>
      </c>
      <c r="W96" s="27" t="n">
        <f aca="false">SUM($F96:$M96)-(7*$F96) +$Q$3</f>
        <v>0.465935878586152</v>
      </c>
      <c r="X96" s="27" t="n">
        <f aca="false">SUM($F96:$N96)-(8*$F96)</f>
        <v>0.465935878586152</v>
      </c>
      <c r="Y96" s="27" t="n">
        <f aca="false">SUM($F96:$O96)-(9*$F96) +$Q$3</f>
        <v>0.456443694671308</v>
      </c>
      <c r="Z96" s="21"/>
      <c r="AA96" s="21"/>
      <c r="AB96" s="21"/>
      <c r="AC96" s="21"/>
      <c r="AD96" s="21"/>
      <c r="AE96" s="21"/>
      <c r="AF96" s="21"/>
      <c r="AMD96" s="0"/>
      <c r="AME96" s="0"/>
      <c r="AMF96" s="0"/>
      <c r="AMG96" s="0"/>
      <c r="AMH96" s="0"/>
      <c r="AMI96" s="0"/>
      <c r="AMJ96" s="0"/>
    </row>
    <row r="97" s="23" customFormat="true" ht="13.8" hidden="false" customHeight="false" outlineLevel="0" collapsed="false">
      <c r="A97" s="24" t="n">
        <v>26</v>
      </c>
      <c r="B97" s="27" t="n">
        <f aca="false">(A97-1)*PI()/20</f>
        <v>3.92699081698724</v>
      </c>
      <c r="C97" s="27" t="n">
        <v>0</v>
      </c>
      <c r="D97" s="27"/>
      <c r="E97" s="28"/>
      <c r="F97" s="28" t="n">
        <f aca="false">($B$2/2) + (4*$B$2/PI()^2)*(( 2*COS(F$5*PI()/2) - COS(F$5*PI()) - 1 )/F$5^2)*COS(F$5*PI()*$B97/$B$3)</f>
        <v>0.5</v>
      </c>
      <c r="G97" s="28" t="n">
        <f aca="false">($B$2/2) + (4*$B$2/PI()^2)*(( 2*COS(G$5*PI()/2) - COS(G$5*PI()) - 1 )/G$5^2)*COS(G$5*PI()*$B97/$B$3)</f>
        <v>0.136615429620822</v>
      </c>
      <c r="H97" s="28" t="n">
        <f aca="false">($B$2/2) + (4*$B$2/PI()^2)*(( 2*COS(H$5*PI()/2) - COS(H$5*PI()) - 1 )/H$5^2)*COS(H$5*PI()*$B97/$B$3)</f>
        <v>0.5</v>
      </c>
      <c r="I97" s="28" t="n">
        <f aca="false">($B$2/2) + (4*$B$2/PI()^2)*(( 2*COS(I$5*PI()/2) - COS(I$5*PI()) - 1 )/I$5^2)*COS(I$5*PI()*$B97/$B$3)</f>
        <v>0.5</v>
      </c>
      <c r="J97" s="28" t="n">
        <f aca="false">($B$2/2) + (4*$B$2/PI()^2)*(( 2*COS(J$5*PI()/2) - COS(J$5*PI()) - 1 )/J$5^2)*COS(J$5*PI()*$B97/$B$3)</f>
        <v>0.5</v>
      </c>
      <c r="K97" s="28" t="n">
        <f aca="false">($B$2/2) + (4*$B$2/PI()^2)*(( 2*COS(K$5*PI()/2) - COS(K$5*PI()) - 1 )/K$5^2)*COS(K$5*PI()*$B97/$B$3)</f>
        <v>0.491291798097979</v>
      </c>
      <c r="L97" s="28" t="n">
        <f aca="false">($B$2/2) + (4*$B$2/PI()^2)*(( 2*COS(L$5*PI()/2) - COS(L$5*PI()) - 1 )/L$5^2)*COS(L$5*PI()*$B97/$B$3)</f>
        <v>0.5</v>
      </c>
      <c r="M97" s="28" t="n">
        <f aca="false">($B$2/2) + (4*$B$2/PI()^2)*(( 2*COS(M$5*PI()/2) - COS(M$5*PI()) - 1 )/M$5^2)*COS(M$5*PI()*$B97/$B$3)</f>
        <v>0.5</v>
      </c>
      <c r="N97" s="28" t="n">
        <f aca="false">($B$2/2) + (4*$B$2/PI()^2)*(( 2*COS(N$5*PI()/2) - COS(N$5*PI()) - 1 )/N$5^2)*COS(N$5*PI()*$B97/$B$3)</f>
        <v>0.5</v>
      </c>
      <c r="O97" s="28" t="n">
        <f aca="false">($B$2/2) + (4*$B$2/PI()^2)*(( 2*COS(O$5*PI()/2) - COS(O$5*PI()) - 1 )/O$5^2)*COS(O$5*PI()*$B97/$B$3)</f>
        <v>0.51072429187798</v>
      </c>
      <c r="P97" s="27" t="n">
        <f aca="false">SUM($F97:$F97)</f>
        <v>0.5</v>
      </c>
      <c r="Q97" s="27" t="n">
        <f aca="false">SUM($F97:$G97)-(1*$F97) +$Q$3</f>
        <v>0.136615429620822</v>
      </c>
      <c r="R97" s="27" t="n">
        <f aca="false">SUM($F97:$H97)-(2*$F97)</f>
        <v>0.136615429620822</v>
      </c>
      <c r="S97" s="27" t="n">
        <f aca="false">SUM($F97:$I97)-(3*$F97) +$Q$3</f>
        <v>0.136615429620822</v>
      </c>
      <c r="T97" s="27" t="n">
        <f aca="false">SUM($F97:$J97)-(4*$F97)</f>
        <v>0.136615429620822</v>
      </c>
      <c r="U97" s="27" t="n">
        <f aca="false">SUM($F97:$K97)-(5*$F97) +$Q$3</f>
        <v>0.127907227718801</v>
      </c>
      <c r="V97" s="27" t="n">
        <f aca="false">SUM($F97:$L97)-(6*$F97)</f>
        <v>0.127907227718801</v>
      </c>
      <c r="W97" s="27" t="n">
        <f aca="false">SUM($F97:$M97)-(7*$F97) +$Q$3</f>
        <v>0.127907227718801</v>
      </c>
      <c r="X97" s="27" t="n">
        <f aca="false">SUM($F97:$N97)-(8*$F97)</f>
        <v>0.127907227718801</v>
      </c>
      <c r="Y97" s="27" t="n">
        <f aca="false">SUM($F97:$O97)-(9*$F97) +$Q$3</f>
        <v>0.13863151959678</v>
      </c>
      <c r="Z97" s="21"/>
      <c r="AA97" s="21"/>
      <c r="AB97" s="21"/>
      <c r="AC97" s="21"/>
      <c r="AD97" s="21"/>
      <c r="AE97" s="21"/>
      <c r="AF97" s="21"/>
      <c r="AMD97" s="0"/>
      <c r="AME97" s="0"/>
      <c r="AMF97" s="0"/>
      <c r="AMG97" s="0"/>
      <c r="AMH97" s="0"/>
      <c r="AMI97" s="0"/>
      <c r="AMJ97" s="0"/>
    </row>
    <row r="98" s="23" customFormat="true" ht="13.8" hidden="false" customHeight="false" outlineLevel="0" collapsed="false">
      <c r="A98" s="24" t="n">
        <v>27</v>
      </c>
      <c r="B98" s="27" t="n">
        <f aca="false">(A98-1)*PI()/20</f>
        <v>4.08407044966673</v>
      </c>
      <c r="C98" s="27" t="n">
        <v>0</v>
      </c>
      <c r="D98" s="27"/>
      <c r="E98" s="28"/>
      <c r="F98" s="28" t="n">
        <f aca="false">($B$2/2) + (4*$B$2/PI()^2)*(( 2*COS(F$5*PI()/2) - COS(F$5*PI()) - 1 )/F$5^2)*COS(F$5*PI()*$B98/$B$3)</f>
        <v>0.5</v>
      </c>
      <c r="G98" s="28" t="n">
        <f aca="false">($B$2/2) + (4*$B$2/PI()^2)*(( 2*COS(G$5*PI()/2) - COS(G$5*PI()) - 1 )/G$5^2)*COS(G$5*PI()*$B98/$B$3)</f>
        <v>0.149955410773002</v>
      </c>
      <c r="H98" s="28" t="n">
        <f aca="false">($B$2/2) + (4*$B$2/PI()^2)*(( 2*COS(H$5*PI()/2) - COS(H$5*PI()) - 1 )/H$5^2)*COS(H$5*PI()*$B98/$B$3)</f>
        <v>0.5</v>
      </c>
      <c r="I98" s="28" t="n">
        <f aca="false">($B$2/2) + (4*$B$2/PI()^2)*(( 2*COS(I$5*PI()/2) - COS(I$5*PI()) - 1 )/I$5^2)*COS(I$5*PI()*$B98/$B$3)</f>
        <v>0.5</v>
      </c>
      <c r="J98" s="28" t="n">
        <f aca="false">($B$2/2) + (4*$B$2/PI()^2)*(( 2*COS(J$5*PI()/2) - COS(J$5*PI()) - 1 )/J$5^2)*COS(J$5*PI()*$B98/$B$3)</f>
        <v>0.5</v>
      </c>
      <c r="K98" s="28" t="n">
        <f aca="false">($B$2/2) + (4*$B$2/PI()^2)*(( 2*COS(K$5*PI()/2) - COS(K$5*PI()) - 1 )/K$5^2)*COS(K$5*PI()*$B98/$B$3)</f>
        <v>0.500625663645111</v>
      </c>
      <c r="L98" s="28" t="n">
        <f aca="false">($B$2/2) + (4*$B$2/PI()^2)*(( 2*COS(L$5*PI()/2) - COS(L$5*PI()) - 1 )/L$5^2)*COS(L$5*PI()*$B98/$B$3)</f>
        <v>0.5</v>
      </c>
      <c r="M98" s="28" t="n">
        <f aca="false">($B$2/2) + (4*$B$2/PI()^2)*(( 2*COS(M$5*PI()/2) - COS(M$5*PI()) - 1 )/M$5^2)*COS(M$5*PI()*$B98/$B$3)</f>
        <v>0.5</v>
      </c>
      <c r="N98" s="28" t="n">
        <f aca="false">($B$2/2) + (4*$B$2/PI()^2)*(( 2*COS(N$5*PI()/2) - COS(N$5*PI()) - 1 )/N$5^2)*COS(N$5*PI()*$B98/$B$3)</f>
        <v>0.5</v>
      </c>
      <c r="O98" s="28" t="n">
        <f aca="false">($B$2/2) + (4*$B$2/PI()^2)*(( 2*COS(O$5*PI()/2) - COS(O$5*PI()) - 1 )/O$5^2)*COS(O$5*PI()*$B98/$B$3)</f>
        <v>0.514223399188092</v>
      </c>
      <c r="P98" s="27" t="n">
        <f aca="false">SUM($F98:$F98)</f>
        <v>0.5</v>
      </c>
      <c r="Q98" s="27" t="n">
        <f aca="false">SUM($F98:$G98)-(1*$F98) +$Q$3</f>
        <v>0.149955410773002</v>
      </c>
      <c r="R98" s="27" t="n">
        <f aca="false">SUM($F98:$H98)-(2*$F98)</f>
        <v>0.149955410773002</v>
      </c>
      <c r="S98" s="27" t="n">
        <f aca="false">SUM($F98:$I98)-(3*$F98) +$Q$3</f>
        <v>0.149955410773002</v>
      </c>
      <c r="T98" s="27" t="n">
        <f aca="false">SUM($F98:$J98)-(4*$F98)</f>
        <v>0.149955410773002</v>
      </c>
      <c r="U98" s="27" t="n">
        <f aca="false">SUM($F98:$K98)-(5*$F98) +$Q$3</f>
        <v>0.150581074418113</v>
      </c>
      <c r="V98" s="27" t="n">
        <f aca="false">SUM($F98:$L98)-(6*$F98)</f>
        <v>0.150581074418113</v>
      </c>
      <c r="W98" s="27" t="n">
        <f aca="false">SUM($F98:$M98)-(7*$F98) +$Q$3</f>
        <v>0.150581074418113</v>
      </c>
      <c r="X98" s="27" t="n">
        <f aca="false">SUM($F98:$N98)-(8*$F98)</f>
        <v>0.150581074418113</v>
      </c>
      <c r="Y98" s="27" t="n">
        <f aca="false">SUM($F98:$O98)-(9*$F98) +$Q$3</f>
        <v>0.164804473606205</v>
      </c>
      <c r="Z98" s="21"/>
      <c r="AA98" s="21"/>
      <c r="AB98" s="21"/>
      <c r="AC98" s="21"/>
      <c r="AD98" s="21"/>
      <c r="AE98" s="21"/>
      <c r="AF98" s="21"/>
      <c r="AMD98" s="0"/>
      <c r="AME98" s="0"/>
      <c r="AMF98" s="0"/>
      <c r="AMG98" s="0"/>
      <c r="AMH98" s="0"/>
      <c r="AMI98" s="0"/>
      <c r="AMJ98" s="0"/>
    </row>
    <row r="99" s="23" customFormat="true" ht="13.8" hidden="false" customHeight="false" outlineLevel="0" collapsed="false">
      <c r="A99" s="24" t="n">
        <v>28</v>
      </c>
      <c r="B99" s="27" t="n">
        <f aca="false">(A99-1)*PI()/20</f>
        <v>4.24115008234622</v>
      </c>
      <c r="C99" s="27" t="n">
        <v>0</v>
      </c>
      <c r="D99" s="27"/>
      <c r="E99" s="28"/>
      <c r="F99" s="28" t="n">
        <f aca="false">($B$2/2) + (4*$B$2/PI()^2)*(( 2*COS(F$5*PI()/2) - COS(F$5*PI()) - 1 )/F$5^2)*COS(F$5*PI()*$B99/$B$3)</f>
        <v>0.5</v>
      </c>
      <c r="G99" s="28" t="n">
        <f aca="false">($B$2/2) + (4*$B$2/PI()^2)*(( 2*COS(G$5*PI()/2) - COS(G$5*PI()) - 1 )/G$5^2)*COS(G$5*PI()*$B99/$B$3)</f>
        <v>0.477475481540443</v>
      </c>
      <c r="H99" s="28" t="n">
        <f aca="false">($B$2/2) + (4*$B$2/PI()^2)*(( 2*COS(H$5*PI()/2) - COS(H$5*PI()) - 1 )/H$5^2)*COS(H$5*PI()*$B99/$B$3)</f>
        <v>0.5</v>
      </c>
      <c r="I99" s="28" t="n">
        <f aca="false">($B$2/2) + (4*$B$2/PI()^2)*(( 2*COS(I$5*PI()/2) - COS(I$5*PI()) - 1 )/I$5^2)*COS(I$5*PI()*$B99/$B$3)</f>
        <v>0.5</v>
      </c>
      <c r="J99" s="28" t="n">
        <f aca="false">($B$2/2) + (4*$B$2/PI()^2)*(( 2*COS(J$5*PI()/2) - COS(J$5*PI()) - 1 )/J$5^2)*COS(J$5*PI()*$B99/$B$3)</f>
        <v>0.5</v>
      </c>
      <c r="K99" s="28" t="n">
        <f aca="false">($B$2/2) + (4*$B$2/PI()^2)*(( 2*COS(K$5*PI()/2) - COS(K$5*PI()) - 1 )/K$5^2)*COS(K$5*PI()*$B99/$B$3)</f>
        <v>0.50747725110752</v>
      </c>
      <c r="L99" s="28" t="n">
        <f aca="false">($B$2/2) + (4*$B$2/PI()^2)*(( 2*COS(L$5*PI()/2) - COS(L$5*PI()) - 1 )/L$5^2)*COS(L$5*PI()*$B99/$B$3)</f>
        <v>0.5</v>
      </c>
      <c r="M99" s="28" t="n">
        <f aca="false">($B$2/2) + (4*$B$2/PI()^2)*(( 2*COS(M$5*PI()/2) - COS(M$5*PI()) - 1 )/M$5^2)*COS(M$5*PI()*$B99/$B$3)</f>
        <v>0.5</v>
      </c>
      <c r="N99" s="28" t="n">
        <f aca="false">($B$2/2) + (4*$B$2/PI()^2)*(( 2*COS(N$5*PI()/2) - COS(N$5*PI()) - 1 )/N$5^2)*COS(N$5*PI()*$B99/$B$3)</f>
        <v>0.5</v>
      </c>
      <c r="O99" s="28" t="n">
        <f aca="false">($B$2/2) + (4*$B$2/PI()^2)*(( 2*COS(O$5*PI()/2) - COS(O$5*PI()) - 1 )/O$5^2)*COS(O$5*PI()*$B99/$B$3)</f>
        <v>0.495550617854231</v>
      </c>
      <c r="P99" s="27" t="n">
        <f aca="false">SUM($F99:$F99)</f>
        <v>0.5</v>
      </c>
      <c r="Q99" s="27" t="n">
        <f aca="false">SUM($F99:$G99)-(1*$F99) +$Q$3</f>
        <v>0.477475481540443</v>
      </c>
      <c r="R99" s="27" t="n">
        <f aca="false">SUM($F99:$H99)-(2*$F99)</f>
        <v>0.477475481540443</v>
      </c>
      <c r="S99" s="27" t="n">
        <f aca="false">SUM($F99:$I99)-(3*$F99) +$Q$3</f>
        <v>0.477475481540443</v>
      </c>
      <c r="T99" s="27" t="n">
        <f aca="false">SUM($F99:$J99)-(4*$F99)</f>
        <v>0.477475481540443</v>
      </c>
      <c r="U99" s="27" t="n">
        <f aca="false">SUM($F99:$K99)-(5*$F99) +$Q$3</f>
        <v>0.484952732647963</v>
      </c>
      <c r="V99" s="27" t="n">
        <f aca="false">SUM($F99:$L99)-(6*$F99)</f>
        <v>0.484952732647963</v>
      </c>
      <c r="W99" s="27" t="n">
        <f aca="false">SUM($F99:$M99)-(7*$F99) +$Q$3</f>
        <v>0.484952732647963</v>
      </c>
      <c r="X99" s="27" t="n">
        <f aca="false">SUM($F99:$N99)-(8*$F99)</f>
        <v>0.484952732647963</v>
      </c>
      <c r="Y99" s="27" t="n">
        <f aca="false">SUM($F99:$O99)-(9*$F99) +$Q$3</f>
        <v>0.480503350502194</v>
      </c>
      <c r="Z99" s="21"/>
      <c r="AA99" s="21"/>
      <c r="AB99" s="21"/>
      <c r="AC99" s="21"/>
      <c r="AD99" s="21"/>
      <c r="AE99" s="21"/>
      <c r="AF99" s="21"/>
      <c r="AMD99" s="0"/>
      <c r="AME99" s="0"/>
      <c r="AMF99" s="0"/>
      <c r="AMG99" s="0"/>
      <c r="AMH99" s="0"/>
      <c r="AMI99" s="0"/>
      <c r="AMJ99" s="0"/>
    </row>
    <row r="100" s="23" customFormat="true" ht="13.8" hidden="false" customHeight="false" outlineLevel="0" collapsed="false">
      <c r="A100" s="24" t="n">
        <v>29</v>
      </c>
      <c r="B100" s="27" t="n">
        <f aca="false">(A100-1)*PI()/20</f>
        <v>4.39822971502571</v>
      </c>
      <c r="C100" s="27" t="n">
        <v>0</v>
      </c>
      <c r="D100" s="27"/>
      <c r="E100" s="28"/>
      <c r="F100" s="28" t="n">
        <f aca="false">($B$2/2) + (4*$B$2/PI()^2)*(( 2*COS(F$5*PI()/2) - COS(F$5*PI()) - 1 )/F$5^2)*COS(F$5*PI()*$B100/$B$3)</f>
        <v>0.5</v>
      </c>
      <c r="G100" s="28" t="n">
        <f aca="false">($B$2/2) + (4*$B$2/PI()^2)*(( 2*COS(G$5*PI()/2) - COS(G$5*PI()) - 1 )/G$5^2)*COS(G$5*PI()*$B100/$B$3)</f>
        <v>0.825212277393656</v>
      </c>
      <c r="H100" s="28" t="n">
        <f aca="false">($B$2/2) + (4*$B$2/PI()^2)*(( 2*COS(H$5*PI()/2) - COS(H$5*PI()) - 1 )/H$5^2)*COS(H$5*PI()*$B100/$B$3)</f>
        <v>0.5</v>
      </c>
      <c r="I100" s="28" t="n">
        <f aca="false">($B$2/2) + (4*$B$2/PI()^2)*(( 2*COS(I$5*PI()/2) - COS(I$5*PI()) - 1 )/I$5^2)*COS(I$5*PI()*$B100/$B$3)</f>
        <v>0.5</v>
      </c>
      <c r="J100" s="28" t="n">
        <f aca="false">($B$2/2) + (4*$B$2/PI()^2)*(( 2*COS(J$5*PI()/2) - COS(J$5*PI()) - 1 )/J$5^2)*COS(J$5*PI()*$B100/$B$3)</f>
        <v>0.5</v>
      </c>
      <c r="K100" s="28" t="n">
        <f aca="false">($B$2/2) + (4*$B$2/PI()^2)*(( 2*COS(K$5*PI()/2) - COS(K$5*PI()) - 1 )/K$5^2)*COS(K$5*PI()*$B100/$B$3)</f>
        <v>0.484663351845231</v>
      </c>
      <c r="L100" s="28" t="n">
        <f aca="false">($B$2/2) + (4*$B$2/PI()^2)*(( 2*COS(L$5*PI()/2) - COS(L$5*PI()) - 1 )/L$5^2)*COS(L$5*PI()*$B100/$B$3)</f>
        <v>0.5</v>
      </c>
      <c r="M100" s="28" t="n">
        <f aca="false">($B$2/2) + (4*$B$2/PI()^2)*(( 2*COS(M$5*PI()/2) - COS(M$5*PI()) - 1 )/M$5^2)*COS(M$5*PI()*$B100/$B$3)</f>
        <v>0.5</v>
      </c>
      <c r="N100" s="28" t="n">
        <f aca="false">($B$2/2) + (4*$B$2/PI()^2)*(( 2*COS(N$5*PI()/2) - COS(N$5*PI()) - 1 )/N$5^2)*COS(N$5*PI()*$B100/$B$3)</f>
        <v>0.5</v>
      </c>
      <c r="O100" s="28" t="n">
        <f aca="false">($B$2/2) + (4*$B$2/PI()^2)*(( 2*COS(O$5*PI()/2) - COS(O$5*PI()) - 1 )/O$5^2)*COS(O$5*PI()*$B100/$B$3)</f>
        <v>0.483813675426802</v>
      </c>
      <c r="P100" s="27" t="n">
        <f aca="false">SUM($F100:$F100)</f>
        <v>0.5</v>
      </c>
      <c r="Q100" s="27" t="n">
        <f aca="false">SUM($F100:$G100)-(1*$F100) +$Q$3</f>
        <v>0.825212277393656</v>
      </c>
      <c r="R100" s="27" t="n">
        <f aca="false">SUM($F100:$H100)-(2*$F100)</f>
        <v>0.825212277393656</v>
      </c>
      <c r="S100" s="27" t="n">
        <f aca="false">SUM($F100:$I100)-(3*$F100) +$Q$3</f>
        <v>0.825212277393656</v>
      </c>
      <c r="T100" s="27" t="n">
        <f aca="false">SUM($F100:$J100)-(4*$F100)</f>
        <v>0.825212277393656</v>
      </c>
      <c r="U100" s="27" t="n">
        <f aca="false">SUM($F100:$K100)-(5*$F100) +$Q$3</f>
        <v>0.809875629238887</v>
      </c>
      <c r="V100" s="27" t="n">
        <f aca="false">SUM($F100:$L100)-(6*$F100)</f>
        <v>0.809875629238887</v>
      </c>
      <c r="W100" s="27" t="n">
        <f aca="false">SUM($F100:$M100)-(7*$F100) +$Q$3</f>
        <v>0.809875629238887</v>
      </c>
      <c r="X100" s="27" t="n">
        <f aca="false">SUM($F100:$N100)-(8*$F100)</f>
        <v>0.809875629238887</v>
      </c>
      <c r="Y100" s="27" t="n">
        <f aca="false">SUM($F100:$O100)-(9*$F100) +$Q$3</f>
        <v>0.793689304665688</v>
      </c>
      <c r="Z100" s="21"/>
      <c r="AA100" s="21"/>
      <c r="AB100" s="21"/>
      <c r="AC100" s="21"/>
      <c r="AD100" s="21"/>
      <c r="AE100" s="21"/>
      <c r="AF100" s="21"/>
      <c r="AMD100" s="0"/>
      <c r="AME100" s="0"/>
      <c r="AMF100" s="0"/>
      <c r="AMG100" s="0"/>
      <c r="AMH100" s="0"/>
      <c r="AMI100" s="0"/>
      <c r="AMJ100" s="0"/>
    </row>
    <row r="101" s="23" customFormat="true" ht="13.8" hidden="false" customHeight="false" outlineLevel="0" collapsed="false">
      <c r="A101" s="24" t="n">
        <v>30</v>
      </c>
      <c r="B101" s="27" t="n">
        <f aca="false">(A101-1)*PI()/20</f>
        <v>4.5553093477052</v>
      </c>
      <c r="C101" s="27" t="n">
        <v>0</v>
      </c>
      <c r="D101" s="27"/>
      <c r="E101" s="28"/>
      <c r="F101" s="28" t="n">
        <f aca="false">($B$2/2) + (4*$B$2/PI()^2)*(( 2*COS(F$5*PI()/2) - COS(F$5*PI()) - 1 )/F$5^2)*COS(F$5*PI()*$B101/$B$3)</f>
        <v>0.5</v>
      </c>
      <c r="G101" s="28" t="n">
        <f aca="false">($B$2/2) + (4*$B$2/PI()^2)*(( 2*COS(G$5*PI()/2) - COS(G$5*PI()) - 1 )/G$5^2)*COS(G$5*PI()*$B101/$B$3)</f>
        <v>0.881057052629853</v>
      </c>
      <c r="H101" s="28" t="n">
        <f aca="false">($B$2/2) + (4*$B$2/PI()^2)*(( 2*COS(H$5*PI()/2) - COS(H$5*PI()) - 1 )/H$5^2)*COS(H$5*PI()*$B101/$B$3)</f>
        <v>0.5</v>
      </c>
      <c r="I101" s="28" t="n">
        <f aca="false">($B$2/2) + (4*$B$2/PI()^2)*(( 2*COS(I$5*PI()/2) - COS(I$5*PI()) - 1 )/I$5^2)*COS(I$5*PI()*$B101/$B$3)</f>
        <v>0.5</v>
      </c>
      <c r="J101" s="28" t="n">
        <f aca="false">($B$2/2) + (4*$B$2/PI()^2)*(( 2*COS(J$5*PI()/2) - COS(J$5*PI()) - 1 )/J$5^2)*COS(J$5*PI()*$B101/$B$3)</f>
        <v>0.5</v>
      </c>
      <c r="K101" s="28" t="n">
        <f aca="false">($B$2/2) + (4*$B$2/PI()^2)*(( 2*COS(K$5*PI()/2) - COS(K$5*PI()) - 1 )/K$5^2)*COS(K$5*PI()*$B101/$B$3)</f>
        <v>0.522696564134284</v>
      </c>
      <c r="L101" s="28" t="n">
        <f aca="false">($B$2/2) + (4*$B$2/PI()^2)*(( 2*COS(L$5*PI()/2) - COS(L$5*PI()) - 1 )/L$5^2)*COS(L$5*PI()*$B101/$B$3)</f>
        <v>0.5</v>
      </c>
      <c r="M101" s="28" t="n">
        <f aca="false">($B$2/2) + (4*$B$2/PI()^2)*(( 2*COS(M$5*PI()/2) - COS(M$5*PI()) - 1 )/M$5^2)*COS(M$5*PI()*$B101/$B$3)</f>
        <v>0.5</v>
      </c>
      <c r="N101" s="28" t="n">
        <f aca="false">($B$2/2) + (4*$B$2/PI()^2)*(( 2*COS(N$5*PI()/2) - COS(N$5*PI()) - 1 )/N$5^2)*COS(N$5*PI()*$B101/$B$3)</f>
        <v>0.5</v>
      </c>
      <c r="O101" s="28" t="n">
        <f aca="false">($B$2/2) + (4*$B$2/PI()^2)*(( 2*COS(O$5*PI()/2) - COS(O$5*PI()) - 1 )/O$5^2)*COS(O$5*PI()*$B101/$B$3)</f>
        <v>0.497308492387285</v>
      </c>
      <c r="P101" s="27" t="n">
        <f aca="false">SUM($F101:$F101)</f>
        <v>0.5</v>
      </c>
      <c r="Q101" s="27" t="n">
        <f aca="false">SUM($F101:$G101)-(1*$F101) +$Q$3</f>
        <v>0.881057052629853</v>
      </c>
      <c r="R101" s="27" t="n">
        <f aca="false">SUM($F101:$H101)-(2*$F101)</f>
        <v>0.881057052629853</v>
      </c>
      <c r="S101" s="27" t="n">
        <f aca="false">SUM($F101:$I101)-(3*$F101) +$Q$3</f>
        <v>0.881057052629853</v>
      </c>
      <c r="T101" s="27" t="n">
        <f aca="false">SUM($F101:$J101)-(4*$F101)</f>
        <v>0.881057052629853</v>
      </c>
      <c r="U101" s="27" t="n">
        <f aca="false">SUM($F101:$K101)-(5*$F101) +$Q$3</f>
        <v>0.903753616764137</v>
      </c>
      <c r="V101" s="27" t="n">
        <f aca="false">SUM($F101:$L101)-(6*$F101)</f>
        <v>0.903753616764137</v>
      </c>
      <c r="W101" s="27" t="n">
        <f aca="false">SUM($F101:$M101)-(7*$F101) +$Q$3</f>
        <v>0.903753616764137</v>
      </c>
      <c r="X101" s="27" t="n">
        <f aca="false">SUM($F101:$N101)-(8*$F101)</f>
        <v>0.903753616764137</v>
      </c>
      <c r="Y101" s="27" t="n">
        <f aca="false">SUM($F101:$O101)-(9*$F101) +$Q$3</f>
        <v>0.901062109151422</v>
      </c>
      <c r="Z101" s="21"/>
      <c r="AA101" s="21"/>
      <c r="AB101" s="21"/>
      <c r="AC101" s="21"/>
      <c r="AD101" s="21"/>
      <c r="AE101" s="21"/>
      <c r="AF101" s="21"/>
      <c r="AMD101" s="0"/>
      <c r="AME101" s="0"/>
      <c r="AMF101" s="0"/>
      <c r="AMG101" s="0"/>
      <c r="AMH101" s="0"/>
      <c r="AMI101" s="0"/>
      <c r="AMJ101" s="0"/>
    </row>
    <row r="102" s="23" customFormat="true" ht="13.8" hidden="false" customHeight="false" outlineLevel="0" collapsed="false">
      <c r="A102" s="24" t="n">
        <v>31</v>
      </c>
      <c r="B102" s="27" t="n">
        <f aca="false">(A102-1)*PI()/20</f>
        <v>4.71238898038469</v>
      </c>
      <c r="C102" s="27" t="n">
        <v>0</v>
      </c>
      <c r="D102" s="27"/>
      <c r="E102" s="28"/>
      <c r="F102" s="28" t="n">
        <f aca="false">($B$2/2) + (4*$B$2/PI()^2)*(( 2*COS(F$5*PI()/2) - COS(F$5*PI()) - 1 )/F$5^2)*COS(F$5*PI()*$B102/$B$3)</f>
        <v>0.5</v>
      </c>
      <c r="G102" s="28" t="n">
        <f aca="false">($B$2/2) + (4*$B$2/PI()^2)*(( 2*COS(G$5*PI()/2) - COS(G$5*PI()) - 1 )/G$5^2)*COS(G$5*PI()*$B102/$B$3)</f>
        <v>0.594886717139291</v>
      </c>
      <c r="H102" s="28" t="n">
        <f aca="false">($B$2/2) + (4*$B$2/PI()^2)*(( 2*COS(H$5*PI()/2) - COS(H$5*PI()) - 1 )/H$5^2)*COS(H$5*PI()*$B102/$B$3)</f>
        <v>0.5</v>
      </c>
      <c r="I102" s="28" t="n">
        <f aca="false">($B$2/2) + (4*$B$2/PI()^2)*(( 2*COS(I$5*PI()/2) - COS(I$5*PI()) - 1 )/I$5^2)*COS(I$5*PI()*$B102/$B$3)</f>
        <v>0.5</v>
      </c>
      <c r="J102" s="28" t="n">
        <f aca="false">($B$2/2) + (4*$B$2/PI()^2)*(( 2*COS(J$5*PI()/2) - COS(J$5*PI()) - 1 )/J$5^2)*COS(J$5*PI()*$B102/$B$3)</f>
        <v>0.5</v>
      </c>
      <c r="K102" s="28" t="n">
        <f aca="false">($B$2/2) + (4*$B$2/PI()^2)*(( 2*COS(K$5*PI()/2) - COS(K$5*PI()) - 1 )/K$5^2)*COS(K$5*PI()*$B102/$B$3)</f>
        <v>0.470682697310974</v>
      </c>
      <c r="L102" s="28" t="n">
        <f aca="false">($B$2/2) + (4*$B$2/PI()^2)*(( 2*COS(L$5*PI()/2) - COS(L$5*PI()) - 1 )/L$5^2)*COS(L$5*PI()*$B102/$B$3)</f>
        <v>0.5</v>
      </c>
      <c r="M102" s="28" t="n">
        <f aca="false">($B$2/2) + (4*$B$2/PI()^2)*(( 2*COS(M$5*PI()/2) - COS(M$5*PI()) - 1 )/M$5^2)*COS(M$5*PI()*$B102/$B$3)</f>
        <v>0.5</v>
      </c>
      <c r="N102" s="28" t="n">
        <f aca="false">($B$2/2) + (4*$B$2/PI()^2)*(( 2*COS(N$5*PI()/2) - COS(N$5*PI()) - 1 )/N$5^2)*COS(N$5*PI()*$B102/$B$3)</f>
        <v>0.5</v>
      </c>
      <c r="O102" s="28" t="n">
        <f aca="false">($B$2/2) + (4*$B$2/PI()^2)*(( 2*COS(O$5*PI()/2) - COS(O$5*PI()) - 1 )/O$5^2)*COS(O$5*PI()*$B102/$B$3)</f>
        <v>0.514998917323356</v>
      </c>
      <c r="P102" s="27" t="n">
        <f aca="false">SUM($F102:$F102)</f>
        <v>0.5</v>
      </c>
      <c r="Q102" s="27" t="n">
        <f aca="false">SUM($F102:$G102)-(1*$F102) +$Q$3</f>
        <v>0.594886717139291</v>
      </c>
      <c r="R102" s="27" t="n">
        <f aca="false">SUM($F102:$H102)-(2*$F102)</f>
        <v>0.594886717139291</v>
      </c>
      <c r="S102" s="27" t="n">
        <f aca="false">SUM($F102:$I102)-(3*$F102) +$Q$3</f>
        <v>0.594886717139291</v>
      </c>
      <c r="T102" s="27" t="n">
        <f aca="false">SUM($F102:$J102)-(4*$F102)</f>
        <v>0.594886717139291</v>
      </c>
      <c r="U102" s="27" t="n">
        <f aca="false">SUM($F102:$K102)-(5*$F102) +$Q$3</f>
        <v>0.565569414450265</v>
      </c>
      <c r="V102" s="27" t="n">
        <f aca="false">SUM($F102:$L102)-(6*$F102)</f>
        <v>0.565569414450265</v>
      </c>
      <c r="W102" s="27" t="n">
        <f aca="false">SUM($F102:$M102)-(7*$F102) +$Q$3</f>
        <v>0.565569414450264</v>
      </c>
      <c r="X102" s="27" t="n">
        <f aca="false">SUM($F102:$N102)-(8*$F102)</f>
        <v>0.565569414450264</v>
      </c>
      <c r="Y102" s="27" t="n">
        <f aca="false">SUM($F102:$O102)-(9*$F102) +$Q$3</f>
        <v>0.580568331773621</v>
      </c>
      <c r="Z102" s="21"/>
      <c r="AA102" s="21"/>
      <c r="AB102" s="21"/>
      <c r="AC102" s="21"/>
      <c r="AD102" s="21"/>
      <c r="AE102" s="21"/>
      <c r="AF102" s="21"/>
      <c r="AMD102" s="0"/>
      <c r="AME102" s="0"/>
      <c r="AMF102" s="0"/>
      <c r="AMG102" s="0"/>
      <c r="AMH102" s="0"/>
      <c r="AMI102" s="0"/>
      <c r="AMJ102" s="0"/>
    </row>
    <row r="103" s="23" customFormat="true" ht="13.8" hidden="false" customHeight="false" outlineLevel="0" collapsed="false">
      <c r="A103" s="24" t="n">
        <v>32</v>
      </c>
      <c r="B103" s="27" t="n">
        <f aca="false">(A103-1)*PI()/20</f>
        <v>4.86946861306418</v>
      </c>
      <c r="C103" s="27" t="n">
        <v>0</v>
      </c>
      <c r="D103" s="27"/>
      <c r="E103" s="28"/>
      <c r="F103" s="28" t="n">
        <f aca="false">($B$2/2) + (4*$B$2/PI()^2)*(( 2*COS(F$5*PI()/2) - COS(F$5*PI()) - 1 )/F$5^2)*COS(F$5*PI()*$B103/$B$3)</f>
        <v>0.5</v>
      </c>
      <c r="G103" s="28" t="n">
        <f aca="false">($B$2/2) + (4*$B$2/PI()^2)*(( 2*COS(G$5*PI()/2) - COS(G$5*PI()) - 1 )/G$5^2)*COS(G$5*PI()*$B103/$B$3)</f>
        <v>0.223551467773177</v>
      </c>
      <c r="H103" s="28" t="n">
        <f aca="false">($B$2/2) + (4*$B$2/PI()^2)*(( 2*COS(H$5*PI()/2) - COS(H$5*PI()) - 1 )/H$5^2)*COS(H$5*PI()*$B103/$B$3)</f>
        <v>0.5</v>
      </c>
      <c r="I103" s="28" t="n">
        <f aca="false">($B$2/2) + (4*$B$2/PI()^2)*(( 2*COS(I$5*PI()/2) - COS(I$5*PI()) - 1 )/I$5^2)*COS(I$5*PI()*$B103/$B$3)</f>
        <v>0.5</v>
      </c>
      <c r="J103" s="28" t="n">
        <f aca="false">($B$2/2) + (4*$B$2/PI()^2)*(( 2*COS(J$5*PI()/2) - COS(J$5*PI()) - 1 )/J$5^2)*COS(J$5*PI()*$B103/$B$3)</f>
        <v>0.5</v>
      </c>
      <c r="K103" s="28" t="n">
        <f aca="false">($B$2/2) + (4*$B$2/PI()^2)*(( 2*COS(K$5*PI()/2) - COS(K$5*PI()) - 1 )/K$5^2)*COS(K$5*PI()*$B103/$B$3)</f>
        <v>0.534983240853069</v>
      </c>
      <c r="L103" s="28" t="n">
        <f aca="false">($B$2/2) + (4*$B$2/PI()^2)*(( 2*COS(L$5*PI()/2) - COS(L$5*PI()) - 1 )/L$5^2)*COS(L$5*PI()*$B103/$B$3)</f>
        <v>0.5</v>
      </c>
      <c r="M103" s="28" t="n">
        <f aca="false">($B$2/2) + (4*$B$2/PI()^2)*(( 2*COS(M$5*PI()/2) - COS(M$5*PI()) - 1 )/M$5^2)*COS(M$5*PI()*$B103/$B$3)</f>
        <v>0.5</v>
      </c>
      <c r="N103" s="28" t="n">
        <f aca="false">($B$2/2) + (4*$B$2/PI()^2)*(( 2*COS(N$5*PI()/2) - COS(N$5*PI()) - 1 )/N$5^2)*COS(N$5*PI()*$B103/$B$3)</f>
        <v>0.5</v>
      </c>
      <c r="O103" s="28" t="n">
        <f aca="false">($B$2/2) + (4*$B$2/PI()^2)*(( 2*COS(O$5*PI()/2) - COS(O$5*PI()) - 1 )/O$5^2)*COS(O$5*PI()*$B103/$B$3)</f>
        <v>0.509308551192828</v>
      </c>
      <c r="P103" s="27" t="n">
        <f aca="false">SUM($F103:$F103)</f>
        <v>0.5</v>
      </c>
      <c r="Q103" s="27" t="n">
        <f aca="false">SUM($F103:$G103)-(1*$F103) +$Q$3</f>
        <v>0.223551467773177</v>
      </c>
      <c r="R103" s="27" t="n">
        <f aca="false">SUM($F103:$H103)-(2*$F103)</f>
        <v>0.223551467773177</v>
      </c>
      <c r="S103" s="27" t="n">
        <f aca="false">SUM($F103:$I103)-(3*$F103) +$Q$3</f>
        <v>0.223551467773177</v>
      </c>
      <c r="T103" s="27" t="n">
        <f aca="false">SUM($F103:$J103)-(4*$F103)</f>
        <v>0.223551467773177</v>
      </c>
      <c r="U103" s="27" t="n">
        <f aca="false">SUM($F103:$K103)-(5*$F103) +$Q$3</f>
        <v>0.258534708626246</v>
      </c>
      <c r="V103" s="27" t="n">
        <f aca="false">SUM($F103:$L103)-(6*$F103)</f>
        <v>0.258534708626246</v>
      </c>
      <c r="W103" s="27" t="n">
        <f aca="false">SUM($F103:$M103)-(7*$F103) +$Q$3</f>
        <v>0.258534708626246</v>
      </c>
      <c r="X103" s="27" t="n">
        <f aca="false">SUM($F103:$N103)-(8*$F103)</f>
        <v>0.258534708626246</v>
      </c>
      <c r="Y103" s="27" t="n">
        <f aca="false">SUM($F103:$O103)-(9*$F103) +$Q$3</f>
        <v>0.267843259819074</v>
      </c>
      <c r="Z103" s="21"/>
      <c r="AA103" s="21"/>
      <c r="AB103" s="21"/>
      <c r="AC103" s="21"/>
      <c r="AD103" s="21"/>
      <c r="AE103" s="21"/>
      <c r="AF103" s="21"/>
      <c r="AMD103" s="0"/>
      <c r="AME103" s="0"/>
      <c r="AMF103" s="0"/>
      <c r="AMG103" s="0"/>
      <c r="AMH103" s="0"/>
      <c r="AMI103" s="0"/>
      <c r="AMJ103" s="0"/>
    </row>
    <row r="104" s="23" customFormat="true" ht="13.8" hidden="false" customHeight="false" outlineLevel="0" collapsed="false">
      <c r="A104" s="24" t="n">
        <v>33</v>
      </c>
      <c r="B104" s="27" t="n">
        <f aca="false">(A104-1)*PI()/20</f>
        <v>5.02654824574367</v>
      </c>
      <c r="C104" s="27" t="n">
        <v>0</v>
      </c>
      <c r="D104" s="27"/>
      <c r="E104" s="28"/>
      <c r="F104" s="28" t="n">
        <f aca="false">($B$2/2) + (4*$B$2/PI()^2)*(( 2*COS(F$5*PI()/2) - COS(F$5*PI()) - 1 )/F$5^2)*COS(F$5*PI()*$B104/$B$3)</f>
        <v>0.5</v>
      </c>
      <c r="G104" s="28" t="n">
        <f aca="false">($B$2/2) + (4*$B$2/PI()^2)*(( 2*COS(G$5*PI()/2) - COS(G$5*PI()) - 1 )/G$5^2)*COS(G$5*PI()*$B104/$B$3)</f>
        <v>0.100340678267538</v>
      </c>
      <c r="H104" s="28" t="n">
        <f aca="false">($B$2/2) + (4*$B$2/PI()^2)*(( 2*COS(H$5*PI()/2) - COS(H$5*PI()) - 1 )/H$5^2)*COS(H$5*PI()*$B104/$B$3)</f>
        <v>0.5</v>
      </c>
      <c r="I104" s="28" t="n">
        <f aca="false">($B$2/2) + (4*$B$2/PI()^2)*(( 2*COS(I$5*PI()/2) - COS(I$5*PI()) - 1 )/I$5^2)*COS(I$5*PI()*$B104/$B$3)</f>
        <v>0.5</v>
      </c>
      <c r="J104" s="28" t="n">
        <f aca="false">($B$2/2) + (4*$B$2/PI()^2)*(( 2*COS(J$5*PI()/2) - COS(J$5*PI()) - 1 )/J$5^2)*COS(J$5*PI()*$B104/$B$3)</f>
        <v>0.5</v>
      </c>
      <c r="K104" s="28" t="n">
        <f aca="false">($B$2/2) + (4*$B$2/PI()^2)*(( 2*COS(K$5*PI()/2) - COS(K$5*PI()) - 1 )/K$5^2)*COS(K$5*PI()*$B104/$B$3)</f>
        <v>0.460490148580272</v>
      </c>
      <c r="L104" s="28" t="n">
        <f aca="false">($B$2/2) + (4*$B$2/PI()^2)*(( 2*COS(L$5*PI()/2) - COS(L$5*PI()) - 1 )/L$5^2)*COS(L$5*PI()*$B104/$B$3)</f>
        <v>0.5</v>
      </c>
      <c r="M104" s="28" t="n">
        <f aca="false">($B$2/2) + (4*$B$2/PI()^2)*(( 2*COS(M$5*PI()/2) - COS(M$5*PI()) - 1 )/M$5^2)*COS(M$5*PI()*$B104/$B$3)</f>
        <v>0.5</v>
      </c>
      <c r="N104" s="28" t="n">
        <f aca="false">($B$2/2) + (4*$B$2/PI()^2)*(( 2*COS(N$5*PI()/2) - COS(N$5*PI()) - 1 )/N$5^2)*COS(N$5*PI()*$B104/$B$3)</f>
        <v>0.5</v>
      </c>
      <c r="O104" s="28" t="n">
        <f aca="false">($B$2/2) + (4*$B$2/PI()^2)*(( 2*COS(O$5*PI()/2) - COS(O$5*PI()) - 1 )/O$5^2)*COS(O$5*PI()*$B104/$B$3)</f>
        <v>0.489107718347923</v>
      </c>
      <c r="P104" s="27" t="n">
        <f aca="false">SUM($F104:$F104)</f>
        <v>0.5</v>
      </c>
      <c r="Q104" s="27" t="n">
        <f aca="false">SUM($F104:$G104)-(1*$F104) +$Q$3</f>
        <v>0.100340678267538</v>
      </c>
      <c r="R104" s="27" t="n">
        <f aca="false">SUM($F104:$H104)-(2*$F104)</f>
        <v>0.100340678267538</v>
      </c>
      <c r="S104" s="27" t="n">
        <f aca="false">SUM($F104:$I104)-(3*$F104) +$Q$3</f>
        <v>0.100340678267538</v>
      </c>
      <c r="T104" s="27" t="n">
        <f aca="false">SUM($F104:$J104)-(4*$F104)</f>
        <v>0.100340678267538</v>
      </c>
      <c r="U104" s="27" t="n">
        <f aca="false">SUM($F104:$K104)-(5*$F104) +$Q$3</f>
        <v>0.0608308268478104</v>
      </c>
      <c r="V104" s="27" t="n">
        <f aca="false">SUM($F104:$L104)-(6*$F104)</f>
        <v>0.0608308268478104</v>
      </c>
      <c r="W104" s="27" t="n">
        <f aca="false">SUM($F104:$M104)-(7*$F104) +$Q$3</f>
        <v>0.0608308268478104</v>
      </c>
      <c r="X104" s="27" t="n">
        <f aca="false">SUM($F104:$N104)-(8*$F104)</f>
        <v>0.0608308268478108</v>
      </c>
      <c r="Y104" s="27" t="n">
        <f aca="false">SUM($F104:$O104)-(9*$F104) +$Q$3</f>
        <v>0.0499385451957339</v>
      </c>
      <c r="Z104" s="21"/>
      <c r="AA104" s="21"/>
      <c r="AB104" s="21"/>
      <c r="AC104" s="21"/>
      <c r="AD104" s="21"/>
      <c r="AE104" s="21"/>
      <c r="AF104" s="21"/>
      <c r="AMD104" s="0"/>
      <c r="AME104" s="0"/>
      <c r="AMF104" s="0"/>
      <c r="AMG104" s="0"/>
      <c r="AMH104" s="0"/>
      <c r="AMI104" s="0"/>
      <c r="AMJ104" s="0"/>
    </row>
    <row r="105" s="23" customFormat="true" ht="13.8" hidden="false" customHeight="false" outlineLevel="0" collapsed="false">
      <c r="A105" s="24" t="n">
        <v>34</v>
      </c>
      <c r="B105" s="27" t="n">
        <f aca="false">(A105-1)*PI()/20</f>
        <v>5.18362787842316</v>
      </c>
      <c r="C105" s="27" t="n">
        <v>0</v>
      </c>
      <c r="D105" s="27"/>
      <c r="E105" s="28"/>
      <c r="F105" s="28" t="n">
        <f aca="false">($B$2/2) + (4*$B$2/PI()^2)*(( 2*COS(F$5*PI()/2) - COS(F$5*PI()) - 1 )/F$5^2)*COS(F$5*PI()*$B105/$B$3)</f>
        <v>0.5</v>
      </c>
      <c r="G105" s="28" t="n">
        <f aca="false">($B$2/2) + (4*$B$2/PI()^2)*(( 2*COS(G$5*PI()/2) - COS(G$5*PI()) - 1 )/G$5^2)*COS(G$5*PI()*$B105/$B$3)</f>
        <v>0.335841336908445</v>
      </c>
      <c r="H105" s="28" t="n">
        <f aca="false">($B$2/2) + (4*$B$2/PI()^2)*(( 2*COS(H$5*PI()/2) - COS(H$5*PI()) - 1 )/H$5^2)*COS(H$5*PI()*$B105/$B$3)</f>
        <v>0.5</v>
      </c>
      <c r="I105" s="28" t="n">
        <f aca="false">($B$2/2) + (4*$B$2/PI()^2)*(( 2*COS(I$5*PI()/2) - COS(I$5*PI()) - 1 )/I$5^2)*COS(I$5*PI()*$B105/$B$3)</f>
        <v>0.5</v>
      </c>
      <c r="J105" s="28" t="n">
        <f aca="false">($B$2/2) + (4*$B$2/PI()^2)*(( 2*COS(J$5*PI()/2) - COS(J$5*PI()) - 1 )/J$5^2)*COS(J$5*PI()*$B105/$B$3)</f>
        <v>0.5</v>
      </c>
      <c r="K105" s="28" t="n">
        <f aca="false">($B$2/2) + (4*$B$2/PI()^2)*(( 2*COS(K$5*PI()/2) - COS(K$5*PI()) - 1 )/K$5^2)*COS(K$5*PI()*$B105/$B$3)</f>
        <v>0.542749712588865</v>
      </c>
      <c r="L105" s="28" t="n">
        <f aca="false">($B$2/2) + (4*$B$2/PI()^2)*(( 2*COS(L$5*PI()/2) - COS(L$5*PI()) - 1 )/L$5^2)*COS(L$5*PI()*$B105/$B$3)</f>
        <v>0.5</v>
      </c>
      <c r="M105" s="28" t="n">
        <f aca="false">($B$2/2) + (4*$B$2/PI()^2)*(( 2*COS(M$5*PI()/2) - COS(M$5*PI()) - 1 )/M$5^2)*COS(M$5*PI()*$B105/$B$3)</f>
        <v>0.5</v>
      </c>
      <c r="N105" s="28" t="n">
        <f aca="false">($B$2/2) + (4*$B$2/PI()^2)*(( 2*COS(N$5*PI()/2) - COS(N$5*PI()) - 1 )/N$5^2)*COS(N$5*PI()*$B105/$B$3)</f>
        <v>0.5</v>
      </c>
      <c r="O105" s="28" t="n">
        <f aca="false">($B$2/2) + (4*$B$2/PI()^2)*(( 2*COS(O$5*PI()/2) - COS(O$5*PI()) - 1 )/O$5^2)*COS(O$5*PI()*$B105/$B$3)</f>
        <v>0.485886121807574</v>
      </c>
      <c r="P105" s="27" t="n">
        <f aca="false">SUM($F105:$F105)</f>
        <v>0.5</v>
      </c>
      <c r="Q105" s="27" t="n">
        <f aca="false">SUM($F105:$G105)-(1*$F105) +$Q$3</f>
        <v>0.335841336908445</v>
      </c>
      <c r="R105" s="27" t="n">
        <f aca="false">SUM($F105:$H105)-(2*$F105)</f>
        <v>0.335841336908445</v>
      </c>
      <c r="S105" s="27" t="n">
        <f aca="false">SUM($F105:$I105)-(3*$F105) +$Q$3</f>
        <v>0.335841336908445</v>
      </c>
      <c r="T105" s="27" t="n">
        <f aca="false">SUM($F105:$J105)-(4*$F105)</f>
        <v>0.335841336908445</v>
      </c>
      <c r="U105" s="27" t="n">
        <f aca="false">SUM($F105:$K105)-(5*$F105) +$Q$3</f>
        <v>0.37859104949731</v>
      </c>
      <c r="V105" s="27" t="n">
        <f aca="false">SUM($F105:$L105)-(6*$F105)</f>
        <v>0.37859104949731</v>
      </c>
      <c r="W105" s="27" t="n">
        <f aca="false">SUM($F105:$M105)-(7*$F105) +$Q$3</f>
        <v>0.37859104949731</v>
      </c>
      <c r="X105" s="27" t="n">
        <f aca="false">SUM($F105:$N105)-(8*$F105)</f>
        <v>0.37859104949731</v>
      </c>
      <c r="Y105" s="27" t="n">
        <f aca="false">SUM($F105:$O105)-(9*$F105) +$Q$3</f>
        <v>0.364477171304884</v>
      </c>
      <c r="Z105" s="21"/>
      <c r="AA105" s="21"/>
      <c r="AB105" s="21"/>
      <c r="AC105" s="21"/>
      <c r="AD105" s="21"/>
      <c r="AE105" s="21"/>
      <c r="AF105" s="21"/>
      <c r="AMD105" s="0"/>
      <c r="AME105" s="0"/>
      <c r="AMF105" s="0"/>
      <c r="AMG105" s="0"/>
      <c r="AMH105" s="0"/>
      <c r="AMI105" s="0"/>
      <c r="AMJ105" s="0"/>
    </row>
    <row r="106" s="23" customFormat="true" ht="13.8" hidden="false" customHeight="false" outlineLevel="0" collapsed="false">
      <c r="A106" s="24" t="n">
        <v>35</v>
      </c>
      <c r="B106" s="27" t="n">
        <f aca="false">(A106-1)*PI()/20</f>
        <v>5.34070751110265</v>
      </c>
      <c r="C106" s="27" t="n">
        <v>0</v>
      </c>
      <c r="D106" s="27"/>
      <c r="E106" s="28"/>
      <c r="F106" s="28" t="n">
        <f aca="false">($B$2/2) + (4*$B$2/PI()^2)*(( 2*COS(F$5*PI()/2) - COS(F$5*PI()) - 1 )/F$5^2)*COS(F$5*PI()*$B106/$B$3)</f>
        <v>0.5</v>
      </c>
      <c r="G106" s="28" t="n">
        <f aca="false">($B$2/2) + (4*$B$2/PI()^2)*(( 2*COS(G$5*PI()/2) - COS(G$5*PI()) - 1 )/G$5^2)*COS(G$5*PI()*$B106/$B$3)</f>
        <v>0.718681463344353</v>
      </c>
      <c r="H106" s="28" t="n">
        <f aca="false">($B$2/2) + (4*$B$2/PI()^2)*(( 2*COS(H$5*PI()/2) - COS(H$5*PI()) - 1 )/H$5^2)*COS(H$5*PI()*$B106/$B$3)</f>
        <v>0.5</v>
      </c>
      <c r="I106" s="28" t="n">
        <f aca="false">($B$2/2) + (4*$B$2/PI()^2)*(( 2*COS(I$5*PI()/2) - COS(I$5*PI()) - 1 )/I$5^2)*COS(I$5*PI()*$B106/$B$3)</f>
        <v>0.5</v>
      </c>
      <c r="J106" s="28" t="n">
        <f aca="false">($B$2/2) + (4*$B$2/PI()^2)*(( 2*COS(J$5*PI()/2) - COS(J$5*PI()) - 1 )/J$5^2)*COS(J$5*PI()*$B106/$B$3)</f>
        <v>0.5</v>
      </c>
      <c r="K106" s="28" t="n">
        <f aca="false">($B$2/2) + (4*$B$2/PI()^2)*(( 2*COS(K$5*PI()/2) - COS(K$5*PI()) - 1 )/K$5^2)*COS(K$5*PI()*$B106/$B$3)</f>
        <v>0.455402690827696</v>
      </c>
      <c r="L106" s="28" t="n">
        <f aca="false">($B$2/2) + (4*$B$2/PI()^2)*(( 2*COS(L$5*PI()/2) - COS(L$5*PI()) - 1 )/L$5^2)*COS(L$5*PI()*$B106/$B$3)</f>
        <v>0.5</v>
      </c>
      <c r="M106" s="28" t="n">
        <f aca="false">($B$2/2) + (4*$B$2/PI()^2)*(( 2*COS(M$5*PI()/2) - COS(M$5*PI()) - 1 )/M$5^2)*COS(M$5*PI()*$B106/$B$3)</f>
        <v>0.5</v>
      </c>
      <c r="N106" s="28" t="n">
        <f aca="false">($B$2/2) + (4*$B$2/PI()^2)*(( 2*COS(N$5*PI()/2) - COS(N$5*PI()) - 1 )/N$5^2)*COS(N$5*PI()*$B106/$B$3)</f>
        <v>0.5</v>
      </c>
      <c r="O106" s="28" t="n">
        <f aca="false">($B$2/2) + (4*$B$2/PI()^2)*(( 2*COS(O$5*PI()/2) - COS(O$5*PI()) - 1 )/O$5^2)*COS(O$5*PI()*$B106/$B$3)</f>
        <v>0.504665689087408</v>
      </c>
      <c r="P106" s="27" t="n">
        <f aca="false">SUM($F106:$F106)</f>
        <v>0.5</v>
      </c>
      <c r="Q106" s="27" t="n">
        <f aca="false">SUM($F106:$G106)-(1*$F106) +$Q$3</f>
        <v>0.718681463344353</v>
      </c>
      <c r="R106" s="27" t="n">
        <f aca="false">SUM($F106:$H106)-(2*$F106)</f>
        <v>0.718681463344353</v>
      </c>
      <c r="S106" s="27" t="n">
        <f aca="false">SUM($F106:$I106)-(3*$F106) +$Q$3</f>
        <v>0.718681463344353</v>
      </c>
      <c r="T106" s="27" t="n">
        <f aca="false">SUM($F106:$J106)-(4*$F106)</f>
        <v>0.718681463344353</v>
      </c>
      <c r="U106" s="27" t="n">
        <f aca="false">SUM($F106:$K106)-(5*$F106) +$Q$3</f>
        <v>0.67408415417205</v>
      </c>
      <c r="V106" s="27" t="n">
        <f aca="false">SUM($F106:$L106)-(6*$F106)</f>
        <v>0.67408415417205</v>
      </c>
      <c r="W106" s="27" t="n">
        <f aca="false">SUM($F106:$M106)-(7*$F106) +$Q$3</f>
        <v>0.67408415417205</v>
      </c>
      <c r="X106" s="27" t="n">
        <f aca="false">SUM($F106:$N106)-(8*$F106)</f>
        <v>0.67408415417205</v>
      </c>
      <c r="Y106" s="27" t="n">
        <f aca="false">SUM($F106:$O106)-(9*$F106) +$Q$3</f>
        <v>0.678749843259459</v>
      </c>
      <c r="Z106" s="21"/>
      <c r="AA106" s="21"/>
      <c r="AB106" s="21"/>
      <c r="AC106" s="21"/>
      <c r="AD106" s="21"/>
      <c r="AE106" s="21"/>
      <c r="AF106" s="21"/>
      <c r="AMD106" s="0"/>
      <c r="AME106" s="0"/>
      <c r="AMF106" s="0"/>
      <c r="AMG106" s="0"/>
      <c r="AMH106" s="0"/>
      <c r="AMI106" s="0"/>
      <c r="AMJ106" s="0"/>
    </row>
    <row r="107" s="23" customFormat="true" ht="13.8" hidden="false" customHeight="false" outlineLevel="0" collapsed="false">
      <c r="A107" s="24" t="n">
        <v>36</v>
      </c>
      <c r="B107" s="27" t="n">
        <f aca="false">(A107-1)*PI()/20</f>
        <v>5.49778714378214</v>
      </c>
      <c r="C107" s="27" t="n">
        <v>0</v>
      </c>
      <c r="D107" s="27"/>
      <c r="E107" s="28"/>
      <c r="F107" s="28" t="n">
        <f aca="false">($B$2/2) + (4*$B$2/PI()^2)*(( 2*COS(F$5*PI()/2) - COS(F$5*PI()) - 1 )/F$5^2)*COS(F$5*PI()*$B107/$B$3)</f>
        <v>0.5</v>
      </c>
      <c r="G107" s="28" t="n">
        <f aca="false">($B$2/2) + (4*$B$2/PI()^2)*(( 2*COS(G$5*PI()/2) - COS(G$5*PI()) - 1 )/G$5^2)*COS(G$5*PI()*$B107/$B$3)</f>
        <v>0.905245561339295</v>
      </c>
      <c r="H107" s="28" t="n">
        <f aca="false">($B$2/2) + (4*$B$2/PI()^2)*(( 2*COS(H$5*PI()/2) - COS(H$5*PI()) - 1 )/H$5^2)*COS(H$5*PI()*$B107/$B$3)</f>
        <v>0.5</v>
      </c>
      <c r="I107" s="28" t="n">
        <f aca="false">($B$2/2) + (4*$B$2/PI()^2)*(( 2*COS(I$5*PI()/2) - COS(I$5*PI()) - 1 )/I$5^2)*COS(I$5*PI()*$B107/$B$3)</f>
        <v>0.5</v>
      </c>
      <c r="J107" s="28" t="n">
        <f aca="false">($B$2/2) + (4*$B$2/PI()^2)*(( 2*COS(J$5*PI()/2) - COS(J$5*PI()) - 1 )/J$5^2)*COS(J$5*PI()*$B107/$B$3)</f>
        <v>0.5</v>
      </c>
      <c r="K107" s="28" t="n">
        <f aca="false">($B$2/2) + (4*$B$2/PI()^2)*(( 2*COS(K$5*PI()/2) - COS(K$5*PI()) - 1 )/K$5^2)*COS(K$5*PI()*$B107/$B$3)</f>
        <v>0.544992468992594</v>
      </c>
      <c r="L107" s="28" t="n">
        <f aca="false">($B$2/2) + (4*$B$2/PI()^2)*(( 2*COS(L$5*PI()/2) - COS(L$5*PI()) - 1 )/L$5^2)*COS(L$5*PI()*$B107/$B$3)</f>
        <v>0.5</v>
      </c>
      <c r="M107" s="28" t="n">
        <f aca="false">($B$2/2) + (4*$B$2/PI()^2)*(( 2*COS(M$5*PI()/2) - COS(M$5*PI()) - 1 )/M$5^2)*COS(M$5*PI()*$B107/$B$3)</f>
        <v>0.5</v>
      </c>
      <c r="N107" s="28" t="n">
        <f aca="false">($B$2/2) + (4*$B$2/PI()^2)*(( 2*COS(N$5*PI()/2) - COS(N$5*PI()) - 1 )/N$5^2)*COS(N$5*PI()*$B107/$B$3)</f>
        <v>0.5</v>
      </c>
      <c r="O107" s="28" t="n">
        <f aca="false">($B$2/2) + (4*$B$2/PI()^2)*(( 2*COS(O$5*PI()/2) - COS(O$5*PI()) - 1 )/O$5^2)*COS(O$5*PI()*$B107/$B$3)</f>
        <v>0.516172231295991</v>
      </c>
      <c r="P107" s="27" t="n">
        <f aca="false">SUM($F107:$F107)</f>
        <v>0.5</v>
      </c>
      <c r="Q107" s="27" t="n">
        <f aca="false">SUM($F107:$G107)-(1*$F107) +$Q$3</f>
        <v>0.905245561339295</v>
      </c>
      <c r="R107" s="27" t="n">
        <f aca="false">SUM($F107:$H107)-(2*$F107)</f>
        <v>0.905245561339295</v>
      </c>
      <c r="S107" s="27" t="n">
        <f aca="false">SUM($F107:$I107)-(3*$F107) +$Q$3</f>
        <v>0.905245561339295</v>
      </c>
      <c r="T107" s="27" t="n">
        <f aca="false">SUM($F107:$J107)-(4*$F107)</f>
        <v>0.905245561339295</v>
      </c>
      <c r="U107" s="27" t="n">
        <f aca="false">SUM($F107:$K107)-(5*$F107) +$Q$3</f>
        <v>0.950238030331889</v>
      </c>
      <c r="V107" s="27" t="n">
        <f aca="false">SUM($F107:$L107)-(6*$F107)</f>
        <v>0.950238030331889</v>
      </c>
      <c r="W107" s="27" t="n">
        <f aca="false">SUM($F107:$M107)-(7*$F107) +$Q$3</f>
        <v>0.950238030331889</v>
      </c>
      <c r="X107" s="27" t="n">
        <f aca="false">SUM($F107:$N107)-(8*$F107)</f>
        <v>0.950238030331889</v>
      </c>
      <c r="Y107" s="27" t="n">
        <f aca="false">SUM($F107:$O107)-(9*$F107) +$Q$3</f>
        <v>0.966410261627879</v>
      </c>
      <c r="Z107" s="21"/>
      <c r="AA107" s="21"/>
      <c r="AB107" s="21"/>
      <c r="AC107" s="21"/>
      <c r="AD107" s="21"/>
      <c r="AE107" s="21"/>
      <c r="AF107" s="21"/>
      <c r="AMD107" s="0"/>
      <c r="AME107" s="0"/>
      <c r="AMF107" s="0"/>
      <c r="AMG107" s="0"/>
      <c r="AMH107" s="0"/>
      <c r="AMI107" s="0"/>
      <c r="AMJ107" s="0"/>
    </row>
    <row r="108" s="23" customFormat="true" ht="13.8" hidden="false" customHeight="false" outlineLevel="0" collapsed="false">
      <c r="A108" s="24" t="n">
        <v>37</v>
      </c>
      <c r="B108" s="27" t="n">
        <f aca="false">(A108-1)*PI()/20</f>
        <v>5.65486677646163</v>
      </c>
      <c r="C108" s="27" t="n">
        <v>0</v>
      </c>
      <c r="D108" s="27"/>
      <c r="E108" s="28"/>
      <c r="F108" s="28" t="n">
        <f aca="false">($B$2/2) + (4*$B$2/PI()^2)*(( 2*COS(F$5*PI()/2) - COS(F$5*PI()) - 1 )/F$5^2)*COS(F$5*PI()*$B108/$B$3)</f>
        <v>0.5</v>
      </c>
      <c r="G108" s="28" t="n">
        <f aca="false">($B$2/2) + (4*$B$2/PI()^2)*(( 2*COS(G$5*PI()/2) - COS(G$5*PI()) - 1 )/G$5^2)*COS(G$5*PI()*$B108/$B$3)</f>
        <v>0.728084320631166</v>
      </c>
      <c r="H108" s="28" t="n">
        <f aca="false">($B$2/2) + (4*$B$2/PI()^2)*(( 2*COS(H$5*PI()/2) - COS(H$5*PI()) - 1 )/H$5^2)*COS(H$5*PI()*$B108/$B$3)</f>
        <v>0.5</v>
      </c>
      <c r="I108" s="28" t="n">
        <f aca="false">($B$2/2) + (4*$B$2/PI()^2)*(( 2*COS(I$5*PI()/2) - COS(I$5*PI()) - 1 )/I$5^2)*COS(I$5*PI()*$B108/$B$3)</f>
        <v>0.5</v>
      </c>
      <c r="J108" s="28" t="n">
        <f aca="false">($B$2/2) + (4*$B$2/PI()^2)*(( 2*COS(J$5*PI()/2) - COS(J$5*PI()) - 1 )/J$5^2)*COS(J$5*PI()*$B108/$B$3)</f>
        <v>0.5</v>
      </c>
      <c r="K108" s="28" t="n">
        <f aca="false">($B$2/2) + (4*$B$2/PI()^2)*(( 2*COS(K$5*PI()/2) - COS(K$5*PI()) - 1 )/K$5^2)*COS(K$5*PI()*$B108/$B$3)</f>
        <v>0.456077677440844</v>
      </c>
      <c r="L108" s="28" t="n">
        <f aca="false">($B$2/2) + (4*$B$2/PI()^2)*(( 2*COS(L$5*PI()/2) - COS(L$5*PI()) - 1 )/L$5^2)*COS(L$5*PI()*$B108/$B$3)</f>
        <v>0.5</v>
      </c>
      <c r="M108" s="28" t="n">
        <f aca="false">($B$2/2) + (4*$B$2/PI()^2)*(( 2*COS(M$5*PI()/2) - COS(M$5*PI()) - 1 )/M$5^2)*COS(M$5*PI()*$B108/$B$3)</f>
        <v>0.5</v>
      </c>
      <c r="N108" s="28" t="n">
        <f aca="false">($B$2/2) + (4*$B$2/PI()^2)*(( 2*COS(N$5*PI()/2) - COS(N$5*PI()) - 1 )/N$5^2)*COS(N$5*PI()*$B108/$B$3)</f>
        <v>0.5</v>
      </c>
      <c r="O108" s="28" t="n">
        <f aca="false">($B$2/2) + (4*$B$2/PI()^2)*(( 2*COS(O$5*PI()/2) - COS(O$5*PI()) - 1 )/O$5^2)*COS(O$5*PI()*$B108/$B$3)</f>
        <v>0.502468983167009</v>
      </c>
      <c r="P108" s="27" t="n">
        <f aca="false">SUM($F108:$F108)</f>
        <v>0.5</v>
      </c>
      <c r="Q108" s="27" t="n">
        <f aca="false">SUM($F108:$G108)-(1*$F108) +$Q$3</f>
        <v>0.728084320631166</v>
      </c>
      <c r="R108" s="27" t="n">
        <f aca="false">SUM($F108:$H108)-(2*$F108)</f>
        <v>0.728084320631166</v>
      </c>
      <c r="S108" s="27" t="n">
        <f aca="false">SUM($F108:$I108)-(3*$F108) +$Q$3</f>
        <v>0.728084320631166</v>
      </c>
      <c r="T108" s="27" t="n">
        <f aca="false">SUM($F108:$J108)-(4*$F108)</f>
        <v>0.728084320631166</v>
      </c>
      <c r="U108" s="27" t="n">
        <f aca="false">SUM($F108:$K108)-(5*$F108) +$Q$3</f>
        <v>0.68416199807201</v>
      </c>
      <c r="V108" s="27" t="n">
        <f aca="false">SUM($F108:$L108)-(6*$F108)</f>
        <v>0.68416199807201</v>
      </c>
      <c r="W108" s="27" t="n">
        <f aca="false">SUM($F108:$M108)-(7*$F108) +$Q$3</f>
        <v>0.68416199807201</v>
      </c>
      <c r="X108" s="27" t="n">
        <f aca="false">SUM($F108:$N108)-(8*$F108)</f>
        <v>0.68416199807201</v>
      </c>
      <c r="Y108" s="27" t="n">
        <f aca="false">SUM($F108:$O108)-(9*$F108) +$Q$3</f>
        <v>0.686630981239019</v>
      </c>
      <c r="Z108" s="21"/>
      <c r="AA108" s="21"/>
      <c r="AB108" s="21"/>
      <c r="AC108" s="21"/>
      <c r="AD108" s="21"/>
      <c r="AE108" s="21"/>
      <c r="AF108" s="21"/>
      <c r="AMD108" s="0"/>
      <c r="AME108" s="0"/>
      <c r="AMF108" s="0"/>
      <c r="AMG108" s="0"/>
      <c r="AMH108" s="0"/>
      <c r="AMI108" s="0"/>
      <c r="AMJ108" s="0"/>
    </row>
    <row r="109" s="23" customFormat="true" ht="13.8" hidden="false" customHeight="false" outlineLevel="0" collapsed="false">
      <c r="A109" s="24" t="n">
        <v>38</v>
      </c>
      <c r="B109" s="27" t="n">
        <f aca="false">(A109-1)*PI()/20</f>
        <v>5.81194640914112</v>
      </c>
      <c r="C109" s="27" t="n">
        <v>0</v>
      </c>
      <c r="D109" s="27"/>
      <c r="E109" s="28"/>
      <c r="F109" s="28" t="n">
        <f aca="false">($B$2/2) + (4*$B$2/PI()^2)*(( 2*COS(F$5*PI()/2) - COS(F$5*PI()) - 1 )/F$5^2)*COS(F$5*PI()*$B109/$B$3)</f>
        <v>0.5</v>
      </c>
      <c r="G109" s="28" t="n">
        <f aca="false">($B$2/2) + (4*$B$2/PI()^2)*(( 2*COS(G$5*PI()/2) - COS(G$5*PI()) - 1 )/G$5^2)*COS(G$5*PI()*$B109/$B$3)</f>
        <v>0.346207582237496</v>
      </c>
      <c r="H109" s="28" t="n">
        <f aca="false">($B$2/2) + (4*$B$2/PI()^2)*(( 2*COS(H$5*PI()/2) - COS(H$5*PI()) - 1 )/H$5^2)*COS(H$5*PI()*$B109/$B$3)</f>
        <v>0.5</v>
      </c>
      <c r="I109" s="28" t="n">
        <f aca="false">($B$2/2) + (4*$B$2/PI()^2)*(( 2*COS(I$5*PI()/2) - COS(I$5*PI()) - 1 )/I$5^2)*COS(I$5*PI()*$B109/$B$3)</f>
        <v>0.5</v>
      </c>
      <c r="J109" s="28" t="n">
        <f aca="false">($B$2/2) + (4*$B$2/PI()^2)*(( 2*COS(J$5*PI()/2) - COS(J$5*PI()) - 1 )/J$5^2)*COS(J$5*PI()*$B109/$B$3)</f>
        <v>0.5</v>
      </c>
      <c r="K109" s="28" t="n">
        <f aca="false">($B$2/2) + (4*$B$2/PI()^2)*(( 2*COS(K$5*PI()/2) - COS(K$5*PI()) - 1 )/K$5^2)*COS(K$5*PI()*$B109/$B$3)</f>
        <v>0.541421722199423</v>
      </c>
      <c r="L109" s="28" t="n">
        <f aca="false">($B$2/2) + (4*$B$2/PI()^2)*(( 2*COS(L$5*PI()/2) - COS(L$5*PI()) - 1 )/L$5^2)*COS(L$5*PI()*$B109/$B$3)</f>
        <v>0.5</v>
      </c>
      <c r="M109" s="28" t="n">
        <f aca="false">($B$2/2) + (4*$B$2/PI()^2)*(( 2*COS(M$5*PI()/2) - COS(M$5*PI()) - 1 )/M$5^2)*COS(M$5*PI()*$B109/$B$3)</f>
        <v>0.5</v>
      </c>
      <c r="N109" s="28" t="n">
        <f aca="false">($B$2/2) + (4*$B$2/PI()^2)*(( 2*COS(N$5*PI()/2) - COS(N$5*PI()) - 1 )/N$5^2)*COS(N$5*PI()*$B109/$B$3)</f>
        <v>0.5</v>
      </c>
      <c r="O109" s="28" t="n">
        <f aca="false">($B$2/2) + (4*$B$2/PI()^2)*(( 2*COS(O$5*PI()/2) - COS(O$5*PI()) - 1 )/O$5^2)*COS(O$5*PI()*$B109/$B$3)</f>
        <v>0.484917005271053</v>
      </c>
      <c r="P109" s="27" t="n">
        <f aca="false">SUM($F109:$F109)</f>
        <v>0.5</v>
      </c>
      <c r="Q109" s="27" t="n">
        <f aca="false">SUM($F109:$G109)-(1*$F109) +$Q$3</f>
        <v>0.346207582237496</v>
      </c>
      <c r="R109" s="27" t="n">
        <f aca="false">SUM($F109:$H109)-(2*$F109)</f>
        <v>0.346207582237496</v>
      </c>
      <c r="S109" s="27" t="n">
        <f aca="false">SUM($F109:$I109)-(3*$F109) +$Q$3</f>
        <v>0.346207582237496</v>
      </c>
      <c r="T109" s="27" t="n">
        <f aca="false">SUM($F109:$J109)-(4*$F109)</f>
        <v>0.346207582237496</v>
      </c>
      <c r="U109" s="27" t="n">
        <f aca="false">SUM($F109:$K109)-(5*$F109) +$Q$3</f>
        <v>0.387629304436919</v>
      </c>
      <c r="V109" s="27" t="n">
        <f aca="false">SUM($F109:$L109)-(6*$F109)</f>
        <v>0.387629304436919</v>
      </c>
      <c r="W109" s="27" t="n">
        <f aca="false">SUM($F109:$M109)-(7*$F109) +$Q$3</f>
        <v>0.387629304436919</v>
      </c>
      <c r="X109" s="27" t="n">
        <f aca="false">SUM($F109:$N109)-(8*$F109)</f>
        <v>0.387629304436919</v>
      </c>
      <c r="Y109" s="27" t="n">
        <f aca="false">SUM($F109:$O109)-(9*$F109) +$Q$3</f>
        <v>0.372546309707972</v>
      </c>
      <c r="Z109" s="21"/>
      <c r="AA109" s="21"/>
      <c r="AB109" s="21"/>
      <c r="AC109" s="21"/>
      <c r="AD109" s="21"/>
      <c r="AE109" s="21"/>
      <c r="AF109" s="21"/>
      <c r="AMD109" s="0"/>
      <c r="AME109" s="0"/>
      <c r="AMF109" s="0"/>
      <c r="AMG109" s="0"/>
      <c r="AMH109" s="0"/>
      <c r="AMI109" s="0"/>
      <c r="AMJ109" s="0"/>
    </row>
    <row r="110" s="23" customFormat="true" ht="13.8" hidden="false" customHeight="false" outlineLevel="0" collapsed="false">
      <c r="A110" s="24" t="n">
        <v>39</v>
      </c>
      <c r="B110" s="27" t="n">
        <f aca="false">(A110-1)*PI()/20</f>
        <v>5.96902604182061</v>
      </c>
      <c r="C110" s="27" t="n">
        <v>0</v>
      </c>
      <c r="D110" s="27"/>
      <c r="E110" s="28"/>
      <c r="F110" s="28" t="n">
        <f aca="false">($B$2/2) + (4*$B$2/PI()^2)*(( 2*COS(F$5*PI()/2) - COS(F$5*PI()) - 1 )/F$5^2)*COS(F$5*PI()*$B110/$B$3)</f>
        <v>0.5</v>
      </c>
      <c r="G110" s="28" t="n">
        <f aca="false">($B$2/2) + (4*$B$2/PI()^2)*(( 2*COS(G$5*PI()/2) - COS(G$5*PI()) - 1 )/G$5^2)*COS(G$5*PI()*$B110/$B$3)</f>
        <v>0.102366160148737</v>
      </c>
      <c r="H110" s="28" t="n">
        <f aca="false">($B$2/2) + (4*$B$2/PI()^2)*(( 2*COS(H$5*PI()/2) - COS(H$5*PI()) - 1 )/H$5^2)*COS(H$5*PI()*$B110/$B$3)</f>
        <v>0.5</v>
      </c>
      <c r="I110" s="28" t="n">
        <f aca="false">($B$2/2) + (4*$B$2/PI()^2)*(( 2*COS(I$5*PI()/2) - COS(I$5*PI()) - 1 )/I$5^2)*COS(I$5*PI()*$B110/$B$3)</f>
        <v>0.5</v>
      </c>
      <c r="J110" s="28" t="n">
        <f aca="false">($B$2/2) + (4*$B$2/PI()^2)*(( 2*COS(J$5*PI()/2) - COS(J$5*PI()) - 1 )/J$5^2)*COS(J$5*PI()*$B110/$B$3)</f>
        <v>0.5</v>
      </c>
      <c r="K110" s="28" t="n">
        <f aca="false">($B$2/2) + (4*$B$2/PI()^2)*(( 2*COS(K$5*PI()/2) - COS(K$5*PI()) - 1 )/K$5^2)*COS(K$5*PI()*$B110/$B$3)</f>
        <v>0.462427893005196</v>
      </c>
      <c r="L110" s="28" t="n">
        <f aca="false">($B$2/2) + (4*$B$2/PI()^2)*(( 2*COS(L$5*PI()/2) - COS(L$5*PI()) - 1 )/L$5^2)*COS(L$5*PI()*$B110/$B$3)</f>
        <v>0.5</v>
      </c>
      <c r="M110" s="28" t="n">
        <f aca="false">($B$2/2) + (4*$B$2/PI()^2)*(( 2*COS(M$5*PI()/2) - COS(M$5*PI()) - 1 )/M$5^2)*COS(M$5*PI()*$B110/$B$3)</f>
        <v>0.5</v>
      </c>
      <c r="N110" s="28" t="n">
        <f aca="false">($B$2/2) + (4*$B$2/PI()^2)*(( 2*COS(N$5*PI()/2) - COS(N$5*PI()) - 1 )/N$5^2)*COS(N$5*PI()*$B110/$B$3)</f>
        <v>0.5</v>
      </c>
      <c r="O110" s="28" t="n">
        <f aca="false">($B$2/2) + (4*$B$2/PI()^2)*(( 2*COS(O$5*PI()/2) - COS(O$5*PI()) - 1 )/O$5^2)*COS(O$5*PI()*$B110/$B$3)</f>
        <v>0.490876880985156</v>
      </c>
      <c r="P110" s="27" t="n">
        <f aca="false">SUM($F110:$F110)</f>
        <v>0.5</v>
      </c>
      <c r="Q110" s="27" t="n">
        <f aca="false">SUM($F110:$G110)-(1*$F110) +$Q$3</f>
        <v>0.102366160148737</v>
      </c>
      <c r="R110" s="27" t="n">
        <f aca="false">SUM($F110:$H110)-(2*$F110)</f>
        <v>0.102366160148737</v>
      </c>
      <c r="S110" s="27" t="n">
        <f aca="false">SUM($F110:$I110)-(3*$F110) +$Q$3</f>
        <v>0.102366160148737</v>
      </c>
      <c r="T110" s="27" t="n">
        <f aca="false">SUM($F110:$J110)-(4*$F110)</f>
        <v>0.102366160148737</v>
      </c>
      <c r="U110" s="27" t="n">
        <f aca="false">SUM($F110:$K110)-(5*$F110) +$Q$3</f>
        <v>0.0647940531539328</v>
      </c>
      <c r="V110" s="27" t="n">
        <f aca="false">SUM($F110:$L110)-(6*$F110)</f>
        <v>0.0647940531539328</v>
      </c>
      <c r="W110" s="27" t="n">
        <f aca="false">SUM($F110:$M110)-(7*$F110) +$Q$3</f>
        <v>0.0647940531539328</v>
      </c>
      <c r="X110" s="27" t="n">
        <f aca="false">SUM($F110:$N110)-(8*$F110)</f>
        <v>0.0647940531539328</v>
      </c>
      <c r="Y110" s="27" t="n">
        <f aca="false">SUM($F110:$O110)-(9*$F110) +$Q$3</f>
        <v>0.0556709341390889</v>
      </c>
      <c r="Z110" s="21"/>
      <c r="AA110" s="21"/>
      <c r="AB110" s="21"/>
      <c r="AC110" s="21"/>
      <c r="AD110" s="21"/>
      <c r="AE110" s="21"/>
      <c r="AF110" s="21"/>
      <c r="AMD110" s="0"/>
      <c r="AME110" s="0"/>
      <c r="AMF110" s="0"/>
      <c r="AMG110" s="0"/>
      <c r="AMH110" s="0"/>
      <c r="AMI110" s="0"/>
      <c r="AMJ110" s="0"/>
    </row>
    <row r="111" s="23" customFormat="true" ht="13.8" hidden="false" customHeight="false" outlineLevel="0" collapsed="false">
      <c r="A111" s="24" t="n">
        <v>40</v>
      </c>
      <c r="B111" s="27" t="n">
        <f aca="false">(A111-1)*PI()/20</f>
        <v>6.1261056745001</v>
      </c>
      <c r="C111" s="27" t="n">
        <v>0</v>
      </c>
      <c r="D111" s="27"/>
      <c r="E111" s="28"/>
      <c r="F111" s="28" t="n">
        <f aca="false">($B$2/2) + (4*$B$2/PI()^2)*(( 2*COS(F$5*PI()/2) - COS(F$5*PI()) - 1 )/F$5^2)*COS(F$5*PI()*$B111/$B$3)</f>
        <v>0.5</v>
      </c>
      <c r="G111" s="28" t="n">
        <f aca="false">($B$2/2) + (4*$B$2/PI()^2)*(( 2*COS(G$5*PI()/2) - COS(G$5*PI()) - 1 )/G$5^2)*COS(G$5*PI()*$B111/$B$3)</f>
        <v>0.215418229013256</v>
      </c>
      <c r="H111" s="28" t="n">
        <f aca="false">($B$2/2) + (4*$B$2/PI()^2)*(( 2*COS(H$5*PI()/2) - COS(H$5*PI()) - 1 )/H$5^2)*COS(H$5*PI()*$B111/$B$3)</f>
        <v>0.5</v>
      </c>
      <c r="I111" s="28" t="n">
        <f aca="false">($B$2/2) + (4*$B$2/PI()^2)*(( 2*COS(I$5*PI()/2) - COS(I$5*PI()) - 1 )/I$5^2)*COS(I$5*PI()*$B111/$B$3)</f>
        <v>0.5</v>
      </c>
      <c r="J111" s="28" t="n">
        <f aca="false">($B$2/2) + (4*$B$2/PI()^2)*(( 2*COS(J$5*PI()/2) - COS(J$5*PI()) - 1 )/J$5^2)*COS(J$5*PI()*$B111/$B$3)</f>
        <v>0.5</v>
      </c>
      <c r="K111" s="28" t="n">
        <f aca="false">($B$2/2) + (4*$B$2/PI()^2)*(( 2*COS(K$5*PI()/2) - COS(K$5*PI()) - 1 )/K$5^2)*COS(K$5*PI()*$B111/$B$3)</f>
        <v>0.532498850488032</v>
      </c>
      <c r="L111" s="28" t="n">
        <f aca="false">($B$2/2) + (4*$B$2/PI()^2)*(( 2*COS(L$5*PI()/2) - COS(L$5*PI()) - 1 )/L$5^2)*COS(L$5*PI()*$B111/$B$3)</f>
        <v>0.5</v>
      </c>
      <c r="M111" s="28" t="n">
        <f aca="false">($B$2/2) + (4*$B$2/PI()^2)*(( 2*COS(M$5*PI()/2) - COS(M$5*PI()) - 1 )/M$5^2)*COS(M$5*PI()*$B111/$B$3)</f>
        <v>0.5</v>
      </c>
      <c r="N111" s="28" t="n">
        <f aca="false">($B$2/2) + (4*$B$2/PI()^2)*(( 2*COS(N$5*PI()/2) - COS(N$5*PI()) - 1 )/N$5^2)*COS(N$5*PI()*$B111/$B$3)</f>
        <v>0.5</v>
      </c>
      <c r="O111" s="28" t="n">
        <f aca="false">($B$2/2) + (4*$B$2/PI()^2)*(( 2*COS(O$5*PI()/2) - COS(O$5*PI()) - 1 )/O$5^2)*COS(O$5*PI()*$B111/$B$3)</f>
        <v>0.511058165815878</v>
      </c>
      <c r="P111" s="27" t="n">
        <f aca="false">SUM($F111:$F111)</f>
        <v>0.5</v>
      </c>
      <c r="Q111" s="27" t="n">
        <f aca="false">SUM($F111:$G111)-(1*$F111) +$Q$3</f>
        <v>0.215418229013256</v>
      </c>
      <c r="R111" s="27" t="n">
        <f aca="false">SUM($F111:$H111)-(2*$F111)</f>
        <v>0.215418229013256</v>
      </c>
      <c r="S111" s="27" t="n">
        <f aca="false">SUM($F111:$I111)-(3*$F111) +$Q$3</f>
        <v>0.215418229013256</v>
      </c>
      <c r="T111" s="27" t="n">
        <f aca="false">SUM($F111:$J111)-(4*$F111)</f>
        <v>0.215418229013256</v>
      </c>
      <c r="U111" s="27" t="n">
        <f aca="false">SUM($F111:$K111)-(5*$F111) +$Q$3</f>
        <v>0.247917079501287</v>
      </c>
      <c r="V111" s="27" t="n">
        <f aca="false">SUM($F111:$L111)-(6*$F111)</f>
        <v>0.247917079501287</v>
      </c>
      <c r="W111" s="27" t="n">
        <f aca="false">SUM($F111:$M111)-(7*$F111) +$Q$3</f>
        <v>0.247917079501287</v>
      </c>
      <c r="X111" s="27" t="n">
        <f aca="false">SUM($F111:$N111)-(8*$F111)</f>
        <v>0.247917079501287</v>
      </c>
      <c r="Y111" s="27" t="n">
        <f aca="false">SUM($F111:$O111)-(9*$F111) +$Q$3</f>
        <v>0.258975245317165</v>
      </c>
      <c r="Z111" s="21"/>
      <c r="AA111" s="21"/>
      <c r="AB111" s="21"/>
      <c r="AC111" s="21"/>
      <c r="AD111" s="21"/>
      <c r="AE111" s="21"/>
      <c r="AF111" s="21"/>
      <c r="AMD111" s="0"/>
      <c r="AME111" s="0"/>
      <c r="AMF111" s="0"/>
      <c r="AMG111" s="0"/>
      <c r="AMH111" s="0"/>
      <c r="AMI111" s="0"/>
      <c r="AMJ111" s="0"/>
    </row>
    <row r="112" s="23" customFormat="true" ht="13.8" hidden="false" customHeight="false" outlineLevel="0" collapsed="false">
      <c r="A112" s="24" t="n">
        <v>41</v>
      </c>
      <c r="B112" s="27" t="n">
        <f aca="false">(A112-1)*PI()/20</f>
        <v>6.28318530717959</v>
      </c>
      <c r="C112" s="27" t="n">
        <v>0</v>
      </c>
      <c r="D112" s="27"/>
      <c r="E112" s="28"/>
      <c r="F112" s="28" t="n">
        <f aca="false">($B$2/2) + (4*$B$2/PI()^2)*(( 2*COS(F$5*PI()/2) - COS(F$5*PI()) - 1 )/F$5^2)*COS(F$5*PI()*$B112/$B$3)</f>
        <v>0.5</v>
      </c>
      <c r="G112" s="28" t="n">
        <f aca="false">($B$2/2) + (4*$B$2/PI()^2)*(( 2*COS(G$5*PI()/2) - COS(G$5*PI()) - 1 )/G$5^2)*COS(G$5*PI()*$B112/$B$3)</f>
        <v>0.583894689692912</v>
      </c>
      <c r="H112" s="28" t="n">
        <f aca="false">($B$2/2) + (4*$B$2/PI()^2)*(( 2*COS(H$5*PI()/2) - COS(H$5*PI()) - 1 )/H$5^2)*COS(H$5*PI()*$B112/$B$3)</f>
        <v>0.5</v>
      </c>
      <c r="I112" s="28" t="n">
        <f aca="false">($B$2/2) + (4*$B$2/PI()^2)*(( 2*COS(I$5*PI()/2) - COS(I$5*PI()) - 1 )/I$5^2)*COS(I$5*PI()*$B112/$B$3)</f>
        <v>0.5</v>
      </c>
      <c r="J112" s="28" t="n">
        <f aca="false">($B$2/2) + (4*$B$2/PI()^2)*(( 2*COS(J$5*PI()/2) - COS(J$5*PI()) - 1 )/J$5^2)*COS(J$5*PI()*$B112/$B$3)</f>
        <v>0.5</v>
      </c>
      <c r="K112" s="28" t="n">
        <f aca="false">($B$2/2) + (4*$B$2/PI()^2)*(( 2*COS(K$5*PI()/2) - COS(K$5*PI()) - 1 )/K$5^2)*COS(K$5*PI()*$B112/$B$3)</f>
        <v>0.473632822458767</v>
      </c>
      <c r="L112" s="28" t="n">
        <f aca="false">($B$2/2) + (4*$B$2/PI()^2)*(( 2*COS(L$5*PI()/2) - COS(L$5*PI()) - 1 )/L$5^2)*COS(L$5*PI()*$B112/$B$3)</f>
        <v>0.5</v>
      </c>
      <c r="M112" s="28" t="n">
        <f aca="false">($B$2/2) + (4*$B$2/PI()^2)*(( 2*COS(M$5*PI()/2) - COS(M$5*PI()) - 1 )/M$5^2)*COS(M$5*PI()*$B112/$B$3)</f>
        <v>0.5</v>
      </c>
      <c r="N112" s="28" t="n">
        <f aca="false">($B$2/2) + (4*$B$2/PI()^2)*(( 2*COS(N$5*PI()/2) - COS(N$5*PI()) - 1 )/N$5^2)*COS(N$5*PI()*$B112/$B$3)</f>
        <v>0.5</v>
      </c>
      <c r="O112" s="28" t="n">
        <f aca="false">($B$2/2) + (4*$B$2/PI()^2)*(( 2*COS(O$5*PI()/2) - COS(O$5*PI()) - 1 )/O$5^2)*COS(O$5*PI()*$B112/$B$3)</f>
        <v>0.514001628812737</v>
      </c>
      <c r="P112" s="27" t="n">
        <f aca="false">SUM($F112:$F112)</f>
        <v>0.5</v>
      </c>
      <c r="Q112" s="27" t="n">
        <f aca="false">SUM($F112:$G112)-(1*$F112) +$Q$3</f>
        <v>0.583894689692912</v>
      </c>
      <c r="R112" s="27" t="n">
        <f aca="false">SUM($F112:$H112)-(2*$F112)</f>
        <v>0.583894689692912</v>
      </c>
      <c r="S112" s="27" t="n">
        <f aca="false">SUM($F112:$I112)-(3*$F112) +$Q$3</f>
        <v>0.583894689692912</v>
      </c>
      <c r="T112" s="27" t="n">
        <f aca="false">SUM($F112:$J112)-(4*$F112)</f>
        <v>0.583894689692912</v>
      </c>
      <c r="U112" s="27" t="n">
        <f aca="false">SUM($F112:$K112)-(5*$F112) +$Q$3</f>
        <v>0.557527512151678</v>
      </c>
      <c r="V112" s="27" t="n">
        <f aca="false">SUM($F112:$L112)-(6*$F112)</f>
        <v>0.557527512151678</v>
      </c>
      <c r="W112" s="27" t="n">
        <f aca="false">SUM($F112:$M112)-(7*$F112) +$Q$3</f>
        <v>0.557527512151678</v>
      </c>
      <c r="X112" s="27" t="n">
        <f aca="false">SUM($F112:$N112)-(8*$F112)</f>
        <v>0.557527512151678</v>
      </c>
      <c r="Y112" s="27" t="n">
        <f aca="false">SUM($F112:$O112)-(9*$F112) +$Q$3</f>
        <v>0.571529140964414</v>
      </c>
      <c r="Z112" s="21"/>
      <c r="AA112" s="21"/>
      <c r="AB112" s="21"/>
      <c r="AC112" s="21"/>
      <c r="AD112" s="21"/>
      <c r="AE112" s="21"/>
      <c r="AF112" s="21"/>
      <c r="AMD112" s="0"/>
      <c r="AME112" s="0"/>
      <c r="AMF112" s="0"/>
      <c r="AMG112" s="0"/>
      <c r="AMH112" s="0"/>
      <c r="AMI112" s="0"/>
      <c r="AMJ112" s="0"/>
    </row>
    <row r="113" s="23" customFormat="true" ht="13.8" hidden="false" customHeight="false" outlineLevel="0" collapsed="false">
      <c r="A113" s="24" t="n">
        <v>42</v>
      </c>
      <c r="B113" s="27" t="n">
        <f aca="false">(A113-1)*PI()/20</f>
        <v>6.44026493985908</v>
      </c>
      <c r="C113" s="27" t="n">
        <v>0</v>
      </c>
      <c r="D113" s="27"/>
      <c r="E113" s="28"/>
      <c r="F113" s="28" t="n">
        <f aca="false">($B$2/2) + (4*$B$2/PI()^2)*(( 2*COS(F$5*PI()/2) - COS(F$5*PI()) - 1 )/F$5^2)*COS(F$5*PI()*$B113/$B$3)</f>
        <v>0.5</v>
      </c>
      <c r="G113" s="28" t="n">
        <f aca="false">($B$2/2) + (4*$B$2/PI()^2)*(( 2*COS(G$5*PI()/2) - COS(G$5*PI()) - 1 )/G$5^2)*COS(G$5*PI()*$B113/$B$3)</f>
        <v>0.877072054379767</v>
      </c>
      <c r="H113" s="28" t="n">
        <f aca="false">($B$2/2) + (4*$B$2/PI()^2)*(( 2*COS(H$5*PI()/2) - COS(H$5*PI()) - 1 )/H$5^2)*COS(H$5*PI()*$B113/$B$3)</f>
        <v>0.5</v>
      </c>
      <c r="I113" s="28" t="n">
        <f aca="false">($B$2/2) + (4*$B$2/PI()^2)*(( 2*COS(I$5*PI()/2) - COS(I$5*PI()) - 1 )/I$5^2)*COS(I$5*PI()*$B113/$B$3)</f>
        <v>0.5</v>
      </c>
      <c r="J113" s="28" t="n">
        <f aca="false">($B$2/2) + (4*$B$2/PI()^2)*(( 2*COS(J$5*PI()/2) - COS(J$5*PI()) - 1 )/J$5^2)*COS(J$5*PI()*$B113/$B$3)</f>
        <v>0.5</v>
      </c>
      <c r="K113" s="28" t="n">
        <f aca="false">($B$2/2) + (4*$B$2/PI()^2)*(( 2*COS(K$5*PI()/2) - COS(K$5*PI()) - 1 )/K$5^2)*COS(K$5*PI()*$B113/$B$3)</f>
        <v>0.519376783323755</v>
      </c>
      <c r="L113" s="28" t="n">
        <f aca="false">($B$2/2) + (4*$B$2/PI()^2)*(( 2*COS(L$5*PI()/2) - COS(L$5*PI()) - 1 )/L$5^2)*COS(L$5*PI()*$B113/$B$3)</f>
        <v>0.5</v>
      </c>
      <c r="M113" s="28" t="n">
        <f aca="false">($B$2/2) + (4*$B$2/PI()^2)*(( 2*COS(M$5*PI()/2) - COS(M$5*PI()) - 1 )/M$5^2)*COS(M$5*PI()*$B113/$B$3)</f>
        <v>0.5</v>
      </c>
      <c r="N113" s="28" t="n">
        <f aca="false">($B$2/2) + (4*$B$2/PI()^2)*(( 2*COS(N$5*PI()/2) - COS(N$5*PI()) - 1 )/N$5^2)*COS(N$5*PI()*$B113/$B$3)</f>
        <v>0.5</v>
      </c>
      <c r="O113" s="28" t="n">
        <f aca="false">($B$2/2) + (4*$B$2/PI()^2)*(( 2*COS(O$5*PI()/2) - COS(O$5*PI()) - 1 )/O$5^2)*COS(O$5*PI()*$B113/$B$3)</f>
        <v>0.495118905905303</v>
      </c>
      <c r="P113" s="27" t="n">
        <f aca="false">SUM($F113:$F113)</f>
        <v>0.5</v>
      </c>
      <c r="Q113" s="27" t="n">
        <f aca="false">SUM($F113:$G113)-(1*$F113) +$Q$3</f>
        <v>0.877072054379767</v>
      </c>
      <c r="R113" s="27" t="n">
        <f aca="false">SUM($F113:$H113)-(2*$F113)</f>
        <v>0.877072054379767</v>
      </c>
      <c r="S113" s="27" t="n">
        <f aca="false">SUM($F113:$I113)-(3*$F113) +$Q$3</f>
        <v>0.877072054379767</v>
      </c>
      <c r="T113" s="27" t="n">
        <f aca="false">SUM($F113:$J113)-(4*$F113)</f>
        <v>0.877072054379767</v>
      </c>
      <c r="U113" s="27" t="n">
        <f aca="false">SUM($F113:$K113)-(5*$F113) +$Q$3</f>
        <v>0.896448837703522</v>
      </c>
      <c r="V113" s="27" t="n">
        <f aca="false">SUM($F113:$L113)-(6*$F113)</f>
        <v>0.896448837703522</v>
      </c>
      <c r="W113" s="27" t="n">
        <f aca="false">SUM($F113:$M113)-(7*$F113) +$Q$3</f>
        <v>0.896448837703522</v>
      </c>
      <c r="X113" s="27" t="n">
        <f aca="false">SUM($F113:$N113)-(8*$F113)</f>
        <v>0.896448837703522</v>
      </c>
      <c r="Y113" s="27" t="n">
        <f aca="false">SUM($F113:$O113)-(9*$F113) +$Q$3</f>
        <v>0.891567743608825</v>
      </c>
      <c r="Z113" s="21"/>
      <c r="AA113" s="21"/>
      <c r="AB113" s="21"/>
      <c r="AC113" s="21"/>
      <c r="AD113" s="21"/>
      <c r="AE113" s="21"/>
      <c r="AF113" s="21"/>
      <c r="AMD113" s="0"/>
      <c r="AME113" s="0"/>
      <c r="AMF113" s="0"/>
      <c r="AMG113" s="0"/>
      <c r="AMH113" s="0"/>
      <c r="AMI113" s="0"/>
      <c r="AMJ113" s="0"/>
    </row>
    <row r="114" s="23" customFormat="true" ht="13.8" hidden="false" customHeight="false" outlineLevel="0" collapsed="false">
      <c r="A114" s="24" t="n">
        <v>43</v>
      </c>
      <c r="B114" s="27" t="n">
        <f aca="false">(A114-1)*PI()/20</f>
        <v>6.59734457253857</v>
      </c>
      <c r="C114" s="27" t="n">
        <v>0</v>
      </c>
      <c r="D114" s="27"/>
      <c r="E114" s="28"/>
      <c r="F114" s="28" t="n">
        <f aca="false">($B$2/2) + (4*$B$2/PI()^2)*(( 2*COS(F$5*PI()/2) - COS(F$5*PI()) - 1 )/F$5^2)*COS(F$5*PI()*$B114/$B$3)</f>
        <v>0.5</v>
      </c>
      <c r="G114" s="28" t="n">
        <f aca="false">($B$2/2) + (4*$B$2/PI()^2)*(( 2*COS(G$5*PI()/2) - COS(G$5*PI()) - 1 )/G$5^2)*COS(G$5*PI()*$B114/$B$3)</f>
        <v>0.831811015839026</v>
      </c>
      <c r="H114" s="28" t="n">
        <f aca="false">($B$2/2) + (4*$B$2/PI()^2)*(( 2*COS(H$5*PI()/2) - COS(H$5*PI()) - 1 )/H$5^2)*COS(H$5*PI()*$B114/$B$3)</f>
        <v>0.5</v>
      </c>
      <c r="I114" s="28" t="n">
        <f aca="false">($B$2/2) + (4*$B$2/PI()^2)*(( 2*COS(I$5*PI()/2) - COS(I$5*PI()) - 1 )/I$5^2)*COS(I$5*PI()*$B114/$B$3)</f>
        <v>0.5</v>
      </c>
      <c r="J114" s="28" t="n">
        <f aca="false">($B$2/2) + (4*$B$2/PI()^2)*(( 2*COS(J$5*PI()/2) - COS(J$5*PI()) - 1 )/J$5^2)*COS(J$5*PI()*$B114/$B$3)</f>
        <v>0.5</v>
      </c>
      <c r="K114" s="28" t="n">
        <f aca="false">($B$2/2) + (4*$B$2/PI()^2)*(( 2*COS(K$5*PI()/2) - COS(K$5*PI()) - 1 )/K$5^2)*COS(K$5*PI()*$B114/$B$3)</f>
        <v>0.488244670322493</v>
      </c>
      <c r="L114" s="28" t="n">
        <f aca="false">($B$2/2) + (4*$B$2/PI()^2)*(( 2*COS(L$5*PI()/2) - COS(L$5*PI()) - 1 )/L$5^2)*COS(L$5*PI()*$B114/$B$3)</f>
        <v>0.5</v>
      </c>
      <c r="M114" s="28" t="n">
        <f aca="false">($B$2/2) + (4*$B$2/PI()^2)*(( 2*COS(M$5*PI()/2) - COS(M$5*PI()) - 1 )/M$5^2)*COS(M$5*PI()*$B114/$B$3)</f>
        <v>0.5</v>
      </c>
      <c r="N114" s="28" t="n">
        <f aca="false">($B$2/2) + (4*$B$2/PI()^2)*(( 2*COS(N$5*PI()/2) - COS(N$5*PI()) - 1 )/N$5^2)*COS(N$5*PI()*$B114/$B$3)</f>
        <v>0.5</v>
      </c>
      <c r="O114" s="28" t="n">
        <f aca="false">($B$2/2) + (4*$B$2/PI()^2)*(( 2*COS(O$5*PI()/2) - COS(O$5*PI()) - 1 )/O$5^2)*COS(O$5*PI()*$B114/$B$3)</f>
        <v>0.483844988269888</v>
      </c>
      <c r="P114" s="27" t="n">
        <f aca="false">SUM($F114:$F114)</f>
        <v>0.5</v>
      </c>
      <c r="Q114" s="27" t="n">
        <f aca="false">SUM($F114:$G114)-(1*$F114) +$Q$3</f>
        <v>0.831811015839026</v>
      </c>
      <c r="R114" s="27" t="n">
        <f aca="false">SUM($F114:$H114)-(2*$F114)</f>
        <v>0.831811015839026</v>
      </c>
      <c r="S114" s="27" t="n">
        <f aca="false">SUM($F114:$I114)-(3*$F114) +$Q$3</f>
        <v>0.831811015839026</v>
      </c>
      <c r="T114" s="27" t="n">
        <f aca="false">SUM($F114:$J114)-(4*$F114)</f>
        <v>0.831811015839026</v>
      </c>
      <c r="U114" s="27" t="n">
        <f aca="false">SUM($F114:$K114)-(5*$F114) +$Q$3</f>
        <v>0.82005568616152</v>
      </c>
      <c r="V114" s="27" t="n">
        <f aca="false">SUM($F114:$L114)-(6*$F114)</f>
        <v>0.82005568616152</v>
      </c>
      <c r="W114" s="27" t="n">
        <f aca="false">SUM($F114:$M114)-(7*$F114) +$Q$3</f>
        <v>0.82005568616152</v>
      </c>
      <c r="X114" s="27" t="n">
        <f aca="false">SUM($F114:$N114)-(8*$F114)</f>
        <v>0.82005568616152</v>
      </c>
      <c r="Y114" s="27" t="n">
        <f aca="false">SUM($F114:$O114)-(9*$F114) +$Q$3</f>
        <v>0.803900674431408</v>
      </c>
      <c r="Z114" s="21"/>
      <c r="AA114" s="21"/>
      <c r="AB114" s="21"/>
      <c r="AC114" s="21"/>
      <c r="AD114" s="21"/>
      <c r="AE114" s="21"/>
      <c r="AF114" s="21"/>
      <c r="AMD114" s="0"/>
      <c r="AME114" s="0"/>
      <c r="AMF114" s="0"/>
      <c r="AMG114" s="0"/>
      <c r="AMH114" s="0"/>
      <c r="AMI114" s="0"/>
      <c r="AMJ114" s="0"/>
    </row>
    <row r="115" s="23" customFormat="true" ht="13.8" hidden="false" customHeight="false" outlineLevel="0" collapsed="false">
      <c r="A115" s="24" t="n">
        <v>44</v>
      </c>
      <c r="B115" s="27" t="n">
        <f aca="false">(A115-1)*PI()/20</f>
        <v>6.75442420521806</v>
      </c>
      <c r="C115" s="27" t="n">
        <v>0</v>
      </c>
      <c r="D115" s="27"/>
      <c r="E115" s="28"/>
      <c r="F115" s="28" t="n">
        <f aca="false">($B$2/2) + (4*$B$2/PI()^2)*(( 2*COS(F$5*PI()/2) - COS(F$5*PI()) - 1 )/F$5^2)*COS(F$5*PI()*$B115/$B$3)</f>
        <v>0.5</v>
      </c>
      <c r="G115" s="28" t="n">
        <f aca="false">($B$2/2) + (4*$B$2/PI()^2)*(( 2*COS(G$5*PI()/2) - COS(G$5*PI()) - 1 )/G$5^2)*COS(G$5*PI()*$B115/$B$3)</f>
        <v>0.488735304825136</v>
      </c>
      <c r="H115" s="28" t="n">
        <f aca="false">($B$2/2) + (4*$B$2/PI()^2)*(( 2*COS(H$5*PI()/2) - COS(H$5*PI()) - 1 )/H$5^2)*COS(H$5*PI()*$B115/$B$3)</f>
        <v>0.5</v>
      </c>
      <c r="I115" s="28" t="n">
        <f aca="false">($B$2/2) + (4*$B$2/PI()^2)*(( 2*COS(I$5*PI()/2) - COS(I$5*PI()) - 1 )/I$5^2)*COS(I$5*PI()*$B115/$B$3)</f>
        <v>0.5</v>
      </c>
      <c r="J115" s="28" t="n">
        <f aca="false">($B$2/2) + (4*$B$2/PI()^2)*(( 2*COS(J$5*PI()/2) - COS(J$5*PI()) - 1 )/J$5^2)*COS(J$5*PI()*$B115/$B$3)</f>
        <v>0.5</v>
      </c>
      <c r="K115" s="28" t="n">
        <f aca="false">($B$2/2) + (4*$B$2/PI()^2)*(( 2*COS(K$5*PI()/2) - COS(K$5*PI()) - 1 )/K$5^2)*COS(K$5*PI()*$B115/$B$3)</f>
        <v>0.503751030668984</v>
      </c>
      <c r="L115" s="28" t="n">
        <f aca="false">($B$2/2) + (4*$B$2/PI()^2)*(( 2*COS(L$5*PI()/2) - COS(L$5*PI()) - 1 )/L$5^2)*COS(L$5*PI()*$B115/$B$3)</f>
        <v>0.5</v>
      </c>
      <c r="M115" s="28" t="n">
        <f aca="false">($B$2/2) + (4*$B$2/PI()^2)*(( 2*COS(M$5*PI()/2) - COS(M$5*PI()) - 1 )/M$5^2)*COS(M$5*PI()*$B115/$B$3)</f>
        <v>0.5</v>
      </c>
      <c r="N115" s="28" t="n">
        <f aca="false">($B$2/2) + (4*$B$2/PI()^2)*(( 2*COS(N$5*PI()/2) - COS(N$5*PI()) - 1 )/N$5^2)*COS(N$5*PI()*$B115/$B$3)</f>
        <v>0.5</v>
      </c>
      <c r="O115" s="28" t="n">
        <f aca="false">($B$2/2) + (4*$B$2/PI()^2)*(( 2*COS(O$5*PI()/2) - COS(O$5*PI()) - 1 )/O$5^2)*COS(O$5*PI()*$B115/$B$3)</f>
        <v>0.497754018563123</v>
      </c>
      <c r="P115" s="27" t="n">
        <f aca="false">SUM($F115:$F115)</f>
        <v>0.5</v>
      </c>
      <c r="Q115" s="27" t="n">
        <f aca="false">SUM($F115:$G115)-(1*$F115) +$Q$3</f>
        <v>0.488735304825136</v>
      </c>
      <c r="R115" s="27" t="n">
        <f aca="false">SUM($F115:$H115)-(2*$F115)</f>
        <v>0.488735304825136</v>
      </c>
      <c r="S115" s="27" t="n">
        <f aca="false">SUM($F115:$I115)-(3*$F115) +$Q$3</f>
        <v>0.488735304825136</v>
      </c>
      <c r="T115" s="27" t="n">
        <f aca="false">SUM($F115:$J115)-(4*$F115)</f>
        <v>0.488735304825136</v>
      </c>
      <c r="U115" s="27" t="n">
        <f aca="false">SUM($F115:$K115)-(5*$F115) +$Q$3</f>
        <v>0.49248633549412</v>
      </c>
      <c r="V115" s="27" t="n">
        <f aca="false">SUM($F115:$L115)-(6*$F115)</f>
        <v>0.49248633549412</v>
      </c>
      <c r="W115" s="27" t="n">
        <f aca="false">SUM($F115:$M115)-(7*$F115) +$Q$3</f>
        <v>0.49248633549412</v>
      </c>
      <c r="X115" s="27" t="n">
        <f aca="false">SUM($F115:$N115)-(8*$F115)</f>
        <v>0.49248633549412</v>
      </c>
      <c r="Y115" s="27" t="n">
        <f aca="false">SUM($F115:$O115)-(9*$F115) +$Q$3</f>
        <v>0.490240354057243</v>
      </c>
      <c r="Z115" s="21"/>
      <c r="AA115" s="21"/>
      <c r="AB115" s="21"/>
      <c r="AC115" s="21"/>
      <c r="AD115" s="21"/>
      <c r="AE115" s="21"/>
      <c r="AF115" s="21"/>
      <c r="AMD115" s="0"/>
      <c r="AME115" s="0"/>
      <c r="AMF115" s="0"/>
      <c r="AMG115" s="0"/>
      <c r="AMH115" s="0"/>
      <c r="AMI115" s="0"/>
      <c r="AMJ115" s="0"/>
    </row>
    <row r="116" s="23" customFormat="true" ht="13.8" hidden="false" customHeight="false" outlineLevel="0" collapsed="false">
      <c r="A116" s="24" t="n">
        <v>45</v>
      </c>
      <c r="B116" s="27" t="n">
        <f aca="false">(A116-1)*PI()/20</f>
        <v>6.91150383789754</v>
      </c>
      <c r="C116" s="27" t="n">
        <v>0</v>
      </c>
      <c r="D116" s="27"/>
      <c r="E116" s="28"/>
      <c r="F116" s="28" t="n">
        <f aca="false">($B$2/2) + (4*$B$2/PI()^2)*(( 2*COS(F$5*PI()/2) - COS(F$5*PI()) - 1 )/F$5^2)*COS(F$5*PI()*$B116/$B$3)</f>
        <v>0.5</v>
      </c>
      <c r="G116" s="28" t="n">
        <f aca="false">($B$2/2) + (4*$B$2/PI()^2)*(( 2*COS(G$5*PI()/2) - COS(G$5*PI()) - 1 )/G$5^2)*COS(G$5*PI()*$B116/$B$3)</f>
        <v>0.155770142719725</v>
      </c>
      <c r="H116" s="28" t="n">
        <f aca="false">($B$2/2) + (4*$B$2/PI()^2)*(( 2*COS(H$5*PI()/2) - COS(H$5*PI()) - 1 )/H$5^2)*COS(H$5*PI()*$B116/$B$3)</f>
        <v>0.5</v>
      </c>
      <c r="I116" s="28" t="n">
        <f aca="false">($B$2/2) + (4*$B$2/PI()^2)*(( 2*COS(I$5*PI()/2) - COS(I$5*PI()) - 1 )/I$5^2)*COS(I$5*PI()*$B116/$B$3)</f>
        <v>0.5</v>
      </c>
      <c r="J116" s="28" t="n">
        <f aca="false">($B$2/2) + (4*$B$2/PI()^2)*(( 2*COS(J$5*PI()/2) - COS(J$5*PI()) - 1 )/J$5^2)*COS(J$5*PI()*$B116/$B$3)</f>
        <v>0.5</v>
      </c>
      <c r="K116" s="28" t="n">
        <f aca="false">($B$2/2) + (4*$B$2/PI()^2)*(( 2*COS(K$5*PI()/2) - COS(K$5*PI()) - 1 )/K$5^2)*COS(K$5*PI()*$B116/$B$3)</f>
        <v>0.504375431199686</v>
      </c>
      <c r="L116" s="28" t="n">
        <f aca="false">($B$2/2) + (4*$B$2/PI()^2)*(( 2*COS(L$5*PI()/2) - COS(L$5*PI()) - 1 )/L$5^2)*COS(L$5*PI()*$B116/$B$3)</f>
        <v>0.5</v>
      </c>
      <c r="M116" s="28" t="n">
        <f aca="false">($B$2/2) + (4*$B$2/PI()^2)*(( 2*COS(M$5*PI()/2) - COS(M$5*PI()) - 1 )/M$5^2)*COS(M$5*PI()*$B116/$B$3)</f>
        <v>0.5</v>
      </c>
      <c r="N116" s="28" t="n">
        <f aca="false">($B$2/2) + (4*$B$2/PI()^2)*(( 2*COS(N$5*PI()/2) - COS(N$5*PI()) - 1 )/N$5^2)*COS(N$5*PI()*$B116/$B$3)</f>
        <v>0.5</v>
      </c>
      <c r="O116" s="28" t="n">
        <f aca="false">($B$2/2) + (4*$B$2/PI()^2)*(( 2*COS(O$5*PI()/2) - COS(O$5*PI()) - 1 )/O$5^2)*COS(O$5*PI()*$B116/$B$3)</f>
        <v>0.515164156408522</v>
      </c>
      <c r="P116" s="27" t="n">
        <f aca="false">SUM($F116:$F116)</f>
        <v>0.5</v>
      </c>
      <c r="Q116" s="27" t="n">
        <f aca="false">SUM($F116:$G116)-(1*$F116) +$Q$3</f>
        <v>0.155770142719725</v>
      </c>
      <c r="R116" s="27" t="n">
        <f aca="false">SUM($F116:$H116)-(2*$F116)</f>
        <v>0.155770142719725</v>
      </c>
      <c r="S116" s="27" t="n">
        <f aca="false">SUM($F116:$I116)-(3*$F116) +$Q$3</f>
        <v>0.155770142719725</v>
      </c>
      <c r="T116" s="27" t="n">
        <f aca="false">SUM($F116:$J116)-(4*$F116)</f>
        <v>0.155770142719725</v>
      </c>
      <c r="U116" s="27" t="n">
        <f aca="false">SUM($F116:$K116)-(5*$F116) +$Q$3</f>
        <v>0.160145573919411</v>
      </c>
      <c r="V116" s="27" t="n">
        <f aca="false">SUM($F116:$L116)-(6*$F116)</f>
        <v>0.160145573919411</v>
      </c>
      <c r="W116" s="27" t="n">
        <f aca="false">SUM($F116:$M116)-(7*$F116) +$Q$3</f>
        <v>0.160145573919411</v>
      </c>
      <c r="X116" s="27" t="n">
        <f aca="false">SUM($F116:$N116)-(8*$F116)</f>
        <v>0.160145573919412</v>
      </c>
      <c r="Y116" s="27" t="n">
        <f aca="false">SUM($F116:$O116)-(9*$F116) +$Q$3</f>
        <v>0.175309730327934</v>
      </c>
      <c r="Z116" s="21"/>
      <c r="AA116" s="21"/>
      <c r="AB116" s="21"/>
      <c r="AC116" s="21"/>
      <c r="AD116" s="21"/>
      <c r="AE116" s="21"/>
      <c r="AF116" s="21"/>
      <c r="AMD116" s="0"/>
      <c r="AME116" s="0"/>
      <c r="AMF116" s="0"/>
      <c r="AMG116" s="0"/>
      <c r="AMH116" s="0"/>
      <c r="AMI116" s="0"/>
      <c r="AMJ116" s="0"/>
    </row>
    <row r="117" s="23" customFormat="true" ht="13.8" hidden="false" customHeight="false" outlineLevel="0" collapsed="false">
      <c r="A117" s="24" t="n">
        <v>46</v>
      </c>
      <c r="B117" s="27" t="n">
        <f aca="false">(A117-1)*PI()/20</f>
        <v>7.06858347057703</v>
      </c>
      <c r="C117" s="27" t="n">
        <v>0</v>
      </c>
      <c r="D117" s="27"/>
      <c r="E117" s="28"/>
      <c r="F117" s="28" t="n">
        <f aca="false">($B$2/2) + (4*$B$2/PI()^2)*(( 2*COS(F$5*PI()/2) - COS(F$5*PI()) - 1 )/F$5^2)*COS(F$5*PI()*$B117/$B$3)</f>
        <v>0.5</v>
      </c>
      <c r="G117" s="28" t="n">
        <f aca="false">($B$2/2) + (4*$B$2/PI()^2)*(( 2*COS(G$5*PI()/2) - COS(G$5*PI()) - 1 )/G$5^2)*COS(G$5*PI()*$B117/$B$3)</f>
        <v>0.131766097960514</v>
      </c>
      <c r="H117" s="28" t="n">
        <f aca="false">($B$2/2) + (4*$B$2/PI()^2)*(( 2*COS(H$5*PI()/2) - COS(H$5*PI()) - 1 )/H$5^2)*COS(H$5*PI()*$B117/$B$3)</f>
        <v>0.5</v>
      </c>
      <c r="I117" s="28" t="n">
        <f aca="false">($B$2/2) + (4*$B$2/PI()^2)*(( 2*COS(I$5*PI()/2) - COS(I$5*PI()) - 1 )/I$5^2)*COS(I$5*PI()*$B117/$B$3)</f>
        <v>0.5</v>
      </c>
      <c r="J117" s="28" t="n">
        <f aca="false">($B$2/2) + (4*$B$2/PI()^2)*(( 2*COS(J$5*PI()/2) - COS(J$5*PI()) - 1 )/J$5^2)*COS(J$5*PI()*$B117/$B$3)</f>
        <v>0.5</v>
      </c>
      <c r="K117" s="28" t="n">
        <f aca="false">($B$2/2) + (4*$B$2/PI()^2)*(( 2*COS(K$5*PI()/2) - COS(K$5*PI()) - 1 )/K$5^2)*COS(K$5*PI()*$B117/$B$3)</f>
        <v>0.487640605150641</v>
      </c>
      <c r="L117" s="28" t="n">
        <f aca="false">($B$2/2) + (4*$B$2/PI()^2)*(( 2*COS(L$5*PI()/2) - COS(L$5*PI()) - 1 )/L$5^2)*COS(L$5*PI()*$B117/$B$3)</f>
        <v>0.5</v>
      </c>
      <c r="M117" s="28" t="n">
        <f aca="false">($B$2/2) + (4*$B$2/PI()^2)*(( 2*COS(M$5*PI()/2) - COS(M$5*PI()) - 1 )/M$5^2)*COS(M$5*PI()*$B117/$B$3)</f>
        <v>0.5</v>
      </c>
      <c r="N117" s="28" t="n">
        <f aca="false">($B$2/2) + (4*$B$2/PI()^2)*(( 2*COS(N$5*PI()/2) - COS(N$5*PI()) - 1 )/N$5^2)*COS(N$5*PI()*$B117/$B$3)</f>
        <v>0.5</v>
      </c>
      <c r="O117" s="28" t="n">
        <f aca="false">($B$2/2) + (4*$B$2/PI()^2)*(( 2*COS(O$5*PI()/2) - COS(O$5*PI()) - 1 )/O$5^2)*COS(O$5*PI()*$B117/$B$3)</f>
        <v>0.508935923227182</v>
      </c>
      <c r="P117" s="27" t="n">
        <f aca="false">SUM($F117:$F117)</f>
        <v>0.5</v>
      </c>
      <c r="Q117" s="27" t="n">
        <f aca="false">SUM($F117:$G117)-(1*$F117) +$Q$3</f>
        <v>0.131766097960514</v>
      </c>
      <c r="R117" s="27" t="n">
        <f aca="false">SUM($F117:$H117)-(2*$F117)</f>
        <v>0.131766097960514</v>
      </c>
      <c r="S117" s="27" t="n">
        <f aca="false">SUM($F117:$I117)-(3*$F117) +$Q$3</f>
        <v>0.131766097960514</v>
      </c>
      <c r="T117" s="27" t="n">
        <f aca="false">SUM($F117:$J117)-(4*$F117)</f>
        <v>0.131766097960514</v>
      </c>
      <c r="U117" s="27" t="n">
        <f aca="false">SUM($F117:$K117)-(5*$F117) +$Q$3</f>
        <v>0.119406703111155</v>
      </c>
      <c r="V117" s="27" t="n">
        <f aca="false">SUM($F117:$L117)-(6*$F117)</f>
        <v>0.119406703111155</v>
      </c>
      <c r="W117" s="27" t="n">
        <f aca="false">SUM($F117:$M117)-(7*$F117) +$Q$3</f>
        <v>0.119406703111155</v>
      </c>
      <c r="X117" s="27" t="n">
        <f aca="false">SUM($F117:$N117)-(8*$F117)</f>
        <v>0.119406703111155</v>
      </c>
      <c r="Y117" s="27" t="n">
        <f aca="false">SUM($F117:$O117)-(9*$F117) +$Q$3</f>
        <v>0.128342626338336</v>
      </c>
      <c r="Z117" s="21"/>
      <c r="AA117" s="21"/>
      <c r="AB117" s="21"/>
      <c r="AC117" s="21"/>
      <c r="AD117" s="21"/>
      <c r="AE117" s="21"/>
      <c r="AF117" s="21"/>
      <c r="AMD117" s="0"/>
      <c r="AME117" s="0"/>
      <c r="AMF117" s="0"/>
      <c r="AMG117" s="0"/>
      <c r="AMH117" s="0"/>
      <c r="AMI117" s="0"/>
      <c r="AMJ117" s="0"/>
    </row>
    <row r="118" s="23" customFormat="true" ht="13.8" hidden="false" customHeight="false" outlineLevel="0" collapsed="false">
      <c r="A118" s="24" t="n">
        <v>47</v>
      </c>
      <c r="B118" s="27" t="n">
        <f aca="false">(A118-1)*PI()/20</f>
        <v>7.22566310325652</v>
      </c>
      <c r="C118" s="27" t="n">
        <v>0</v>
      </c>
      <c r="D118" s="27"/>
      <c r="E118" s="28"/>
      <c r="F118" s="28" t="n">
        <f aca="false">($B$2/2) + (4*$B$2/PI()^2)*(( 2*COS(F$5*PI()/2) - COS(F$5*PI()) - 1 )/F$5^2)*COS(F$5*PI()*$B118/$B$3)</f>
        <v>0.5</v>
      </c>
      <c r="G118" s="28" t="n">
        <f aca="false">($B$2/2) + (4*$B$2/PI()^2)*(( 2*COS(G$5*PI()/2) - COS(G$5*PI()) - 1 )/G$5^2)*COS(G$5*PI()*$B118/$B$3)</f>
        <v>0.43826783418659</v>
      </c>
      <c r="H118" s="28" t="n">
        <f aca="false">($B$2/2) + (4*$B$2/PI()^2)*(( 2*COS(H$5*PI()/2) - COS(H$5*PI()) - 1 )/H$5^2)*COS(H$5*PI()*$B118/$B$3)</f>
        <v>0.5</v>
      </c>
      <c r="I118" s="28" t="n">
        <f aca="false">($B$2/2) + (4*$B$2/PI()^2)*(( 2*COS(I$5*PI()/2) - COS(I$5*PI()) - 1 )/I$5^2)*COS(I$5*PI()*$B118/$B$3)</f>
        <v>0.5</v>
      </c>
      <c r="J118" s="28" t="n">
        <f aca="false">($B$2/2) + (4*$B$2/PI()^2)*(( 2*COS(J$5*PI()/2) - COS(J$5*PI()) - 1 )/J$5^2)*COS(J$5*PI()*$B118/$B$3)</f>
        <v>0.5</v>
      </c>
      <c r="K118" s="28" t="n">
        <f aca="false">($B$2/2) + (4*$B$2/PI()^2)*(( 2*COS(K$5*PI()/2) - COS(K$5*PI()) - 1 )/K$5^2)*COS(K$5*PI()*$B118/$B$3)</f>
        <v>0.519940840056045</v>
      </c>
      <c r="L118" s="28" t="n">
        <f aca="false">($B$2/2) + (4*$B$2/PI()^2)*(( 2*COS(L$5*PI()/2) - COS(L$5*PI()) - 1 )/L$5^2)*COS(L$5*PI()*$B118/$B$3)</f>
        <v>0.5</v>
      </c>
      <c r="M118" s="28" t="n">
        <f aca="false">($B$2/2) + (4*$B$2/PI()^2)*(( 2*COS(M$5*PI()/2) - COS(M$5*PI()) - 1 )/M$5^2)*COS(M$5*PI()*$B118/$B$3)</f>
        <v>0.5</v>
      </c>
      <c r="N118" s="28" t="n">
        <f aca="false">($B$2/2) + (4*$B$2/PI()^2)*(( 2*COS(N$5*PI()/2) - COS(N$5*PI()) - 1 )/N$5^2)*COS(N$5*PI()*$B118/$B$3)</f>
        <v>0.5</v>
      </c>
      <c r="O118" s="28" t="n">
        <f aca="false">($B$2/2) + (4*$B$2/PI()^2)*(( 2*COS(O$5*PI()/2) - COS(O$5*PI()) - 1 )/O$5^2)*COS(O$5*PI()*$B118/$B$3)</f>
        <v>0.48877808769804</v>
      </c>
      <c r="P118" s="27" t="n">
        <f aca="false">SUM($F118:$F118)</f>
        <v>0.5</v>
      </c>
      <c r="Q118" s="27" t="n">
        <f aca="false">SUM($F118:$G118)-(1*$F118) +$Q$3</f>
        <v>0.43826783418659</v>
      </c>
      <c r="R118" s="27" t="n">
        <f aca="false">SUM($F118:$H118)-(2*$F118)</f>
        <v>0.43826783418659</v>
      </c>
      <c r="S118" s="27" t="n">
        <f aca="false">SUM($F118:$I118)-(3*$F118) +$Q$3</f>
        <v>0.43826783418659</v>
      </c>
      <c r="T118" s="27" t="n">
        <f aca="false">SUM($F118:$J118)-(4*$F118)</f>
        <v>0.43826783418659</v>
      </c>
      <c r="U118" s="27" t="n">
        <f aca="false">SUM($F118:$K118)-(5*$F118) +$Q$3</f>
        <v>0.458208674242635</v>
      </c>
      <c r="V118" s="27" t="n">
        <f aca="false">SUM($F118:$L118)-(6*$F118)</f>
        <v>0.458208674242635</v>
      </c>
      <c r="W118" s="27" t="n">
        <f aca="false">SUM($F118:$M118)-(7*$F118) +$Q$3</f>
        <v>0.458208674242635</v>
      </c>
      <c r="X118" s="27" t="n">
        <f aca="false">SUM($F118:$N118)-(8*$F118)</f>
        <v>0.458208674242635</v>
      </c>
      <c r="Y118" s="27" t="n">
        <f aca="false">SUM($F118:$O118)-(9*$F118) +$Q$3</f>
        <v>0.446986761940675</v>
      </c>
      <c r="Z118" s="21"/>
      <c r="AA118" s="21"/>
      <c r="AB118" s="21"/>
      <c r="AC118" s="21"/>
      <c r="AD118" s="21"/>
      <c r="AE118" s="21"/>
      <c r="AF118" s="21"/>
      <c r="AMD118" s="0"/>
      <c r="AME118" s="0"/>
      <c r="AMF118" s="0"/>
      <c r="AMG118" s="0"/>
      <c r="AMH118" s="0"/>
      <c r="AMI118" s="0"/>
      <c r="AMJ118" s="0"/>
    </row>
    <row r="119" s="23" customFormat="true" ht="13.8" hidden="false" customHeight="false" outlineLevel="0" collapsed="false">
      <c r="A119" s="24" t="n">
        <v>48</v>
      </c>
      <c r="B119" s="27" t="n">
        <f aca="false">(A119-1)*PI()/20</f>
        <v>7.38274273593602</v>
      </c>
      <c r="C119" s="27" t="n">
        <v>0</v>
      </c>
      <c r="D119" s="27"/>
      <c r="E119" s="28"/>
      <c r="F119" s="28" t="n">
        <f aca="false">($B$2/2) + (4*$B$2/PI()^2)*(( 2*COS(F$5*PI()/2) - COS(F$5*PI()) - 1 )/F$5^2)*COS(F$5*PI()*$B119/$B$3)</f>
        <v>0.5</v>
      </c>
      <c r="G119" s="28" t="n">
        <f aca="false">($B$2/2) + (4*$B$2/PI()^2)*(( 2*COS(G$5*PI()/2) - COS(G$5*PI()) - 1 )/G$5^2)*COS(G$5*PI()*$B119/$B$3)</f>
        <v>0.800176847040573</v>
      </c>
      <c r="H119" s="28" t="n">
        <f aca="false">($B$2/2) + (4*$B$2/PI()^2)*(( 2*COS(H$5*PI()/2) - COS(H$5*PI()) - 1 )/H$5^2)*COS(H$5*PI()*$B119/$B$3)</f>
        <v>0.5</v>
      </c>
      <c r="I119" s="28" t="n">
        <f aca="false">($B$2/2) + (4*$B$2/PI()^2)*(( 2*COS(I$5*PI()/2) - COS(I$5*PI()) - 1 )/I$5^2)*COS(I$5*PI()*$B119/$B$3)</f>
        <v>0.5</v>
      </c>
      <c r="J119" s="28" t="n">
        <f aca="false">($B$2/2) + (4*$B$2/PI()^2)*(( 2*COS(J$5*PI()/2) - COS(J$5*PI()) - 1 )/J$5^2)*COS(J$5*PI()*$B119/$B$3)</f>
        <v>0.5</v>
      </c>
      <c r="K119" s="28" t="n">
        <f aca="false">($B$2/2) + (4*$B$2/PI()^2)*(( 2*COS(K$5*PI()/2) - COS(K$5*PI()) - 1 )/K$5^2)*COS(K$5*PI()*$B119/$B$3)</f>
        <v>0.473127144259431</v>
      </c>
      <c r="L119" s="28" t="n">
        <f aca="false">($B$2/2) + (4*$B$2/PI()^2)*(( 2*COS(L$5*PI()/2) - COS(L$5*PI()) - 1 )/L$5^2)*COS(L$5*PI()*$B119/$B$3)</f>
        <v>0.5</v>
      </c>
      <c r="M119" s="28" t="n">
        <f aca="false">($B$2/2) + (4*$B$2/PI()^2)*(( 2*COS(M$5*PI()/2) - COS(M$5*PI()) - 1 )/M$5^2)*COS(M$5*PI()*$B119/$B$3)</f>
        <v>0.5</v>
      </c>
      <c r="N119" s="28" t="n">
        <f aca="false">($B$2/2) + (4*$B$2/PI()^2)*(( 2*COS(N$5*PI()/2) - COS(N$5*PI()) - 1 )/N$5^2)*COS(N$5*PI()*$B119/$B$3)</f>
        <v>0.5</v>
      </c>
      <c r="O119" s="28" t="n">
        <f aca="false">($B$2/2) + (4*$B$2/PI()^2)*(( 2*COS(O$5*PI()/2) - COS(O$5*PI()) - 1 )/O$5^2)*COS(O$5*PI()*$B119/$B$3)</f>
        <v>0.486113327251808</v>
      </c>
      <c r="P119" s="27" t="n">
        <f aca="false">SUM($F119:$F119)</f>
        <v>0.5</v>
      </c>
      <c r="Q119" s="27" t="n">
        <f aca="false">SUM($F119:$G119)-(1*$F119) +$Q$3</f>
        <v>0.800176847040573</v>
      </c>
      <c r="R119" s="27" t="n">
        <f aca="false">SUM($F119:$H119)-(2*$F119)</f>
        <v>0.800176847040573</v>
      </c>
      <c r="S119" s="27" t="n">
        <f aca="false">SUM($F119:$I119)-(3*$F119) +$Q$3</f>
        <v>0.800176847040573</v>
      </c>
      <c r="T119" s="27" t="n">
        <f aca="false">SUM($F119:$J119)-(4*$F119)</f>
        <v>0.800176847040573</v>
      </c>
      <c r="U119" s="27" t="n">
        <f aca="false">SUM($F119:$K119)-(5*$F119) +$Q$3</f>
        <v>0.773303991300004</v>
      </c>
      <c r="V119" s="27" t="n">
        <f aca="false">SUM($F119:$L119)-(6*$F119)</f>
        <v>0.773303991300004</v>
      </c>
      <c r="W119" s="27" t="n">
        <f aca="false">SUM($F119:$M119)-(7*$F119) +$Q$3</f>
        <v>0.773303991300004</v>
      </c>
      <c r="X119" s="27" t="n">
        <f aca="false">SUM($F119:$N119)-(8*$F119)</f>
        <v>0.773303991300004</v>
      </c>
      <c r="Y119" s="27" t="n">
        <f aca="false">SUM($F119:$O119)-(9*$F119) +$Q$3</f>
        <v>0.759417318551813</v>
      </c>
      <c r="Z119" s="21"/>
      <c r="AA119" s="21"/>
      <c r="AB119" s="21"/>
      <c r="AC119" s="21"/>
      <c r="AD119" s="21"/>
      <c r="AE119" s="21"/>
      <c r="AF119" s="21"/>
      <c r="AMD119" s="0"/>
      <c r="AME119" s="0"/>
      <c r="AMF119" s="0"/>
      <c r="AMG119" s="0"/>
      <c r="AMH119" s="0"/>
      <c r="AMI119" s="0"/>
      <c r="AMJ119" s="0"/>
    </row>
    <row r="120" s="23" customFormat="true" ht="13.8" hidden="false" customHeight="false" outlineLevel="0" collapsed="false">
      <c r="A120" s="24" t="n">
        <v>49</v>
      </c>
      <c r="B120" s="27" t="n">
        <f aca="false">(A120-1)*PI()/20</f>
        <v>7.5398223686155</v>
      </c>
      <c r="C120" s="27" t="n">
        <v>0</v>
      </c>
      <c r="D120" s="27"/>
      <c r="E120" s="28"/>
      <c r="F120" s="28" t="n">
        <f aca="false">($B$2/2) + (4*$B$2/PI()^2)*(( 2*COS(F$5*PI()/2) - COS(F$5*PI()) - 1 )/F$5^2)*COS(F$5*PI()*$B120/$B$3)</f>
        <v>0.5</v>
      </c>
      <c r="G120" s="28" t="n">
        <f aca="false">($B$2/2) + (4*$B$2/PI()^2)*(( 2*COS(G$5*PI()/2) - COS(G$5*PI()) - 1 )/G$5^2)*COS(G$5*PI()*$B120/$B$3)</f>
        <v>0.892664215892293</v>
      </c>
      <c r="H120" s="28" t="n">
        <f aca="false">($B$2/2) + (4*$B$2/PI()^2)*(( 2*COS(H$5*PI()/2) - COS(H$5*PI()) - 1 )/H$5^2)*COS(H$5*PI()*$B120/$B$3)</f>
        <v>0.5</v>
      </c>
      <c r="I120" s="28" t="n">
        <f aca="false">($B$2/2) + (4*$B$2/PI()^2)*(( 2*COS(I$5*PI()/2) - COS(I$5*PI()) - 1 )/I$5^2)*COS(I$5*PI()*$B120/$B$3)</f>
        <v>0.5</v>
      </c>
      <c r="J120" s="28" t="n">
        <f aca="false">($B$2/2) + (4*$B$2/PI()^2)*(( 2*COS(J$5*PI()/2) - COS(J$5*PI()) - 1 )/J$5^2)*COS(J$5*PI()*$B120/$B$3)</f>
        <v>0.5</v>
      </c>
      <c r="K120" s="28" t="n">
        <f aca="false">($B$2/2) + (4*$B$2/PI()^2)*(( 2*COS(K$5*PI()/2) - COS(K$5*PI()) - 1 )/K$5^2)*COS(K$5*PI()*$B120/$B$3)</f>
        <v>0.532929681322087</v>
      </c>
      <c r="L120" s="28" t="n">
        <f aca="false">($B$2/2) + (4*$B$2/PI()^2)*(( 2*COS(L$5*PI()/2) - COS(L$5*PI()) - 1 )/L$5^2)*COS(L$5*PI()*$B120/$B$3)</f>
        <v>0.5</v>
      </c>
      <c r="M120" s="28" t="n">
        <f aca="false">($B$2/2) + (4*$B$2/PI()^2)*(( 2*COS(M$5*PI()/2) - COS(M$5*PI()) - 1 )/M$5^2)*COS(M$5*PI()*$B120/$B$3)</f>
        <v>0.5</v>
      </c>
      <c r="N120" s="28" t="n">
        <f aca="false">($B$2/2) + (4*$B$2/PI()^2)*(( 2*COS(N$5*PI()/2) - COS(N$5*PI()) - 1 )/N$5^2)*COS(N$5*PI()*$B120/$B$3)</f>
        <v>0.5</v>
      </c>
      <c r="O120" s="28" t="n">
        <f aca="false">($B$2/2) + (4*$B$2/PI()^2)*(( 2*COS(O$5*PI()/2) - COS(O$5*PI()) - 1 )/O$5^2)*COS(O$5*PI()*$B120/$B$3)</f>
        <v>0.50509555552723</v>
      </c>
      <c r="P120" s="27" t="n">
        <f aca="false">SUM($F120:$F120)</f>
        <v>0.5</v>
      </c>
      <c r="Q120" s="27" t="n">
        <f aca="false">SUM($F120:$G120)-(1*$F120) +$Q$3</f>
        <v>0.892664215892293</v>
      </c>
      <c r="R120" s="27" t="n">
        <f aca="false">SUM($F120:$H120)-(2*$F120)</f>
        <v>0.892664215892293</v>
      </c>
      <c r="S120" s="27" t="n">
        <f aca="false">SUM($F120:$I120)-(3*$F120) +$Q$3</f>
        <v>0.892664215892293</v>
      </c>
      <c r="T120" s="27" t="n">
        <f aca="false">SUM($F120:$J120)-(4*$F120)</f>
        <v>0.892664215892293</v>
      </c>
      <c r="U120" s="27" t="n">
        <f aca="false">SUM($F120:$K120)-(5*$F120) +$Q$3</f>
        <v>0.92559389721438</v>
      </c>
      <c r="V120" s="27" t="n">
        <f aca="false">SUM($F120:$L120)-(6*$F120)</f>
        <v>0.92559389721438</v>
      </c>
      <c r="W120" s="27" t="n">
        <f aca="false">SUM($F120:$M120)-(7*$F120) +$Q$3</f>
        <v>0.92559389721438</v>
      </c>
      <c r="X120" s="27" t="n">
        <f aca="false">SUM($F120:$N120)-(8*$F120)</f>
        <v>0.92559389721438</v>
      </c>
      <c r="Y120" s="27" t="n">
        <f aca="false">SUM($F120:$O120)-(9*$F120) +$Q$3</f>
        <v>0.930689452741611</v>
      </c>
      <c r="Z120" s="21"/>
      <c r="AA120" s="21"/>
      <c r="AB120" s="21"/>
      <c r="AC120" s="21"/>
      <c r="AD120" s="21"/>
      <c r="AE120" s="21"/>
      <c r="AF120" s="21"/>
      <c r="AMD120" s="0"/>
      <c r="AME120" s="0"/>
      <c r="AMF120" s="0"/>
      <c r="AMG120" s="0"/>
      <c r="AMH120" s="0"/>
      <c r="AMI120" s="0"/>
      <c r="AMJ120" s="0"/>
    </row>
    <row r="121" s="23" customFormat="true" ht="13.8" hidden="false" customHeight="false" outlineLevel="0" collapsed="false">
      <c r="A121" s="24" t="n">
        <v>50</v>
      </c>
      <c r="B121" s="27" t="n">
        <f aca="false">(A121-1)*PI()/20</f>
        <v>7.69690200129499</v>
      </c>
      <c r="C121" s="27" t="n">
        <v>0</v>
      </c>
      <c r="D121" s="27"/>
      <c r="E121" s="28"/>
      <c r="F121" s="28" t="n">
        <f aca="false">($B$2/2) + (4*$B$2/PI()^2)*(( 2*COS(F$5*PI()/2) - COS(F$5*PI()) - 1 )/F$5^2)*COS(F$5*PI()*$B121/$B$3)</f>
        <v>0.5</v>
      </c>
      <c r="G121" s="28" t="n">
        <f aca="false">($B$2/2) + (4*$B$2/PI()^2)*(( 2*COS(G$5*PI()/2) - COS(G$5*PI()) - 1 )/G$5^2)*COS(G$5*PI()*$B121/$B$3)</f>
        <v>0.632718545255595</v>
      </c>
      <c r="H121" s="28" t="n">
        <f aca="false">($B$2/2) + (4*$B$2/PI()^2)*(( 2*COS(H$5*PI()/2) - COS(H$5*PI()) - 1 )/H$5^2)*COS(H$5*PI()*$B121/$B$3)</f>
        <v>0.5</v>
      </c>
      <c r="I121" s="28" t="n">
        <f aca="false">($B$2/2) + (4*$B$2/PI()^2)*(( 2*COS(I$5*PI()/2) - COS(I$5*PI()) - 1 )/I$5^2)*COS(I$5*PI()*$B121/$B$3)</f>
        <v>0.5</v>
      </c>
      <c r="J121" s="28" t="n">
        <f aca="false">($B$2/2) + (4*$B$2/PI()^2)*(( 2*COS(J$5*PI()/2) - COS(J$5*PI()) - 1 )/J$5^2)*COS(J$5*PI()*$B121/$B$3)</f>
        <v>0.5</v>
      </c>
      <c r="K121" s="28" t="n">
        <f aca="false">($B$2/2) + (4*$B$2/PI()^2)*(( 2*COS(K$5*PI()/2) - COS(K$5*PI()) - 1 )/K$5^2)*COS(K$5*PI()*$B121/$B$3)</f>
        <v>0.462085940753857</v>
      </c>
      <c r="L121" s="28" t="n">
        <f aca="false">($B$2/2) + (4*$B$2/PI()^2)*(( 2*COS(L$5*PI()/2) - COS(L$5*PI()) - 1 )/L$5^2)*COS(L$5*PI()*$B121/$B$3)</f>
        <v>0.5</v>
      </c>
      <c r="M121" s="28" t="n">
        <f aca="false">($B$2/2) + (4*$B$2/PI()^2)*(( 2*COS(M$5*PI()/2) - COS(M$5*PI()) - 1 )/M$5^2)*COS(M$5*PI()*$B121/$B$3)</f>
        <v>0.5</v>
      </c>
      <c r="N121" s="28" t="n">
        <f aca="false">($B$2/2) + (4*$B$2/PI()^2)*(( 2*COS(N$5*PI()/2) - COS(N$5*PI()) - 1 )/N$5^2)*COS(N$5*PI()*$B121/$B$3)</f>
        <v>0.5</v>
      </c>
      <c r="O121" s="28" t="n">
        <f aca="false">($B$2/2) + (4*$B$2/PI()^2)*(( 2*COS(O$5*PI()/2) - COS(O$5*PI()) - 1 )/O$5^2)*COS(O$5*PI()*$B121/$B$3)</f>
        <v>0.516134669204313</v>
      </c>
      <c r="P121" s="27" t="n">
        <f aca="false">SUM($F121:$F121)</f>
        <v>0.5</v>
      </c>
      <c r="Q121" s="27" t="n">
        <f aca="false">SUM($F121:$G121)-(1*$F121) +$Q$3</f>
        <v>0.632718545255595</v>
      </c>
      <c r="R121" s="27" t="n">
        <f aca="false">SUM($F121:$H121)-(2*$F121)</f>
        <v>0.632718545255595</v>
      </c>
      <c r="S121" s="27" t="n">
        <f aca="false">SUM($F121:$I121)-(3*$F121) +$Q$3</f>
        <v>0.632718545255595</v>
      </c>
      <c r="T121" s="27" t="n">
        <f aca="false">SUM($F121:$J121)-(4*$F121)</f>
        <v>0.632718545255595</v>
      </c>
      <c r="U121" s="27" t="n">
        <f aca="false">SUM($F121:$K121)-(5*$F121) +$Q$3</f>
        <v>0.594804486009452</v>
      </c>
      <c r="V121" s="27" t="n">
        <f aca="false">SUM($F121:$L121)-(6*$F121)</f>
        <v>0.594804486009452</v>
      </c>
      <c r="W121" s="27" t="n">
        <f aca="false">SUM($F121:$M121)-(7*$F121) +$Q$3</f>
        <v>0.594804486009452</v>
      </c>
      <c r="X121" s="27" t="n">
        <f aca="false">SUM($F121:$N121)-(8*$F121)</f>
        <v>0.594804486009452</v>
      </c>
      <c r="Y121" s="27" t="n">
        <f aca="false">SUM($F121:$O121)-(9*$F121) +$Q$3</f>
        <v>0.610939155213766</v>
      </c>
      <c r="Z121" s="21"/>
      <c r="AA121" s="21"/>
      <c r="AB121" s="21"/>
      <c r="AC121" s="21"/>
      <c r="AD121" s="21"/>
      <c r="AE121" s="21"/>
      <c r="AF121" s="21"/>
      <c r="AMD121" s="0"/>
      <c r="AME121" s="0"/>
      <c r="AMF121" s="0"/>
      <c r="AMG121" s="0"/>
      <c r="AMH121" s="0"/>
      <c r="AMI121" s="0"/>
      <c r="AMJ121" s="0"/>
    </row>
    <row r="122" s="23" customFormat="true" ht="13.8" hidden="false" customHeight="false" outlineLevel="0" collapsed="false">
      <c r="A122" s="24" t="n">
        <v>51</v>
      </c>
      <c r="B122" s="27" t="n">
        <f aca="false">(A122-1)*PI()/20</f>
        <v>7.85398163397448</v>
      </c>
      <c r="C122" s="27" t="n">
        <v>0</v>
      </c>
      <c r="D122" s="27"/>
      <c r="E122" s="28"/>
      <c r="F122" s="28" t="n">
        <f aca="false">($B$2/2) + (4*$B$2/PI()^2)*(( 2*COS(F$5*PI()/2) - COS(F$5*PI()) - 1 )/F$5^2)*COS(F$5*PI()*$B122/$B$3)</f>
        <v>0.5</v>
      </c>
      <c r="G122" s="28" t="n">
        <f aca="false">($B$2/2) + (4*$B$2/PI()^2)*(( 2*COS(G$5*PI()/2) - COS(G$5*PI()) - 1 )/G$5^2)*COS(G$5*PI()*$B122/$B$3)</f>
        <v>0.253652266201293</v>
      </c>
      <c r="H122" s="28" t="n">
        <f aca="false">($B$2/2) + (4*$B$2/PI()^2)*(( 2*COS(H$5*PI()/2) - COS(H$5*PI()) - 1 )/H$5^2)*COS(H$5*PI()*$B122/$B$3)</f>
        <v>0.5</v>
      </c>
      <c r="I122" s="28" t="n">
        <f aca="false">($B$2/2) + (4*$B$2/PI()^2)*(( 2*COS(I$5*PI()/2) - COS(I$5*PI()) - 1 )/I$5^2)*COS(I$5*PI()*$B122/$B$3)</f>
        <v>0.5</v>
      </c>
      <c r="J122" s="28" t="n">
        <f aca="false">($B$2/2) + (4*$B$2/PI()^2)*(( 2*COS(J$5*PI()/2) - COS(J$5*PI()) - 1 )/J$5^2)*COS(J$5*PI()*$B122/$B$3)</f>
        <v>0.5</v>
      </c>
      <c r="K122" s="28" t="n">
        <f aca="false">($B$2/2) + (4*$B$2/PI()^2)*(( 2*COS(K$5*PI()/2) - COS(K$5*PI()) - 1 )/K$5^2)*COS(K$5*PI()*$B122/$B$3)</f>
        <v>0.541663659231544</v>
      </c>
      <c r="L122" s="28" t="n">
        <f aca="false">($B$2/2) + (4*$B$2/PI()^2)*(( 2*COS(L$5*PI()/2) - COS(L$5*PI()) - 1 )/L$5^2)*COS(L$5*PI()*$B122/$B$3)</f>
        <v>0.5</v>
      </c>
      <c r="M122" s="28" t="n">
        <f aca="false">($B$2/2) + (4*$B$2/PI()^2)*(( 2*COS(M$5*PI()/2) - COS(M$5*PI()) - 1 )/M$5^2)*COS(M$5*PI()*$B122/$B$3)</f>
        <v>0.5</v>
      </c>
      <c r="N122" s="28" t="n">
        <f aca="false">($B$2/2) + (4*$B$2/PI()^2)*(( 2*COS(N$5*PI()/2) - COS(N$5*PI()) - 1 )/N$5^2)*COS(N$5*PI()*$B122/$B$3)</f>
        <v>0.5</v>
      </c>
      <c r="O122" s="28" t="n">
        <f aca="false">($B$2/2) + (4*$B$2/PI()^2)*(( 2*COS(O$5*PI()/2) - COS(O$5*PI()) - 1 )/O$5^2)*COS(O$5*PI()*$B122/$B$3)</f>
        <v>0.502022545531264</v>
      </c>
      <c r="P122" s="27" t="n">
        <f aca="false">SUM($F122:$F122)</f>
        <v>0.5</v>
      </c>
      <c r="Q122" s="27" t="n">
        <f aca="false">SUM($F122:$G122)-(1*$F122) +$Q$3</f>
        <v>0.253652266201293</v>
      </c>
      <c r="R122" s="27" t="n">
        <f aca="false">SUM($F122:$H122)-(2*$F122)</f>
        <v>0.253652266201293</v>
      </c>
      <c r="S122" s="27" t="n">
        <f aca="false">SUM($F122:$I122)-(3*$F122) +$Q$3</f>
        <v>0.253652266201293</v>
      </c>
      <c r="T122" s="27" t="n">
        <f aca="false">SUM($F122:$J122)-(4*$F122)</f>
        <v>0.253652266201293</v>
      </c>
      <c r="U122" s="27" t="n">
        <f aca="false">SUM($F122:$K122)-(5*$F122) +$Q$3</f>
        <v>0.295315925432837</v>
      </c>
      <c r="V122" s="27" t="n">
        <f aca="false">SUM($F122:$L122)-(6*$F122)</f>
        <v>0.295315925432837</v>
      </c>
      <c r="W122" s="27" t="n">
        <f aca="false">SUM($F122:$M122)-(7*$F122) +$Q$3</f>
        <v>0.295315925432837</v>
      </c>
      <c r="X122" s="27" t="n">
        <f aca="false">SUM($F122:$N122)-(8*$F122)</f>
        <v>0.295315925432837</v>
      </c>
      <c r="Y122" s="27" t="n">
        <f aca="false">SUM($F122:$O122)-(9*$F122) +$Q$3</f>
        <v>0.297338470964101</v>
      </c>
      <c r="Z122" s="21"/>
      <c r="AA122" s="21"/>
      <c r="AB122" s="21"/>
      <c r="AC122" s="21"/>
      <c r="AD122" s="21"/>
      <c r="AE122" s="21"/>
      <c r="AF122" s="21"/>
      <c r="AMD122" s="0"/>
      <c r="AME122" s="0"/>
      <c r="AMF122" s="0"/>
      <c r="AMG122" s="0"/>
      <c r="AMH122" s="0"/>
      <c r="AMI122" s="0"/>
      <c r="AMJ122" s="0"/>
    </row>
    <row r="123" s="23" customFormat="true" ht="13.8" hidden="false" customHeight="false" outlineLevel="0" collapsed="false">
      <c r="A123" s="24" t="n">
        <v>52</v>
      </c>
      <c r="B123" s="27" t="n">
        <f aca="false">(A123-1)*PI()/20</f>
        <v>8.01106126665397</v>
      </c>
      <c r="C123" s="27" t="n">
        <v>0</v>
      </c>
      <c r="D123" s="27"/>
      <c r="E123" s="28"/>
      <c r="F123" s="28" t="n">
        <f aca="false">($B$2/2) + (4*$B$2/PI()^2)*(( 2*COS(F$5*PI()/2) - COS(F$5*PI()) - 1 )/F$5^2)*COS(F$5*PI()*$B123/$B$3)</f>
        <v>0.5</v>
      </c>
      <c r="G123" s="28" t="n">
        <f aca="false">($B$2/2) + (4*$B$2/PI()^2)*(( 2*COS(G$5*PI()/2) - COS(G$5*PI()) - 1 )/G$5^2)*COS(G$5*PI()*$B123/$B$3)</f>
        <v>0.0956936844615278</v>
      </c>
      <c r="H123" s="28" t="n">
        <f aca="false">($B$2/2) + (4*$B$2/PI()^2)*(( 2*COS(H$5*PI()/2) - COS(H$5*PI()) - 1 )/H$5^2)*COS(H$5*PI()*$B123/$B$3)</f>
        <v>0.5</v>
      </c>
      <c r="I123" s="28" t="n">
        <f aca="false">($B$2/2) + (4*$B$2/PI()^2)*(( 2*COS(I$5*PI()/2) - COS(I$5*PI()) - 1 )/I$5^2)*COS(I$5*PI()*$B123/$B$3)</f>
        <v>0.5</v>
      </c>
      <c r="J123" s="28" t="n">
        <f aca="false">($B$2/2) + (4*$B$2/PI()^2)*(( 2*COS(J$5*PI()/2) - COS(J$5*PI()) - 1 )/J$5^2)*COS(J$5*PI()*$B123/$B$3)</f>
        <v>0.5</v>
      </c>
      <c r="K123" s="28" t="n">
        <f aca="false">($B$2/2) + (4*$B$2/PI()^2)*(( 2*COS(K$5*PI()/2) - COS(K$5*PI()) - 1 )/K$5^2)*COS(K$5*PI()*$B123/$B$3)</f>
        <v>0.45594363498762</v>
      </c>
      <c r="L123" s="28" t="n">
        <f aca="false">($B$2/2) + (4*$B$2/PI()^2)*(( 2*COS(L$5*PI()/2) - COS(L$5*PI()) - 1 )/L$5^2)*COS(L$5*PI()*$B123/$B$3)</f>
        <v>0.5</v>
      </c>
      <c r="M123" s="28" t="n">
        <f aca="false">($B$2/2) + (4*$B$2/PI()^2)*(( 2*COS(M$5*PI()/2) - COS(M$5*PI()) - 1 )/M$5^2)*COS(M$5*PI()*$B123/$B$3)</f>
        <v>0.5</v>
      </c>
      <c r="N123" s="28" t="n">
        <f aca="false">($B$2/2) + (4*$B$2/PI()^2)*(( 2*COS(N$5*PI()/2) - COS(N$5*PI()) - 1 )/N$5^2)*COS(N$5*PI()*$B123/$B$3)</f>
        <v>0.5</v>
      </c>
      <c r="O123" s="28" t="n">
        <f aca="false">($B$2/2) + (4*$B$2/PI()^2)*(( 2*COS(O$5*PI()/2) - COS(O$5*PI()) - 1 )/O$5^2)*COS(O$5*PI()*$B123/$B$3)</f>
        <v>0.484757613327459</v>
      </c>
      <c r="P123" s="27" t="n">
        <f aca="false">SUM($F123:$F123)</f>
        <v>0.5</v>
      </c>
      <c r="Q123" s="27" t="n">
        <f aca="false">SUM($F123:$G123)-(1*$F123) +$Q$3</f>
        <v>0.0956936844615278</v>
      </c>
      <c r="R123" s="27" t="n">
        <f aca="false">SUM($F123:$H123)-(2*$F123)</f>
        <v>0.0956936844615277</v>
      </c>
      <c r="S123" s="27" t="n">
        <f aca="false">SUM($F123:$I123)-(3*$F123) +$Q$3</f>
        <v>0.0956936844615277</v>
      </c>
      <c r="T123" s="27" t="n">
        <f aca="false">SUM($F123:$J123)-(4*$F123)</f>
        <v>0.0956936844615277</v>
      </c>
      <c r="U123" s="27" t="n">
        <f aca="false">SUM($F123:$K123)-(5*$F123) +$Q$3</f>
        <v>0.051637319449148</v>
      </c>
      <c r="V123" s="27" t="n">
        <f aca="false">SUM($F123:$L123)-(6*$F123)</f>
        <v>0.051637319449148</v>
      </c>
      <c r="W123" s="27" t="n">
        <f aca="false">SUM($F123:$M123)-(7*$F123) +$Q$3</f>
        <v>0.051637319449148</v>
      </c>
      <c r="X123" s="27" t="n">
        <f aca="false">SUM($F123:$N123)-(8*$F123)</f>
        <v>0.0516373194491475</v>
      </c>
      <c r="Y123" s="27" t="n">
        <f aca="false">SUM($F123:$O123)-(9*$F123) +$Q$3</f>
        <v>0.0363949327766067</v>
      </c>
      <c r="Z123" s="21"/>
      <c r="AA123" s="21"/>
      <c r="AB123" s="21"/>
      <c r="AC123" s="21"/>
      <c r="AD123" s="21"/>
      <c r="AE123" s="21"/>
      <c r="AF123" s="21"/>
      <c r="AMD123" s="0"/>
      <c r="AME123" s="0"/>
      <c r="AMF123" s="0"/>
      <c r="AMG123" s="0"/>
      <c r="AMH123" s="0"/>
      <c r="AMI123" s="0"/>
      <c r="AMJ123" s="0"/>
    </row>
    <row r="124" s="23" customFormat="true" ht="13.8" hidden="false" customHeight="false" outlineLevel="0" collapsed="false">
      <c r="A124" s="24" t="n">
        <v>53</v>
      </c>
      <c r="B124" s="27" t="n">
        <f aca="false">(A124-1)*PI()/20</f>
        <v>8.16814089933346</v>
      </c>
      <c r="C124" s="27" t="n">
        <v>0</v>
      </c>
      <c r="D124" s="27"/>
      <c r="E124" s="28"/>
      <c r="F124" s="28" t="n">
        <f aca="false">($B$2/2) + (4*$B$2/PI()^2)*(( 2*COS(F$5*PI()/2) - COS(F$5*PI()) - 1 )/F$5^2)*COS(F$5*PI()*$B124/$B$3)</f>
        <v>0.5</v>
      </c>
      <c r="G124" s="28" t="n">
        <f aca="false">($B$2/2) + (4*$B$2/PI()^2)*(( 2*COS(G$5*PI()/2) - COS(G$5*PI()) - 1 )/G$5^2)*COS(G$5*PI()*$B124/$B$3)</f>
        <v>0.300617427880401</v>
      </c>
      <c r="H124" s="28" t="n">
        <f aca="false">($B$2/2) + (4*$B$2/PI()^2)*(( 2*COS(H$5*PI()/2) - COS(H$5*PI()) - 1 )/H$5^2)*COS(H$5*PI()*$B124/$B$3)</f>
        <v>0.5</v>
      </c>
      <c r="I124" s="28" t="n">
        <f aca="false">($B$2/2) + (4*$B$2/PI()^2)*(( 2*COS(I$5*PI()/2) - COS(I$5*PI()) - 1 )/I$5^2)*COS(I$5*PI()*$B124/$B$3)</f>
        <v>0.5</v>
      </c>
      <c r="J124" s="28" t="n">
        <f aca="false">($B$2/2) + (4*$B$2/PI()^2)*(( 2*COS(J$5*PI()/2) - COS(J$5*PI()) - 1 )/J$5^2)*COS(J$5*PI()*$B124/$B$3)</f>
        <v>0.5</v>
      </c>
      <c r="K124" s="28" t="n">
        <f aca="false">($B$2/2) + (4*$B$2/PI()^2)*(( 2*COS(K$5*PI()/2) - COS(K$5*PI()) - 1 )/K$5^2)*COS(K$5*PI()*$B124/$B$3)</f>
        <v>0.545014251397555</v>
      </c>
      <c r="L124" s="28" t="n">
        <f aca="false">($B$2/2) + (4*$B$2/PI()^2)*(( 2*COS(L$5*PI()/2) - COS(L$5*PI()) - 1 )/L$5^2)*COS(L$5*PI()*$B124/$B$3)</f>
        <v>0.5</v>
      </c>
      <c r="M124" s="28" t="n">
        <f aca="false">($B$2/2) + (4*$B$2/PI()^2)*(( 2*COS(M$5*PI()/2) - COS(M$5*PI()) - 1 )/M$5^2)*COS(M$5*PI()*$B124/$B$3)</f>
        <v>0.5</v>
      </c>
      <c r="N124" s="28" t="n">
        <f aca="false">($B$2/2) + (4*$B$2/PI()^2)*(( 2*COS(N$5*PI()/2) - COS(N$5*PI()) - 1 )/N$5^2)*COS(N$5*PI()*$B124/$B$3)</f>
        <v>0.5</v>
      </c>
      <c r="O124" s="28" t="n">
        <f aca="false">($B$2/2) + (4*$B$2/PI()^2)*(( 2*COS(O$5*PI()/2) - COS(O$5*PI()) - 1 )/O$5^2)*COS(O$5*PI()*$B124/$B$3)</f>
        <v>0.491252999982939</v>
      </c>
      <c r="P124" s="27" t="n">
        <f aca="false">SUM($F124:$F124)</f>
        <v>0.5</v>
      </c>
      <c r="Q124" s="27" t="n">
        <f aca="false">SUM($F124:$G124)-(1*$F124) +$Q$3</f>
        <v>0.300617427880401</v>
      </c>
      <c r="R124" s="27" t="n">
        <f aca="false">SUM($F124:$H124)-(2*$F124)</f>
        <v>0.300617427880401</v>
      </c>
      <c r="S124" s="27" t="n">
        <f aca="false">SUM($F124:$I124)-(3*$F124) +$Q$3</f>
        <v>0.300617427880401</v>
      </c>
      <c r="T124" s="27" t="n">
        <f aca="false">SUM($F124:$J124)-(4*$F124)</f>
        <v>0.300617427880401</v>
      </c>
      <c r="U124" s="27" t="n">
        <f aca="false">SUM($F124:$K124)-(5*$F124) +$Q$3</f>
        <v>0.345631679277957</v>
      </c>
      <c r="V124" s="27" t="n">
        <f aca="false">SUM($F124:$L124)-(6*$F124)</f>
        <v>0.345631679277957</v>
      </c>
      <c r="W124" s="27" t="n">
        <f aca="false">SUM($F124:$M124)-(7*$F124) +$Q$3</f>
        <v>0.345631679277957</v>
      </c>
      <c r="X124" s="27" t="n">
        <f aca="false">SUM($F124:$N124)-(8*$F124)</f>
        <v>0.345631679277957</v>
      </c>
      <c r="Y124" s="27" t="n">
        <f aca="false">SUM($F124:$O124)-(9*$F124) +$Q$3</f>
        <v>0.336884679260896</v>
      </c>
      <c r="Z124" s="21"/>
      <c r="AA124" s="21"/>
      <c r="AB124" s="21"/>
      <c r="AC124" s="21"/>
      <c r="AD124" s="21"/>
      <c r="AE124" s="21"/>
      <c r="AF124" s="21"/>
      <c r="AMD124" s="0"/>
      <c r="AME124" s="0"/>
      <c r="AMF124" s="0"/>
      <c r="AMG124" s="0"/>
      <c r="AMH124" s="0"/>
      <c r="AMI124" s="0"/>
      <c r="AMJ124" s="0"/>
    </row>
    <row r="125" s="23" customFormat="true" ht="13.8" hidden="false" customHeight="false" outlineLevel="0" collapsed="false">
      <c r="A125" s="24" t="n">
        <v>54</v>
      </c>
      <c r="B125" s="27" t="n">
        <f aca="false">(A125-1)*PI()/20</f>
        <v>8.32522053201295</v>
      </c>
      <c r="C125" s="27" t="n">
        <v>0</v>
      </c>
      <c r="D125" s="27"/>
      <c r="E125" s="28"/>
      <c r="F125" s="28" t="n">
        <f aca="false">($B$2/2) + (4*$B$2/PI()^2)*(( 2*COS(F$5*PI()/2) - COS(F$5*PI()) - 1 )/F$5^2)*COS(F$5*PI()*$B125/$B$3)</f>
        <v>0.5</v>
      </c>
      <c r="G125" s="28" t="n">
        <f aca="false">($B$2/2) + (4*$B$2/PI()^2)*(( 2*COS(G$5*PI()/2) - COS(G$5*PI()) - 1 )/G$5^2)*COS(G$5*PI()*$B125/$B$3)</f>
        <v>0.684495613973533</v>
      </c>
      <c r="H125" s="28" t="n">
        <f aca="false">($B$2/2) + (4*$B$2/PI()^2)*(( 2*COS(H$5*PI()/2) - COS(H$5*PI()) - 1 )/H$5^2)*COS(H$5*PI()*$B125/$B$3)</f>
        <v>0.5</v>
      </c>
      <c r="I125" s="28" t="n">
        <f aca="false">($B$2/2) + (4*$B$2/PI()^2)*(( 2*COS(I$5*PI()/2) - COS(I$5*PI()) - 1 )/I$5^2)*COS(I$5*PI()*$B125/$B$3)</f>
        <v>0.5</v>
      </c>
      <c r="J125" s="28" t="n">
        <f aca="false">($B$2/2) + (4*$B$2/PI()^2)*(( 2*COS(J$5*PI()/2) - COS(J$5*PI()) - 1 )/J$5^2)*COS(J$5*PI()*$B125/$B$3)</f>
        <v>0.5</v>
      </c>
      <c r="K125" s="28" t="n">
        <f aca="false">($B$2/2) + (4*$B$2/PI()^2)*(( 2*COS(K$5*PI()/2) - COS(K$5*PI()) - 1 )/K$5^2)*COS(K$5*PI()*$B125/$B$3)</f>
        <v>0.455493877876259</v>
      </c>
      <c r="L125" s="28" t="n">
        <f aca="false">($B$2/2) + (4*$B$2/PI()^2)*(( 2*COS(L$5*PI()/2) - COS(L$5*PI()) - 1 )/L$5^2)*COS(L$5*PI()*$B125/$B$3)</f>
        <v>0.5</v>
      </c>
      <c r="M125" s="28" t="n">
        <f aca="false">($B$2/2) + (4*$B$2/PI()^2)*(( 2*COS(M$5*PI()/2) - COS(M$5*PI()) - 1 )/M$5^2)*COS(M$5*PI()*$B125/$B$3)</f>
        <v>0.5</v>
      </c>
      <c r="N125" s="28" t="n">
        <f aca="false">($B$2/2) + (4*$B$2/PI()^2)*(( 2*COS(N$5*PI()/2) - COS(N$5*PI()) - 1 )/N$5^2)*COS(N$5*PI()*$B125/$B$3)</f>
        <v>0.5</v>
      </c>
      <c r="O125" s="28" t="n">
        <f aca="false">($B$2/2) + (4*$B$2/PI()^2)*(( 2*COS(O$5*PI()/2) - COS(O$5*PI()) - 1 )/O$5^2)*COS(O$5*PI()*$B125/$B$3)</f>
        <v>0.511383489456138</v>
      </c>
      <c r="P125" s="27" t="n">
        <f aca="false">SUM($F125:$F125)</f>
        <v>0.5</v>
      </c>
      <c r="Q125" s="27" t="n">
        <f aca="false">SUM($F125:$G125)-(1*$F125) +$Q$3</f>
        <v>0.684495613973533</v>
      </c>
      <c r="R125" s="27" t="n">
        <f aca="false">SUM($F125:$H125)-(2*$F125)</f>
        <v>0.684495613973533</v>
      </c>
      <c r="S125" s="27" t="n">
        <f aca="false">SUM($F125:$I125)-(3*$F125) +$Q$3</f>
        <v>0.684495613973533</v>
      </c>
      <c r="T125" s="27" t="n">
        <f aca="false">SUM($F125:$J125)-(4*$F125)</f>
        <v>0.684495613973533</v>
      </c>
      <c r="U125" s="27" t="n">
        <f aca="false">SUM($F125:$K125)-(5*$F125) +$Q$3</f>
        <v>0.639989491849791</v>
      </c>
      <c r="V125" s="27" t="n">
        <f aca="false">SUM($F125:$L125)-(6*$F125)</f>
        <v>0.639989491849791</v>
      </c>
      <c r="W125" s="27" t="n">
        <f aca="false">SUM($F125:$M125)-(7*$F125) +$Q$3</f>
        <v>0.639989491849791</v>
      </c>
      <c r="X125" s="27" t="n">
        <f aca="false">SUM($F125:$N125)-(8*$F125)</f>
        <v>0.639989491849791</v>
      </c>
      <c r="Y125" s="27" t="n">
        <f aca="false">SUM($F125:$O125)-(9*$F125) +$Q$3</f>
        <v>0.651372981305929</v>
      </c>
      <c r="Z125" s="21"/>
      <c r="AA125" s="21"/>
      <c r="AB125" s="21"/>
      <c r="AC125" s="21"/>
      <c r="AD125" s="21"/>
      <c r="AE125" s="21"/>
      <c r="AF125" s="21"/>
      <c r="AMD125" s="0"/>
      <c r="AME125" s="0"/>
      <c r="AMF125" s="0"/>
      <c r="AMG125" s="0"/>
      <c r="AMH125" s="0"/>
      <c r="AMI125" s="0"/>
      <c r="AMJ125" s="0"/>
    </row>
    <row r="126" s="23" customFormat="true" ht="13.8" hidden="false" customHeight="false" outlineLevel="0" collapsed="false">
      <c r="A126" s="24" t="n">
        <v>55</v>
      </c>
      <c r="B126" s="27" t="n">
        <f aca="false">(A126-1)*PI()/20</f>
        <v>8.48230016469244</v>
      </c>
      <c r="C126" s="27" t="n">
        <v>0</v>
      </c>
      <c r="D126" s="27"/>
      <c r="E126" s="28"/>
      <c r="F126" s="28" t="n">
        <f aca="false">($B$2/2) + (4*$B$2/PI()^2)*(( 2*COS(F$5*PI()/2) - COS(F$5*PI()) - 1 )/F$5^2)*COS(F$5*PI()*$B126/$B$3)</f>
        <v>0.5</v>
      </c>
      <c r="G126" s="28" t="n">
        <f aca="false">($B$2/2) + (4*$B$2/PI()^2)*(( 2*COS(G$5*PI()/2) - COS(G$5*PI()) - 1 )/G$5^2)*COS(G$5*PI()*$B126/$B$3)</f>
        <v>0.902781043270077</v>
      </c>
      <c r="H126" s="28" t="n">
        <f aca="false">($B$2/2) + (4*$B$2/PI()^2)*(( 2*COS(H$5*PI()/2) - COS(H$5*PI()) - 1 )/H$5^2)*COS(H$5*PI()*$B126/$B$3)</f>
        <v>0.5</v>
      </c>
      <c r="I126" s="28" t="n">
        <f aca="false">($B$2/2) + (4*$B$2/PI()^2)*(( 2*COS(I$5*PI()/2) - COS(I$5*PI()) - 1 )/I$5^2)*COS(I$5*PI()*$B126/$B$3)</f>
        <v>0.5</v>
      </c>
      <c r="J126" s="28" t="n">
        <f aca="false">($B$2/2) + (4*$B$2/PI()^2)*(( 2*COS(J$5*PI()/2) - COS(J$5*PI()) - 1 )/J$5^2)*COS(J$5*PI()*$B126/$B$3)</f>
        <v>0.5</v>
      </c>
      <c r="K126" s="28" t="n">
        <f aca="false">($B$2/2) + (4*$B$2/PI()^2)*(( 2*COS(K$5*PI()/2) - COS(K$5*PI()) - 1 )/K$5^2)*COS(K$5*PI()*$B126/$B$3)</f>
        <v>0.542548525849398</v>
      </c>
      <c r="L126" s="28" t="n">
        <f aca="false">($B$2/2) + (4*$B$2/PI()^2)*(( 2*COS(L$5*PI()/2) - COS(L$5*PI()) - 1 )/L$5^2)*COS(L$5*PI()*$B126/$B$3)</f>
        <v>0.5</v>
      </c>
      <c r="M126" s="28" t="n">
        <f aca="false">($B$2/2) + (4*$B$2/PI()^2)*(( 2*COS(M$5*PI()/2) - COS(M$5*PI()) - 1 )/M$5^2)*COS(M$5*PI()*$B126/$B$3)</f>
        <v>0.5</v>
      </c>
      <c r="N126" s="28" t="n">
        <f aca="false">($B$2/2) + (4*$B$2/PI()^2)*(( 2*COS(N$5*PI()/2) - COS(N$5*PI()) - 1 )/N$5^2)*COS(N$5*PI()*$B126/$B$3)</f>
        <v>0.5</v>
      </c>
      <c r="O126" s="28" t="n">
        <f aca="false">($B$2/2) + (4*$B$2/PI()^2)*(( 2*COS(O$5*PI()/2) - COS(O$5*PI()) - 1 )/O$5^2)*COS(O$5*PI()*$B126/$B$3)</f>
        <v>0.513769032221194</v>
      </c>
      <c r="P126" s="27" t="n">
        <f aca="false">SUM($F126:$F126)</f>
        <v>0.5</v>
      </c>
      <c r="Q126" s="27" t="n">
        <f aca="false">SUM($F126:$G126)-(1*$F126) +$Q$3</f>
        <v>0.902781043270077</v>
      </c>
      <c r="R126" s="27" t="n">
        <f aca="false">SUM($F126:$H126)-(2*$F126)</f>
        <v>0.902781043270077</v>
      </c>
      <c r="S126" s="27" t="n">
        <f aca="false">SUM($F126:$I126)-(3*$F126) +$Q$3</f>
        <v>0.902781043270077</v>
      </c>
      <c r="T126" s="27" t="n">
        <f aca="false">SUM($F126:$J126)-(4*$F126)</f>
        <v>0.902781043270077</v>
      </c>
      <c r="U126" s="27" t="n">
        <f aca="false">SUM($F126:$K126)-(5*$F126) +$Q$3</f>
        <v>0.945329569119475</v>
      </c>
      <c r="V126" s="27" t="n">
        <f aca="false">SUM($F126:$L126)-(6*$F126)</f>
        <v>0.945329569119475</v>
      </c>
      <c r="W126" s="27" t="n">
        <f aca="false">SUM($F126:$M126)-(7*$F126) +$Q$3</f>
        <v>0.945329569119475</v>
      </c>
      <c r="X126" s="27" t="n">
        <f aca="false">SUM($F126:$N126)-(8*$F126)</f>
        <v>0.945329569119475</v>
      </c>
      <c r="Y126" s="27" t="n">
        <f aca="false">SUM($F126:$O126)-(9*$F126) +$Q$3</f>
        <v>0.959098601340669</v>
      </c>
      <c r="Z126" s="21"/>
      <c r="AA126" s="21"/>
      <c r="AB126" s="21"/>
      <c r="AC126" s="21"/>
      <c r="AD126" s="21"/>
      <c r="AE126" s="21"/>
      <c r="AF126" s="21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24" t="n">
        <v>56</v>
      </c>
      <c r="B127" s="27" t="n">
        <f aca="false">(A127-1)*PI()/20</f>
        <v>8.63937979737193</v>
      </c>
      <c r="C127" s="27" t="n">
        <v>0</v>
      </c>
      <c r="D127" s="27"/>
      <c r="E127" s="28"/>
      <c r="F127" s="28" t="n">
        <f aca="false">($B$2/2) + (4*$B$2/PI()^2)*(( 2*COS(F$5*PI()/2) - COS(F$5*PI()) - 1 )/F$5^2)*COS(F$5*PI()*$B127/$B$3)</f>
        <v>0.5</v>
      </c>
      <c r="G127" s="28" t="n">
        <f aca="false">($B$2/2) + (4*$B$2/PI()^2)*(( 2*COS(G$5*PI()/2) - COS(G$5*PI()) - 1 )/G$5^2)*COS(G$5*PI()*$B127/$B$3)</f>
        <v>0.759553144937785</v>
      </c>
      <c r="H127" s="28" t="n">
        <f aca="false">($B$2/2) + (4*$B$2/PI()^2)*(( 2*COS(H$5*PI()/2) - COS(H$5*PI()) - 1 )/H$5^2)*COS(H$5*PI()*$B127/$B$3)</f>
        <v>0.5</v>
      </c>
      <c r="I127" s="28" t="n">
        <f aca="false">($B$2/2) + (4*$B$2/PI()^2)*(( 2*COS(I$5*PI()/2) - COS(I$5*PI()) - 1 )/I$5^2)*COS(I$5*PI()*$B127/$B$3)</f>
        <v>0.5</v>
      </c>
      <c r="J127" s="28" t="n">
        <f aca="false">($B$2/2) + (4*$B$2/PI()^2)*(( 2*COS(J$5*PI()/2) - COS(J$5*PI()) - 1 )/J$5^2)*COS(J$5*PI()*$B127/$B$3)</f>
        <v>0.5</v>
      </c>
      <c r="K127" s="28" t="n">
        <f aca="false">($B$2/2) + (4*$B$2/PI()^2)*(( 2*COS(K$5*PI()/2) - COS(K$5*PI()) - 1 )/K$5^2)*COS(K$5*PI()*$B127/$B$3)</f>
        <v>0.460794782798816</v>
      </c>
      <c r="L127" s="28" t="n">
        <f aca="false">($B$2/2) + (4*$B$2/PI()^2)*(( 2*COS(L$5*PI()/2) - COS(L$5*PI()) - 1 )/L$5^2)*COS(L$5*PI()*$B127/$B$3)</f>
        <v>0.5</v>
      </c>
      <c r="M127" s="28" t="n">
        <f aca="false">($B$2/2) + (4*$B$2/PI()^2)*(( 2*COS(M$5*PI()/2) - COS(M$5*PI()) - 1 )/M$5^2)*COS(M$5*PI()*$B127/$B$3)</f>
        <v>0.5</v>
      </c>
      <c r="N127" s="28" t="n">
        <f aca="false">($B$2/2) + (4*$B$2/PI()^2)*(( 2*COS(N$5*PI()/2) - COS(N$5*PI()) - 1 )/N$5^2)*COS(N$5*PI()*$B127/$B$3)</f>
        <v>0.5</v>
      </c>
      <c r="O127" s="28" t="n">
        <f aca="false">($B$2/2) + (4*$B$2/PI()^2)*(( 2*COS(O$5*PI()/2) - COS(O$5*PI()) - 1 )/O$5^2)*COS(O$5*PI()*$B127/$B$3)</f>
        <v>0.494690968072989</v>
      </c>
      <c r="P127" s="27" t="n">
        <f aca="false">SUM($F127:$F127)</f>
        <v>0.5</v>
      </c>
      <c r="Q127" s="27" t="n">
        <f aca="false">SUM($F127:$G127)-(1*$F127) +$Q$3</f>
        <v>0.759553144937785</v>
      </c>
      <c r="R127" s="27" t="n">
        <f aca="false">SUM($F127:$H127)-(2*$F127)</f>
        <v>0.759553144937785</v>
      </c>
      <c r="S127" s="27" t="n">
        <f aca="false">SUM($F127:$I127)-(3*$F127) +$Q$3</f>
        <v>0.759553144937785</v>
      </c>
      <c r="T127" s="27" t="n">
        <f aca="false">SUM($F127:$J127)-(4*$F127)</f>
        <v>0.759553144937785</v>
      </c>
      <c r="U127" s="27" t="n">
        <f aca="false">SUM($F127:$K127)-(5*$F127) +$Q$3</f>
        <v>0.720347927736601</v>
      </c>
      <c r="V127" s="27" t="n">
        <f aca="false">SUM($F127:$L127)-(6*$F127)</f>
        <v>0.720347927736601</v>
      </c>
      <c r="W127" s="27" t="n">
        <f aca="false">SUM($F127:$M127)-(7*$F127) +$Q$3</f>
        <v>0.720347927736601</v>
      </c>
      <c r="X127" s="27" t="n">
        <f aca="false">SUM($F127:$N127)-(8*$F127)</f>
        <v>0.720347927736601</v>
      </c>
      <c r="Y127" s="27" t="n">
        <f aca="false">SUM($F127:$O127)-(9*$F127) +$Q$3</f>
        <v>0.71503889580959</v>
      </c>
      <c r="Z127" s="31"/>
      <c r="AA127" s="31"/>
      <c r="AB127" s="31"/>
      <c r="AC127" s="31"/>
      <c r="AD127" s="31"/>
      <c r="AE127" s="31"/>
      <c r="AF127" s="31"/>
    </row>
    <row r="128" customFormat="false" ht="13.8" hidden="false" customHeight="false" outlineLevel="0" collapsed="false">
      <c r="A128" s="24" t="n">
        <v>57</v>
      </c>
      <c r="B128" s="27" t="n">
        <f aca="false">(A128-1)*PI()/20</f>
        <v>8.79645943005142</v>
      </c>
      <c r="C128" s="27" t="n">
        <v>0</v>
      </c>
      <c r="D128" s="27"/>
      <c r="E128" s="28"/>
      <c r="F128" s="28" t="n">
        <f aca="false">($B$2/2) + (4*$B$2/PI()^2)*(( 2*COS(F$5*PI()/2) - COS(F$5*PI()) - 1 )/F$5^2)*COS(F$5*PI()*$B128/$B$3)</f>
        <v>0.5</v>
      </c>
      <c r="G128" s="28" t="n">
        <f aca="false">($B$2/2) + (4*$B$2/PI()^2)*(( 2*COS(G$5*PI()/2) - COS(G$5*PI()) - 1 )/G$5^2)*COS(G$5*PI()*$B128/$B$3)</f>
        <v>0.383365124249212</v>
      </c>
      <c r="H128" s="28" t="n">
        <f aca="false">($B$2/2) + (4*$B$2/PI()^2)*(( 2*COS(H$5*PI()/2) - COS(H$5*PI()) - 1 )/H$5^2)*COS(H$5*PI()*$B128/$B$3)</f>
        <v>0.5</v>
      </c>
      <c r="I128" s="28" t="n">
        <f aca="false">($B$2/2) + (4*$B$2/PI()^2)*(( 2*COS(I$5*PI()/2) - COS(I$5*PI()) - 1 )/I$5^2)*COS(I$5*PI()*$B128/$B$3)</f>
        <v>0.5</v>
      </c>
      <c r="J128" s="28" t="n">
        <f aca="false">($B$2/2) + (4*$B$2/PI()^2)*(( 2*COS(J$5*PI()/2) - COS(J$5*PI()) - 1 )/J$5^2)*COS(J$5*PI()*$B128/$B$3)</f>
        <v>0.5</v>
      </c>
      <c r="K128" s="28" t="n">
        <f aca="false">($B$2/2) + (4*$B$2/PI()^2)*(( 2*COS(K$5*PI()/2) - COS(K$5*PI()) - 1 )/K$5^2)*COS(K$5*PI()*$B128/$B$3)</f>
        <v>0.534585080425285</v>
      </c>
      <c r="L128" s="28" t="n">
        <f aca="false">($B$2/2) + (4*$B$2/PI()^2)*(( 2*COS(L$5*PI()/2) - COS(L$5*PI()) - 1 )/L$5^2)*COS(L$5*PI()*$B128/$B$3)</f>
        <v>0.5</v>
      </c>
      <c r="M128" s="28" t="n">
        <f aca="false">($B$2/2) + (4*$B$2/PI()^2)*(( 2*COS(M$5*PI()/2) - COS(M$5*PI()) - 1 )/M$5^2)*COS(M$5*PI()*$B128/$B$3)</f>
        <v>0.5</v>
      </c>
      <c r="N128" s="28" t="n">
        <f aca="false">($B$2/2) + (4*$B$2/PI()^2)*(( 2*COS(N$5*PI()/2) - COS(N$5*PI()) - 1 )/N$5^2)*COS(N$5*PI()*$B128/$B$3)</f>
        <v>0.5</v>
      </c>
      <c r="O128" s="28" t="n">
        <f aca="false">($B$2/2) + (4*$B$2/PI()^2)*(( 2*COS(O$5*PI()/2) - COS(O$5*PI()) - 1 )/O$5^2)*COS(O$5*PI()*$B128/$B$3)</f>
        <v>0.483888792348948</v>
      </c>
      <c r="P128" s="27" t="n">
        <f aca="false">SUM($F128:$F128)</f>
        <v>0.5</v>
      </c>
      <c r="Q128" s="27" t="n">
        <f aca="false">SUM($F128:$G128)-(1*$F128) +$Q$3</f>
        <v>0.383365124249212</v>
      </c>
      <c r="R128" s="27" t="n">
        <f aca="false">SUM($F128:$H128)-(2*$F128)</f>
        <v>0.383365124249212</v>
      </c>
      <c r="S128" s="27" t="n">
        <f aca="false">SUM($F128:$I128)-(3*$F128) +$Q$3</f>
        <v>0.383365124249212</v>
      </c>
      <c r="T128" s="27" t="n">
        <f aca="false">SUM($F128:$J128)-(4*$F128)</f>
        <v>0.383365124249212</v>
      </c>
      <c r="U128" s="27" t="n">
        <f aca="false">SUM($F128:$K128)-(5*$F128) +$Q$3</f>
        <v>0.417950204674497</v>
      </c>
      <c r="V128" s="27" t="n">
        <f aca="false">SUM($F128:$L128)-(6*$F128)</f>
        <v>0.417950204674497</v>
      </c>
      <c r="W128" s="27" t="n">
        <f aca="false">SUM($F128:$M128)-(7*$F128) +$Q$3</f>
        <v>0.417950204674497</v>
      </c>
      <c r="X128" s="27" t="n">
        <f aca="false">SUM($F128:$N128)-(8*$F128)</f>
        <v>0.417950204674497</v>
      </c>
      <c r="Y128" s="27" t="n">
        <f aca="false">SUM($F128:$O128)-(9*$F128) +$Q$3</f>
        <v>0.401838997023445</v>
      </c>
      <c r="Z128" s="31"/>
      <c r="AA128" s="31"/>
      <c r="AB128" s="31"/>
      <c r="AC128" s="31"/>
      <c r="AD128" s="31"/>
      <c r="AE128" s="31"/>
      <c r="AF128" s="31"/>
    </row>
    <row r="129" customFormat="false" ht="13.8" hidden="false" customHeight="false" outlineLevel="0" collapsed="false">
      <c r="A129" s="24" t="n">
        <v>58</v>
      </c>
      <c r="B129" s="27" t="n">
        <f aca="false">(A129-1)*PI()/20</f>
        <v>8.95353906273091</v>
      </c>
      <c r="C129" s="27" t="n">
        <v>0</v>
      </c>
      <c r="D129" s="27"/>
      <c r="E129" s="28"/>
      <c r="F129" s="28" t="n">
        <f aca="false">($B$2/2) + (4*$B$2/PI()^2)*(( 2*COS(F$5*PI()/2) - COS(F$5*PI()) - 1 )/F$5^2)*COS(F$5*PI()*$B129/$B$3)</f>
        <v>0.5</v>
      </c>
      <c r="G129" s="28" t="n">
        <f aca="false">($B$2/2) + (4*$B$2/PI()^2)*(( 2*COS(G$5*PI()/2) - COS(G$5*PI()) - 1 )/G$5^2)*COS(G$5*PI()*$B129/$B$3)</f>
        <v>0.111861926133011</v>
      </c>
      <c r="H129" s="28" t="n">
        <f aca="false">($B$2/2) + (4*$B$2/PI()^2)*(( 2*COS(H$5*PI()/2) - COS(H$5*PI()) - 1 )/H$5^2)*COS(H$5*PI()*$B129/$B$3)</f>
        <v>0.5</v>
      </c>
      <c r="I129" s="28" t="n">
        <f aca="false">($B$2/2) + (4*$B$2/PI()^2)*(( 2*COS(I$5*PI()/2) - COS(I$5*PI()) - 1 )/I$5^2)*COS(I$5*PI()*$B129/$B$3)</f>
        <v>0.5</v>
      </c>
      <c r="J129" s="28" t="n">
        <f aca="false">($B$2/2) + (4*$B$2/PI()^2)*(( 2*COS(J$5*PI()/2) - COS(J$5*PI()) - 1 )/J$5^2)*COS(J$5*PI()*$B129/$B$3)</f>
        <v>0.5</v>
      </c>
      <c r="K129" s="28" t="n">
        <f aca="false">($B$2/2) + (4*$B$2/PI()^2)*(( 2*COS(K$5*PI()/2) - COS(K$5*PI()) - 1 )/K$5^2)*COS(K$5*PI()*$B129/$B$3)</f>
        <v>0.471161416734197</v>
      </c>
      <c r="L129" s="28" t="n">
        <f aca="false">($B$2/2) + (4*$B$2/PI()^2)*(( 2*COS(L$5*PI()/2) - COS(L$5*PI()) - 1 )/L$5^2)*COS(L$5*PI()*$B129/$B$3)</f>
        <v>0.5</v>
      </c>
      <c r="M129" s="28" t="n">
        <f aca="false">($B$2/2) + (4*$B$2/PI()^2)*(( 2*COS(M$5*PI()/2) - COS(M$5*PI()) - 1 )/M$5^2)*COS(M$5*PI()*$B129/$B$3)</f>
        <v>0.5</v>
      </c>
      <c r="N129" s="28" t="n">
        <f aca="false">($B$2/2) + (4*$B$2/PI()^2)*(( 2*COS(N$5*PI()/2) - COS(N$5*PI()) - 1 )/N$5^2)*COS(N$5*PI()*$B129/$B$3)</f>
        <v>0.5</v>
      </c>
      <c r="O129" s="28" t="n">
        <f aca="false">($B$2/2) + (4*$B$2/PI()^2)*(( 2*COS(O$5*PI()/2) - COS(O$5*PI()) - 1 )/O$5^2)*COS(O$5*PI()*$B129/$B$3)</f>
        <v>0.498201281356958</v>
      </c>
      <c r="P129" s="27" t="n">
        <f aca="false">SUM($F129:$F129)</f>
        <v>0.5</v>
      </c>
      <c r="Q129" s="27" t="n">
        <f aca="false">SUM($F129:$G129)-(1*$F129) +$Q$3</f>
        <v>0.111861926133011</v>
      </c>
      <c r="R129" s="27" t="n">
        <f aca="false">SUM($F129:$H129)-(2*$F129)</f>
        <v>0.111861926133011</v>
      </c>
      <c r="S129" s="27" t="n">
        <f aca="false">SUM($F129:$I129)-(3*$F129) +$Q$3</f>
        <v>0.111861926133011</v>
      </c>
      <c r="T129" s="27" t="n">
        <f aca="false">SUM($F129:$J129)-(4*$F129)</f>
        <v>0.111861926133011</v>
      </c>
      <c r="U129" s="27" t="n">
        <f aca="false">SUM($F129:$K129)-(5*$F129) +$Q$3</f>
        <v>0.0830233428672074</v>
      </c>
      <c r="V129" s="27" t="n">
        <f aca="false">SUM($F129:$L129)-(6*$F129)</f>
        <v>0.0830233428672074</v>
      </c>
      <c r="W129" s="27" t="n">
        <f aca="false">SUM($F129:$M129)-(7*$F129) +$Q$3</f>
        <v>0.0830233428672074</v>
      </c>
      <c r="X129" s="27" t="n">
        <f aca="false">SUM($F129:$N129)-(8*$F129)</f>
        <v>0.0830233428672074</v>
      </c>
      <c r="Y129" s="27" t="n">
        <f aca="false">SUM($F129:$O129)-(9*$F129) +$Q$3</f>
        <v>0.0812246242241654</v>
      </c>
      <c r="Z129" s="31"/>
      <c r="AA129" s="31"/>
      <c r="AB129" s="31"/>
      <c r="AC129" s="31"/>
      <c r="AD129" s="31"/>
      <c r="AE129" s="31"/>
      <c r="AF129" s="31"/>
    </row>
    <row r="130" customFormat="false" ht="13.8" hidden="false" customHeight="false" outlineLevel="0" collapsed="false">
      <c r="A130" s="24" t="n">
        <v>59</v>
      </c>
      <c r="B130" s="27" t="n">
        <f aca="false">(A130-1)*PI()/20</f>
        <v>9.1106186954104</v>
      </c>
      <c r="C130" s="27" t="n">
        <v>0</v>
      </c>
      <c r="D130" s="27"/>
      <c r="E130" s="28"/>
      <c r="F130" s="28" t="n">
        <f aca="false">($B$2/2) + (4*$B$2/PI()^2)*(( 2*COS(F$5*PI()/2) - COS(F$5*PI()) - 1 )/F$5^2)*COS(F$5*PI()*$B130/$B$3)</f>
        <v>0.5</v>
      </c>
      <c r="G130" s="28" t="n">
        <f aca="false">($B$2/2) + (4*$B$2/PI()^2)*(( 2*COS(G$5*PI()/2) - COS(G$5*PI()) - 1 )/G$5^2)*COS(G$5*PI()*$B130/$B$3)</f>
        <v>0.188729360169462</v>
      </c>
      <c r="H130" s="28" t="n">
        <f aca="false">($B$2/2) + (4*$B$2/PI()^2)*(( 2*COS(H$5*PI()/2) - COS(H$5*PI()) - 1 )/H$5^2)*COS(H$5*PI()*$B130/$B$3)</f>
        <v>0.5</v>
      </c>
      <c r="I130" s="28" t="n">
        <f aca="false">($B$2/2) + (4*$B$2/PI()^2)*(( 2*COS(I$5*PI()/2) - COS(I$5*PI()) - 1 )/I$5^2)*COS(I$5*PI()*$B130/$B$3)</f>
        <v>0.5</v>
      </c>
      <c r="J130" s="28" t="n">
        <f aca="false">($B$2/2) + (4*$B$2/PI()^2)*(( 2*COS(J$5*PI()/2) - COS(J$5*PI()) - 1 )/J$5^2)*COS(J$5*PI()*$B130/$B$3)</f>
        <v>0.5</v>
      </c>
      <c r="K130" s="28" t="n">
        <f aca="false">($B$2/2) + (4*$B$2/PI()^2)*(( 2*COS(K$5*PI()/2) - COS(K$5*PI()) - 1 )/K$5^2)*COS(K$5*PI()*$B130/$B$3)</f>
        <v>0.522152876559609</v>
      </c>
      <c r="L130" s="28" t="n">
        <f aca="false">($B$2/2) + (4*$B$2/PI()^2)*(( 2*COS(L$5*PI()/2) - COS(L$5*PI()) - 1 )/L$5^2)*COS(L$5*PI()*$B130/$B$3)</f>
        <v>0.5</v>
      </c>
      <c r="M130" s="28" t="n">
        <f aca="false">($B$2/2) + (4*$B$2/PI()^2)*(( 2*COS(M$5*PI()/2) - COS(M$5*PI()) - 1 )/M$5^2)*COS(M$5*PI()*$B130/$B$3)</f>
        <v>0.5</v>
      </c>
      <c r="N130" s="28" t="n">
        <f aca="false">($B$2/2) + (4*$B$2/PI()^2)*(( 2*COS(N$5*PI()/2) - COS(N$5*PI()) - 1 )/N$5^2)*COS(N$5*PI()*$B130/$B$3)</f>
        <v>0.5</v>
      </c>
      <c r="O130" s="28" t="n">
        <f aca="false">($B$2/2) + (4*$B$2/PI()^2)*(( 2*COS(O$5*PI()/2) - COS(O$5*PI()) - 1 )/O$5^2)*COS(O$5*PI()*$B130/$B$3)</f>
        <v>0.515317670398144</v>
      </c>
      <c r="P130" s="27" t="n">
        <f aca="false">SUM($F130:$F130)</f>
        <v>0.5</v>
      </c>
      <c r="Q130" s="27" t="n">
        <f aca="false">SUM($F130:$G130)-(1*$F130) +$Q$3</f>
        <v>0.188729360169462</v>
      </c>
      <c r="R130" s="27" t="n">
        <f aca="false">SUM($F130:$H130)-(2*$F130)</f>
        <v>0.188729360169462</v>
      </c>
      <c r="S130" s="27" t="n">
        <f aca="false">SUM($F130:$I130)-(3*$F130) +$Q$3</f>
        <v>0.188729360169462</v>
      </c>
      <c r="T130" s="27" t="n">
        <f aca="false">SUM($F130:$J130)-(4*$F130)</f>
        <v>0.188729360169463</v>
      </c>
      <c r="U130" s="27" t="n">
        <f aca="false">SUM($F130:$K130)-(5*$F130) +$Q$3</f>
        <v>0.210882236729072</v>
      </c>
      <c r="V130" s="27" t="n">
        <f aca="false">SUM($F130:$L130)-(6*$F130)</f>
        <v>0.210882236729072</v>
      </c>
      <c r="W130" s="27" t="n">
        <f aca="false">SUM($F130:$M130)-(7*$F130) +$Q$3</f>
        <v>0.210882236729072</v>
      </c>
      <c r="X130" s="27" t="n">
        <f aca="false">SUM($F130:$N130)-(8*$F130)</f>
        <v>0.210882236729072</v>
      </c>
      <c r="Y130" s="27" t="n">
        <f aca="false">SUM($F130:$O130)-(9*$F130) +$Q$3</f>
        <v>0.226199907127216</v>
      </c>
      <c r="Z130" s="31"/>
      <c r="AA130" s="31"/>
      <c r="AB130" s="31"/>
      <c r="AC130" s="31"/>
      <c r="AD130" s="31"/>
      <c r="AE130" s="31"/>
      <c r="AF130" s="31"/>
    </row>
    <row r="131" customFormat="false" ht="13.8" hidden="false" customHeight="false" outlineLevel="0" collapsed="false">
      <c r="A131" s="24" t="n">
        <v>60</v>
      </c>
      <c r="B131" s="27" t="n">
        <f aca="false">(A131-1)*PI()/20</f>
        <v>9.26769832808989</v>
      </c>
      <c r="C131" s="27" t="n">
        <v>0</v>
      </c>
      <c r="D131" s="27"/>
      <c r="E131" s="28"/>
      <c r="F131" s="28" t="n">
        <f aca="false">($B$2/2) + (4*$B$2/PI()^2)*(( 2*COS(F$5*PI()/2) - COS(F$5*PI()) - 1 )/F$5^2)*COS(F$5*PI()*$B131/$B$3)</f>
        <v>0.5</v>
      </c>
      <c r="G131" s="28" t="n">
        <f aca="false">($B$2/2) + (4*$B$2/PI()^2)*(( 2*COS(G$5*PI()/2) - COS(G$5*PI()) - 1 )/G$5^2)*COS(G$5*PI()*$B131/$B$3)</f>
        <v>0.544975594868189</v>
      </c>
      <c r="H131" s="28" t="n">
        <f aca="false">($B$2/2) + (4*$B$2/PI()^2)*(( 2*COS(H$5*PI()/2) - COS(H$5*PI()) - 1 )/H$5^2)*COS(H$5*PI()*$B131/$B$3)</f>
        <v>0.5</v>
      </c>
      <c r="I131" s="28" t="n">
        <f aca="false">($B$2/2) + (4*$B$2/PI()^2)*(( 2*COS(I$5*PI()/2) - COS(I$5*PI()) - 1 )/I$5^2)*COS(I$5*PI()*$B131/$B$3)</f>
        <v>0.5</v>
      </c>
      <c r="J131" s="28" t="n">
        <f aca="false">($B$2/2) + (4*$B$2/PI()^2)*(( 2*COS(J$5*PI()/2) - COS(J$5*PI()) - 1 )/J$5^2)*COS(J$5*PI()*$B131/$B$3)</f>
        <v>0.5</v>
      </c>
      <c r="K131" s="28" t="n">
        <f aca="false">($B$2/2) + (4*$B$2/PI()^2)*(( 2*COS(K$5*PI()/2) - COS(K$5*PI()) - 1 )/K$5^2)*COS(K$5*PI()*$B131/$B$3)</f>
        <v>0.485254300856856</v>
      </c>
      <c r="L131" s="28" t="n">
        <f aca="false">($B$2/2) + (4*$B$2/PI()^2)*(( 2*COS(L$5*PI()/2) - COS(L$5*PI()) - 1 )/L$5^2)*COS(L$5*PI()*$B131/$B$3)</f>
        <v>0.5</v>
      </c>
      <c r="M131" s="28" t="n">
        <f aca="false">($B$2/2) + (4*$B$2/PI()^2)*(( 2*COS(M$5*PI()/2) - COS(M$5*PI()) - 1 )/M$5^2)*COS(M$5*PI()*$B131/$B$3)</f>
        <v>0.5</v>
      </c>
      <c r="N131" s="28" t="n">
        <f aca="false">($B$2/2) + (4*$B$2/PI()^2)*(( 2*COS(N$5*PI()/2) - COS(N$5*PI()) - 1 )/N$5^2)*COS(N$5*PI()*$B131/$B$3)</f>
        <v>0.5</v>
      </c>
      <c r="O131" s="28" t="n">
        <f aca="false">($B$2/2) + (4*$B$2/PI()^2)*(( 2*COS(O$5*PI()/2) - COS(O$5*PI()) - 1 )/O$5^2)*COS(O$5*PI()*$B131/$B$3)</f>
        <v>0.508556385905631</v>
      </c>
      <c r="P131" s="27" t="n">
        <f aca="false">SUM($F131:$F131)</f>
        <v>0.5</v>
      </c>
      <c r="Q131" s="27" t="n">
        <f aca="false">SUM($F131:$G131)-(1*$F131) +$Q$3</f>
        <v>0.544975594868189</v>
      </c>
      <c r="R131" s="27" t="n">
        <f aca="false">SUM($F131:$H131)-(2*$F131)</f>
        <v>0.544975594868189</v>
      </c>
      <c r="S131" s="27" t="n">
        <f aca="false">SUM($F131:$I131)-(3*$F131) +$Q$3</f>
        <v>0.544975594868189</v>
      </c>
      <c r="T131" s="27" t="n">
        <f aca="false">SUM($F131:$J131)-(4*$F131)</f>
        <v>0.544975594868189</v>
      </c>
      <c r="U131" s="27" t="n">
        <f aca="false">SUM($F131:$K131)-(5*$F131) +$Q$3</f>
        <v>0.530229895725044</v>
      </c>
      <c r="V131" s="27" t="n">
        <f aca="false">SUM($F131:$L131)-(6*$F131)</f>
        <v>0.530229895725044</v>
      </c>
      <c r="W131" s="27" t="n">
        <f aca="false">SUM($F131:$M131)-(7*$F131) +$Q$3</f>
        <v>0.530229895725045</v>
      </c>
      <c r="X131" s="27" t="n">
        <f aca="false">SUM($F131:$N131)-(8*$F131)</f>
        <v>0.530229895725045</v>
      </c>
      <c r="Y131" s="27" t="n">
        <f aca="false">SUM($F131:$O131)-(9*$F131) +$Q$3</f>
        <v>0.538786281630676</v>
      </c>
      <c r="Z131" s="31"/>
      <c r="AA131" s="31"/>
      <c r="AB131" s="31"/>
      <c r="AC131" s="31"/>
      <c r="AD131" s="31"/>
      <c r="AE131" s="31"/>
      <c r="AF131" s="31"/>
    </row>
    <row r="132" customFormat="false" ht="13.8" hidden="false" customHeight="false" outlineLevel="0" collapsed="false">
      <c r="A132" s="24" t="n">
        <v>61</v>
      </c>
      <c r="B132" s="27" t="n">
        <f aca="false">(A132-1)*PI()/20</f>
        <v>9.42477796076938</v>
      </c>
      <c r="C132" s="27" t="n">
        <v>0</v>
      </c>
      <c r="D132" s="27"/>
      <c r="E132" s="28"/>
      <c r="F132" s="28" t="n">
        <f aca="false">($B$2/2) + (4*$B$2/PI()^2)*(( 2*COS(F$5*PI()/2) - COS(F$5*PI()) - 1 )/F$5^2)*COS(F$5*PI()*$B132/$B$3)</f>
        <v>0.5</v>
      </c>
      <c r="G132" s="28" t="n">
        <f aca="false">($B$2/2) + (4*$B$2/PI()^2)*(( 2*COS(G$5*PI()/2) - COS(G$5*PI()) - 1 )/G$5^2)*COS(G$5*PI()*$B132/$B$3)</f>
        <v>0.860854296798046</v>
      </c>
      <c r="H132" s="28" t="n">
        <f aca="false">($B$2/2) + (4*$B$2/PI()^2)*(( 2*COS(H$5*PI()/2) - COS(H$5*PI()) - 1 )/H$5^2)*COS(H$5*PI()*$B132/$B$3)</f>
        <v>0.5</v>
      </c>
      <c r="I132" s="28" t="n">
        <f aca="false">($B$2/2) + (4*$B$2/PI()^2)*(( 2*COS(I$5*PI()/2) - COS(I$5*PI()) - 1 )/I$5^2)*COS(I$5*PI()*$B132/$B$3)</f>
        <v>0.5</v>
      </c>
      <c r="J132" s="28" t="n">
        <f aca="false">($B$2/2) + (4*$B$2/PI()^2)*(( 2*COS(J$5*PI()/2) - COS(J$5*PI()) - 1 )/J$5^2)*COS(J$5*PI()*$B132/$B$3)</f>
        <v>0.5</v>
      </c>
      <c r="K132" s="28" t="n">
        <f aca="false">($B$2/2) + (4*$B$2/PI()^2)*(( 2*COS(K$5*PI()/2) - COS(K$5*PI()) - 1 )/K$5^2)*COS(K$5*PI()*$B132/$B$3)</f>
        <v>0.506858286575024</v>
      </c>
      <c r="L132" s="28" t="n">
        <f aca="false">($B$2/2) + (4*$B$2/PI()^2)*(( 2*COS(L$5*PI()/2) - COS(L$5*PI()) - 1 )/L$5^2)*COS(L$5*PI()*$B132/$B$3)</f>
        <v>0.5</v>
      </c>
      <c r="M132" s="28" t="n">
        <f aca="false">($B$2/2) + (4*$B$2/PI()^2)*(( 2*COS(M$5*PI()/2) - COS(M$5*PI()) - 1 )/M$5^2)*COS(M$5*PI()*$B132/$B$3)</f>
        <v>0.5</v>
      </c>
      <c r="N132" s="28" t="n">
        <f aca="false">($B$2/2) + (4*$B$2/PI()^2)*(( 2*COS(N$5*PI()/2) - COS(N$5*PI()) - 1 )/N$5^2)*COS(N$5*PI()*$B132/$B$3)</f>
        <v>0.5</v>
      </c>
      <c r="O132" s="28" t="n">
        <f aca="false">($B$2/2) + (4*$B$2/PI()^2)*(( 2*COS(O$5*PI()/2) - COS(O$5*PI()) - 1 )/O$5^2)*COS(O$5*PI()*$B132/$B$3)</f>
        <v>0.488457133956412</v>
      </c>
      <c r="P132" s="27" t="n">
        <f aca="false">SUM($F132:$F132)</f>
        <v>0.5</v>
      </c>
      <c r="Q132" s="27" t="n">
        <f aca="false">SUM($F132:$G132)-(1*$F132) +$Q$3</f>
        <v>0.860854296798046</v>
      </c>
      <c r="R132" s="27" t="n">
        <f aca="false">SUM($F132:$H132)-(2*$F132)</f>
        <v>0.860854296798046</v>
      </c>
      <c r="S132" s="27" t="n">
        <f aca="false">SUM($F132:$I132)-(3*$F132) +$Q$3</f>
        <v>0.860854296798046</v>
      </c>
      <c r="T132" s="27" t="n">
        <f aca="false">SUM($F132:$J132)-(4*$F132)</f>
        <v>0.860854296798046</v>
      </c>
      <c r="U132" s="27" t="n">
        <f aca="false">SUM($F132:$K132)-(5*$F132) +$Q$3</f>
        <v>0.867712583373069</v>
      </c>
      <c r="V132" s="27" t="n">
        <f aca="false">SUM($F132:$L132)-(6*$F132)</f>
        <v>0.867712583373069</v>
      </c>
      <c r="W132" s="27" t="n">
        <f aca="false">SUM($F132:$M132)-(7*$F132) +$Q$3</f>
        <v>0.86771258337307</v>
      </c>
      <c r="X132" s="27" t="n">
        <f aca="false">SUM($F132:$N132)-(8*$F132)</f>
        <v>0.86771258337307</v>
      </c>
      <c r="Y132" s="27" t="n">
        <f aca="false">SUM($F132:$O132)-(9*$F132) +$Q$3</f>
        <v>0.856169717329482</v>
      </c>
      <c r="Z132" s="31"/>
      <c r="AA132" s="31"/>
      <c r="AB132" s="31"/>
      <c r="AC132" s="31"/>
      <c r="AD132" s="31"/>
      <c r="AE132" s="31"/>
      <c r="AF132" s="31"/>
    </row>
    <row r="133" customFormat="false" ht="13.8" hidden="false" customHeight="false" outlineLevel="0" collapsed="false">
      <c r="A133" s="24" t="n">
        <v>62</v>
      </c>
      <c r="B133" s="27" t="n">
        <f aca="false">(A133-1)*PI()/20</f>
        <v>9.58185759344887</v>
      </c>
      <c r="C133" s="27" t="n">
        <v>0</v>
      </c>
      <c r="D133" s="27"/>
      <c r="E133" s="28"/>
      <c r="F133" s="28" t="n">
        <f aca="false">($B$2/2) + (4*$B$2/PI()^2)*(( 2*COS(F$5*PI()/2) - COS(F$5*PI()) - 1 )/F$5^2)*COS(F$5*PI()*$B133/$B$3)</f>
        <v>0.5</v>
      </c>
      <c r="G133" s="28" t="n">
        <f aca="false">($B$2/2) + (4*$B$2/PI()^2)*(( 2*COS(G$5*PI()/2) - COS(G$5*PI()) - 1 )/G$5^2)*COS(G$5*PI()*$B133/$B$3)</f>
        <v>0.852850731167576</v>
      </c>
      <c r="H133" s="28" t="n">
        <f aca="false">($B$2/2) + (4*$B$2/PI()^2)*(( 2*COS(H$5*PI()/2) - COS(H$5*PI()) - 1 )/H$5^2)*COS(H$5*PI()*$B133/$B$3)</f>
        <v>0.5</v>
      </c>
      <c r="I133" s="28" t="n">
        <f aca="false">($B$2/2) + (4*$B$2/PI()^2)*(( 2*COS(I$5*PI()/2) - COS(I$5*PI()) - 1 )/I$5^2)*COS(I$5*PI()*$B133/$B$3)</f>
        <v>0.5</v>
      </c>
      <c r="J133" s="28" t="n">
        <f aca="false">($B$2/2) + (4*$B$2/PI()^2)*(( 2*COS(J$5*PI()/2) - COS(J$5*PI()) - 1 )/J$5^2)*COS(J$5*PI()*$B133/$B$3)</f>
        <v>0.5</v>
      </c>
      <c r="K133" s="28" t="n">
        <f aca="false">($B$2/2) + (4*$B$2/PI()^2)*(( 2*COS(K$5*PI()/2) - COS(K$5*PI()) - 1 )/K$5^2)*COS(K$5*PI()*$B133/$B$3)</f>
        <v>0.501252485378195</v>
      </c>
      <c r="L133" s="28" t="n">
        <f aca="false">($B$2/2) + (4*$B$2/PI()^2)*(( 2*COS(L$5*PI()/2) - COS(L$5*PI()) - 1 )/L$5^2)*COS(L$5*PI()*$B133/$B$3)</f>
        <v>0.5</v>
      </c>
      <c r="M133" s="28" t="n">
        <f aca="false">($B$2/2) + (4*$B$2/PI()^2)*(( 2*COS(M$5*PI()/2) - COS(M$5*PI()) - 1 )/M$5^2)*COS(M$5*PI()*$B133/$B$3)</f>
        <v>0.5</v>
      </c>
      <c r="N133" s="28" t="n">
        <f aca="false">($B$2/2) + (4*$B$2/PI()^2)*(( 2*COS(N$5*PI()/2) - COS(N$5*PI()) - 1 )/N$5^2)*COS(N$5*PI()*$B133/$B$3)</f>
        <v>0.5</v>
      </c>
      <c r="O133" s="28" t="n">
        <f aca="false">($B$2/2) + (4*$B$2/PI()^2)*(( 2*COS(O$5*PI()/2) - COS(O$5*PI()) - 1 )/O$5^2)*COS(O$5*PI()*$B133/$B$3)</f>
        <v>0.486351270026914</v>
      </c>
      <c r="P133" s="27" t="n">
        <f aca="false">SUM($F133:$F133)</f>
        <v>0.5</v>
      </c>
      <c r="Q133" s="27" t="n">
        <f aca="false">SUM($F133:$G133)-(1*$F133) +$Q$3</f>
        <v>0.852850731167576</v>
      </c>
      <c r="R133" s="27" t="n">
        <f aca="false">SUM($F133:$H133)-(2*$F133)</f>
        <v>0.852850731167576</v>
      </c>
      <c r="S133" s="27" t="n">
        <f aca="false">SUM($F133:$I133)-(3*$F133) +$Q$3</f>
        <v>0.852850731167576</v>
      </c>
      <c r="T133" s="27" t="n">
        <f aca="false">SUM($F133:$J133)-(4*$F133)</f>
        <v>0.852850731167576</v>
      </c>
      <c r="U133" s="27" t="n">
        <f aca="false">SUM($F133:$K133)-(5*$F133) +$Q$3</f>
        <v>0.85410321654577</v>
      </c>
      <c r="V133" s="27" t="n">
        <f aca="false">SUM($F133:$L133)-(6*$F133)</f>
        <v>0.85410321654577</v>
      </c>
      <c r="W133" s="27" t="n">
        <f aca="false">SUM($F133:$M133)-(7*$F133) +$Q$3</f>
        <v>0.85410321654577</v>
      </c>
      <c r="X133" s="27" t="n">
        <f aca="false">SUM($F133:$N133)-(8*$F133)</f>
        <v>0.85410321654577</v>
      </c>
      <c r="Y133" s="27" t="n">
        <f aca="false">SUM($F133:$O133)-(9*$F133) +$Q$3</f>
        <v>0.840454486572684</v>
      </c>
      <c r="Z133" s="31"/>
      <c r="AA133" s="31"/>
      <c r="AB133" s="31"/>
      <c r="AC133" s="31"/>
      <c r="AD133" s="31"/>
      <c r="AE133" s="31"/>
      <c r="AF133" s="31"/>
    </row>
    <row r="134" customFormat="false" ht="13.8" hidden="false" customHeight="false" outlineLevel="0" collapsed="false">
      <c r="A134" s="24" t="n">
        <v>63</v>
      </c>
      <c r="B134" s="27" t="n">
        <f aca="false">(A134-1)*PI()/20</f>
        <v>9.73893722612836</v>
      </c>
      <c r="C134" s="27" t="n">
        <v>0</v>
      </c>
      <c r="D134" s="27"/>
      <c r="E134" s="28"/>
      <c r="F134" s="28" t="n">
        <f aca="false">($B$2/2) + (4*$B$2/PI()^2)*(( 2*COS(F$5*PI()/2) - COS(F$5*PI()) - 1 )/F$5^2)*COS(F$5*PI()*$B134/$B$3)</f>
        <v>0.5</v>
      </c>
      <c r="G134" s="28" t="n">
        <f aca="false">($B$2/2) + (4*$B$2/PI()^2)*(( 2*COS(G$5*PI()/2) - COS(G$5*PI()) - 1 )/G$5^2)*COS(G$5*PI()*$B134/$B$3)</f>
        <v>0.528148442714829</v>
      </c>
      <c r="H134" s="28" t="n">
        <f aca="false">($B$2/2) + (4*$B$2/PI()^2)*(( 2*COS(H$5*PI()/2) - COS(H$5*PI()) - 1 )/H$5^2)*COS(H$5*PI()*$B134/$B$3)</f>
        <v>0.5</v>
      </c>
      <c r="I134" s="28" t="n">
        <f aca="false">($B$2/2) + (4*$B$2/PI()^2)*(( 2*COS(I$5*PI()/2) - COS(I$5*PI()) - 1 )/I$5^2)*COS(I$5*PI()*$B134/$B$3)</f>
        <v>0.5</v>
      </c>
      <c r="J134" s="28" t="n">
        <f aca="false">($B$2/2) + (4*$B$2/PI()^2)*(( 2*COS(J$5*PI()/2) - COS(J$5*PI()) - 1 )/J$5^2)*COS(J$5*PI()*$B134/$B$3)</f>
        <v>0.5</v>
      </c>
      <c r="K134" s="28" t="n">
        <f aca="false">($B$2/2) + (4*$B$2/PI()^2)*(( 2*COS(K$5*PI()/2) - COS(K$5*PI()) - 1 )/K$5^2)*COS(K$5*PI()*$B134/$B$3)</f>
        <v>0.490677533376419</v>
      </c>
      <c r="L134" s="28" t="n">
        <f aca="false">($B$2/2) + (4*$B$2/PI()^2)*(( 2*COS(L$5*PI()/2) - COS(L$5*PI()) - 1 )/L$5^2)*COS(L$5*PI()*$B134/$B$3)</f>
        <v>0.5</v>
      </c>
      <c r="M134" s="28" t="n">
        <f aca="false">($B$2/2) + (4*$B$2/PI()^2)*(( 2*COS(M$5*PI()/2) - COS(M$5*PI()) - 1 )/M$5^2)*COS(M$5*PI()*$B134/$B$3)</f>
        <v>0.5</v>
      </c>
      <c r="N134" s="28" t="n">
        <f aca="false">($B$2/2) + (4*$B$2/PI()^2)*(( 2*COS(N$5*PI()/2) - COS(N$5*PI()) - 1 )/N$5^2)*COS(N$5*PI()*$B134/$B$3)</f>
        <v>0.5</v>
      </c>
      <c r="O134" s="28" t="n">
        <f aca="false">($B$2/2) + (4*$B$2/PI()^2)*(( 2*COS(O$5*PI()/2) - COS(O$5*PI()) - 1 )/O$5^2)*COS(O$5*PI()*$B134/$B$3)</f>
        <v>0.505521482026459</v>
      </c>
      <c r="P134" s="27" t="n">
        <f aca="false">SUM($F134:$F134)</f>
        <v>0.5</v>
      </c>
      <c r="Q134" s="27" t="n">
        <f aca="false">SUM($F134:$G134)-(1*$F134) +$Q$3</f>
        <v>0.52814844271483</v>
      </c>
      <c r="R134" s="27" t="n">
        <f aca="false">SUM($F134:$H134)-(2*$F134)</f>
        <v>0.52814844271483</v>
      </c>
      <c r="S134" s="27" t="n">
        <f aca="false">SUM($F134:$I134)-(3*$F134) +$Q$3</f>
        <v>0.52814844271483</v>
      </c>
      <c r="T134" s="27" t="n">
        <f aca="false">SUM($F134:$J134)-(4*$F134)</f>
        <v>0.52814844271483</v>
      </c>
      <c r="U134" s="27" t="n">
        <f aca="false">SUM($F134:$K134)-(5*$F134) +$Q$3</f>
        <v>0.518825976091248</v>
      </c>
      <c r="V134" s="27" t="n">
        <f aca="false">SUM($F134:$L134)-(6*$F134)</f>
        <v>0.518825976091248</v>
      </c>
      <c r="W134" s="27" t="n">
        <f aca="false">SUM($F134:$M134)-(7*$F134) +$Q$3</f>
        <v>0.518825976091248</v>
      </c>
      <c r="X134" s="27" t="n">
        <f aca="false">SUM($F134:$N134)-(8*$F134)</f>
        <v>0.518825976091248</v>
      </c>
      <c r="Y134" s="27" t="n">
        <f aca="false">SUM($F134:$O134)-(9*$F134) +$Q$3</f>
        <v>0.524347458117707</v>
      </c>
      <c r="Z134" s="31"/>
      <c r="AA134" s="31"/>
      <c r="AB134" s="31"/>
      <c r="AC134" s="31"/>
      <c r="AD134" s="31"/>
      <c r="AE134" s="31"/>
      <c r="AF134" s="31"/>
    </row>
    <row r="135" customFormat="false" ht="13.8" hidden="false" customHeight="false" outlineLevel="0" collapsed="false">
      <c r="A135" s="24" t="n">
        <v>64</v>
      </c>
      <c r="B135" s="27" t="n">
        <f aca="false">(A135-1)*PI()/20</f>
        <v>9.89601685880785</v>
      </c>
      <c r="C135" s="27" t="n">
        <v>0</v>
      </c>
      <c r="D135" s="27"/>
      <c r="E135" s="28"/>
      <c r="F135" s="28" t="n">
        <f aca="false">($B$2/2) + (4*$B$2/PI()^2)*(( 2*COS(F$5*PI()/2) - COS(F$5*PI()) - 1 )/F$5^2)*COS(F$5*PI()*$B135/$B$3)</f>
        <v>0.5</v>
      </c>
      <c r="G135" s="28" t="n">
        <f aca="false">($B$2/2) + (4*$B$2/PI()^2)*(( 2*COS(G$5*PI()/2) - COS(G$5*PI()) - 1 )/G$5^2)*COS(G$5*PI()*$B135/$B$3)</f>
        <v>0.17818171502534</v>
      </c>
      <c r="H135" s="28" t="n">
        <f aca="false">($B$2/2) + (4*$B$2/PI()^2)*(( 2*COS(H$5*PI()/2) - COS(H$5*PI()) - 1 )/H$5^2)*COS(H$5*PI()*$B135/$B$3)</f>
        <v>0.5</v>
      </c>
      <c r="I135" s="28" t="n">
        <f aca="false">($B$2/2) + (4*$B$2/PI()^2)*(( 2*COS(I$5*PI()/2) - COS(I$5*PI()) - 1 )/I$5^2)*COS(I$5*PI()*$B135/$B$3)</f>
        <v>0.5</v>
      </c>
      <c r="J135" s="28" t="n">
        <f aca="false">($B$2/2) + (4*$B$2/PI()^2)*(( 2*COS(J$5*PI()/2) - COS(J$5*PI()) - 1 )/J$5^2)*COS(J$5*PI()*$B135/$B$3)</f>
        <v>0.5</v>
      </c>
      <c r="K135" s="28" t="n">
        <f aca="false">($B$2/2) + (4*$B$2/PI()^2)*(( 2*COS(K$5*PI()/2) - COS(K$5*PI()) - 1 )/K$5^2)*COS(K$5*PI()*$B135/$B$3)</f>
        <v>0.51708883553229</v>
      </c>
      <c r="L135" s="28" t="n">
        <f aca="false">($B$2/2) + (4*$B$2/PI()^2)*(( 2*COS(L$5*PI()/2) - COS(L$5*PI()) - 1 )/L$5^2)*COS(L$5*PI()*$B135/$B$3)</f>
        <v>0.5</v>
      </c>
      <c r="M135" s="28" t="n">
        <f aca="false">($B$2/2) + (4*$B$2/PI()^2)*(( 2*COS(M$5*PI()/2) - COS(M$5*PI()) - 1 )/M$5^2)*COS(M$5*PI()*$B135/$B$3)</f>
        <v>0.5</v>
      </c>
      <c r="N135" s="28" t="n">
        <f aca="false">($B$2/2) + (4*$B$2/PI()^2)*(( 2*COS(N$5*PI()/2) - COS(N$5*PI()) - 1 )/N$5^2)*COS(N$5*PI()*$B135/$B$3)</f>
        <v>0.5</v>
      </c>
      <c r="O135" s="28" t="n">
        <f aca="false">($B$2/2) + (4*$B$2/PI()^2)*(( 2*COS(O$5*PI()/2) - COS(O$5*PI()) - 1 )/O$5^2)*COS(O$5*PI()*$B135/$B$3)</f>
        <v>0.516084631605732</v>
      </c>
      <c r="P135" s="27" t="n">
        <f aca="false">SUM($F135:$F135)</f>
        <v>0.5</v>
      </c>
      <c r="Q135" s="27" t="n">
        <f aca="false">SUM($F135:$G135)-(1*$F135) +$Q$3</f>
        <v>0.17818171502534</v>
      </c>
      <c r="R135" s="27" t="n">
        <f aca="false">SUM($F135:$H135)-(2*$F135)</f>
        <v>0.17818171502534</v>
      </c>
      <c r="S135" s="27" t="n">
        <f aca="false">SUM($F135:$I135)-(3*$F135) +$Q$3</f>
        <v>0.17818171502534</v>
      </c>
      <c r="T135" s="27" t="n">
        <f aca="false">SUM($F135:$J135)-(4*$F135)</f>
        <v>0.17818171502534</v>
      </c>
      <c r="U135" s="27" t="n">
        <f aca="false">SUM($F135:$K135)-(5*$F135) +$Q$3</f>
        <v>0.19527055055763</v>
      </c>
      <c r="V135" s="27" t="n">
        <f aca="false">SUM($F135:$L135)-(6*$F135)</f>
        <v>0.19527055055763</v>
      </c>
      <c r="W135" s="27" t="n">
        <f aca="false">SUM($F135:$M135)-(7*$F135) +$Q$3</f>
        <v>0.19527055055763</v>
      </c>
      <c r="X135" s="27" t="n">
        <f aca="false">SUM($F135:$N135)-(8*$F135)</f>
        <v>0.19527055055763</v>
      </c>
      <c r="Y135" s="27" t="n">
        <f aca="false">SUM($F135:$O135)-(9*$F135) +$Q$3</f>
        <v>0.211355182163362</v>
      </c>
      <c r="Z135" s="31"/>
      <c r="AA135" s="31"/>
      <c r="AB135" s="31"/>
      <c r="AC135" s="31"/>
      <c r="AD135" s="31"/>
      <c r="AE135" s="31"/>
      <c r="AF135" s="31"/>
    </row>
    <row r="136" customFormat="false" ht="13.8" hidden="false" customHeight="false" outlineLevel="0" collapsed="false">
      <c r="A136" s="24" t="n">
        <v>65</v>
      </c>
      <c r="B136" s="27" t="n">
        <f aca="false">(A136-1)*PI()/20</f>
        <v>10.0530964914873</v>
      </c>
      <c r="C136" s="27" t="n">
        <v>0</v>
      </c>
      <c r="D136" s="27"/>
      <c r="E136" s="28"/>
      <c r="F136" s="28" t="n">
        <f aca="false">($B$2/2) + (4*$B$2/PI()^2)*(( 2*COS(F$5*PI()/2) - COS(F$5*PI()) - 1 )/F$5^2)*COS(F$5*PI()*$B136/$B$3)</f>
        <v>0.5</v>
      </c>
      <c r="G136" s="28" t="n">
        <f aca="false">($B$2/2) + (4*$B$2/PI()^2)*(( 2*COS(G$5*PI()/2) - COS(G$5*PI()) - 1 )/G$5^2)*COS(G$5*PI()*$B136/$B$3)</f>
        <v>0.117060753632217</v>
      </c>
      <c r="H136" s="28" t="n">
        <f aca="false">($B$2/2) + (4*$B$2/PI()^2)*(( 2*COS(H$5*PI()/2) - COS(H$5*PI()) - 1 )/H$5^2)*COS(H$5*PI()*$B136/$B$3)</f>
        <v>0.5</v>
      </c>
      <c r="I136" s="28" t="n">
        <f aca="false">($B$2/2) + (4*$B$2/PI()^2)*(( 2*COS(I$5*PI()/2) - COS(I$5*PI()) - 1 )/I$5^2)*COS(I$5*PI()*$B136/$B$3)</f>
        <v>0.5</v>
      </c>
      <c r="J136" s="28" t="n">
        <f aca="false">($B$2/2) + (4*$B$2/PI()^2)*(( 2*COS(J$5*PI()/2) - COS(J$5*PI()) - 1 )/J$5^2)*COS(J$5*PI()*$B136/$B$3)</f>
        <v>0.5</v>
      </c>
      <c r="K136" s="28" t="n">
        <f aca="false">($B$2/2) + (4*$B$2/PI()^2)*(( 2*COS(K$5*PI()/2) - COS(K$5*PI()) - 1 )/K$5^2)*COS(K$5*PI()*$B136/$B$3)</f>
        <v>0.47570134153514</v>
      </c>
      <c r="L136" s="28" t="n">
        <f aca="false">($B$2/2) + (4*$B$2/PI()^2)*(( 2*COS(L$5*PI()/2) - COS(L$5*PI()) - 1 )/L$5^2)*COS(L$5*PI()*$B136/$B$3)</f>
        <v>0.5</v>
      </c>
      <c r="M136" s="28" t="n">
        <f aca="false">($B$2/2) + (4*$B$2/PI()^2)*(( 2*COS(M$5*PI()/2) - COS(M$5*PI()) - 1 )/M$5^2)*COS(M$5*PI()*$B136/$B$3)</f>
        <v>0.5</v>
      </c>
      <c r="N136" s="28" t="n">
        <f aca="false">($B$2/2) + (4*$B$2/PI()^2)*(( 2*COS(N$5*PI()/2) - COS(N$5*PI()) - 1 )/N$5^2)*COS(N$5*PI()*$B136/$B$3)</f>
        <v>0.5</v>
      </c>
      <c r="O136" s="28" t="n">
        <f aca="false">($B$2/2) + (4*$B$2/PI()^2)*(( 2*COS(O$5*PI()/2) - COS(O$5*PI()) - 1 )/O$5^2)*COS(O$5*PI()*$B136/$B$3)</f>
        <v>0.501574544040667</v>
      </c>
      <c r="P136" s="27" t="n">
        <f aca="false">SUM($F136:$F136)</f>
        <v>0.5</v>
      </c>
      <c r="Q136" s="27" t="n">
        <f aca="false">SUM($F136:$G136)-(1*$F136) +$Q$3</f>
        <v>0.117060753632217</v>
      </c>
      <c r="R136" s="27" t="n">
        <f aca="false">SUM($F136:$H136)-(2*$F136)</f>
        <v>0.117060753632217</v>
      </c>
      <c r="S136" s="27" t="n">
        <f aca="false">SUM($F136:$I136)-(3*$F136) +$Q$3</f>
        <v>0.117060753632217</v>
      </c>
      <c r="T136" s="27" t="n">
        <f aca="false">SUM($F136:$J136)-(4*$F136)</f>
        <v>0.117060753632217</v>
      </c>
      <c r="U136" s="27" t="n">
        <f aca="false">SUM($F136:$K136)-(5*$F136) +$Q$3</f>
        <v>0.0927620951673571</v>
      </c>
      <c r="V136" s="27" t="n">
        <f aca="false">SUM($F136:$L136)-(6*$F136)</f>
        <v>0.0927620951673571</v>
      </c>
      <c r="W136" s="27" t="n">
        <f aca="false">SUM($F136:$M136)-(7*$F136) +$Q$3</f>
        <v>0.0927620951673571</v>
      </c>
      <c r="X136" s="27" t="n">
        <f aca="false">SUM($F136:$N136)-(8*$F136)</f>
        <v>0.0927620951673571</v>
      </c>
      <c r="Y136" s="27" t="n">
        <f aca="false">SUM($F136:$O136)-(9*$F136) +$Q$3</f>
        <v>0.0943366392080236</v>
      </c>
      <c r="Z136" s="31"/>
      <c r="AA136" s="31"/>
      <c r="AB136" s="31"/>
      <c r="AC136" s="31"/>
      <c r="AD136" s="31"/>
      <c r="AE136" s="31"/>
      <c r="AF136" s="31"/>
    </row>
    <row r="137" customFormat="false" ht="13.8" hidden="false" customHeight="false" outlineLevel="0" collapsed="false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13030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2020-01-23T19:34:33Z</dcterms:modified>
  <cp:revision>19</cp:revision>
</cp:coreProperties>
</file>