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069930\Desktop\Geol_5660\Codes\"/>
    </mc:Choice>
  </mc:AlternateContent>
  <xr:revisionPtr revIDLastSave="0" documentId="13_ncr:1_{DB96AC95-36D9-42A1-A8D7-8AB0C050C047}" xr6:coauthVersionLast="36" xr6:coauthVersionMax="36" xr10:uidLastSave="{00000000-0000-0000-0000-000000000000}"/>
  <bookViews>
    <workbookView xWindow="0" yWindow="0" windowWidth="16380" windowHeight="8190" firstSheet="3" activeTab="6" xr2:uid="{00000000-000D-0000-FFFF-FFFF00000000}"/>
  </bookViews>
  <sheets>
    <sheet name="Harmonic" sheetId="1" r:id="rId1"/>
    <sheet name="Decay-Harmonic" sheetId="2" r:id="rId2"/>
    <sheet name="4X-Decay-Harmonic" sheetId="3" r:id="rId3"/>
    <sheet name="f(t) = k = constant" sheetId="4" r:id="rId4"/>
    <sheet name="f(t) = (kt)-over-(T) " sheetId="5" r:id="rId5"/>
    <sheet name="ODD  f(t) = Isosceles Triangle," sheetId="6" r:id="rId6"/>
    <sheet name="EVEN  f(t) = Isosceles Triangle" sheetId="7" r:id="rId7"/>
  </sheets>
  <externalReferences>
    <externalReference r:id="rId8"/>
    <externalReference r:id="rId9"/>
    <externalReference r:id="rId10"/>
    <externalReference r:id="rId11"/>
  </externalReferences>
  <calcPr calcId="191029" iterateDelta="1E-4"/>
</workbook>
</file>

<file path=xl/calcChain.xml><?xml version="1.0" encoding="utf-8"?>
<calcChain xmlns="http://schemas.openxmlformats.org/spreadsheetml/2006/main">
  <c r="AO8" i="7" l="1"/>
  <c r="AP8" i="7" s="1"/>
  <c r="AK8" i="7"/>
  <c r="AL8" i="7" s="1"/>
  <c r="AH8" i="7"/>
  <c r="AP7" i="7"/>
  <c r="AN7" i="7"/>
  <c r="AH7" i="7"/>
  <c r="AJ7" i="7"/>
  <c r="AL7" i="7"/>
  <c r="AO7" i="7"/>
  <c r="AK7" i="7"/>
  <c r="AQ8" i="6"/>
  <c r="AO8" i="6"/>
  <c r="AM8" i="6"/>
  <c r="AK8" i="6"/>
  <c r="AI8" i="6"/>
  <c r="AQ7" i="6"/>
  <c r="AO7" i="6"/>
  <c r="AM7" i="6"/>
  <c r="AK7" i="6"/>
  <c r="AI7" i="6"/>
  <c r="AN8" i="7" l="1"/>
  <c r="AJ8" i="7"/>
  <c r="AQ8" i="4"/>
  <c r="AO8" i="4"/>
  <c r="AM8" i="4"/>
  <c r="AK8" i="4"/>
  <c r="AI8" i="4"/>
  <c r="AQ7" i="4"/>
  <c r="AO7" i="4"/>
  <c r="AM7" i="4"/>
  <c r="AK7" i="4"/>
  <c r="AI7" i="4"/>
  <c r="L136" i="7"/>
  <c r="K136" i="7"/>
  <c r="J136" i="7"/>
  <c r="B136" i="7"/>
  <c r="I136" i="7" s="1"/>
  <c r="O135" i="7"/>
  <c r="I135" i="7"/>
  <c r="H135" i="7"/>
  <c r="G135" i="7"/>
  <c r="B135" i="7"/>
  <c r="N135" i="7" s="1"/>
  <c r="B134" i="7"/>
  <c r="O133" i="7"/>
  <c r="L133" i="7"/>
  <c r="K133" i="7"/>
  <c r="J133" i="7"/>
  <c r="I133" i="7"/>
  <c r="G133" i="7"/>
  <c r="B133" i="7"/>
  <c r="H133" i="7" s="1"/>
  <c r="O132" i="7"/>
  <c r="N132" i="7"/>
  <c r="L132" i="7"/>
  <c r="J132" i="7"/>
  <c r="I132" i="7"/>
  <c r="H132" i="7"/>
  <c r="G132" i="7"/>
  <c r="F132" i="7"/>
  <c r="B132" i="7"/>
  <c r="M132" i="7" s="1"/>
  <c r="B131" i="7"/>
  <c r="P130" i="7"/>
  <c r="N130" i="7"/>
  <c r="L130" i="7"/>
  <c r="K130" i="7"/>
  <c r="J130" i="7"/>
  <c r="I130" i="7"/>
  <c r="H130" i="7"/>
  <c r="F130" i="7"/>
  <c r="B130" i="7"/>
  <c r="O130" i="7" s="1"/>
  <c r="O129" i="7"/>
  <c r="N129" i="7"/>
  <c r="M129" i="7"/>
  <c r="G129" i="7"/>
  <c r="F129" i="7"/>
  <c r="B129" i="7"/>
  <c r="L128" i="7"/>
  <c r="K128" i="7"/>
  <c r="J128" i="7"/>
  <c r="H128" i="7"/>
  <c r="B128" i="7"/>
  <c r="I128" i="7" s="1"/>
  <c r="O127" i="7"/>
  <c r="I127" i="7"/>
  <c r="H127" i="7"/>
  <c r="G127" i="7"/>
  <c r="B127" i="7"/>
  <c r="N127" i="7" s="1"/>
  <c r="N126" i="7"/>
  <c r="B126" i="7"/>
  <c r="O125" i="7"/>
  <c r="L125" i="7"/>
  <c r="K125" i="7"/>
  <c r="J125" i="7"/>
  <c r="I125" i="7"/>
  <c r="G125" i="7"/>
  <c r="B125" i="7"/>
  <c r="H125" i="7" s="1"/>
  <c r="O124" i="7"/>
  <c r="N124" i="7"/>
  <c r="L124" i="7"/>
  <c r="X124" i="7" s="1"/>
  <c r="K124" i="7"/>
  <c r="J124" i="7"/>
  <c r="I124" i="7"/>
  <c r="H124" i="7"/>
  <c r="G124" i="7"/>
  <c r="F124" i="7"/>
  <c r="B124" i="7"/>
  <c r="M124" i="7" s="1"/>
  <c r="I123" i="7"/>
  <c r="B123" i="7"/>
  <c r="N122" i="7"/>
  <c r="K122" i="7"/>
  <c r="J122" i="7"/>
  <c r="I122" i="7"/>
  <c r="H122" i="7"/>
  <c r="F122" i="7"/>
  <c r="P122" i="7" s="1"/>
  <c r="B122" i="7"/>
  <c r="O122" i="7" s="1"/>
  <c r="K121" i="7"/>
  <c r="B121" i="7"/>
  <c r="L120" i="7"/>
  <c r="K120" i="7"/>
  <c r="J120" i="7"/>
  <c r="H120" i="7"/>
  <c r="B120" i="7"/>
  <c r="I120" i="7" s="1"/>
  <c r="H119" i="7"/>
  <c r="G119" i="7"/>
  <c r="B119" i="7"/>
  <c r="B118" i="7"/>
  <c r="O117" i="7"/>
  <c r="N117" i="7"/>
  <c r="L117" i="7"/>
  <c r="K117" i="7"/>
  <c r="J117" i="7"/>
  <c r="I117" i="7"/>
  <c r="H117" i="7"/>
  <c r="G117" i="7"/>
  <c r="F117" i="7"/>
  <c r="B117" i="7"/>
  <c r="M117" i="7" s="1"/>
  <c r="O116" i="7"/>
  <c r="N116" i="7"/>
  <c r="L116" i="7"/>
  <c r="K116" i="7"/>
  <c r="I116" i="7"/>
  <c r="H116" i="7"/>
  <c r="G116" i="7"/>
  <c r="F116" i="7"/>
  <c r="B116" i="7"/>
  <c r="M116" i="7" s="1"/>
  <c r="M115" i="7"/>
  <c r="L115" i="7"/>
  <c r="I115" i="7"/>
  <c r="B115" i="7"/>
  <c r="N115" i="7" s="1"/>
  <c r="N114" i="7"/>
  <c r="K114" i="7"/>
  <c r="J114" i="7"/>
  <c r="I114" i="7"/>
  <c r="H114" i="7"/>
  <c r="F114" i="7"/>
  <c r="P114" i="7" s="1"/>
  <c r="B114" i="7"/>
  <c r="O114" i="7" s="1"/>
  <c r="B113" i="7"/>
  <c r="M112" i="7"/>
  <c r="L112" i="7"/>
  <c r="J112" i="7"/>
  <c r="B112" i="7"/>
  <c r="M111" i="7"/>
  <c r="I111" i="7"/>
  <c r="H111" i="7"/>
  <c r="B111" i="7"/>
  <c r="O110" i="7"/>
  <c r="M110" i="7"/>
  <c r="G110" i="7"/>
  <c r="B110" i="7"/>
  <c r="O109" i="7"/>
  <c r="N109" i="7"/>
  <c r="L109" i="7"/>
  <c r="Y109" i="7" s="1"/>
  <c r="K109" i="7"/>
  <c r="J109" i="7"/>
  <c r="I109" i="7"/>
  <c r="H109" i="7"/>
  <c r="G109" i="7"/>
  <c r="T109" i="7" s="1"/>
  <c r="F109" i="7"/>
  <c r="B109" i="7"/>
  <c r="M109" i="7" s="1"/>
  <c r="O108" i="7"/>
  <c r="N108" i="7"/>
  <c r="L108" i="7"/>
  <c r="K108" i="7"/>
  <c r="I108" i="7"/>
  <c r="H108" i="7"/>
  <c r="G108" i="7"/>
  <c r="F108" i="7"/>
  <c r="B108" i="7"/>
  <c r="M108" i="7" s="1"/>
  <c r="P107" i="7"/>
  <c r="M107" i="7"/>
  <c r="F107" i="7"/>
  <c r="B107" i="7"/>
  <c r="O106" i="7"/>
  <c r="M106" i="7"/>
  <c r="K106" i="7"/>
  <c r="J106" i="7"/>
  <c r="I106" i="7"/>
  <c r="H106" i="7"/>
  <c r="G106" i="7"/>
  <c r="F106" i="7"/>
  <c r="B106" i="7"/>
  <c r="L106" i="7" s="1"/>
  <c r="N105" i="7"/>
  <c r="M105" i="7"/>
  <c r="L105" i="7"/>
  <c r="H105" i="7"/>
  <c r="B105" i="7"/>
  <c r="G104" i="7"/>
  <c r="B104" i="7"/>
  <c r="N103" i="7"/>
  <c r="J103" i="7"/>
  <c r="I103" i="7"/>
  <c r="G103" i="7"/>
  <c r="B103" i="7"/>
  <c r="M102" i="7"/>
  <c r="L102" i="7"/>
  <c r="K102" i="7"/>
  <c r="J102" i="7"/>
  <c r="G102" i="7"/>
  <c r="B102" i="7"/>
  <c r="H102" i="7" s="1"/>
  <c r="O101" i="7"/>
  <c r="N101" i="7"/>
  <c r="L101" i="7"/>
  <c r="J101" i="7"/>
  <c r="I101" i="7"/>
  <c r="H101" i="7"/>
  <c r="G101" i="7"/>
  <c r="F101" i="7"/>
  <c r="B101" i="7"/>
  <c r="M101" i="7" s="1"/>
  <c r="B100" i="7"/>
  <c r="P99" i="7"/>
  <c r="O99" i="7"/>
  <c r="N99" i="7"/>
  <c r="L99" i="7"/>
  <c r="K99" i="7"/>
  <c r="J99" i="7"/>
  <c r="I99" i="7"/>
  <c r="H99" i="7"/>
  <c r="G99" i="7"/>
  <c r="Q99" i="7" s="1"/>
  <c r="F99" i="7"/>
  <c r="X99" i="7" s="1"/>
  <c r="B99" i="7"/>
  <c r="M99" i="7" s="1"/>
  <c r="T98" i="7"/>
  <c r="P98" i="7"/>
  <c r="O98" i="7"/>
  <c r="M98" i="7"/>
  <c r="L98" i="7"/>
  <c r="K98" i="7"/>
  <c r="U98" i="7" s="1"/>
  <c r="I98" i="7"/>
  <c r="S98" i="7" s="1"/>
  <c r="H98" i="7"/>
  <c r="G98" i="7"/>
  <c r="F98" i="7"/>
  <c r="B98" i="7"/>
  <c r="J98" i="7" s="1"/>
  <c r="N97" i="7"/>
  <c r="M97" i="7"/>
  <c r="B97" i="7"/>
  <c r="Q96" i="7"/>
  <c r="P96" i="7"/>
  <c r="O96" i="7"/>
  <c r="M96" i="7"/>
  <c r="I96" i="7"/>
  <c r="H96" i="7"/>
  <c r="G96" i="7"/>
  <c r="F96" i="7"/>
  <c r="B96" i="7"/>
  <c r="L96" i="7" s="1"/>
  <c r="T95" i="7"/>
  <c r="S95" i="7"/>
  <c r="O95" i="7"/>
  <c r="L95" i="7"/>
  <c r="K95" i="7"/>
  <c r="J95" i="7"/>
  <c r="H95" i="7"/>
  <c r="R95" i="7" s="1"/>
  <c r="G95" i="7"/>
  <c r="F95" i="7"/>
  <c r="B95" i="7"/>
  <c r="I95" i="7" s="1"/>
  <c r="M94" i="7"/>
  <c r="L94" i="7"/>
  <c r="K94" i="7"/>
  <c r="I94" i="7"/>
  <c r="B94" i="7"/>
  <c r="P93" i="7"/>
  <c r="O93" i="7"/>
  <c r="G93" i="7"/>
  <c r="F93" i="7"/>
  <c r="B93" i="7"/>
  <c r="K93" i="7" s="1"/>
  <c r="J92" i="7"/>
  <c r="I92" i="7"/>
  <c r="G92" i="7"/>
  <c r="B92" i="7"/>
  <c r="H92" i="7" s="1"/>
  <c r="S91" i="7"/>
  <c r="Q91" i="7"/>
  <c r="P91" i="7"/>
  <c r="O91" i="7"/>
  <c r="N91" i="7"/>
  <c r="L91" i="7"/>
  <c r="K91" i="7"/>
  <c r="J91" i="7"/>
  <c r="V91" i="7" s="1"/>
  <c r="I91" i="7"/>
  <c r="H91" i="7"/>
  <c r="G91" i="7"/>
  <c r="R91" i="7" s="1"/>
  <c r="F91" i="7"/>
  <c r="B91" i="7"/>
  <c r="M91" i="7" s="1"/>
  <c r="N90" i="7"/>
  <c r="G90" i="7"/>
  <c r="F90" i="7"/>
  <c r="B90" i="7"/>
  <c r="O90" i="7" s="1"/>
  <c r="J89" i="7"/>
  <c r="I89" i="7"/>
  <c r="H89" i="7"/>
  <c r="B89" i="7"/>
  <c r="M89" i="7" s="1"/>
  <c r="M88" i="7"/>
  <c r="K88" i="7"/>
  <c r="J88" i="7"/>
  <c r="H88" i="7"/>
  <c r="B88" i="7"/>
  <c r="L88" i="7" s="1"/>
  <c r="M87" i="7"/>
  <c r="F87" i="7"/>
  <c r="B87" i="7"/>
  <c r="O87" i="7" s="1"/>
  <c r="M86" i="7"/>
  <c r="L86" i="7"/>
  <c r="J86" i="7"/>
  <c r="I86" i="7"/>
  <c r="H86" i="7"/>
  <c r="G86" i="7"/>
  <c r="B86" i="7"/>
  <c r="K86" i="7" s="1"/>
  <c r="R85" i="7"/>
  <c r="P85" i="7"/>
  <c r="O85" i="7"/>
  <c r="M85" i="7"/>
  <c r="L85" i="7"/>
  <c r="J85" i="7"/>
  <c r="I85" i="7"/>
  <c r="U85" i="7" s="1"/>
  <c r="H85" i="7"/>
  <c r="G85" i="7"/>
  <c r="F85" i="7"/>
  <c r="W85" i="7" s="1"/>
  <c r="B85" i="7"/>
  <c r="K85" i="7" s="1"/>
  <c r="O84" i="7"/>
  <c r="M84" i="7"/>
  <c r="G84" i="7"/>
  <c r="F84" i="7"/>
  <c r="B84" i="7"/>
  <c r="N84" i="7" s="1"/>
  <c r="O83" i="7"/>
  <c r="L83" i="7"/>
  <c r="K83" i="7"/>
  <c r="J83" i="7"/>
  <c r="H83" i="7"/>
  <c r="G83" i="7"/>
  <c r="B83" i="7"/>
  <c r="I83" i="7" s="1"/>
  <c r="O82" i="7"/>
  <c r="I82" i="7"/>
  <c r="H82" i="7"/>
  <c r="G82" i="7"/>
  <c r="B82" i="7"/>
  <c r="N82" i="7" s="1"/>
  <c r="B81" i="7"/>
  <c r="Y80" i="7"/>
  <c r="O80" i="7"/>
  <c r="N80" i="7"/>
  <c r="L80" i="7"/>
  <c r="K80" i="7"/>
  <c r="J80" i="7"/>
  <c r="I80" i="7"/>
  <c r="H80" i="7"/>
  <c r="G80" i="7"/>
  <c r="F80" i="7"/>
  <c r="B80" i="7"/>
  <c r="M80" i="7" s="1"/>
  <c r="O79" i="7"/>
  <c r="N79" i="7"/>
  <c r="L79" i="7"/>
  <c r="K79" i="7"/>
  <c r="I79" i="7"/>
  <c r="H79" i="7"/>
  <c r="G79" i="7"/>
  <c r="F79" i="7"/>
  <c r="B79" i="7"/>
  <c r="M79" i="7" s="1"/>
  <c r="U78" i="7"/>
  <c r="T78" i="7"/>
  <c r="Q78" i="7"/>
  <c r="P78" i="7"/>
  <c r="O78" i="7"/>
  <c r="N78" i="7"/>
  <c r="M78" i="7"/>
  <c r="L78" i="7"/>
  <c r="X78" i="7" s="1"/>
  <c r="K78" i="7"/>
  <c r="J78" i="7"/>
  <c r="I78" i="7"/>
  <c r="H78" i="7"/>
  <c r="S78" i="7" s="1"/>
  <c r="G78" i="7"/>
  <c r="F78" i="7"/>
  <c r="D78" i="7"/>
  <c r="O77" i="7"/>
  <c r="N77" i="7"/>
  <c r="M77" i="7"/>
  <c r="K77" i="7"/>
  <c r="J77" i="7"/>
  <c r="I77" i="7"/>
  <c r="H77" i="7"/>
  <c r="G77" i="7"/>
  <c r="F77" i="7"/>
  <c r="D77" i="7"/>
  <c r="B77" i="7"/>
  <c r="L77" i="7" s="1"/>
  <c r="N76" i="7"/>
  <c r="L76" i="7"/>
  <c r="K76" i="7"/>
  <c r="I76" i="7"/>
  <c r="H76" i="7"/>
  <c r="G76" i="7"/>
  <c r="Q76" i="7" s="1"/>
  <c r="F76" i="7"/>
  <c r="B76" i="7"/>
  <c r="M75" i="7"/>
  <c r="J75" i="7"/>
  <c r="I75" i="7"/>
  <c r="G75" i="7"/>
  <c r="B75" i="7"/>
  <c r="L75" i="7" s="1"/>
  <c r="S74" i="7"/>
  <c r="P74" i="7"/>
  <c r="O74" i="7"/>
  <c r="N74" i="7"/>
  <c r="M74" i="7"/>
  <c r="L74" i="7"/>
  <c r="K74" i="7"/>
  <c r="J74" i="7"/>
  <c r="I74" i="7"/>
  <c r="H74" i="7"/>
  <c r="G74" i="7"/>
  <c r="W74" i="7" s="1"/>
  <c r="F74" i="7"/>
  <c r="D74" i="7"/>
  <c r="M73" i="7"/>
  <c r="L73" i="7"/>
  <c r="B73" i="7"/>
  <c r="O73" i="7" s="1"/>
  <c r="O72" i="7"/>
  <c r="N72" i="7"/>
  <c r="K72" i="7"/>
  <c r="J72" i="7"/>
  <c r="H72" i="7"/>
  <c r="G72" i="7"/>
  <c r="F72" i="7"/>
  <c r="P72" i="7" s="1"/>
  <c r="D72" i="7"/>
  <c r="B72" i="7"/>
  <c r="I72" i="7" s="1"/>
  <c r="K71" i="7"/>
  <c r="J71" i="7"/>
  <c r="I71" i="7"/>
  <c r="B71" i="7"/>
  <c r="L71" i="7" s="1"/>
  <c r="O70" i="7"/>
  <c r="F70" i="7"/>
  <c r="B70" i="7"/>
  <c r="P69" i="7"/>
  <c r="O69" i="7"/>
  <c r="M69" i="7"/>
  <c r="L69" i="7"/>
  <c r="J69" i="7"/>
  <c r="I69" i="7"/>
  <c r="H69" i="7"/>
  <c r="G69" i="7"/>
  <c r="F69" i="7"/>
  <c r="W69" i="7" s="1"/>
  <c r="B69" i="7"/>
  <c r="K69" i="7" s="1"/>
  <c r="N68" i="7"/>
  <c r="M68" i="7"/>
  <c r="L68" i="7"/>
  <c r="F68" i="7"/>
  <c r="B68" i="7"/>
  <c r="M67" i="7"/>
  <c r="K67" i="7"/>
  <c r="B67" i="7"/>
  <c r="O66" i="7"/>
  <c r="N66" i="7"/>
  <c r="K66" i="7"/>
  <c r="J66" i="7"/>
  <c r="I66" i="7"/>
  <c r="H66" i="7"/>
  <c r="G66" i="7"/>
  <c r="F66" i="7"/>
  <c r="B66" i="7"/>
  <c r="M66" i="7" s="1"/>
  <c r="O65" i="7"/>
  <c r="M65" i="7"/>
  <c r="L65" i="7"/>
  <c r="K65" i="7"/>
  <c r="B65" i="7"/>
  <c r="L64" i="7"/>
  <c r="J64" i="7"/>
  <c r="I64" i="7"/>
  <c r="H64" i="7"/>
  <c r="B64" i="7"/>
  <c r="O64" i="7" s="1"/>
  <c r="O63" i="7"/>
  <c r="N63" i="7"/>
  <c r="M63" i="7"/>
  <c r="I63" i="7"/>
  <c r="G63" i="7"/>
  <c r="F63" i="7"/>
  <c r="B63" i="7"/>
  <c r="O62" i="7"/>
  <c r="N62" i="7"/>
  <c r="L62" i="7"/>
  <c r="K62" i="7"/>
  <c r="J62" i="7"/>
  <c r="G62" i="7"/>
  <c r="F62" i="7"/>
  <c r="B62" i="7"/>
  <c r="I62" i="7" s="1"/>
  <c r="X61" i="7"/>
  <c r="P61" i="7"/>
  <c r="O61" i="7"/>
  <c r="N61" i="7"/>
  <c r="L61" i="7"/>
  <c r="K61" i="7"/>
  <c r="W61" i="7" s="1"/>
  <c r="J61" i="7"/>
  <c r="I61" i="7"/>
  <c r="H61" i="7"/>
  <c r="G61" i="7"/>
  <c r="F61" i="7"/>
  <c r="B61" i="7"/>
  <c r="M61" i="7" s="1"/>
  <c r="M60" i="7"/>
  <c r="L60" i="7"/>
  <c r="H60" i="7"/>
  <c r="F60" i="7"/>
  <c r="B60" i="7"/>
  <c r="N60" i="7" s="1"/>
  <c r="M59" i="7"/>
  <c r="K59" i="7"/>
  <c r="J59" i="7"/>
  <c r="B59" i="7"/>
  <c r="O58" i="7"/>
  <c r="N58" i="7"/>
  <c r="K58" i="7"/>
  <c r="J58" i="7"/>
  <c r="I58" i="7"/>
  <c r="H58" i="7"/>
  <c r="G58" i="7"/>
  <c r="R58" i="7" s="1"/>
  <c r="F58" i="7"/>
  <c r="B58" i="7"/>
  <c r="M58" i="7" s="1"/>
  <c r="O57" i="7"/>
  <c r="G57" i="7"/>
  <c r="B57" i="7"/>
  <c r="M56" i="7"/>
  <c r="L56" i="7"/>
  <c r="J56" i="7"/>
  <c r="I56" i="7"/>
  <c r="B56" i="7"/>
  <c r="J55" i="7"/>
  <c r="I55" i="7"/>
  <c r="G55" i="7"/>
  <c r="F55" i="7"/>
  <c r="B55" i="7"/>
  <c r="O55" i="7" s="1"/>
  <c r="O54" i="7"/>
  <c r="N54" i="7"/>
  <c r="L54" i="7"/>
  <c r="K54" i="7"/>
  <c r="J54" i="7"/>
  <c r="G54" i="7"/>
  <c r="F54" i="7"/>
  <c r="B54" i="7"/>
  <c r="I54" i="7" s="1"/>
  <c r="P53" i="7"/>
  <c r="O53" i="7"/>
  <c r="N53" i="7"/>
  <c r="L53" i="7"/>
  <c r="K53" i="7"/>
  <c r="J53" i="7"/>
  <c r="I53" i="7"/>
  <c r="H53" i="7"/>
  <c r="G53" i="7"/>
  <c r="F53" i="7"/>
  <c r="B53" i="7"/>
  <c r="M53" i="7" s="1"/>
  <c r="N52" i="7"/>
  <c r="B52" i="7"/>
  <c r="N51" i="7"/>
  <c r="M51" i="7"/>
  <c r="K51" i="7"/>
  <c r="J51" i="7"/>
  <c r="I51" i="7"/>
  <c r="F51" i="7"/>
  <c r="B51" i="7"/>
  <c r="O50" i="7"/>
  <c r="N50" i="7"/>
  <c r="K50" i="7"/>
  <c r="J50" i="7"/>
  <c r="I50" i="7"/>
  <c r="H50" i="7"/>
  <c r="G50" i="7"/>
  <c r="F50" i="7"/>
  <c r="B50" i="7"/>
  <c r="M50" i="7" s="1"/>
  <c r="O49" i="7"/>
  <c r="M49" i="7"/>
  <c r="G49" i="7"/>
  <c r="B49" i="7"/>
  <c r="M48" i="7"/>
  <c r="L48" i="7"/>
  <c r="J48" i="7"/>
  <c r="I48" i="7"/>
  <c r="B48" i="7"/>
  <c r="N47" i="7"/>
  <c r="M47" i="7"/>
  <c r="J47" i="7"/>
  <c r="I47" i="7"/>
  <c r="H47" i="7"/>
  <c r="B47" i="7"/>
  <c r="N46" i="7"/>
  <c r="M46" i="7"/>
  <c r="L46" i="7"/>
  <c r="K46" i="7"/>
  <c r="J46" i="7"/>
  <c r="G46" i="7"/>
  <c r="B46" i="7"/>
  <c r="S45" i="7"/>
  <c r="R45" i="7"/>
  <c r="P45" i="7"/>
  <c r="O45" i="7"/>
  <c r="N45" i="7"/>
  <c r="L45" i="7"/>
  <c r="K45" i="7"/>
  <c r="J45" i="7"/>
  <c r="X45" i="7" s="1"/>
  <c r="I45" i="7"/>
  <c r="W45" i="7" s="1"/>
  <c r="H45" i="7"/>
  <c r="G45" i="7"/>
  <c r="Q45" i="7" s="1"/>
  <c r="F45" i="7"/>
  <c r="B45" i="7"/>
  <c r="M45" i="7" s="1"/>
  <c r="P44" i="7"/>
  <c r="N44" i="7"/>
  <c r="M44" i="7"/>
  <c r="L44" i="7"/>
  <c r="F44" i="7"/>
  <c r="B44" i="7"/>
  <c r="N43" i="7"/>
  <c r="B43" i="7"/>
  <c r="P42" i="7"/>
  <c r="O42" i="7"/>
  <c r="M42" i="7"/>
  <c r="K42" i="7"/>
  <c r="J42" i="7"/>
  <c r="I42" i="7"/>
  <c r="H42" i="7"/>
  <c r="S42" i="7" s="1"/>
  <c r="G42" i="7"/>
  <c r="Q42" i="7" s="1"/>
  <c r="F42" i="7"/>
  <c r="B42" i="7"/>
  <c r="L42" i="7" s="1"/>
  <c r="M41" i="7"/>
  <c r="L41" i="7"/>
  <c r="K41" i="7"/>
  <c r="J41" i="7"/>
  <c r="H41" i="7"/>
  <c r="B41" i="7"/>
  <c r="I41" i="7" s="1"/>
  <c r="M40" i="7"/>
  <c r="L40" i="7"/>
  <c r="K40" i="7"/>
  <c r="G40" i="7"/>
  <c r="B40" i="7"/>
  <c r="P39" i="7"/>
  <c r="O39" i="7"/>
  <c r="I39" i="7"/>
  <c r="G39" i="7"/>
  <c r="F39" i="7"/>
  <c r="B39" i="7"/>
  <c r="K39" i="7" s="1"/>
  <c r="M38" i="7"/>
  <c r="L38" i="7"/>
  <c r="K38" i="7"/>
  <c r="J38" i="7"/>
  <c r="I38" i="7"/>
  <c r="G38" i="7"/>
  <c r="B38" i="7"/>
  <c r="H38" i="7" s="1"/>
  <c r="V37" i="7"/>
  <c r="T37" i="7"/>
  <c r="O37" i="7"/>
  <c r="N37" i="7"/>
  <c r="L37" i="7"/>
  <c r="K37" i="7"/>
  <c r="J37" i="7"/>
  <c r="I37" i="7"/>
  <c r="H37" i="7"/>
  <c r="G37" i="7"/>
  <c r="F37" i="7"/>
  <c r="X37" i="7" s="1"/>
  <c r="B37" i="7"/>
  <c r="M37" i="7" s="1"/>
  <c r="P36" i="7"/>
  <c r="O36" i="7"/>
  <c r="I36" i="7"/>
  <c r="G36" i="7"/>
  <c r="F36" i="7"/>
  <c r="B36" i="7"/>
  <c r="J36" i="7" s="1"/>
  <c r="M35" i="7"/>
  <c r="L35" i="7"/>
  <c r="K35" i="7"/>
  <c r="J35" i="7"/>
  <c r="I35" i="7"/>
  <c r="H35" i="7"/>
  <c r="B35" i="7"/>
  <c r="M34" i="7"/>
  <c r="H34" i="7"/>
  <c r="F34" i="7"/>
  <c r="B34" i="7"/>
  <c r="B33" i="7"/>
  <c r="W32" i="7"/>
  <c r="P32" i="7"/>
  <c r="O32" i="7"/>
  <c r="N32" i="7"/>
  <c r="L32" i="7"/>
  <c r="K32" i="7"/>
  <c r="J32" i="7"/>
  <c r="I32" i="7"/>
  <c r="H32" i="7"/>
  <c r="R32" i="7" s="1"/>
  <c r="G32" i="7"/>
  <c r="X32" i="7" s="1"/>
  <c r="F32" i="7"/>
  <c r="B32" i="7"/>
  <c r="M32" i="7" s="1"/>
  <c r="O31" i="7"/>
  <c r="M31" i="7"/>
  <c r="B31" i="7"/>
  <c r="L30" i="7"/>
  <c r="K30" i="7"/>
  <c r="J30" i="7"/>
  <c r="I30" i="7"/>
  <c r="H30" i="7"/>
  <c r="B30" i="7"/>
  <c r="O30" i="7" s="1"/>
  <c r="O29" i="7"/>
  <c r="N29" i="7"/>
  <c r="I29" i="7"/>
  <c r="G29" i="7"/>
  <c r="Q29" i="7" s="1"/>
  <c r="F29" i="7"/>
  <c r="B29" i="7"/>
  <c r="M29" i="7" s="1"/>
  <c r="N28" i="7"/>
  <c r="L28" i="7"/>
  <c r="K28" i="7"/>
  <c r="J28" i="7"/>
  <c r="F28" i="7"/>
  <c r="B28" i="7"/>
  <c r="I28" i="7" s="1"/>
  <c r="O27" i="7"/>
  <c r="L27" i="7"/>
  <c r="K27" i="7"/>
  <c r="J27" i="7"/>
  <c r="I27" i="7"/>
  <c r="H27" i="7"/>
  <c r="G27" i="7"/>
  <c r="B27" i="7"/>
  <c r="N27" i="7" s="1"/>
  <c r="N26" i="7"/>
  <c r="M26" i="7"/>
  <c r="H26" i="7"/>
  <c r="F26" i="7"/>
  <c r="B26" i="7"/>
  <c r="L26" i="7" s="1"/>
  <c r="M25" i="7"/>
  <c r="K25" i="7"/>
  <c r="B25" i="7"/>
  <c r="P24" i="7"/>
  <c r="O24" i="7"/>
  <c r="N24" i="7"/>
  <c r="L24" i="7"/>
  <c r="K24" i="7"/>
  <c r="J24" i="7"/>
  <c r="I24" i="7"/>
  <c r="H24" i="7"/>
  <c r="G24" i="7"/>
  <c r="F24" i="7"/>
  <c r="B24" i="7"/>
  <c r="M24" i="7" s="1"/>
  <c r="O23" i="7"/>
  <c r="M23" i="7"/>
  <c r="G23" i="7"/>
  <c r="B23" i="7"/>
  <c r="L22" i="7"/>
  <c r="K22" i="7"/>
  <c r="J22" i="7"/>
  <c r="I22" i="7"/>
  <c r="H22" i="7"/>
  <c r="B22" i="7"/>
  <c r="O22" i="7" s="1"/>
  <c r="N21" i="7"/>
  <c r="M21" i="7"/>
  <c r="F21" i="7"/>
  <c r="B21" i="7"/>
  <c r="O21" i="7" s="1"/>
  <c r="N20" i="7"/>
  <c r="L20" i="7"/>
  <c r="K20" i="7"/>
  <c r="J20" i="7"/>
  <c r="F20" i="7"/>
  <c r="B20" i="7"/>
  <c r="I20" i="7" s="1"/>
  <c r="O19" i="7"/>
  <c r="L19" i="7"/>
  <c r="K19" i="7"/>
  <c r="J19" i="7"/>
  <c r="I19" i="7"/>
  <c r="H19" i="7"/>
  <c r="G19" i="7"/>
  <c r="B19" i="7"/>
  <c r="N19" i="7" s="1"/>
  <c r="B18" i="7"/>
  <c r="M17" i="7"/>
  <c r="J17" i="7"/>
  <c r="I17" i="7"/>
  <c r="B17" i="7"/>
  <c r="K17" i="7" s="1"/>
  <c r="O16" i="7"/>
  <c r="N16" i="7"/>
  <c r="L16" i="7"/>
  <c r="K16" i="7"/>
  <c r="J16" i="7"/>
  <c r="I16" i="7"/>
  <c r="H16" i="7"/>
  <c r="G16" i="7"/>
  <c r="F16" i="7"/>
  <c r="B16" i="7"/>
  <c r="M16" i="7" s="1"/>
  <c r="M15" i="7"/>
  <c r="B15" i="7"/>
  <c r="L14" i="7"/>
  <c r="K14" i="7"/>
  <c r="J14" i="7"/>
  <c r="I14" i="7"/>
  <c r="H14" i="7"/>
  <c r="B14" i="7"/>
  <c r="O14" i="7" s="1"/>
  <c r="Q13" i="7"/>
  <c r="N13" i="7"/>
  <c r="M13" i="7"/>
  <c r="I13" i="7"/>
  <c r="G13" i="7"/>
  <c r="F13" i="7"/>
  <c r="B13" i="7"/>
  <c r="O13" i="7" s="1"/>
  <c r="N12" i="7"/>
  <c r="B12" i="7"/>
  <c r="O11" i="7"/>
  <c r="L11" i="7"/>
  <c r="K11" i="7"/>
  <c r="J11" i="7"/>
  <c r="I11" i="7"/>
  <c r="H11" i="7"/>
  <c r="G11" i="7"/>
  <c r="B11" i="7"/>
  <c r="N11" i="7" s="1"/>
  <c r="O10" i="7"/>
  <c r="N10" i="7"/>
  <c r="M10" i="7"/>
  <c r="L10" i="7"/>
  <c r="H10" i="7"/>
  <c r="G10" i="7"/>
  <c r="F10" i="7"/>
  <c r="P10" i="7" s="1"/>
  <c r="B10" i="7"/>
  <c r="M9" i="7"/>
  <c r="K9" i="7"/>
  <c r="J9" i="7"/>
  <c r="I9" i="7"/>
  <c r="B9" i="7"/>
  <c r="AQ8" i="7"/>
  <c r="M8" i="7"/>
  <c r="B8" i="7"/>
  <c r="AQ7" i="7"/>
  <c r="AM7" i="7"/>
  <c r="AM8" i="7" s="1"/>
  <c r="AI7" i="7"/>
  <c r="AI8" i="7" s="1"/>
  <c r="M7" i="7"/>
  <c r="L7" i="7"/>
  <c r="I7" i="7"/>
  <c r="B7" i="7"/>
  <c r="AQ6" i="7"/>
  <c r="AO6" i="7"/>
  <c r="AL6" i="7"/>
  <c r="AJ6" i="7"/>
  <c r="AI6" i="7"/>
  <c r="L6" i="7"/>
  <c r="K6" i="7"/>
  <c r="J6" i="7"/>
  <c r="I6" i="7"/>
  <c r="H6" i="7"/>
  <c r="B6" i="7"/>
  <c r="O6" i="7" s="1"/>
  <c r="AQ5" i="7"/>
  <c r="AP5" i="7"/>
  <c r="AP6" i="7" s="1"/>
  <c r="AO5" i="7"/>
  <c r="AN5" i="7"/>
  <c r="AN6" i="7" s="1"/>
  <c r="AM5" i="7"/>
  <c r="AM6" i="7" s="1"/>
  <c r="AL5" i="7"/>
  <c r="AK5" i="7"/>
  <c r="AK6" i="7" s="1"/>
  <c r="AJ5" i="7"/>
  <c r="AI5" i="7"/>
  <c r="AH5" i="7"/>
  <c r="AH6" i="7" s="1"/>
  <c r="AA3" i="7"/>
  <c r="AA2" i="7"/>
  <c r="M136" i="6"/>
  <c r="L136" i="6"/>
  <c r="J136" i="6"/>
  <c r="I136" i="6"/>
  <c r="B136" i="6"/>
  <c r="K136" i="6" s="1"/>
  <c r="X135" i="6"/>
  <c r="Q135" i="6"/>
  <c r="P135" i="6"/>
  <c r="O135" i="6"/>
  <c r="N135" i="6"/>
  <c r="L135" i="6"/>
  <c r="K135" i="6"/>
  <c r="J135" i="6"/>
  <c r="I135" i="6"/>
  <c r="H135" i="6"/>
  <c r="V135" i="6" s="1"/>
  <c r="G135" i="6"/>
  <c r="W135" i="6" s="1"/>
  <c r="F135" i="6"/>
  <c r="Y135" i="6" s="1"/>
  <c r="B135" i="6"/>
  <c r="M135" i="6" s="1"/>
  <c r="B134" i="6"/>
  <c r="P133" i="6"/>
  <c r="N133" i="6"/>
  <c r="L133" i="6"/>
  <c r="K133" i="6"/>
  <c r="J133" i="6"/>
  <c r="I133" i="6"/>
  <c r="H133" i="6"/>
  <c r="F133" i="6"/>
  <c r="B133" i="6"/>
  <c r="O133" i="6" s="1"/>
  <c r="N132" i="6"/>
  <c r="M132" i="6"/>
  <c r="G132" i="6"/>
  <c r="F132" i="6"/>
  <c r="B132" i="6"/>
  <c r="N131" i="6"/>
  <c r="M131" i="6"/>
  <c r="L131" i="6"/>
  <c r="J131" i="6"/>
  <c r="F131" i="6"/>
  <c r="B131" i="6"/>
  <c r="K131" i="6" s="1"/>
  <c r="O130" i="6"/>
  <c r="K130" i="6"/>
  <c r="J130" i="6"/>
  <c r="I130" i="6"/>
  <c r="H130" i="6"/>
  <c r="G130" i="6"/>
  <c r="B130" i="6"/>
  <c r="N130" i="6" s="1"/>
  <c r="N129" i="6"/>
  <c r="M129" i="6"/>
  <c r="G129" i="6"/>
  <c r="B129" i="6"/>
  <c r="M128" i="6"/>
  <c r="L128" i="6"/>
  <c r="J128" i="6"/>
  <c r="I128" i="6"/>
  <c r="B128" i="6"/>
  <c r="X127" i="6"/>
  <c r="V127" i="6"/>
  <c r="Q127" i="6"/>
  <c r="P127" i="6"/>
  <c r="O127" i="6"/>
  <c r="N127" i="6"/>
  <c r="L127" i="6"/>
  <c r="K127" i="6"/>
  <c r="J127" i="6"/>
  <c r="I127" i="6"/>
  <c r="H127" i="6"/>
  <c r="G127" i="6"/>
  <c r="F127" i="6"/>
  <c r="W127" i="6" s="1"/>
  <c r="B127" i="6"/>
  <c r="M127" i="6" s="1"/>
  <c r="B126" i="6"/>
  <c r="P125" i="6"/>
  <c r="N125" i="6"/>
  <c r="L125" i="6"/>
  <c r="K125" i="6"/>
  <c r="J125" i="6"/>
  <c r="I125" i="6"/>
  <c r="H125" i="6"/>
  <c r="F125" i="6"/>
  <c r="B125" i="6"/>
  <c r="O125" i="6" s="1"/>
  <c r="B124" i="6"/>
  <c r="N123" i="6"/>
  <c r="K123" i="6"/>
  <c r="J123" i="6"/>
  <c r="H123" i="6"/>
  <c r="F123" i="6"/>
  <c r="B123" i="6"/>
  <c r="M123" i="6" s="1"/>
  <c r="J122" i="6"/>
  <c r="H122" i="6"/>
  <c r="G122" i="6"/>
  <c r="B122" i="6"/>
  <c r="O122" i="6" s="1"/>
  <c r="P121" i="6"/>
  <c r="O121" i="6"/>
  <c r="N121" i="6"/>
  <c r="L121" i="6"/>
  <c r="K121" i="6"/>
  <c r="J121" i="6"/>
  <c r="I121" i="6"/>
  <c r="H121" i="6"/>
  <c r="T121" i="6" s="1"/>
  <c r="G121" i="6"/>
  <c r="F121" i="6"/>
  <c r="X121" i="6" s="1"/>
  <c r="B121" i="6"/>
  <c r="M121" i="6" s="1"/>
  <c r="L120" i="6"/>
  <c r="B120" i="6"/>
  <c r="M119" i="6"/>
  <c r="H119" i="6"/>
  <c r="B119" i="6"/>
  <c r="P118" i="6"/>
  <c r="O118" i="6"/>
  <c r="J118" i="6"/>
  <c r="H118" i="6"/>
  <c r="G118" i="6"/>
  <c r="Q118" i="6" s="1"/>
  <c r="F118" i="6"/>
  <c r="B118" i="6"/>
  <c r="L118" i="6" s="1"/>
  <c r="S117" i="6"/>
  <c r="P117" i="6"/>
  <c r="O117" i="6"/>
  <c r="M117" i="6"/>
  <c r="K117" i="6"/>
  <c r="J117" i="6"/>
  <c r="H117" i="6"/>
  <c r="R117" i="6" s="1"/>
  <c r="G117" i="6"/>
  <c r="F117" i="6"/>
  <c r="B117" i="6"/>
  <c r="I117" i="6" s="1"/>
  <c r="B116" i="6"/>
  <c r="R115" i="6"/>
  <c r="Q115" i="6"/>
  <c r="P115" i="6"/>
  <c r="O115" i="6"/>
  <c r="N115" i="6"/>
  <c r="L115" i="6"/>
  <c r="J115" i="6"/>
  <c r="I115" i="6"/>
  <c r="T115" i="6" s="1"/>
  <c r="H115" i="6"/>
  <c r="G115" i="6"/>
  <c r="F115" i="6"/>
  <c r="B115" i="6"/>
  <c r="M115" i="6" s="1"/>
  <c r="O114" i="6"/>
  <c r="N114" i="6"/>
  <c r="I114" i="6"/>
  <c r="G114" i="6"/>
  <c r="Q114" i="6" s="1"/>
  <c r="F114" i="6"/>
  <c r="B114" i="6"/>
  <c r="M114" i="6" s="1"/>
  <c r="O113" i="6"/>
  <c r="N113" i="6"/>
  <c r="L113" i="6"/>
  <c r="K113" i="6"/>
  <c r="J113" i="6"/>
  <c r="I113" i="6"/>
  <c r="H113" i="6"/>
  <c r="G113" i="6"/>
  <c r="F113" i="6"/>
  <c r="B113" i="6"/>
  <c r="M113" i="6" s="1"/>
  <c r="Q112" i="6"/>
  <c r="P112" i="6"/>
  <c r="O112" i="6"/>
  <c r="N112" i="6"/>
  <c r="K112" i="6"/>
  <c r="I112" i="6"/>
  <c r="H112" i="6"/>
  <c r="G112" i="6"/>
  <c r="F112" i="6"/>
  <c r="B112" i="6"/>
  <c r="M112" i="6" s="1"/>
  <c r="N111" i="6"/>
  <c r="M111" i="6"/>
  <c r="L111" i="6"/>
  <c r="H111" i="6"/>
  <c r="F111" i="6"/>
  <c r="B111" i="6"/>
  <c r="M110" i="6"/>
  <c r="K110" i="6"/>
  <c r="J110" i="6"/>
  <c r="I110" i="6"/>
  <c r="B110" i="6"/>
  <c r="R109" i="6"/>
  <c r="P109" i="6"/>
  <c r="O109" i="6"/>
  <c r="N109" i="6"/>
  <c r="J109" i="6"/>
  <c r="H109" i="6"/>
  <c r="G109" i="6"/>
  <c r="F109" i="6"/>
  <c r="B109" i="6"/>
  <c r="M109" i="6" s="1"/>
  <c r="O108" i="6"/>
  <c r="M108" i="6"/>
  <c r="L108" i="6"/>
  <c r="K108" i="6"/>
  <c r="G108" i="6"/>
  <c r="B108" i="6"/>
  <c r="Q107" i="6"/>
  <c r="P107" i="6"/>
  <c r="O107" i="6"/>
  <c r="N107" i="6"/>
  <c r="L107" i="6"/>
  <c r="J107" i="6"/>
  <c r="I107" i="6"/>
  <c r="H107" i="6"/>
  <c r="G107" i="6"/>
  <c r="F107" i="6"/>
  <c r="B107" i="6"/>
  <c r="M107" i="6" s="1"/>
  <c r="N106" i="6"/>
  <c r="M106" i="6"/>
  <c r="B106" i="6"/>
  <c r="O106" i="6" s="1"/>
  <c r="S105" i="6"/>
  <c r="R105" i="6"/>
  <c r="O105" i="6"/>
  <c r="N105" i="6"/>
  <c r="L105" i="6"/>
  <c r="K105" i="6"/>
  <c r="J105" i="6"/>
  <c r="I105" i="6"/>
  <c r="H105" i="6"/>
  <c r="G105" i="6"/>
  <c r="F105" i="6"/>
  <c r="B105" i="6"/>
  <c r="M105" i="6" s="1"/>
  <c r="P104" i="6"/>
  <c r="O104" i="6"/>
  <c r="N104" i="6"/>
  <c r="K104" i="6"/>
  <c r="I104" i="6"/>
  <c r="H104" i="6"/>
  <c r="G104" i="6"/>
  <c r="F104" i="6"/>
  <c r="B104" i="6"/>
  <c r="M104" i="6" s="1"/>
  <c r="N103" i="6"/>
  <c r="M103" i="6"/>
  <c r="B103" i="6"/>
  <c r="M102" i="6"/>
  <c r="J102" i="6"/>
  <c r="I102" i="6"/>
  <c r="B102" i="6"/>
  <c r="K102" i="6" s="1"/>
  <c r="B101" i="6"/>
  <c r="M100" i="6"/>
  <c r="L100" i="6"/>
  <c r="K100" i="6"/>
  <c r="B100" i="6"/>
  <c r="O100" i="6" s="1"/>
  <c r="O99" i="6"/>
  <c r="N99" i="6"/>
  <c r="L99" i="6"/>
  <c r="J99" i="6"/>
  <c r="I99" i="6"/>
  <c r="H99" i="6"/>
  <c r="G99" i="6"/>
  <c r="Q99" i="6" s="1"/>
  <c r="F99" i="6"/>
  <c r="B99" i="6"/>
  <c r="M99" i="6" s="1"/>
  <c r="N98" i="6"/>
  <c r="L98" i="6"/>
  <c r="K98" i="6"/>
  <c r="I98" i="6"/>
  <c r="B98" i="6"/>
  <c r="M98" i="6" s="1"/>
  <c r="S97" i="6"/>
  <c r="O97" i="6"/>
  <c r="N97" i="6"/>
  <c r="L97" i="6"/>
  <c r="K97" i="6"/>
  <c r="J97" i="6"/>
  <c r="I97" i="6"/>
  <c r="H97" i="6"/>
  <c r="G97" i="6"/>
  <c r="F97" i="6"/>
  <c r="B97" i="6"/>
  <c r="M97" i="6" s="1"/>
  <c r="B96" i="6"/>
  <c r="N95" i="6"/>
  <c r="M95" i="6"/>
  <c r="L95" i="6"/>
  <c r="K95" i="6"/>
  <c r="H95" i="6"/>
  <c r="F95" i="6"/>
  <c r="B95" i="6"/>
  <c r="O94" i="6"/>
  <c r="M94" i="6"/>
  <c r="K94" i="6"/>
  <c r="J94" i="6"/>
  <c r="H94" i="6"/>
  <c r="G94" i="6"/>
  <c r="B94" i="6"/>
  <c r="N93" i="6"/>
  <c r="M93" i="6"/>
  <c r="L93" i="6"/>
  <c r="J93" i="6"/>
  <c r="G93" i="6"/>
  <c r="F93" i="6"/>
  <c r="B93" i="6"/>
  <c r="B92" i="6"/>
  <c r="O91" i="6"/>
  <c r="N91" i="6"/>
  <c r="L91" i="6"/>
  <c r="J91" i="6"/>
  <c r="I91" i="6"/>
  <c r="H91" i="6"/>
  <c r="G91" i="6"/>
  <c r="F91" i="6"/>
  <c r="B91" i="6"/>
  <c r="M91" i="6" s="1"/>
  <c r="N90" i="6"/>
  <c r="M90" i="6"/>
  <c r="L90" i="6"/>
  <c r="K90" i="6"/>
  <c r="G90" i="6"/>
  <c r="F90" i="6"/>
  <c r="B90" i="6"/>
  <c r="O89" i="6"/>
  <c r="N89" i="6"/>
  <c r="L89" i="6"/>
  <c r="K89" i="6"/>
  <c r="J89" i="6"/>
  <c r="I89" i="6"/>
  <c r="H89" i="6"/>
  <c r="G89" i="6"/>
  <c r="F89" i="6"/>
  <c r="B89" i="6"/>
  <c r="M89" i="6" s="1"/>
  <c r="U88" i="6"/>
  <c r="P88" i="6"/>
  <c r="O88" i="6"/>
  <c r="M88" i="6"/>
  <c r="L88" i="6"/>
  <c r="K88" i="6"/>
  <c r="I88" i="6"/>
  <c r="H88" i="6"/>
  <c r="G88" i="6"/>
  <c r="S88" i="6" s="1"/>
  <c r="F88" i="6"/>
  <c r="B88" i="6"/>
  <c r="J88" i="6" s="1"/>
  <c r="B87" i="6"/>
  <c r="H86" i="6"/>
  <c r="F86" i="6"/>
  <c r="B86" i="6"/>
  <c r="P85" i="6"/>
  <c r="O85" i="6"/>
  <c r="M85" i="6"/>
  <c r="K85" i="6"/>
  <c r="H85" i="6"/>
  <c r="G85" i="6"/>
  <c r="F85" i="6"/>
  <c r="B85" i="6"/>
  <c r="I85" i="6" s="1"/>
  <c r="M84" i="6"/>
  <c r="K84" i="6"/>
  <c r="J84" i="6"/>
  <c r="I84" i="6"/>
  <c r="H84" i="6"/>
  <c r="G84" i="6"/>
  <c r="B84" i="6"/>
  <c r="L84" i="6" s="1"/>
  <c r="N83" i="6"/>
  <c r="L83" i="6"/>
  <c r="G83" i="6"/>
  <c r="B83" i="6"/>
  <c r="O82" i="6"/>
  <c r="N82" i="6"/>
  <c r="J82" i="6"/>
  <c r="G82" i="6"/>
  <c r="F82" i="6"/>
  <c r="B82" i="6"/>
  <c r="S81" i="6"/>
  <c r="Q81" i="6"/>
  <c r="O81" i="6"/>
  <c r="N81" i="6"/>
  <c r="L81" i="6"/>
  <c r="K81" i="6"/>
  <c r="J81" i="6"/>
  <c r="I81" i="6"/>
  <c r="H81" i="6"/>
  <c r="G81" i="6"/>
  <c r="F81" i="6"/>
  <c r="B81" i="6"/>
  <c r="M81" i="6" s="1"/>
  <c r="N80" i="6"/>
  <c r="M80" i="6"/>
  <c r="L80" i="6"/>
  <c r="G80" i="6"/>
  <c r="B80" i="6"/>
  <c r="B79" i="6"/>
  <c r="V78" i="6"/>
  <c r="S78" i="6"/>
  <c r="O78" i="6"/>
  <c r="N78" i="6"/>
  <c r="M78" i="6"/>
  <c r="L78" i="6"/>
  <c r="K78" i="6"/>
  <c r="J78" i="6"/>
  <c r="I78" i="6"/>
  <c r="H78" i="6"/>
  <c r="G78" i="6"/>
  <c r="F78" i="6"/>
  <c r="D78" i="6"/>
  <c r="N77" i="6"/>
  <c r="M77" i="6"/>
  <c r="L77" i="6"/>
  <c r="J77" i="6"/>
  <c r="G77" i="6"/>
  <c r="D77" i="6"/>
  <c r="B77" i="6"/>
  <c r="M76" i="6"/>
  <c r="B76" i="6"/>
  <c r="T75" i="6"/>
  <c r="O75" i="6"/>
  <c r="L75" i="6"/>
  <c r="K75" i="6"/>
  <c r="J75" i="6"/>
  <c r="I75" i="6"/>
  <c r="H75" i="6"/>
  <c r="G75" i="6"/>
  <c r="F75" i="6"/>
  <c r="B75" i="6"/>
  <c r="W74" i="6"/>
  <c r="O74" i="6"/>
  <c r="N74" i="6"/>
  <c r="M74" i="6"/>
  <c r="L74" i="6"/>
  <c r="K74" i="6"/>
  <c r="J74" i="6"/>
  <c r="X74" i="6" s="1"/>
  <c r="I74" i="6"/>
  <c r="H74" i="6"/>
  <c r="G74" i="6"/>
  <c r="F74" i="6"/>
  <c r="D74" i="6"/>
  <c r="F73" i="6"/>
  <c r="B73" i="6"/>
  <c r="O72" i="6"/>
  <c r="M72" i="6"/>
  <c r="L72" i="6"/>
  <c r="D72" i="6"/>
  <c r="B72" i="6"/>
  <c r="R71" i="6"/>
  <c r="P71" i="6"/>
  <c r="O71" i="6"/>
  <c r="N71" i="6"/>
  <c r="M71" i="6"/>
  <c r="K71" i="6"/>
  <c r="J71" i="6"/>
  <c r="I71" i="6"/>
  <c r="H71" i="6"/>
  <c r="G71" i="6"/>
  <c r="Q71" i="6" s="1"/>
  <c r="F71" i="6"/>
  <c r="D71" i="6"/>
  <c r="B71" i="6"/>
  <c r="L71" i="6" s="1"/>
  <c r="N70" i="6"/>
  <c r="M70" i="6"/>
  <c r="L70" i="6"/>
  <c r="I70" i="6"/>
  <c r="G70" i="6"/>
  <c r="B70" i="6"/>
  <c r="R69" i="6"/>
  <c r="Q69" i="6"/>
  <c r="O69" i="6"/>
  <c r="M69" i="6"/>
  <c r="K69" i="6"/>
  <c r="I69" i="6"/>
  <c r="G69" i="6"/>
  <c r="F69" i="6"/>
  <c r="B69" i="6"/>
  <c r="H69" i="6" s="1"/>
  <c r="R68" i="6"/>
  <c r="P68" i="6"/>
  <c r="O68" i="6"/>
  <c r="N68" i="6"/>
  <c r="L68" i="6"/>
  <c r="K68" i="6"/>
  <c r="J68" i="6"/>
  <c r="I68" i="6"/>
  <c r="H68" i="6"/>
  <c r="G68" i="6"/>
  <c r="Q68" i="6" s="1"/>
  <c r="F68" i="6"/>
  <c r="V68" i="6" s="1"/>
  <c r="B68" i="6"/>
  <c r="M68" i="6" s="1"/>
  <c r="O67" i="6"/>
  <c r="N67" i="6"/>
  <c r="M67" i="6"/>
  <c r="K67" i="6"/>
  <c r="H67" i="6"/>
  <c r="B67" i="6"/>
  <c r="P66" i="6"/>
  <c r="M66" i="6"/>
  <c r="K66" i="6"/>
  <c r="I66" i="6"/>
  <c r="H66" i="6"/>
  <c r="F66" i="6"/>
  <c r="B66" i="6"/>
  <c r="L66" i="6" s="1"/>
  <c r="N65" i="6"/>
  <c r="K65" i="6"/>
  <c r="J65" i="6"/>
  <c r="I65" i="6"/>
  <c r="B65" i="6"/>
  <c r="B64" i="6"/>
  <c r="Q63" i="6"/>
  <c r="O63" i="6"/>
  <c r="N63" i="6"/>
  <c r="L63" i="6"/>
  <c r="J63" i="6"/>
  <c r="I63" i="6"/>
  <c r="H63" i="6"/>
  <c r="G63" i="6"/>
  <c r="F63" i="6"/>
  <c r="B63" i="6"/>
  <c r="M63" i="6" s="1"/>
  <c r="N62" i="6"/>
  <c r="M62" i="6"/>
  <c r="K62" i="6"/>
  <c r="I62" i="6"/>
  <c r="B62" i="6"/>
  <c r="T61" i="6"/>
  <c r="R61" i="6"/>
  <c r="O61" i="6"/>
  <c r="N61" i="6"/>
  <c r="L61" i="6"/>
  <c r="K61" i="6"/>
  <c r="J61" i="6"/>
  <c r="I61" i="6"/>
  <c r="H61" i="6"/>
  <c r="G61" i="6"/>
  <c r="F61" i="6"/>
  <c r="B61" i="6"/>
  <c r="M61" i="6" s="1"/>
  <c r="O60" i="6"/>
  <c r="M60" i="6"/>
  <c r="K60" i="6"/>
  <c r="I60" i="6"/>
  <c r="H60" i="6"/>
  <c r="G60" i="6"/>
  <c r="B60" i="6"/>
  <c r="P59" i="6"/>
  <c r="N59" i="6"/>
  <c r="J59" i="6"/>
  <c r="F59" i="6"/>
  <c r="B59" i="6"/>
  <c r="O58" i="6"/>
  <c r="M58" i="6"/>
  <c r="K58" i="6"/>
  <c r="J58" i="6"/>
  <c r="B58" i="6"/>
  <c r="O57" i="6"/>
  <c r="N57" i="6"/>
  <c r="L57" i="6"/>
  <c r="J57" i="6"/>
  <c r="H57" i="6"/>
  <c r="G57" i="6"/>
  <c r="F57" i="6"/>
  <c r="B57" i="6"/>
  <c r="M57" i="6" s="1"/>
  <c r="G56" i="6"/>
  <c r="B56" i="6"/>
  <c r="O55" i="6"/>
  <c r="N55" i="6"/>
  <c r="L55" i="6"/>
  <c r="J55" i="6"/>
  <c r="I55" i="6"/>
  <c r="H55" i="6"/>
  <c r="G55" i="6"/>
  <c r="F55" i="6"/>
  <c r="B55" i="6"/>
  <c r="M55" i="6" s="1"/>
  <c r="O54" i="6"/>
  <c r="N54" i="6"/>
  <c r="M54" i="6"/>
  <c r="K54" i="6"/>
  <c r="F54" i="6"/>
  <c r="B54" i="6"/>
  <c r="X53" i="6"/>
  <c r="S53" i="6"/>
  <c r="O53" i="6"/>
  <c r="N53" i="6"/>
  <c r="L53" i="6"/>
  <c r="K53" i="6"/>
  <c r="J53" i="6"/>
  <c r="I53" i="6"/>
  <c r="H53" i="6"/>
  <c r="G53" i="6"/>
  <c r="F53" i="6"/>
  <c r="B53" i="6"/>
  <c r="M53" i="6" s="1"/>
  <c r="O52" i="6"/>
  <c r="M52" i="6"/>
  <c r="K52" i="6"/>
  <c r="I52" i="6"/>
  <c r="H52" i="6"/>
  <c r="B52" i="6"/>
  <c r="F51" i="6"/>
  <c r="B51" i="6"/>
  <c r="O50" i="6"/>
  <c r="K50" i="6"/>
  <c r="G50" i="6"/>
  <c r="B50" i="6"/>
  <c r="P49" i="6"/>
  <c r="O49" i="6"/>
  <c r="N49" i="6"/>
  <c r="L49" i="6"/>
  <c r="J49" i="6"/>
  <c r="H49" i="6"/>
  <c r="G49" i="6"/>
  <c r="F49" i="6"/>
  <c r="B49" i="6"/>
  <c r="M49" i="6" s="1"/>
  <c r="L48" i="6"/>
  <c r="I48" i="6"/>
  <c r="G48" i="6"/>
  <c r="B48" i="6"/>
  <c r="Q47" i="6"/>
  <c r="O47" i="6"/>
  <c r="N47" i="6"/>
  <c r="L47" i="6"/>
  <c r="J47" i="6"/>
  <c r="I47" i="6"/>
  <c r="T47" i="6" s="1"/>
  <c r="H47" i="6"/>
  <c r="G47" i="6"/>
  <c r="F47" i="6"/>
  <c r="B47" i="6"/>
  <c r="M47" i="6" s="1"/>
  <c r="N46" i="6"/>
  <c r="G46" i="6"/>
  <c r="F46" i="6"/>
  <c r="B46" i="6"/>
  <c r="X45" i="6"/>
  <c r="P45" i="6"/>
  <c r="O45" i="6"/>
  <c r="N45" i="6"/>
  <c r="L45" i="6"/>
  <c r="K45" i="6"/>
  <c r="J45" i="6"/>
  <c r="V45" i="6" s="1"/>
  <c r="I45" i="6"/>
  <c r="H45" i="6"/>
  <c r="G45" i="6"/>
  <c r="F45" i="6"/>
  <c r="B45" i="6"/>
  <c r="M45" i="6" s="1"/>
  <c r="K44" i="6"/>
  <c r="B44" i="6"/>
  <c r="N43" i="6"/>
  <c r="M43" i="6"/>
  <c r="L43" i="6"/>
  <c r="J43" i="6"/>
  <c r="F43" i="6"/>
  <c r="B43" i="6"/>
  <c r="M42" i="6"/>
  <c r="I42" i="6"/>
  <c r="G42" i="6"/>
  <c r="B42" i="6"/>
  <c r="O41" i="6"/>
  <c r="N41" i="6"/>
  <c r="L41" i="6"/>
  <c r="J41" i="6"/>
  <c r="H41" i="6"/>
  <c r="G41" i="6"/>
  <c r="F41" i="6"/>
  <c r="P41" i="6" s="1"/>
  <c r="B41" i="6"/>
  <c r="M41" i="6" s="1"/>
  <c r="B40" i="6"/>
  <c r="Q39" i="6"/>
  <c r="O39" i="6"/>
  <c r="N39" i="6"/>
  <c r="L39" i="6"/>
  <c r="J39" i="6"/>
  <c r="I39" i="6"/>
  <c r="H39" i="6"/>
  <c r="G39" i="6"/>
  <c r="F39" i="6"/>
  <c r="B39" i="6"/>
  <c r="M39" i="6" s="1"/>
  <c r="O38" i="6"/>
  <c r="N38" i="6"/>
  <c r="I38" i="6"/>
  <c r="B38" i="6"/>
  <c r="K38" i="6" s="1"/>
  <c r="V37" i="6"/>
  <c r="S37" i="6"/>
  <c r="P37" i="6"/>
  <c r="O37" i="6"/>
  <c r="N37" i="6"/>
  <c r="L37" i="6"/>
  <c r="K37" i="6"/>
  <c r="J37" i="6"/>
  <c r="I37" i="6"/>
  <c r="H37" i="6"/>
  <c r="G37" i="6"/>
  <c r="F37" i="6"/>
  <c r="X37" i="6" s="1"/>
  <c r="B37" i="6"/>
  <c r="M37" i="6" s="1"/>
  <c r="G36" i="6"/>
  <c r="B36" i="6"/>
  <c r="P35" i="6"/>
  <c r="N35" i="6"/>
  <c r="M35" i="6"/>
  <c r="L35" i="6"/>
  <c r="J35" i="6"/>
  <c r="H35" i="6"/>
  <c r="F35" i="6"/>
  <c r="B35" i="6"/>
  <c r="G34" i="6"/>
  <c r="B34" i="6"/>
  <c r="P33" i="6"/>
  <c r="O33" i="6"/>
  <c r="N33" i="6"/>
  <c r="L33" i="6"/>
  <c r="J33" i="6"/>
  <c r="H33" i="6"/>
  <c r="G33" i="6"/>
  <c r="F33" i="6"/>
  <c r="B33" i="6"/>
  <c r="M33" i="6" s="1"/>
  <c r="L32" i="6"/>
  <c r="I32" i="6"/>
  <c r="G32" i="6"/>
  <c r="B32" i="6"/>
  <c r="Q31" i="6"/>
  <c r="O31" i="6"/>
  <c r="N31" i="6"/>
  <c r="L31" i="6"/>
  <c r="J31" i="6"/>
  <c r="I31" i="6"/>
  <c r="H31" i="6"/>
  <c r="G31" i="6"/>
  <c r="F31" i="6"/>
  <c r="B31" i="6"/>
  <c r="M31" i="6" s="1"/>
  <c r="M30" i="6"/>
  <c r="B30" i="6"/>
  <c r="P29" i="6"/>
  <c r="O29" i="6"/>
  <c r="N29" i="6"/>
  <c r="L29" i="6"/>
  <c r="K29" i="6"/>
  <c r="J29" i="6"/>
  <c r="T29" i="6" s="1"/>
  <c r="I29" i="6"/>
  <c r="S29" i="6" s="1"/>
  <c r="H29" i="6"/>
  <c r="G29" i="6"/>
  <c r="F29" i="6"/>
  <c r="B29" i="6"/>
  <c r="M29" i="6" s="1"/>
  <c r="P28" i="6"/>
  <c r="M28" i="6"/>
  <c r="F28" i="6"/>
  <c r="B28" i="6"/>
  <c r="N28" i="6" s="1"/>
  <c r="L27" i="6"/>
  <c r="B27" i="6"/>
  <c r="K26" i="6"/>
  <c r="F26" i="6"/>
  <c r="B26" i="6"/>
  <c r="M26" i="6" s="1"/>
  <c r="N25" i="6"/>
  <c r="B25" i="6"/>
  <c r="M24" i="6"/>
  <c r="K24" i="6"/>
  <c r="J24" i="6"/>
  <c r="I24" i="6"/>
  <c r="H24" i="6"/>
  <c r="G24" i="6"/>
  <c r="B24" i="6"/>
  <c r="L24" i="6" s="1"/>
  <c r="B23" i="6"/>
  <c r="O22" i="6"/>
  <c r="M22" i="6"/>
  <c r="J22" i="6"/>
  <c r="G22" i="6"/>
  <c r="F22" i="6"/>
  <c r="B22" i="6"/>
  <c r="H22" i="6" s="1"/>
  <c r="P21" i="6"/>
  <c r="O21" i="6"/>
  <c r="N21" i="6"/>
  <c r="L21" i="6"/>
  <c r="K21" i="6"/>
  <c r="J21" i="6"/>
  <c r="I21" i="6"/>
  <c r="H21" i="6"/>
  <c r="G21" i="6"/>
  <c r="V21" i="6" s="1"/>
  <c r="F21" i="6"/>
  <c r="B21" i="6"/>
  <c r="M21" i="6" s="1"/>
  <c r="B20" i="6"/>
  <c r="K19" i="6"/>
  <c r="J19" i="6"/>
  <c r="H19" i="6"/>
  <c r="B19" i="6"/>
  <c r="O19" i="6" s="1"/>
  <c r="B18" i="6"/>
  <c r="O17" i="6"/>
  <c r="L17" i="6"/>
  <c r="J17" i="6"/>
  <c r="G17" i="6"/>
  <c r="B17" i="6"/>
  <c r="M17" i="6" s="1"/>
  <c r="T16" i="6"/>
  <c r="Q16" i="6"/>
  <c r="O16" i="6"/>
  <c r="N16" i="6"/>
  <c r="L16" i="6"/>
  <c r="J16" i="6"/>
  <c r="I16" i="6"/>
  <c r="H16" i="6"/>
  <c r="G16" i="6"/>
  <c r="F16" i="6"/>
  <c r="B16" i="6"/>
  <c r="M16" i="6" s="1"/>
  <c r="O15" i="6"/>
  <c r="N15" i="6"/>
  <c r="L15" i="6"/>
  <c r="K15" i="6"/>
  <c r="I15" i="6"/>
  <c r="G15" i="6"/>
  <c r="F15" i="6"/>
  <c r="B15" i="6"/>
  <c r="J15" i="6" s="1"/>
  <c r="N14" i="6"/>
  <c r="L14" i="6"/>
  <c r="K14" i="6"/>
  <c r="J14" i="6"/>
  <c r="I14" i="6"/>
  <c r="H14" i="6"/>
  <c r="F14" i="6"/>
  <c r="B14" i="6"/>
  <c r="O14" i="6" s="1"/>
  <c r="P13" i="6"/>
  <c r="N13" i="6"/>
  <c r="K13" i="6"/>
  <c r="I13" i="6"/>
  <c r="H13" i="6"/>
  <c r="F13" i="6"/>
  <c r="B13" i="6"/>
  <c r="M13" i="6" s="1"/>
  <c r="B12" i="6"/>
  <c r="M11" i="6"/>
  <c r="K11" i="6"/>
  <c r="J11" i="6"/>
  <c r="B11" i="6"/>
  <c r="O10" i="6"/>
  <c r="M10" i="6"/>
  <c r="J10" i="6"/>
  <c r="G10" i="6"/>
  <c r="B10" i="6"/>
  <c r="G9" i="6"/>
  <c r="B9" i="6"/>
  <c r="AP8" i="6"/>
  <c r="Q8" i="6"/>
  <c r="O8" i="6"/>
  <c r="N8" i="6"/>
  <c r="L8" i="6"/>
  <c r="K8" i="6"/>
  <c r="I8" i="6"/>
  <c r="G8" i="6"/>
  <c r="F8" i="6"/>
  <c r="B8" i="6"/>
  <c r="J8" i="6" s="1"/>
  <c r="AP7" i="6"/>
  <c r="AN7" i="6"/>
  <c r="AN8" i="6" s="1"/>
  <c r="F7" i="6"/>
  <c r="B7" i="6"/>
  <c r="AP6" i="6"/>
  <c r="AN6" i="6"/>
  <c r="AL6" i="6"/>
  <c r="AJ6" i="6"/>
  <c r="AH6" i="6"/>
  <c r="P6" i="6"/>
  <c r="O6" i="6"/>
  <c r="F6" i="6"/>
  <c r="B6" i="6"/>
  <c r="AQ5" i="6"/>
  <c r="AQ6" i="6" s="1"/>
  <c r="AP5" i="6"/>
  <c r="AO5" i="6"/>
  <c r="AO6" i="6" s="1"/>
  <c r="AN5" i="6"/>
  <c r="AM5" i="6"/>
  <c r="AM6" i="6" s="1"/>
  <c r="AL5" i="6"/>
  <c r="AL7" i="6" s="1"/>
  <c r="AL8" i="6" s="1"/>
  <c r="AK5" i="6"/>
  <c r="AK6" i="6" s="1"/>
  <c r="AJ5" i="6"/>
  <c r="AJ7" i="6" s="1"/>
  <c r="AJ8" i="6" s="1"/>
  <c r="AI5" i="6"/>
  <c r="AI6" i="6" s="1"/>
  <c r="AH5" i="6"/>
  <c r="AH7" i="6" s="1"/>
  <c r="AH8" i="6" s="1"/>
  <c r="AA3" i="6"/>
  <c r="AA2" i="6"/>
  <c r="M135" i="5"/>
  <c r="K135" i="5"/>
  <c r="I135" i="5"/>
  <c r="B135" i="5"/>
  <c r="N135" i="5" s="1"/>
  <c r="N134" i="5"/>
  <c r="M134" i="5"/>
  <c r="L134" i="5"/>
  <c r="K134" i="5"/>
  <c r="J134" i="5"/>
  <c r="H134" i="5"/>
  <c r="F134" i="5"/>
  <c r="P134" i="5" s="1"/>
  <c r="B134" i="5"/>
  <c r="O133" i="5"/>
  <c r="M133" i="5"/>
  <c r="K133" i="5"/>
  <c r="J133" i="5"/>
  <c r="I133" i="5"/>
  <c r="H133" i="5"/>
  <c r="G133" i="5"/>
  <c r="B133" i="5"/>
  <c r="N132" i="5"/>
  <c r="M132" i="5"/>
  <c r="L132" i="5"/>
  <c r="J132" i="5"/>
  <c r="H132" i="5"/>
  <c r="G132" i="5"/>
  <c r="F132" i="5"/>
  <c r="B132" i="5"/>
  <c r="M131" i="5"/>
  <c r="L131" i="5"/>
  <c r="B131" i="5"/>
  <c r="Y130" i="5"/>
  <c r="Q130" i="5"/>
  <c r="P130" i="5"/>
  <c r="O130" i="5"/>
  <c r="N130" i="5"/>
  <c r="L130" i="5"/>
  <c r="K130" i="5"/>
  <c r="J130" i="5"/>
  <c r="X130" i="5" s="1"/>
  <c r="I130" i="5"/>
  <c r="H130" i="5"/>
  <c r="R130" i="5" s="1"/>
  <c r="G130" i="5"/>
  <c r="F130" i="5"/>
  <c r="B130" i="5"/>
  <c r="M130" i="5" s="1"/>
  <c r="N129" i="5"/>
  <c r="M129" i="5"/>
  <c r="G129" i="5"/>
  <c r="B129" i="5"/>
  <c r="N128" i="5"/>
  <c r="L128" i="5"/>
  <c r="K128" i="5"/>
  <c r="J128" i="5"/>
  <c r="I128" i="5"/>
  <c r="H128" i="5"/>
  <c r="F128" i="5"/>
  <c r="B128" i="5"/>
  <c r="O128" i="5" s="1"/>
  <c r="O127" i="5"/>
  <c r="K127" i="5"/>
  <c r="I127" i="5"/>
  <c r="H127" i="5"/>
  <c r="G127" i="5"/>
  <c r="B127" i="5"/>
  <c r="N127" i="5" s="1"/>
  <c r="N126" i="5"/>
  <c r="L126" i="5"/>
  <c r="F126" i="5"/>
  <c r="B126" i="5"/>
  <c r="K125" i="5"/>
  <c r="J125" i="5"/>
  <c r="I125" i="5"/>
  <c r="B125" i="5"/>
  <c r="H125" i="5" s="1"/>
  <c r="O124" i="5"/>
  <c r="N124" i="5"/>
  <c r="L124" i="5"/>
  <c r="J124" i="5"/>
  <c r="H124" i="5"/>
  <c r="G124" i="5"/>
  <c r="F124" i="5"/>
  <c r="B124" i="5"/>
  <c r="M124" i="5" s="1"/>
  <c r="B123" i="5"/>
  <c r="Y122" i="5"/>
  <c r="R122" i="5"/>
  <c r="Q122" i="5"/>
  <c r="P122" i="5"/>
  <c r="O122" i="5"/>
  <c r="N122" i="5"/>
  <c r="L122" i="5"/>
  <c r="K122" i="5"/>
  <c r="J122" i="5"/>
  <c r="I122" i="5"/>
  <c r="H122" i="5"/>
  <c r="G122" i="5"/>
  <c r="F122" i="5"/>
  <c r="B122" i="5"/>
  <c r="M122" i="5" s="1"/>
  <c r="B121" i="5"/>
  <c r="N120" i="5"/>
  <c r="L120" i="5"/>
  <c r="K120" i="5"/>
  <c r="J120" i="5"/>
  <c r="I120" i="5"/>
  <c r="H120" i="5"/>
  <c r="F120" i="5"/>
  <c r="B120" i="5"/>
  <c r="O120" i="5" s="1"/>
  <c r="O119" i="5"/>
  <c r="K119" i="5"/>
  <c r="I119" i="5"/>
  <c r="H119" i="5"/>
  <c r="G119" i="5"/>
  <c r="B119" i="5"/>
  <c r="N119" i="5" s="1"/>
  <c r="M118" i="5"/>
  <c r="L118" i="5"/>
  <c r="F118" i="5"/>
  <c r="B118" i="5"/>
  <c r="K117" i="5"/>
  <c r="J117" i="5"/>
  <c r="I117" i="5"/>
  <c r="B117" i="5"/>
  <c r="H117" i="5" s="1"/>
  <c r="O116" i="5"/>
  <c r="N116" i="5"/>
  <c r="L116" i="5"/>
  <c r="J116" i="5"/>
  <c r="H116" i="5"/>
  <c r="G116" i="5"/>
  <c r="F116" i="5"/>
  <c r="B116" i="5"/>
  <c r="M116" i="5" s="1"/>
  <c r="K115" i="5"/>
  <c r="B115" i="5"/>
  <c r="Q114" i="5"/>
  <c r="P114" i="5"/>
  <c r="O114" i="5"/>
  <c r="N114" i="5"/>
  <c r="L114" i="5"/>
  <c r="J114" i="5"/>
  <c r="I114" i="5"/>
  <c r="H114" i="5"/>
  <c r="G114" i="5"/>
  <c r="F114" i="5"/>
  <c r="B114" i="5"/>
  <c r="M114" i="5" s="1"/>
  <c r="B113" i="5"/>
  <c r="N112" i="5"/>
  <c r="L112" i="5"/>
  <c r="K112" i="5"/>
  <c r="J112" i="5"/>
  <c r="I112" i="5"/>
  <c r="H112" i="5"/>
  <c r="F112" i="5"/>
  <c r="B112" i="5"/>
  <c r="O112" i="5" s="1"/>
  <c r="O111" i="5"/>
  <c r="K111" i="5"/>
  <c r="I111" i="5"/>
  <c r="H111" i="5"/>
  <c r="G111" i="5"/>
  <c r="B111" i="5"/>
  <c r="N111" i="5" s="1"/>
  <c r="M110" i="5"/>
  <c r="L110" i="5"/>
  <c r="F110" i="5"/>
  <c r="B110" i="5"/>
  <c r="K109" i="5"/>
  <c r="J109" i="5"/>
  <c r="I109" i="5"/>
  <c r="B109" i="5"/>
  <c r="H109" i="5" s="1"/>
  <c r="P108" i="5"/>
  <c r="O108" i="5"/>
  <c r="N108" i="5"/>
  <c r="L108" i="5"/>
  <c r="J108" i="5"/>
  <c r="H108" i="5"/>
  <c r="G108" i="5"/>
  <c r="F108" i="5"/>
  <c r="B108" i="5"/>
  <c r="M108" i="5" s="1"/>
  <c r="O107" i="5"/>
  <c r="M107" i="5"/>
  <c r="K107" i="5"/>
  <c r="G107" i="5"/>
  <c r="B107" i="5"/>
  <c r="T106" i="5"/>
  <c r="Q106" i="5"/>
  <c r="P106" i="5"/>
  <c r="O106" i="5"/>
  <c r="N106" i="5"/>
  <c r="L106" i="5"/>
  <c r="J106" i="5"/>
  <c r="I106" i="5"/>
  <c r="H106" i="5"/>
  <c r="G106" i="5"/>
  <c r="F106" i="5"/>
  <c r="B106" i="5"/>
  <c r="M106" i="5" s="1"/>
  <c r="B105" i="5"/>
  <c r="S104" i="5"/>
  <c r="N104" i="5"/>
  <c r="L104" i="5"/>
  <c r="K104" i="5"/>
  <c r="J104" i="5"/>
  <c r="V104" i="5" s="1"/>
  <c r="I104" i="5"/>
  <c r="H104" i="5"/>
  <c r="G104" i="5"/>
  <c r="F104" i="5"/>
  <c r="B104" i="5"/>
  <c r="O104" i="5" s="1"/>
  <c r="I103" i="5"/>
  <c r="H103" i="5"/>
  <c r="B103" i="5"/>
  <c r="O103" i="5" s="1"/>
  <c r="B102" i="5"/>
  <c r="M101" i="5"/>
  <c r="K101" i="5"/>
  <c r="I101" i="5"/>
  <c r="G101" i="5"/>
  <c r="B101" i="5"/>
  <c r="O101" i="5" s="1"/>
  <c r="P100" i="5"/>
  <c r="O100" i="5"/>
  <c r="N100" i="5"/>
  <c r="L100" i="5"/>
  <c r="J100" i="5"/>
  <c r="H100" i="5"/>
  <c r="G100" i="5"/>
  <c r="F100" i="5"/>
  <c r="B100" i="5"/>
  <c r="M100" i="5" s="1"/>
  <c r="B99" i="5"/>
  <c r="O98" i="5"/>
  <c r="N98" i="5"/>
  <c r="L98" i="5"/>
  <c r="J98" i="5"/>
  <c r="I98" i="5"/>
  <c r="T98" i="5" s="1"/>
  <c r="H98" i="5"/>
  <c r="R98" i="5" s="1"/>
  <c r="G98" i="5"/>
  <c r="F98" i="5"/>
  <c r="B98" i="5"/>
  <c r="M98" i="5" s="1"/>
  <c r="O97" i="5"/>
  <c r="N97" i="5"/>
  <c r="M97" i="5"/>
  <c r="I97" i="5"/>
  <c r="G97" i="5"/>
  <c r="F97" i="5"/>
  <c r="Q97" i="5" s="1"/>
  <c r="B97" i="5"/>
  <c r="N96" i="5"/>
  <c r="L96" i="5"/>
  <c r="K96" i="5"/>
  <c r="J96" i="5"/>
  <c r="I96" i="5"/>
  <c r="H96" i="5"/>
  <c r="F96" i="5"/>
  <c r="P96" i="5" s="1"/>
  <c r="B96" i="5"/>
  <c r="O96" i="5" s="1"/>
  <c r="O95" i="5"/>
  <c r="M95" i="5"/>
  <c r="K95" i="5"/>
  <c r="I95" i="5"/>
  <c r="H95" i="5"/>
  <c r="G95" i="5"/>
  <c r="B95" i="5"/>
  <c r="N94" i="5"/>
  <c r="L94" i="5"/>
  <c r="J94" i="5"/>
  <c r="H94" i="5"/>
  <c r="B94" i="5"/>
  <c r="K93" i="5"/>
  <c r="J93" i="5"/>
  <c r="G93" i="5"/>
  <c r="B93" i="5"/>
  <c r="O93" i="5" s="1"/>
  <c r="R92" i="5"/>
  <c r="O92" i="5"/>
  <c r="N92" i="5"/>
  <c r="L92" i="5"/>
  <c r="J92" i="5"/>
  <c r="H92" i="5"/>
  <c r="G92" i="5"/>
  <c r="F92" i="5"/>
  <c r="B92" i="5"/>
  <c r="M92" i="5" s="1"/>
  <c r="O91" i="5"/>
  <c r="L91" i="5"/>
  <c r="K91" i="5"/>
  <c r="I91" i="5"/>
  <c r="B91" i="5"/>
  <c r="Q90" i="5"/>
  <c r="O90" i="5"/>
  <c r="N90" i="5"/>
  <c r="L90" i="5"/>
  <c r="J90" i="5"/>
  <c r="I90" i="5"/>
  <c r="T90" i="5" s="1"/>
  <c r="H90" i="5"/>
  <c r="R90" i="5" s="1"/>
  <c r="G90" i="5"/>
  <c r="F90" i="5"/>
  <c r="B90" i="5"/>
  <c r="M90" i="5" s="1"/>
  <c r="M89" i="5"/>
  <c r="K89" i="5"/>
  <c r="G89" i="5"/>
  <c r="F89" i="5"/>
  <c r="Q89" i="5" s="1"/>
  <c r="B89" i="5"/>
  <c r="O89" i="5" s="1"/>
  <c r="P88" i="5"/>
  <c r="N88" i="5"/>
  <c r="L88" i="5"/>
  <c r="K88" i="5"/>
  <c r="J88" i="5"/>
  <c r="I88" i="5"/>
  <c r="H88" i="5"/>
  <c r="F88" i="5"/>
  <c r="B88" i="5"/>
  <c r="O88" i="5" s="1"/>
  <c r="B87" i="5"/>
  <c r="N86" i="5"/>
  <c r="M86" i="5"/>
  <c r="J86" i="5"/>
  <c r="H86" i="5"/>
  <c r="F86" i="5"/>
  <c r="B86" i="5"/>
  <c r="J85" i="5"/>
  <c r="I85" i="5"/>
  <c r="B85" i="5"/>
  <c r="O85" i="5" s="1"/>
  <c r="P84" i="5"/>
  <c r="O84" i="5"/>
  <c r="N84" i="5"/>
  <c r="L84" i="5"/>
  <c r="J84" i="5"/>
  <c r="H84" i="5"/>
  <c r="G84" i="5"/>
  <c r="F84" i="5"/>
  <c r="B84" i="5"/>
  <c r="M84" i="5" s="1"/>
  <c r="O83" i="5"/>
  <c r="M83" i="5"/>
  <c r="K83" i="5"/>
  <c r="I83" i="5"/>
  <c r="G83" i="5"/>
  <c r="B83" i="5"/>
  <c r="O82" i="5"/>
  <c r="N82" i="5"/>
  <c r="L82" i="5"/>
  <c r="J82" i="5"/>
  <c r="I82" i="5"/>
  <c r="H82" i="5"/>
  <c r="G82" i="5"/>
  <c r="Q82" i="5" s="1"/>
  <c r="F82" i="5"/>
  <c r="B82" i="5"/>
  <c r="M82" i="5" s="1"/>
  <c r="N81" i="5"/>
  <c r="M81" i="5"/>
  <c r="L81" i="5"/>
  <c r="I81" i="5"/>
  <c r="G81" i="5"/>
  <c r="F81" i="5"/>
  <c r="B81" i="5"/>
  <c r="N80" i="5"/>
  <c r="L80" i="5"/>
  <c r="K80" i="5"/>
  <c r="J80" i="5"/>
  <c r="I80" i="5"/>
  <c r="H80" i="5"/>
  <c r="F80" i="5"/>
  <c r="P80" i="5" s="1"/>
  <c r="B80" i="5"/>
  <c r="O80" i="5" s="1"/>
  <c r="B79" i="5"/>
  <c r="R78" i="5"/>
  <c r="P78" i="5"/>
  <c r="O78" i="5"/>
  <c r="N78" i="5"/>
  <c r="L78" i="5"/>
  <c r="K78" i="5"/>
  <c r="J78" i="5"/>
  <c r="H78" i="5"/>
  <c r="G78" i="5"/>
  <c r="F78" i="5"/>
  <c r="B78" i="5"/>
  <c r="I78" i="5" s="1"/>
  <c r="W77" i="5"/>
  <c r="U77" i="5"/>
  <c r="P77" i="5"/>
  <c r="O77" i="5"/>
  <c r="N77" i="5"/>
  <c r="M77" i="5"/>
  <c r="L77" i="5"/>
  <c r="K77" i="5"/>
  <c r="J77" i="5"/>
  <c r="I77" i="5"/>
  <c r="H77" i="5"/>
  <c r="G77" i="5"/>
  <c r="X77" i="5" s="1"/>
  <c r="F77" i="5"/>
  <c r="V77" i="5" s="1"/>
  <c r="D77" i="5"/>
  <c r="M76" i="5"/>
  <c r="B76" i="5"/>
  <c r="P75" i="5"/>
  <c r="O75" i="5"/>
  <c r="N75" i="5"/>
  <c r="K75" i="5"/>
  <c r="J75" i="5"/>
  <c r="H75" i="5"/>
  <c r="G75" i="5"/>
  <c r="F75" i="5"/>
  <c r="B75" i="5"/>
  <c r="I75" i="5" s="1"/>
  <c r="P74" i="5"/>
  <c r="N74" i="5"/>
  <c r="M74" i="5"/>
  <c r="I74" i="5"/>
  <c r="H74" i="5"/>
  <c r="F74" i="5"/>
  <c r="D74" i="5"/>
  <c r="B74" i="5"/>
  <c r="O74" i="5" s="1"/>
  <c r="O73" i="5"/>
  <c r="B73" i="5"/>
  <c r="B72" i="5"/>
  <c r="S71" i="5"/>
  <c r="R71" i="5"/>
  <c r="P71" i="5"/>
  <c r="O71" i="5"/>
  <c r="N71" i="5"/>
  <c r="K71" i="5"/>
  <c r="J71" i="5"/>
  <c r="H71" i="5"/>
  <c r="G71" i="5"/>
  <c r="F71" i="5"/>
  <c r="B71" i="5"/>
  <c r="I71" i="5" s="1"/>
  <c r="P70" i="5"/>
  <c r="N70" i="5"/>
  <c r="M70" i="5"/>
  <c r="I70" i="5"/>
  <c r="H70" i="5"/>
  <c r="F70" i="5"/>
  <c r="D70" i="5"/>
  <c r="B70" i="5"/>
  <c r="O70" i="5" s="1"/>
  <c r="O69" i="5"/>
  <c r="N69" i="5"/>
  <c r="L69" i="5"/>
  <c r="K69" i="5"/>
  <c r="J69" i="5"/>
  <c r="H69" i="5"/>
  <c r="G69" i="5"/>
  <c r="F69" i="5"/>
  <c r="B69" i="5"/>
  <c r="M69" i="5" s="1"/>
  <c r="O68" i="5"/>
  <c r="L68" i="5"/>
  <c r="K68" i="5"/>
  <c r="I68" i="5"/>
  <c r="H68" i="5"/>
  <c r="G68" i="5"/>
  <c r="B68" i="5"/>
  <c r="J68" i="5" s="1"/>
  <c r="N67" i="5"/>
  <c r="M67" i="5"/>
  <c r="B67" i="5"/>
  <c r="N66" i="5"/>
  <c r="M66" i="5"/>
  <c r="K66" i="5"/>
  <c r="J66" i="5"/>
  <c r="F66" i="5"/>
  <c r="B66" i="5"/>
  <c r="P65" i="5"/>
  <c r="O65" i="5"/>
  <c r="N65" i="5"/>
  <c r="L65" i="5"/>
  <c r="K65" i="5"/>
  <c r="J65" i="5"/>
  <c r="H65" i="5"/>
  <c r="G65" i="5"/>
  <c r="S65" i="5" s="1"/>
  <c r="F65" i="5"/>
  <c r="B65" i="5"/>
  <c r="I65" i="5" s="1"/>
  <c r="H64" i="5"/>
  <c r="B64" i="5"/>
  <c r="M63" i="5"/>
  <c r="J63" i="5"/>
  <c r="I63" i="5"/>
  <c r="B63" i="5"/>
  <c r="L63" i="5" s="1"/>
  <c r="R62" i="5"/>
  <c r="O62" i="5"/>
  <c r="N62" i="5"/>
  <c r="J62" i="5"/>
  <c r="I62" i="5"/>
  <c r="G62" i="5"/>
  <c r="F62" i="5"/>
  <c r="Q62" i="5" s="1"/>
  <c r="B62" i="5"/>
  <c r="H62" i="5" s="1"/>
  <c r="T61" i="5"/>
  <c r="O61" i="5"/>
  <c r="N61" i="5"/>
  <c r="L61" i="5"/>
  <c r="K61" i="5"/>
  <c r="V61" i="5" s="1"/>
  <c r="J61" i="5"/>
  <c r="I61" i="5"/>
  <c r="H61" i="5"/>
  <c r="G61" i="5"/>
  <c r="F61" i="5"/>
  <c r="B61" i="5"/>
  <c r="M61" i="5" s="1"/>
  <c r="O60" i="5"/>
  <c r="L60" i="5"/>
  <c r="K60" i="5"/>
  <c r="I60" i="5"/>
  <c r="H60" i="5"/>
  <c r="G60" i="5"/>
  <c r="B60" i="5"/>
  <c r="J60" i="5" s="1"/>
  <c r="N59" i="5"/>
  <c r="M59" i="5"/>
  <c r="L59" i="5"/>
  <c r="I59" i="5"/>
  <c r="H59" i="5"/>
  <c r="F59" i="5"/>
  <c r="B59" i="5"/>
  <c r="N58" i="5"/>
  <c r="K58" i="5"/>
  <c r="J58" i="5"/>
  <c r="B58" i="5"/>
  <c r="M58" i="5" s="1"/>
  <c r="S57" i="5"/>
  <c r="O57" i="5"/>
  <c r="N57" i="5"/>
  <c r="L57" i="5"/>
  <c r="K57" i="5"/>
  <c r="J57" i="5"/>
  <c r="H57" i="5"/>
  <c r="G57" i="5"/>
  <c r="F57" i="5"/>
  <c r="B57" i="5"/>
  <c r="I57" i="5" s="1"/>
  <c r="B56" i="5"/>
  <c r="M55" i="5"/>
  <c r="L55" i="5"/>
  <c r="B55" i="5"/>
  <c r="O54" i="5"/>
  <c r="N54" i="5"/>
  <c r="M54" i="5"/>
  <c r="I54" i="5"/>
  <c r="G54" i="5"/>
  <c r="B54" i="5"/>
  <c r="J54" i="5" s="1"/>
  <c r="O53" i="5"/>
  <c r="N53" i="5"/>
  <c r="L53" i="5"/>
  <c r="K53" i="5"/>
  <c r="J53" i="5"/>
  <c r="H53" i="5"/>
  <c r="G53" i="5"/>
  <c r="F53" i="5"/>
  <c r="B53" i="5"/>
  <c r="M53" i="5" s="1"/>
  <c r="B52" i="5"/>
  <c r="I51" i="5"/>
  <c r="B51" i="5"/>
  <c r="O50" i="5"/>
  <c r="I50" i="5"/>
  <c r="B50" i="5"/>
  <c r="O49" i="5"/>
  <c r="N49" i="5"/>
  <c r="L49" i="5"/>
  <c r="K49" i="5"/>
  <c r="J49" i="5"/>
  <c r="H49" i="5"/>
  <c r="G49" i="5"/>
  <c r="F49" i="5"/>
  <c r="B49" i="5"/>
  <c r="I49" i="5" s="1"/>
  <c r="G48" i="5"/>
  <c r="B48" i="5"/>
  <c r="I47" i="5"/>
  <c r="F47" i="5"/>
  <c r="B47" i="5"/>
  <c r="B46" i="5"/>
  <c r="O45" i="5"/>
  <c r="N45" i="5"/>
  <c r="L45" i="5"/>
  <c r="K45" i="5"/>
  <c r="J45" i="5"/>
  <c r="H45" i="5"/>
  <c r="G45" i="5"/>
  <c r="F45" i="5"/>
  <c r="B45" i="5"/>
  <c r="M45" i="5" s="1"/>
  <c r="B44" i="5"/>
  <c r="B43" i="5"/>
  <c r="I42" i="5"/>
  <c r="B42" i="5"/>
  <c r="O41" i="5"/>
  <c r="N41" i="5"/>
  <c r="L41" i="5"/>
  <c r="K41" i="5"/>
  <c r="J41" i="5"/>
  <c r="H41" i="5"/>
  <c r="G41" i="5"/>
  <c r="F41" i="5"/>
  <c r="B41" i="5"/>
  <c r="I41" i="5" s="1"/>
  <c r="B40" i="5"/>
  <c r="P39" i="5"/>
  <c r="F39" i="5"/>
  <c r="B39" i="5"/>
  <c r="O38" i="5"/>
  <c r="I38" i="5"/>
  <c r="F38" i="5"/>
  <c r="B38" i="5"/>
  <c r="B37" i="5"/>
  <c r="B36" i="5"/>
  <c r="O35" i="5"/>
  <c r="L35" i="5"/>
  <c r="K35" i="5"/>
  <c r="J35" i="5"/>
  <c r="H35" i="5"/>
  <c r="G35" i="5"/>
  <c r="B35" i="5"/>
  <c r="N35" i="5" s="1"/>
  <c r="O34" i="5"/>
  <c r="M34" i="5"/>
  <c r="L34" i="5"/>
  <c r="G34" i="5"/>
  <c r="B34" i="5"/>
  <c r="L33" i="5"/>
  <c r="J33" i="5"/>
  <c r="I33" i="5"/>
  <c r="B33" i="5"/>
  <c r="H33" i="5" s="1"/>
  <c r="O32" i="5"/>
  <c r="N32" i="5"/>
  <c r="L32" i="5"/>
  <c r="K32" i="5"/>
  <c r="J32" i="5"/>
  <c r="I32" i="5"/>
  <c r="G32" i="5"/>
  <c r="F32" i="5"/>
  <c r="B32" i="5"/>
  <c r="M32" i="5" s="1"/>
  <c r="V31" i="5"/>
  <c r="T31" i="5"/>
  <c r="O31" i="5"/>
  <c r="N31" i="5"/>
  <c r="L31" i="5"/>
  <c r="K31" i="5"/>
  <c r="J31" i="5"/>
  <c r="I31" i="5"/>
  <c r="H31" i="5"/>
  <c r="G31" i="5"/>
  <c r="F31" i="5"/>
  <c r="B31" i="5"/>
  <c r="M31" i="5" s="1"/>
  <c r="L30" i="5"/>
  <c r="K30" i="5"/>
  <c r="I30" i="5"/>
  <c r="H30" i="5"/>
  <c r="B30" i="5"/>
  <c r="O30" i="5" s="1"/>
  <c r="B29" i="5"/>
  <c r="B28" i="5"/>
  <c r="O27" i="5"/>
  <c r="L27" i="5"/>
  <c r="K27" i="5"/>
  <c r="J27" i="5"/>
  <c r="H27" i="5"/>
  <c r="G27" i="5"/>
  <c r="B27" i="5"/>
  <c r="N27" i="5" s="1"/>
  <c r="B26" i="5"/>
  <c r="L25" i="5"/>
  <c r="J25" i="5"/>
  <c r="I25" i="5"/>
  <c r="B25" i="5"/>
  <c r="H25" i="5" s="1"/>
  <c r="O24" i="5"/>
  <c r="N24" i="5"/>
  <c r="L24" i="5"/>
  <c r="K24" i="5"/>
  <c r="J24" i="5"/>
  <c r="I24" i="5"/>
  <c r="G24" i="5"/>
  <c r="F24" i="5"/>
  <c r="B24" i="5"/>
  <c r="M24" i="5" s="1"/>
  <c r="V23" i="5"/>
  <c r="T23" i="5"/>
  <c r="S23" i="5"/>
  <c r="O23" i="5"/>
  <c r="N23" i="5"/>
  <c r="L23" i="5"/>
  <c r="K23" i="5"/>
  <c r="J23" i="5"/>
  <c r="I23" i="5"/>
  <c r="H23" i="5"/>
  <c r="G23" i="5"/>
  <c r="F23" i="5"/>
  <c r="B23" i="5"/>
  <c r="M23" i="5" s="1"/>
  <c r="L22" i="5"/>
  <c r="K22" i="5"/>
  <c r="I22" i="5"/>
  <c r="H22" i="5"/>
  <c r="B22" i="5"/>
  <c r="O22" i="5" s="1"/>
  <c r="B21" i="5"/>
  <c r="K20" i="5"/>
  <c r="B20" i="5"/>
  <c r="O19" i="5"/>
  <c r="L19" i="5"/>
  <c r="K19" i="5"/>
  <c r="J19" i="5"/>
  <c r="H19" i="5"/>
  <c r="G19" i="5"/>
  <c r="B19" i="5"/>
  <c r="N19" i="5" s="1"/>
  <c r="B18" i="5"/>
  <c r="L17" i="5"/>
  <c r="J17" i="5"/>
  <c r="I17" i="5"/>
  <c r="B17" i="5"/>
  <c r="H17" i="5" s="1"/>
  <c r="O16" i="5"/>
  <c r="N16" i="5"/>
  <c r="L16" i="5"/>
  <c r="K16" i="5"/>
  <c r="J16" i="5"/>
  <c r="I16" i="5"/>
  <c r="G16" i="5"/>
  <c r="F16" i="5"/>
  <c r="B16" i="5"/>
  <c r="M16" i="5" s="1"/>
  <c r="O15" i="5"/>
  <c r="N15" i="5"/>
  <c r="L15" i="5"/>
  <c r="K15" i="5"/>
  <c r="I15" i="5"/>
  <c r="H15" i="5"/>
  <c r="G15" i="5"/>
  <c r="F15" i="5"/>
  <c r="B15" i="5"/>
  <c r="J15" i="5" s="1"/>
  <c r="L14" i="5"/>
  <c r="K14" i="5"/>
  <c r="I14" i="5"/>
  <c r="H14" i="5"/>
  <c r="B14" i="5"/>
  <c r="O14" i="5" s="1"/>
  <c r="P13" i="5"/>
  <c r="N13" i="5"/>
  <c r="M13" i="5"/>
  <c r="F13" i="5"/>
  <c r="B13" i="5"/>
  <c r="M12" i="5"/>
  <c r="K12" i="5"/>
  <c r="B12" i="5"/>
  <c r="O11" i="5"/>
  <c r="L11" i="5"/>
  <c r="K11" i="5"/>
  <c r="J11" i="5"/>
  <c r="H11" i="5"/>
  <c r="G11" i="5"/>
  <c r="B11" i="5"/>
  <c r="N11" i="5" s="1"/>
  <c r="B10" i="5"/>
  <c r="L9" i="5"/>
  <c r="J9" i="5"/>
  <c r="I9" i="5"/>
  <c r="B9" i="5"/>
  <c r="H9" i="5" s="1"/>
  <c r="AQ8" i="5"/>
  <c r="AO8" i="5"/>
  <c r="AJ8" i="5"/>
  <c r="AI8" i="5"/>
  <c r="L8" i="5"/>
  <c r="K8" i="5"/>
  <c r="I8" i="5"/>
  <c r="H8" i="5"/>
  <c r="B8" i="5"/>
  <c r="O8" i="5" s="1"/>
  <c r="AQ7" i="5"/>
  <c r="AP7" i="5"/>
  <c r="AP8" i="5" s="1"/>
  <c r="AM7" i="5"/>
  <c r="AM8" i="5" s="1"/>
  <c r="AJ7" i="5"/>
  <c r="AI7" i="5"/>
  <c r="AH7" i="5"/>
  <c r="AH8" i="5" s="1"/>
  <c r="O7" i="5"/>
  <c r="L7" i="5"/>
  <c r="K7" i="5"/>
  <c r="J7" i="5"/>
  <c r="H7" i="5"/>
  <c r="G7" i="5"/>
  <c r="B7" i="5"/>
  <c r="N7" i="5" s="1"/>
  <c r="AQ6" i="5"/>
  <c r="AP6" i="5"/>
  <c r="AO6" i="5"/>
  <c r="AM6" i="5"/>
  <c r="AL6" i="5"/>
  <c r="AJ6" i="5"/>
  <c r="AI6" i="5"/>
  <c r="AH6" i="5"/>
  <c r="O6" i="5"/>
  <c r="N6" i="5"/>
  <c r="L6" i="5"/>
  <c r="K6" i="5"/>
  <c r="J6" i="5"/>
  <c r="I6" i="5"/>
  <c r="G6" i="5"/>
  <c r="F6" i="5"/>
  <c r="B6" i="5"/>
  <c r="M6" i="5" s="1"/>
  <c r="AQ5" i="5"/>
  <c r="AP5" i="5"/>
  <c r="AO5" i="5"/>
  <c r="AO7" i="5" s="1"/>
  <c r="AN5" i="5"/>
  <c r="AN6" i="5" s="1"/>
  <c r="AM5" i="5"/>
  <c r="AL5" i="5"/>
  <c r="AL7" i="5" s="1"/>
  <c r="AL8" i="5" s="1"/>
  <c r="AK5" i="5"/>
  <c r="AJ5" i="5"/>
  <c r="AI5" i="5"/>
  <c r="AH5" i="5"/>
  <c r="AA3" i="5"/>
  <c r="AA2" i="5"/>
  <c r="O135" i="4"/>
  <c r="L135" i="4"/>
  <c r="K135" i="4"/>
  <c r="J135" i="4"/>
  <c r="H135" i="4"/>
  <c r="G135" i="4"/>
  <c r="B135" i="4"/>
  <c r="N135" i="4" s="1"/>
  <c r="O134" i="4"/>
  <c r="M134" i="4"/>
  <c r="L134" i="4"/>
  <c r="B134" i="4"/>
  <c r="L133" i="4"/>
  <c r="J133" i="4"/>
  <c r="I133" i="4"/>
  <c r="B133" i="4"/>
  <c r="H133" i="4" s="1"/>
  <c r="O132" i="4"/>
  <c r="N132" i="4"/>
  <c r="L132" i="4"/>
  <c r="K132" i="4"/>
  <c r="J132" i="4"/>
  <c r="I132" i="4"/>
  <c r="G132" i="4"/>
  <c r="F132" i="4"/>
  <c r="B132" i="4"/>
  <c r="M132" i="4" s="1"/>
  <c r="V131" i="4"/>
  <c r="S131" i="4"/>
  <c r="O131" i="4"/>
  <c r="N131" i="4"/>
  <c r="L131" i="4"/>
  <c r="K131" i="4"/>
  <c r="J131" i="4"/>
  <c r="I131" i="4"/>
  <c r="H131" i="4"/>
  <c r="G131" i="4"/>
  <c r="F131" i="4"/>
  <c r="B131" i="4"/>
  <c r="M131" i="4" s="1"/>
  <c r="L130" i="4"/>
  <c r="K130" i="4"/>
  <c r="I130" i="4"/>
  <c r="H130" i="4"/>
  <c r="B130" i="4"/>
  <c r="O130" i="4" s="1"/>
  <c r="N129" i="4"/>
  <c r="M129" i="4"/>
  <c r="I129" i="4"/>
  <c r="H129" i="4"/>
  <c r="F129" i="4"/>
  <c r="B129" i="4"/>
  <c r="N128" i="4"/>
  <c r="M128" i="4"/>
  <c r="K128" i="4"/>
  <c r="F128" i="4"/>
  <c r="B128" i="4"/>
  <c r="O127" i="4"/>
  <c r="L127" i="4"/>
  <c r="K127" i="4"/>
  <c r="J127" i="4"/>
  <c r="H127" i="4"/>
  <c r="G127" i="4"/>
  <c r="B127" i="4"/>
  <c r="N127" i="4" s="1"/>
  <c r="O126" i="4"/>
  <c r="M126" i="4"/>
  <c r="L126" i="4"/>
  <c r="H126" i="4"/>
  <c r="B126" i="4"/>
  <c r="M125" i="4"/>
  <c r="J125" i="4"/>
  <c r="B125" i="4"/>
  <c r="O124" i="4"/>
  <c r="N124" i="4"/>
  <c r="L124" i="4"/>
  <c r="K124" i="4"/>
  <c r="J124" i="4"/>
  <c r="I124" i="4"/>
  <c r="G124" i="4"/>
  <c r="F124" i="4"/>
  <c r="B124" i="4"/>
  <c r="M124" i="4" s="1"/>
  <c r="O123" i="4"/>
  <c r="N123" i="4"/>
  <c r="L123" i="4"/>
  <c r="K123" i="4"/>
  <c r="I123" i="4"/>
  <c r="H123" i="4"/>
  <c r="G123" i="4"/>
  <c r="F123" i="4"/>
  <c r="B123" i="4"/>
  <c r="J123" i="4" s="1"/>
  <c r="B122" i="4"/>
  <c r="N121" i="4"/>
  <c r="M121" i="4"/>
  <c r="J121" i="4"/>
  <c r="H121" i="4"/>
  <c r="B121" i="4"/>
  <c r="O120" i="4"/>
  <c r="N120" i="4"/>
  <c r="M120" i="4"/>
  <c r="K120" i="4"/>
  <c r="J120" i="4"/>
  <c r="G120" i="4"/>
  <c r="F120" i="4"/>
  <c r="B120" i="4"/>
  <c r="O119" i="4"/>
  <c r="L119" i="4"/>
  <c r="K119" i="4"/>
  <c r="J119" i="4"/>
  <c r="H119" i="4"/>
  <c r="G119" i="4"/>
  <c r="B119" i="4"/>
  <c r="N119" i="4" s="1"/>
  <c r="O118" i="4"/>
  <c r="M118" i="4"/>
  <c r="L118" i="4"/>
  <c r="H118" i="4"/>
  <c r="B118" i="4"/>
  <c r="N117" i="4"/>
  <c r="M117" i="4"/>
  <c r="L117" i="4"/>
  <c r="J117" i="4"/>
  <c r="I117" i="4"/>
  <c r="F117" i="4"/>
  <c r="B117" i="4"/>
  <c r="O116" i="4"/>
  <c r="N116" i="4"/>
  <c r="L116" i="4"/>
  <c r="K116" i="4"/>
  <c r="J116" i="4"/>
  <c r="I116" i="4"/>
  <c r="G116" i="4"/>
  <c r="F116" i="4"/>
  <c r="B116" i="4"/>
  <c r="M116" i="4" s="1"/>
  <c r="O115" i="4"/>
  <c r="N115" i="4"/>
  <c r="L115" i="4"/>
  <c r="K115" i="4"/>
  <c r="I115" i="4"/>
  <c r="H115" i="4"/>
  <c r="G115" i="4"/>
  <c r="F115" i="4"/>
  <c r="B115" i="4"/>
  <c r="J115" i="4" s="1"/>
  <c r="M114" i="4"/>
  <c r="L114" i="4"/>
  <c r="I114" i="4"/>
  <c r="B114" i="4"/>
  <c r="M113" i="4"/>
  <c r="J113" i="4"/>
  <c r="I113" i="4"/>
  <c r="H113" i="4"/>
  <c r="B113" i="4"/>
  <c r="N113" i="4" s="1"/>
  <c r="B112" i="4"/>
  <c r="O111" i="4"/>
  <c r="L111" i="4"/>
  <c r="K111" i="4"/>
  <c r="J111" i="4"/>
  <c r="H111" i="4"/>
  <c r="G111" i="4"/>
  <c r="B111" i="4"/>
  <c r="N111" i="4" s="1"/>
  <c r="M110" i="4"/>
  <c r="L110" i="4"/>
  <c r="I110" i="4"/>
  <c r="H110" i="4"/>
  <c r="B110" i="4"/>
  <c r="O110" i="4" s="1"/>
  <c r="B109" i="4"/>
  <c r="O108" i="4"/>
  <c r="N108" i="4"/>
  <c r="L108" i="4"/>
  <c r="K108" i="4"/>
  <c r="J108" i="4"/>
  <c r="I108" i="4"/>
  <c r="G108" i="4"/>
  <c r="F108" i="4"/>
  <c r="B108" i="4"/>
  <c r="M108" i="4" s="1"/>
  <c r="O107" i="4"/>
  <c r="N107" i="4"/>
  <c r="L107" i="4"/>
  <c r="K107" i="4"/>
  <c r="I107" i="4"/>
  <c r="H107" i="4"/>
  <c r="T107" i="4" s="1"/>
  <c r="G107" i="4"/>
  <c r="F107" i="4"/>
  <c r="B107" i="4"/>
  <c r="J107" i="4" s="1"/>
  <c r="M106" i="4"/>
  <c r="L106" i="4"/>
  <c r="K106" i="4"/>
  <c r="I106" i="4"/>
  <c r="B106" i="4"/>
  <c r="B105" i="4"/>
  <c r="O104" i="4"/>
  <c r="N104" i="4"/>
  <c r="M104" i="4"/>
  <c r="B104" i="4"/>
  <c r="O103" i="4"/>
  <c r="L103" i="4"/>
  <c r="K103" i="4"/>
  <c r="J103" i="4"/>
  <c r="H103" i="4"/>
  <c r="G103" i="4"/>
  <c r="B103" i="4"/>
  <c r="N103" i="4" s="1"/>
  <c r="G102" i="4"/>
  <c r="B102" i="4"/>
  <c r="N101" i="4"/>
  <c r="M101" i="4"/>
  <c r="B101" i="4"/>
  <c r="O100" i="4"/>
  <c r="N100" i="4"/>
  <c r="L100" i="4"/>
  <c r="K100" i="4"/>
  <c r="J100" i="4"/>
  <c r="I100" i="4"/>
  <c r="G100" i="4"/>
  <c r="F100" i="4"/>
  <c r="B100" i="4"/>
  <c r="M100" i="4" s="1"/>
  <c r="V99" i="4"/>
  <c r="O99" i="4"/>
  <c r="N99" i="4"/>
  <c r="L99" i="4"/>
  <c r="K99" i="4"/>
  <c r="I99" i="4"/>
  <c r="H99" i="4"/>
  <c r="T99" i="4" s="1"/>
  <c r="G99" i="4"/>
  <c r="F99" i="4"/>
  <c r="B99" i="4"/>
  <c r="J99" i="4" s="1"/>
  <c r="B98" i="4"/>
  <c r="N97" i="4"/>
  <c r="B97" i="4"/>
  <c r="O96" i="4"/>
  <c r="N96" i="4"/>
  <c r="M96" i="4"/>
  <c r="K96" i="4"/>
  <c r="J96" i="4"/>
  <c r="F96" i="4"/>
  <c r="B96" i="4"/>
  <c r="O95" i="4"/>
  <c r="L95" i="4"/>
  <c r="K95" i="4"/>
  <c r="J95" i="4"/>
  <c r="H95" i="4"/>
  <c r="G95" i="4"/>
  <c r="B95" i="4"/>
  <c r="N95" i="4" s="1"/>
  <c r="O94" i="4"/>
  <c r="B94" i="4"/>
  <c r="N93" i="4"/>
  <c r="M93" i="4"/>
  <c r="L93" i="4"/>
  <c r="J93" i="4"/>
  <c r="F93" i="4"/>
  <c r="B93" i="4"/>
  <c r="O92" i="4"/>
  <c r="N92" i="4"/>
  <c r="L92" i="4"/>
  <c r="K92" i="4"/>
  <c r="J92" i="4"/>
  <c r="I92" i="4"/>
  <c r="G92" i="4"/>
  <c r="F92" i="4"/>
  <c r="B92" i="4"/>
  <c r="M92" i="4" s="1"/>
  <c r="O91" i="4"/>
  <c r="N91" i="4"/>
  <c r="L91" i="4"/>
  <c r="K91" i="4"/>
  <c r="I91" i="4"/>
  <c r="H91" i="4"/>
  <c r="T91" i="4" s="1"/>
  <c r="G91" i="4"/>
  <c r="F91" i="4"/>
  <c r="B91" i="4"/>
  <c r="J91" i="4" s="1"/>
  <c r="N90" i="4"/>
  <c r="M90" i="4"/>
  <c r="L90" i="4"/>
  <c r="K90" i="4"/>
  <c r="I90" i="4"/>
  <c r="F90" i="4"/>
  <c r="P90" i="4" s="1"/>
  <c r="B90" i="4"/>
  <c r="N89" i="4"/>
  <c r="M89" i="4"/>
  <c r="K89" i="4"/>
  <c r="J89" i="4"/>
  <c r="I89" i="4"/>
  <c r="F89" i="4"/>
  <c r="P89" i="4" s="1"/>
  <c r="B89" i="4"/>
  <c r="N88" i="4"/>
  <c r="M88" i="4"/>
  <c r="K88" i="4"/>
  <c r="J88" i="4"/>
  <c r="H88" i="4"/>
  <c r="F88" i="4"/>
  <c r="B88" i="4"/>
  <c r="L87" i="4"/>
  <c r="K87" i="4"/>
  <c r="J87" i="4"/>
  <c r="H87" i="4"/>
  <c r="B87" i="4"/>
  <c r="O87" i="4" s="1"/>
  <c r="L86" i="4"/>
  <c r="J86" i="4"/>
  <c r="I86" i="4"/>
  <c r="H86" i="4"/>
  <c r="B86" i="4"/>
  <c r="O86" i="4" s="1"/>
  <c r="L85" i="4"/>
  <c r="J85" i="4"/>
  <c r="I85" i="4"/>
  <c r="G85" i="4"/>
  <c r="B85" i="4"/>
  <c r="N85" i="4" s="1"/>
  <c r="O84" i="4"/>
  <c r="N84" i="4"/>
  <c r="L84" i="4"/>
  <c r="K84" i="4"/>
  <c r="J84" i="4"/>
  <c r="I84" i="4"/>
  <c r="G84" i="4"/>
  <c r="F84" i="4"/>
  <c r="B84" i="4"/>
  <c r="M84" i="4" s="1"/>
  <c r="O83" i="4"/>
  <c r="N83" i="4"/>
  <c r="L83" i="4"/>
  <c r="K83" i="4"/>
  <c r="I83" i="4"/>
  <c r="H83" i="4"/>
  <c r="G83" i="4"/>
  <c r="F83" i="4"/>
  <c r="B83" i="4"/>
  <c r="J83" i="4" s="1"/>
  <c r="N82" i="4"/>
  <c r="M82" i="4"/>
  <c r="L82" i="4"/>
  <c r="K82" i="4"/>
  <c r="I82" i="4"/>
  <c r="F82" i="4"/>
  <c r="P82" i="4" s="1"/>
  <c r="B82" i="4"/>
  <c r="N81" i="4"/>
  <c r="M81" i="4"/>
  <c r="K81" i="4"/>
  <c r="J81" i="4"/>
  <c r="I81" i="4"/>
  <c r="F81" i="4"/>
  <c r="P81" i="4" s="1"/>
  <c r="B81" i="4"/>
  <c r="N80" i="4"/>
  <c r="M80" i="4"/>
  <c r="K80" i="4"/>
  <c r="J80" i="4"/>
  <c r="H80" i="4"/>
  <c r="F80" i="4"/>
  <c r="B80" i="4"/>
  <c r="L79" i="4"/>
  <c r="K79" i="4"/>
  <c r="J79" i="4"/>
  <c r="H79" i="4"/>
  <c r="B79" i="4"/>
  <c r="O79" i="4" s="1"/>
  <c r="L78" i="4"/>
  <c r="J78" i="4"/>
  <c r="I78" i="4"/>
  <c r="H78" i="4"/>
  <c r="B78" i="4"/>
  <c r="O78" i="4" s="1"/>
  <c r="R77" i="4"/>
  <c r="O77" i="4"/>
  <c r="N77" i="4"/>
  <c r="M77" i="4"/>
  <c r="L77" i="4"/>
  <c r="V77" i="4" s="1"/>
  <c r="K77" i="4"/>
  <c r="J77" i="4"/>
  <c r="I77" i="4"/>
  <c r="U77" i="4" s="1"/>
  <c r="H77" i="4"/>
  <c r="G77" i="4"/>
  <c r="W77" i="4" s="1"/>
  <c r="F77" i="4"/>
  <c r="D77" i="4"/>
  <c r="N76" i="4"/>
  <c r="L76" i="4"/>
  <c r="D76" i="4"/>
  <c r="B76" i="4"/>
  <c r="K76" i="4" s="1"/>
  <c r="O75" i="4"/>
  <c r="M75" i="4"/>
  <c r="L75" i="4"/>
  <c r="D75" i="4"/>
  <c r="B75" i="4"/>
  <c r="O74" i="4"/>
  <c r="N74" i="4"/>
  <c r="M74" i="4"/>
  <c r="K74" i="4"/>
  <c r="J74" i="4"/>
  <c r="H74" i="4"/>
  <c r="G74" i="4"/>
  <c r="F74" i="4"/>
  <c r="P74" i="4" s="1"/>
  <c r="D74" i="4"/>
  <c r="B74" i="4"/>
  <c r="I74" i="4" s="1"/>
  <c r="H73" i="4"/>
  <c r="D73" i="4"/>
  <c r="B73" i="4"/>
  <c r="N73" i="4" s="1"/>
  <c r="O72" i="4"/>
  <c r="L72" i="4"/>
  <c r="K72" i="4"/>
  <c r="J72" i="4"/>
  <c r="I72" i="4"/>
  <c r="G72" i="4"/>
  <c r="F72" i="4"/>
  <c r="D72" i="4"/>
  <c r="B72" i="4"/>
  <c r="J71" i="4"/>
  <c r="I71" i="4"/>
  <c r="H71" i="4"/>
  <c r="G71" i="4"/>
  <c r="D71" i="4"/>
  <c r="B71" i="4"/>
  <c r="M71" i="4" s="1"/>
  <c r="O70" i="4"/>
  <c r="N70" i="4"/>
  <c r="M70" i="4"/>
  <c r="K70" i="4"/>
  <c r="J70" i="4"/>
  <c r="H70" i="4"/>
  <c r="U70" i="4" s="1"/>
  <c r="G70" i="4"/>
  <c r="R70" i="4" s="1"/>
  <c r="F70" i="4"/>
  <c r="D70" i="4"/>
  <c r="B70" i="4"/>
  <c r="I70" i="4" s="1"/>
  <c r="N69" i="4"/>
  <c r="M69" i="4"/>
  <c r="L69" i="4"/>
  <c r="K69" i="4"/>
  <c r="I69" i="4"/>
  <c r="F69" i="4"/>
  <c r="B69" i="4"/>
  <c r="N68" i="4"/>
  <c r="M68" i="4"/>
  <c r="K68" i="4"/>
  <c r="J68" i="4"/>
  <c r="I68" i="4"/>
  <c r="F68" i="4"/>
  <c r="B68" i="4"/>
  <c r="P67" i="4"/>
  <c r="N67" i="4"/>
  <c r="M67" i="4"/>
  <c r="K67" i="4"/>
  <c r="J67" i="4"/>
  <c r="H67" i="4"/>
  <c r="F67" i="4"/>
  <c r="B67" i="4"/>
  <c r="L66" i="4"/>
  <c r="K66" i="4"/>
  <c r="J66" i="4"/>
  <c r="H66" i="4"/>
  <c r="B66" i="4"/>
  <c r="L65" i="4"/>
  <c r="B65" i="4"/>
  <c r="O64" i="4"/>
  <c r="J64" i="4"/>
  <c r="I64" i="4"/>
  <c r="G64" i="4"/>
  <c r="B64" i="4"/>
  <c r="O63" i="4"/>
  <c r="N63" i="4"/>
  <c r="L63" i="4"/>
  <c r="K63" i="4"/>
  <c r="J63" i="4"/>
  <c r="I63" i="4"/>
  <c r="G63" i="4"/>
  <c r="F63" i="4"/>
  <c r="B63" i="4"/>
  <c r="M63" i="4" s="1"/>
  <c r="O62" i="4"/>
  <c r="N62" i="4"/>
  <c r="L62" i="4"/>
  <c r="K62" i="4"/>
  <c r="I62" i="4"/>
  <c r="H62" i="4"/>
  <c r="G62" i="4"/>
  <c r="F62" i="4"/>
  <c r="B62" i="4"/>
  <c r="J62" i="4" s="1"/>
  <c r="N61" i="4"/>
  <c r="M61" i="4"/>
  <c r="L61" i="4"/>
  <c r="K61" i="4"/>
  <c r="I61" i="4"/>
  <c r="F61" i="4"/>
  <c r="B61" i="4"/>
  <c r="N60" i="4"/>
  <c r="M60" i="4"/>
  <c r="K60" i="4"/>
  <c r="J60" i="4"/>
  <c r="I60" i="4"/>
  <c r="F60" i="4"/>
  <c r="B60" i="4"/>
  <c r="N59" i="4"/>
  <c r="M59" i="4"/>
  <c r="K59" i="4"/>
  <c r="J59" i="4"/>
  <c r="H59" i="4"/>
  <c r="F59" i="4"/>
  <c r="P59" i="4" s="1"/>
  <c r="B59" i="4"/>
  <c r="O58" i="4"/>
  <c r="N58" i="4"/>
  <c r="K58" i="4"/>
  <c r="H58" i="4"/>
  <c r="G58" i="4"/>
  <c r="B58" i="4"/>
  <c r="M58" i="4" s="1"/>
  <c r="K57" i="4"/>
  <c r="J57" i="4"/>
  <c r="B57" i="4"/>
  <c r="M57" i="4" s="1"/>
  <c r="M56" i="4"/>
  <c r="B56" i="4"/>
  <c r="O55" i="4"/>
  <c r="N55" i="4"/>
  <c r="M55" i="4"/>
  <c r="L55" i="4"/>
  <c r="J55" i="4"/>
  <c r="G55" i="4"/>
  <c r="F55" i="4"/>
  <c r="B55" i="4"/>
  <c r="O54" i="4"/>
  <c r="L54" i="4"/>
  <c r="K54" i="4"/>
  <c r="J54" i="4"/>
  <c r="I54" i="4"/>
  <c r="G54" i="4"/>
  <c r="B54" i="4"/>
  <c r="H54" i="4" s="1"/>
  <c r="Q53" i="4"/>
  <c r="O53" i="4"/>
  <c r="N53" i="4"/>
  <c r="L53" i="4"/>
  <c r="K53" i="4"/>
  <c r="J53" i="4"/>
  <c r="I53" i="4"/>
  <c r="Y53" i="4" s="1"/>
  <c r="H53" i="4"/>
  <c r="G53" i="4"/>
  <c r="F53" i="4"/>
  <c r="W53" i="4" s="1"/>
  <c r="B53" i="4"/>
  <c r="M53" i="4" s="1"/>
  <c r="B52" i="4"/>
  <c r="P51" i="4"/>
  <c r="N51" i="4"/>
  <c r="L51" i="4"/>
  <c r="K51" i="4"/>
  <c r="J51" i="4"/>
  <c r="I51" i="4"/>
  <c r="H51" i="4"/>
  <c r="F51" i="4"/>
  <c r="B51" i="4"/>
  <c r="O51" i="4" s="1"/>
  <c r="O50" i="4"/>
  <c r="N50" i="4"/>
  <c r="M50" i="4"/>
  <c r="K50" i="4"/>
  <c r="H50" i="4"/>
  <c r="G50" i="4"/>
  <c r="F50" i="4"/>
  <c r="B50" i="4"/>
  <c r="M49" i="4"/>
  <c r="K49" i="4"/>
  <c r="J49" i="4"/>
  <c r="H49" i="4"/>
  <c r="B49" i="4"/>
  <c r="J48" i="4"/>
  <c r="I48" i="4"/>
  <c r="B48" i="4"/>
  <c r="F47" i="4"/>
  <c r="B47" i="4"/>
  <c r="O46" i="4"/>
  <c r="L46" i="4"/>
  <c r="K46" i="4"/>
  <c r="J46" i="4"/>
  <c r="I46" i="4"/>
  <c r="G46" i="4"/>
  <c r="B46" i="4"/>
  <c r="H46" i="4" s="1"/>
  <c r="Q45" i="4"/>
  <c r="P45" i="4"/>
  <c r="O45" i="4"/>
  <c r="N45" i="4"/>
  <c r="L45" i="4"/>
  <c r="K45" i="4"/>
  <c r="J45" i="4"/>
  <c r="I45" i="4"/>
  <c r="H45" i="4"/>
  <c r="W45" i="4" s="1"/>
  <c r="G45" i="4"/>
  <c r="F45" i="4"/>
  <c r="B45" i="4"/>
  <c r="M45" i="4" s="1"/>
  <c r="L44" i="4"/>
  <c r="K44" i="4"/>
  <c r="B44" i="4"/>
  <c r="N43" i="4"/>
  <c r="J43" i="4"/>
  <c r="I43" i="4"/>
  <c r="B43" i="4"/>
  <c r="M42" i="4"/>
  <c r="K42" i="4"/>
  <c r="H42" i="4"/>
  <c r="G42" i="4"/>
  <c r="B42" i="4"/>
  <c r="L42" i="4" s="1"/>
  <c r="O41" i="4"/>
  <c r="N41" i="4"/>
  <c r="K41" i="4"/>
  <c r="J41" i="4"/>
  <c r="F41" i="4"/>
  <c r="B41" i="4"/>
  <c r="M40" i="4"/>
  <c r="L40" i="4"/>
  <c r="J40" i="4"/>
  <c r="I40" i="4"/>
  <c r="H40" i="4"/>
  <c r="B40" i="4"/>
  <c r="K40" i="4" s="1"/>
  <c r="O39" i="4"/>
  <c r="M39" i="4"/>
  <c r="L39" i="4"/>
  <c r="J39" i="4"/>
  <c r="H39" i="4"/>
  <c r="G39" i="4"/>
  <c r="F39" i="4"/>
  <c r="B39" i="4"/>
  <c r="K39" i="4" s="1"/>
  <c r="M38" i="4"/>
  <c r="J38" i="4"/>
  <c r="I38" i="4"/>
  <c r="B38" i="4"/>
  <c r="N38" i="4" s="1"/>
  <c r="P37" i="4"/>
  <c r="O37" i="4"/>
  <c r="N37" i="4"/>
  <c r="L37" i="4"/>
  <c r="K37" i="4"/>
  <c r="J37" i="4"/>
  <c r="I37" i="4"/>
  <c r="H37" i="4"/>
  <c r="G37" i="4"/>
  <c r="Y37" i="4" s="1"/>
  <c r="F37" i="4"/>
  <c r="B37" i="4"/>
  <c r="M37" i="4" s="1"/>
  <c r="P36" i="4"/>
  <c r="O36" i="4"/>
  <c r="M36" i="4"/>
  <c r="L36" i="4"/>
  <c r="K36" i="4"/>
  <c r="H36" i="4"/>
  <c r="G36" i="4"/>
  <c r="F36" i="4"/>
  <c r="B36" i="4"/>
  <c r="J36" i="4" s="1"/>
  <c r="M35" i="4"/>
  <c r="J35" i="4"/>
  <c r="B35" i="4"/>
  <c r="N35" i="4" s="1"/>
  <c r="K34" i="4"/>
  <c r="G34" i="4"/>
  <c r="B34" i="4"/>
  <c r="O33" i="4"/>
  <c r="N33" i="4"/>
  <c r="L33" i="4"/>
  <c r="J33" i="4"/>
  <c r="G33" i="4"/>
  <c r="F33" i="4"/>
  <c r="P33" i="4" s="1"/>
  <c r="B33" i="4"/>
  <c r="L32" i="4"/>
  <c r="J32" i="4"/>
  <c r="B32" i="4"/>
  <c r="O32" i="4" s="1"/>
  <c r="U31" i="4"/>
  <c r="O31" i="4"/>
  <c r="M31" i="4"/>
  <c r="L31" i="4"/>
  <c r="J31" i="4"/>
  <c r="I31" i="4"/>
  <c r="H31" i="4"/>
  <c r="T31" i="4" s="1"/>
  <c r="G31" i="4"/>
  <c r="Q31" i="4" s="1"/>
  <c r="F31" i="4"/>
  <c r="V31" i="4" s="1"/>
  <c r="B31" i="4"/>
  <c r="K31" i="4" s="1"/>
  <c r="N30" i="4"/>
  <c r="M30" i="4"/>
  <c r="K30" i="4"/>
  <c r="I30" i="4"/>
  <c r="F30" i="4"/>
  <c r="B30" i="4"/>
  <c r="O30" i="4" s="1"/>
  <c r="Q29" i="4"/>
  <c r="P29" i="4"/>
  <c r="O29" i="4"/>
  <c r="N29" i="4"/>
  <c r="L29" i="4"/>
  <c r="K29" i="4"/>
  <c r="J29" i="4"/>
  <c r="I29" i="4"/>
  <c r="H29" i="4"/>
  <c r="V29" i="4" s="1"/>
  <c r="G29" i="4"/>
  <c r="Y29" i="4" s="1"/>
  <c r="F29" i="4"/>
  <c r="B29" i="4"/>
  <c r="M29" i="4" s="1"/>
  <c r="O28" i="4"/>
  <c r="M28" i="4"/>
  <c r="L28" i="4"/>
  <c r="K28" i="4"/>
  <c r="I28" i="4"/>
  <c r="H28" i="4"/>
  <c r="T28" i="4" s="1"/>
  <c r="G28" i="4"/>
  <c r="F28" i="4"/>
  <c r="U28" i="4" s="1"/>
  <c r="B28" i="4"/>
  <c r="J28" i="4" s="1"/>
  <c r="K27" i="4"/>
  <c r="F27" i="4"/>
  <c r="B27" i="4"/>
  <c r="N26" i="4"/>
  <c r="M26" i="4"/>
  <c r="K26" i="4"/>
  <c r="I26" i="4"/>
  <c r="H26" i="4"/>
  <c r="G26" i="4"/>
  <c r="B26" i="4"/>
  <c r="L25" i="4"/>
  <c r="B25" i="4"/>
  <c r="O25" i="4" s="1"/>
  <c r="O24" i="4"/>
  <c r="M24" i="4"/>
  <c r="L24" i="4"/>
  <c r="J24" i="4"/>
  <c r="I24" i="4"/>
  <c r="H24" i="4"/>
  <c r="B24" i="4"/>
  <c r="K24" i="4" s="1"/>
  <c r="N23" i="4"/>
  <c r="J23" i="4"/>
  <c r="H23" i="4"/>
  <c r="B23" i="4"/>
  <c r="M23" i="4" s="1"/>
  <c r="N22" i="4"/>
  <c r="J22" i="4"/>
  <c r="I22" i="4"/>
  <c r="B22" i="4"/>
  <c r="M22" i="4" s="1"/>
  <c r="T21" i="4"/>
  <c r="S21" i="4"/>
  <c r="P21" i="4"/>
  <c r="O21" i="4"/>
  <c r="N21" i="4"/>
  <c r="L21" i="4"/>
  <c r="K21" i="4"/>
  <c r="Y21" i="4" s="1"/>
  <c r="J21" i="4"/>
  <c r="I21" i="4"/>
  <c r="H21" i="4"/>
  <c r="G21" i="4"/>
  <c r="R21" i="4" s="1"/>
  <c r="F21" i="4"/>
  <c r="B21" i="4"/>
  <c r="M21" i="4" s="1"/>
  <c r="B20" i="4"/>
  <c r="J20" i="4" s="1"/>
  <c r="L19" i="4"/>
  <c r="K19" i="4"/>
  <c r="J19" i="4"/>
  <c r="H19" i="4"/>
  <c r="F19" i="4"/>
  <c r="B19" i="4"/>
  <c r="M19" i="4" s="1"/>
  <c r="J18" i="4"/>
  <c r="B18" i="4"/>
  <c r="L18" i="4" s="1"/>
  <c r="N17" i="4"/>
  <c r="I17" i="4"/>
  <c r="F17" i="4"/>
  <c r="B17" i="4"/>
  <c r="L17" i="4" s="1"/>
  <c r="O16" i="4"/>
  <c r="N16" i="4"/>
  <c r="K16" i="4"/>
  <c r="J16" i="4"/>
  <c r="G16" i="4"/>
  <c r="F16" i="4"/>
  <c r="B16" i="4"/>
  <c r="I16" i="4" s="1"/>
  <c r="P15" i="4"/>
  <c r="O15" i="4"/>
  <c r="N15" i="4"/>
  <c r="L15" i="4"/>
  <c r="K15" i="4"/>
  <c r="J15" i="4"/>
  <c r="H15" i="4"/>
  <c r="G15" i="4"/>
  <c r="F15" i="4"/>
  <c r="B15" i="4"/>
  <c r="M15" i="4" s="1"/>
  <c r="B14" i="4"/>
  <c r="K14" i="4" s="1"/>
  <c r="J13" i="4"/>
  <c r="B13" i="4"/>
  <c r="H13" i="4" s="1"/>
  <c r="O12" i="4"/>
  <c r="N12" i="4"/>
  <c r="K12" i="4"/>
  <c r="J12" i="4"/>
  <c r="I12" i="4"/>
  <c r="G12" i="4"/>
  <c r="F12" i="4"/>
  <c r="B12" i="4"/>
  <c r="M12" i="4" s="1"/>
  <c r="P11" i="4"/>
  <c r="O11" i="4"/>
  <c r="N11" i="4"/>
  <c r="L11" i="4"/>
  <c r="K11" i="4"/>
  <c r="J11" i="4"/>
  <c r="H11" i="4"/>
  <c r="G11" i="4"/>
  <c r="F11" i="4"/>
  <c r="R11" i="4" s="1"/>
  <c r="B11" i="4"/>
  <c r="I11" i="4" s="1"/>
  <c r="T11" i="4" s="1"/>
  <c r="L10" i="4"/>
  <c r="I10" i="4"/>
  <c r="H10" i="4"/>
  <c r="B10" i="4"/>
  <c r="O10" i="4" s="1"/>
  <c r="N9" i="4"/>
  <c r="I9" i="4"/>
  <c r="F9" i="4"/>
  <c r="B9" i="4"/>
  <c r="L9" i="4" s="1"/>
  <c r="P8" i="4"/>
  <c r="O8" i="4"/>
  <c r="N8" i="4"/>
  <c r="L8" i="4"/>
  <c r="K8" i="4"/>
  <c r="J8" i="4"/>
  <c r="H8" i="4"/>
  <c r="G8" i="4"/>
  <c r="F8" i="4"/>
  <c r="B8" i="4"/>
  <c r="M8" i="4" s="1"/>
  <c r="AP7" i="4"/>
  <c r="AP8" i="4" s="1"/>
  <c r="AH7" i="4"/>
  <c r="AH8" i="4" s="1"/>
  <c r="J7" i="4"/>
  <c r="B7" i="4"/>
  <c r="H7" i="4" s="1"/>
  <c r="AO6" i="4"/>
  <c r="AK6" i="4"/>
  <c r="AJ6" i="4"/>
  <c r="L6" i="4"/>
  <c r="I6" i="4"/>
  <c r="H6" i="4"/>
  <c r="B6" i="4"/>
  <c r="O6" i="4" s="1"/>
  <c r="AQ5" i="4"/>
  <c r="AQ6" i="4" s="1"/>
  <c r="AP5" i="4"/>
  <c r="AP6" i="4" s="1"/>
  <c r="AO5" i="4"/>
  <c r="AN5" i="4"/>
  <c r="AN7" i="4" s="1"/>
  <c r="AN8" i="4" s="1"/>
  <c r="AM5" i="4"/>
  <c r="AM6" i="4" s="1"/>
  <c r="AL5" i="4"/>
  <c r="AL6" i="4" s="1"/>
  <c r="AK5" i="4"/>
  <c r="AJ5" i="4"/>
  <c r="AJ7" i="4" s="1"/>
  <c r="AJ8" i="4" s="1"/>
  <c r="AI5" i="4"/>
  <c r="AI6" i="4" s="1"/>
  <c r="AH5" i="4"/>
  <c r="AH6" i="4" s="1"/>
  <c r="AA3" i="4"/>
  <c r="AA2" i="4"/>
  <c r="B43" i="3"/>
  <c r="I43" i="3" s="1"/>
  <c r="B42" i="3"/>
  <c r="I42" i="3" s="1"/>
  <c r="B41" i="3"/>
  <c r="I41" i="3" s="1"/>
  <c r="B40" i="3"/>
  <c r="I40" i="3" s="1"/>
  <c r="B39" i="3"/>
  <c r="I39" i="3" s="1"/>
  <c r="B38" i="3"/>
  <c r="I38" i="3" s="1"/>
  <c r="B37" i="3"/>
  <c r="I37" i="3" s="1"/>
  <c r="B36" i="3"/>
  <c r="I36" i="3" s="1"/>
  <c r="B35" i="3"/>
  <c r="I35" i="3" s="1"/>
  <c r="B34" i="3"/>
  <c r="I34" i="3" s="1"/>
  <c r="B33" i="3"/>
  <c r="I33" i="3" s="1"/>
  <c r="B32" i="3"/>
  <c r="I32" i="3" s="1"/>
  <c r="B31" i="3"/>
  <c r="I31" i="3" s="1"/>
  <c r="B30" i="3"/>
  <c r="I30" i="3" s="1"/>
  <c r="B29" i="3"/>
  <c r="I29" i="3" s="1"/>
  <c r="B28" i="3"/>
  <c r="I28" i="3" s="1"/>
  <c r="B27" i="3"/>
  <c r="I27" i="3" s="1"/>
  <c r="B26" i="3"/>
  <c r="I26" i="3" s="1"/>
  <c r="B25" i="3"/>
  <c r="I25" i="3" s="1"/>
  <c r="B24" i="3"/>
  <c r="I24" i="3" s="1"/>
  <c r="B23" i="3"/>
  <c r="I23" i="3" s="1"/>
  <c r="B22" i="3"/>
  <c r="I22" i="3" s="1"/>
  <c r="B21" i="3"/>
  <c r="I21" i="3" s="1"/>
  <c r="B20" i="3"/>
  <c r="I20" i="3" s="1"/>
  <c r="B19" i="3"/>
  <c r="I19" i="3" s="1"/>
  <c r="B18" i="3"/>
  <c r="I18" i="3" s="1"/>
  <c r="B17" i="3"/>
  <c r="I17" i="3" s="1"/>
  <c r="B16" i="3"/>
  <c r="I16" i="3" s="1"/>
  <c r="B15" i="3"/>
  <c r="I15" i="3" s="1"/>
  <c r="B14" i="3"/>
  <c r="I14" i="3" s="1"/>
  <c r="B13" i="3"/>
  <c r="I13" i="3" s="1"/>
  <c r="B12" i="3"/>
  <c r="I12" i="3" s="1"/>
  <c r="B11" i="3"/>
  <c r="I11" i="3" s="1"/>
  <c r="B10" i="3"/>
  <c r="I10" i="3" s="1"/>
  <c r="B9" i="3"/>
  <c r="I9" i="3" s="1"/>
  <c r="B8" i="3"/>
  <c r="I8" i="3" s="1"/>
  <c r="B7" i="3"/>
  <c r="I7" i="3" s="1"/>
  <c r="B6" i="3"/>
  <c r="I6" i="3" s="1"/>
  <c r="B5" i="3"/>
  <c r="I5" i="3" s="1"/>
  <c r="B4" i="3"/>
  <c r="I4" i="3" s="1"/>
  <c r="B3" i="3"/>
  <c r="I3" i="3" s="1"/>
  <c r="B43" i="2"/>
  <c r="I43" i="2" s="1"/>
  <c r="B42" i="2"/>
  <c r="I42" i="2" s="1"/>
  <c r="B41" i="2"/>
  <c r="I41" i="2" s="1"/>
  <c r="B40" i="2"/>
  <c r="I40" i="2" s="1"/>
  <c r="B39" i="2"/>
  <c r="I39" i="2" s="1"/>
  <c r="B38" i="2"/>
  <c r="I38" i="2" s="1"/>
  <c r="B37" i="2"/>
  <c r="I37" i="2" s="1"/>
  <c r="B36" i="2"/>
  <c r="I36" i="2" s="1"/>
  <c r="B35" i="2"/>
  <c r="I35" i="2" s="1"/>
  <c r="B34" i="2"/>
  <c r="I34" i="2" s="1"/>
  <c r="B33" i="2"/>
  <c r="I33" i="2" s="1"/>
  <c r="B32" i="2"/>
  <c r="I32" i="2" s="1"/>
  <c r="B31" i="2"/>
  <c r="I31" i="2" s="1"/>
  <c r="B30" i="2"/>
  <c r="I30" i="2" s="1"/>
  <c r="B29" i="2"/>
  <c r="I29" i="2" s="1"/>
  <c r="B28" i="2"/>
  <c r="I28" i="2" s="1"/>
  <c r="B27" i="2"/>
  <c r="I27" i="2" s="1"/>
  <c r="B26" i="2"/>
  <c r="I26" i="2" s="1"/>
  <c r="B25" i="2"/>
  <c r="I25" i="2" s="1"/>
  <c r="B24" i="2"/>
  <c r="I24" i="2" s="1"/>
  <c r="B23" i="2"/>
  <c r="I23" i="2" s="1"/>
  <c r="B22" i="2"/>
  <c r="I22" i="2" s="1"/>
  <c r="B21" i="2"/>
  <c r="I21" i="2" s="1"/>
  <c r="B20" i="2"/>
  <c r="I20" i="2" s="1"/>
  <c r="B19" i="2"/>
  <c r="I19" i="2" s="1"/>
  <c r="B18" i="2"/>
  <c r="I18" i="2" s="1"/>
  <c r="B17" i="2"/>
  <c r="I17" i="2" s="1"/>
  <c r="B16" i="2"/>
  <c r="I16" i="2" s="1"/>
  <c r="B15" i="2"/>
  <c r="I15" i="2" s="1"/>
  <c r="B14" i="2"/>
  <c r="I14" i="2" s="1"/>
  <c r="B13" i="2"/>
  <c r="I13" i="2" s="1"/>
  <c r="B12" i="2"/>
  <c r="I12" i="2" s="1"/>
  <c r="B11" i="2"/>
  <c r="I11" i="2" s="1"/>
  <c r="B10" i="2"/>
  <c r="I10" i="2" s="1"/>
  <c r="B9" i="2"/>
  <c r="I9" i="2" s="1"/>
  <c r="B8" i="2"/>
  <c r="I8" i="2" s="1"/>
  <c r="B7" i="2"/>
  <c r="I7" i="2" s="1"/>
  <c r="B6" i="2"/>
  <c r="I6" i="2" s="1"/>
  <c r="B5" i="2"/>
  <c r="I5" i="2" s="1"/>
  <c r="B4" i="2"/>
  <c r="I4" i="2" s="1"/>
  <c r="B3" i="2"/>
  <c r="I3" i="2" s="1"/>
  <c r="H43" i="1"/>
  <c r="E43" i="1"/>
  <c r="D43" i="1"/>
  <c r="B43" i="1"/>
  <c r="G43" i="1" s="1"/>
  <c r="G42" i="1"/>
  <c r="F42" i="1"/>
  <c r="B42" i="1"/>
  <c r="E42" i="1" s="1"/>
  <c r="H41" i="1"/>
  <c r="E41" i="1"/>
  <c r="D41" i="1"/>
  <c r="B41" i="1"/>
  <c r="G41" i="1" s="1"/>
  <c r="B40" i="1"/>
  <c r="H40" i="1" s="1"/>
  <c r="H39" i="1"/>
  <c r="E39" i="1"/>
  <c r="D39" i="1"/>
  <c r="B39" i="1"/>
  <c r="G39" i="1" s="1"/>
  <c r="G38" i="1"/>
  <c r="F38" i="1"/>
  <c r="B38" i="1"/>
  <c r="E38" i="1" s="1"/>
  <c r="H37" i="1"/>
  <c r="E37" i="1"/>
  <c r="D37" i="1"/>
  <c r="B37" i="1"/>
  <c r="G37" i="1" s="1"/>
  <c r="B36" i="1"/>
  <c r="F36" i="1" s="1"/>
  <c r="H35" i="1"/>
  <c r="E35" i="1"/>
  <c r="D35" i="1"/>
  <c r="B35" i="1"/>
  <c r="G35" i="1" s="1"/>
  <c r="G34" i="1"/>
  <c r="F34" i="1"/>
  <c r="B34" i="1"/>
  <c r="E34" i="1" s="1"/>
  <c r="H33" i="1"/>
  <c r="E33" i="1"/>
  <c r="D33" i="1"/>
  <c r="B33" i="1"/>
  <c r="G33" i="1" s="1"/>
  <c r="B32" i="1"/>
  <c r="F32" i="1" s="1"/>
  <c r="H31" i="1"/>
  <c r="E31" i="1"/>
  <c r="D31" i="1"/>
  <c r="B31" i="1"/>
  <c r="G31" i="1" s="1"/>
  <c r="G30" i="1"/>
  <c r="F30" i="1"/>
  <c r="B30" i="1"/>
  <c r="E30" i="1" s="1"/>
  <c r="H29" i="1"/>
  <c r="E29" i="1"/>
  <c r="D29" i="1"/>
  <c r="B29" i="1"/>
  <c r="G29" i="1" s="1"/>
  <c r="B28" i="1"/>
  <c r="H28" i="1" s="1"/>
  <c r="H27" i="1"/>
  <c r="E27" i="1"/>
  <c r="D27" i="1"/>
  <c r="B27" i="1"/>
  <c r="G27" i="1" s="1"/>
  <c r="G26" i="1"/>
  <c r="F26" i="1"/>
  <c r="B26" i="1"/>
  <c r="E26" i="1" s="1"/>
  <c r="H25" i="1"/>
  <c r="E25" i="1"/>
  <c r="D25" i="1"/>
  <c r="B25" i="1"/>
  <c r="G25" i="1" s="1"/>
  <c r="B24" i="1"/>
  <c r="H24" i="1" s="1"/>
  <c r="H23" i="1"/>
  <c r="E23" i="1"/>
  <c r="D23" i="1"/>
  <c r="B23" i="1"/>
  <c r="G23" i="1" s="1"/>
  <c r="G22" i="1"/>
  <c r="F22" i="1"/>
  <c r="B22" i="1"/>
  <c r="E22" i="1" s="1"/>
  <c r="H21" i="1"/>
  <c r="E21" i="1"/>
  <c r="D21" i="1"/>
  <c r="B21" i="1"/>
  <c r="G21" i="1" s="1"/>
  <c r="B20" i="1"/>
  <c r="H20" i="1" s="1"/>
  <c r="H19" i="1"/>
  <c r="E19" i="1"/>
  <c r="D19" i="1"/>
  <c r="B19" i="1"/>
  <c r="G19" i="1" s="1"/>
  <c r="G18" i="1"/>
  <c r="F18" i="1"/>
  <c r="B18" i="1"/>
  <c r="E18" i="1" s="1"/>
  <c r="H17" i="1"/>
  <c r="E17" i="1"/>
  <c r="D17" i="1"/>
  <c r="B17" i="1"/>
  <c r="G17" i="1" s="1"/>
  <c r="B16" i="1"/>
  <c r="H16" i="1" s="1"/>
  <c r="H15" i="1"/>
  <c r="E15" i="1"/>
  <c r="D15" i="1"/>
  <c r="B15" i="1"/>
  <c r="G15" i="1" s="1"/>
  <c r="G14" i="1"/>
  <c r="F14" i="1"/>
  <c r="B14" i="1"/>
  <c r="E14" i="1" s="1"/>
  <c r="H13" i="1"/>
  <c r="E13" i="1"/>
  <c r="D13" i="1"/>
  <c r="B13" i="1"/>
  <c r="G13" i="1" s="1"/>
  <c r="B12" i="1"/>
  <c r="F12" i="1" s="1"/>
  <c r="H11" i="1"/>
  <c r="E11" i="1"/>
  <c r="D11" i="1"/>
  <c r="B11" i="1"/>
  <c r="G11" i="1" s="1"/>
  <c r="G10" i="1"/>
  <c r="F10" i="1"/>
  <c r="B10" i="1"/>
  <c r="E10" i="1" s="1"/>
  <c r="H9" i="1"/>
  <c r="E9" i="1"/>
  <c r="D9" i="1"/>
  <c r="B9" i="1"/>
  <c r="G9" i="1" s="1"/>
  <c r="B8" i="1"/>
  <c r="H8" i="1" s="1"/>
  <c r="H7" i="1"/>
  <c r="E7" i="1"/>
  <c r="D7" i="1"/>
  <c r="B7" i="1"/>
  <c r="G7" i="1" s="1"/>
  <c r="G6" i="1"/>
  <c r="F6" i="1"/>
  <c r="B6" i="1"/>
  <c r="E6" i="1" s="1"/>
  <c r="H5" i="1"/>
  <c r="E5" i="1"/>
  <c r="D5" i="1"/>
  <c r="B5" i="1"/>
  <c r="G5" i="1" s="1"/>
  <c r="B4" i="1"/>
  <c r="G4" i="1" s="1"/>
  <c r="H3" i="1"/>
  <c r="E3" i="1"/>
  <c r="D3" i="1"/>
  <c r="B3" i="1"/>
  <c r="G3" i="1" s="1"/>
  <c r="T8" i="4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AN6" i="4"/>
  <c r="I7" i="4"/>
  <c r="M9" i="4"/>
  <c r="S11" i="4"/>
  <c r="I13" i="4"/>
  <c r="L14" i="4"/>
  <c r="M17" i="4"/>
  <c r="I18" i="4"/>
  <c r="P19" i="4"/>
  <c r="M20" i="4"/>
  <c r="K25" i="4"/>
  <c r="O27" i="4"/>
  <c r="G27" i="4"/>
  <c r="R27" i="4" s="1"/>
  <c r="H27" i="4"/>
  <c r="L27" i="4"/>
  <c r="Q28" i="4"/>
  <c r="P30" i="4"/>
  <c r="L34" i="4"/>
  <c r="O34" i="4"/>
  <c r="F34" i="4"/>
  <c r="J34" i="4"/>
  <c r="R39" i="4"/>
  <c r="Q39" i="4"/>
  <c r="K47" i="4"/>
  <c r="I47" i="4"/>
  <c r="S47" i="4" s="1"/>
  <c r="H47" i="4"/>
  <c r="G47" i="4"/>
  <c r="Q47" i="4" s="1"/>
  <c r="O47" i="4"/>
  <c r="N47" i="4"/>
  <c r="J47" i="4"/>
  <c r="Y47" i="4"/>
  <c r="P47" i="4"/>
  <c r="U47" i="4"/>
  <c r="V47" i="4"/>
  <c r="D4" i="1"/>
  <c r="F5" i="1"/>
  <c r="H6" i="1"/>
  <c r="D8" i="1"/>
  <c r="F9" i="1"/>
  <c r="H10" i="1"/>
  <c r="D12" i="1"/>
  <c r="F13" i="1"/>
  <c r="H14" i="1"/>
  <c r="D16" i="1"/>
  <c r="F17" i="1"/>
  <c r="H18" i="1"/>
  <c r="D20" i="1"/>
  <c r="F21" i="1"/>
  <c r="H22" i="1"/>
  <c r="D24" i="1"/>
  <c r="F25" i="1"/>
  <c r="H26" i="1"/>
  <c r="D28" i="1"/>
  <c r="F29" i="1"/>
  <c r="H30" i="1"/>
  <c r="D32" i="1"/>
  <c r="F33" i="1"/>
  <c r="H34" i="1"/>
  <c r="D36" i="1"/>
  <c r="F37" i="1"/>
  <c r="H38" i="1"/>
  <c r="D40" i="1"/>
  <c r="F41" i="1"/>
  <c r="H4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J6" i="4"/>
  <c r="K7" i="4"/>
  <c r="I8" i="4"/>
  <c r="W8" i="4" s="1"/>
  <c r="Q8" i="4"/>
  <c r="Y8" i="4"/>
  <c r="G9" i="4"/>
  <c r="V9" i="4" s="1"/>
  <c r="O9" i="4"/>
  <c r="J10" i="4"/>
  <c r="M11" i="4"/>
  <c r="X11" i="4" s="1"/>
  <c r="U11" i="4"/>
  <c r="H12" i="4"/>
  <c r="W12" i="4" s="1"/>
  <c r="P12" i="4"/>
  <c r="K13" i="4"/>
  <c r="F14" i="4"/>
  <c r="N14" i="4"/>
  <c r="I15" i="4"/>
  <c r="V15" i="4" s="1"/>
  <c r="Q15" i="4"/>
  <c r="Y15" i="4"/>
  <c r="L16" i="4"/>
  <c r="G17" i="4"/>
  <c r="Q17" i="4" s="1"/>
  <c r="O17" i="4"/>
  <c r="K18" i="4"/>
  <c r="I19" i="4"/>
  <c r="F20" i="4"/>
  <c r="O20" i="4"/>
  <c r="V21" i="4"/>
  <c r="K22" i="4"/>
  <c r="L23" i="4"/>
  <c r="N25" i="4"/>
  <c r="L26" i="4"/>
  <c r="J26" i="4"/>
  <c r="O26" i="4"/>
  <c r="F26" i="4"/>
  <c r="I27" i="4"/>
  <c r="R29" i="4"/>
  <c r="J30" i="4"/>
  <c r="M32" i="4"/>
  <c r="I33" i="4"/>
  <c r="H33" i="4"/>
  <c r="U33" i="4" s="1"/>
  <c r="M33" i="4"/>
  <c r="H34" i="4"/>
  <c r="R36" i="4"/>
  <c r="S36" i="4"/>
  <c r="Q36" i="4"/>
  <c r="Q37" i="4"/>
  <c r="O43" i="4"/>
  <c r="G43" i="4"/>
  <c r="L43" i="4"/>
  <c r="K43" i="4"/>
  <c r="H43" i="4"/>
  <c r="F43" i="4"/>
  <c r="M43" i="4"/>
  <c r="J44" i="4"/>
  <c r="H44" i="4"/>
  <c r="O44" i="4"/>
  <c r="G44" i="4"/>
  <c r="M44" i="4"/>
  <c r="I44" i="4"/>
  <c r="F44" i="4"/>
  <c r="N44" i="4"/>
  <c r="L47" i="4"/>
  <c r="M14" i="4"/>
  <c r="N20" i="4"/>
  <c r="Q74" i="4"/>
  <c r="T74" i="4"/>
  <c r="U74" i="4"/>
  <c r="S74" i="4"/>
  <c r="R74" i="4"/>
  <c r="E4" i="1"/>
  <c r="E8" i="1"/>
  <c r="E12" i="1"/>
  <c r="E16" i="1"/>
  <c r="E20" i="1"/>
  <c r="E24" i="1"/>
  <c r="E28" i="1"/>
  <c r="E32" i="1"/>
  <c r="E36" i="1"/>
  <c r="E4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K6" i="4"/>
  <c r="L7" i="4"/>
  <c r="AL7" i="4"/>
  <c r="AL8" i="4" s="1"/>
  <c r="R8" i="4"/>
  <c r="H9" i="4"/>
  <c r="X9" i="4" s="1"/>
  <c r="P9" i="4"/>
  <c r="K10" i="4"/>
  <c r="V11" i="4"/>
  <c r="Q12" i="4"/>
  <c r="L13" i="4"/>
  <c r="G14" i="4"/>
  <c r="O14" i="4"/>
  <c r="R15" i="4"/>
  <c r="M16" i="4"/>
  <c r="H17" i="4"/>
  <c r="P17" i="4"/>
  <c r="M18" i="4"/>
  <c r="G20" i="4"/>
  <c r="W21" i="4"/>
  <c r="J27" i="4"/>
  <c r="V28" i="4"/>
  <c r="T29" i="4"/>
  <c r="W30" i="4"/>
  <c r="Q33" i="4"/>
  <c r="R33" i="4"/>
  <c r="S33" i="4"/>
  <c r="I34" i="4"/>
  <c r="T37" i="4"/>
  <c r="Y45" i="4"/>
  <c r="T45" i="4"/>
  <c r="M47" i="4"/>
  <c r="N56" i="4"/>
  <c r="F56" i="4"/>
  <c r="L56" i="4"/>
  <c r="K56" i="4"/>
  <c r="O56" i="4"/>
  <c r="J56" i="4"/>
  <c r="I56" i="4"/>
  <c r="H56" i="4"/>
  <c r="G56" i="4"/>
  <c r="F8" i="1"/>
  <c r="F6" i="2"/>
  <c r="F11" i="2"/>
  <c r="F15" i="2"/>
  <c r="F18" i="2"/>
  <c r="F20" i="2"/>
  <c r="F21" i="2"/>
  <c r="F25" i="2"/>
  <c r="F28" i="2"/>
  <c r="F31" i="2"/>
  <c r="F36" i="2"/>
  <c r="F42" i="2"/>
  <c r="F6" i="3"/>
  <c r="F10" i="3"/>
  <c r="F14" i="3"/>
  <c r="F18" i="3"/>
  <c r="F22" i="3"/>
  <c r="F27" i="3"/>
  <c r="F31" i="3"/>
  <c r="F34" i="3"/>
  <c r="F42" i="3"/>
  <c r="W11" i="4"/>
  <c r="M13" i="4"/>
  <c r="S15" i="4"/>
  <c r="N18" i="4"/>
  <c r="H20" i="4"/>
  <c r="I25" i="4"/>
  <c r="M25" i="4"/>
  <c r="H25" i="4"/>
  <c r="X27" i="4"/>
  <c r="X28" i="4"/>
  <c r="V37" i="4"/>
  <c r="R47" i="4"/>
  <c r="J52" i="4"/>
  <c r="H52" i="4"/>
  <c r="O52" i="4"/>
  <c r="G52" i="4"/>
  <c r="N52" i="4"/>
  <c r="K52" i="4"/>
  <c r="I52" i="4"/>
  <c r="P60" i="4"/>
  <c r="R62" i="4"/>
  <c r="U62" i="4"/>
  <c r="Q62" i="4"/>
  <c r="S62" i="4"/>
  <c r="T62" i="4"/>
  <c r="P62" i="4"/>
  <c r="T83" i="4"/>
  <c r="S83" i="4"/>
  <c r="X8" i="4"/>
  <c r="F4" i="1"/>
  <c r="F20" i="1"/>
  <c r="F24" i="1"/>
  <c r="F40" i="1"/>
  <c r="F5" i="2"/>
  <c r="F9" i="2"/>
  <c r="F13" i="2"/>
  <c r="F17" i="2"/>
  <c r="F24" i="2"/>
  <c r="F38" i="2"/>
  <c r="F23" i="3"/>
  <c r="F26" i="3"/>
  <c r="F29" i="3"/>
  <c r="F32" i="3"/>
  <c r="F35" i="3"/>
  <c r="F38" i="3"/>
  <c r="F40" i="3"/>
  <c r="F43" i="3"/>
  <c r="H14" i="4"/>
  <c r="G8" i="1"/>
  <c r="G12" i="1"/>
  <c r="G16" i="1"/>
  <c r="G28" i="1"/>
  <c r="G32" i="1"/>
  <c r="G36" i="1"/>
  <c r="G4" i="2"/>
  <c r="G7" i="2"/>
  <c r="G12" i="2"/>
  <c r="G16" i="2"/>
  <c r="G20" i="2"/>
  <c r="G26" i="2"/>
  <c r="G30" i="2"/>
  <c r="G34" i="2"/>
  <c r="G38" i="2"/>
  <c r="G41" i="2"/>
  <c r="G4" i="3"/>
  <c r="G6" i="3"/>
  <c r="G9" i="3"/>
  <c r="G11" i="3"/>
  <c r="G13" i="3"/>
  <c r="G15" i="3"/>
  <c r="G17" i="3"/>
  <c r="G19" i="3"/>
  <c r="G21" i="3"/>
  <c r="G23" i="3"/>
  <c r="G26" i="3"/>
  <c r="G29" i="3"/>
  <c r="G31" i="3"/>
  <c r="G33" i="3"/>
  <c r="G36" i="3"/>
  <c r="G39" i="3"/>
  <c r="G43" i="3"/>
  <c r="F7" i="4"/>
  <c r="F13" i="4"/>
  <c r="N13" i="4"/>
  <c r="I14" i="4"/>
  <c r="J17" i="4"/>
  <c r="U17" i="4" s="1"/>
  <c r="R17" i="4"/>
  <c r="F18" i="4"/>
  <c r="O18" i="4"/>
  <c r="U19" i="4"/>
  <c r="I20" i="4"/>
  <c r="H22" i="4"/>
  <c r="L22" i="4"/>
  <c r="O22" i="4"/>
  <c r="K23" i="4"/>
  <c r="I23" i="4"/>
  <c r="O23" i="4"/>
  <c r="F25" i="4"/>
  <c r="M27" i="4"/>
  <c r="W29" i="4"/>
  <c r="N32" i="4"/>
  <c r="F32" i="4"/>
  <c r="K32" i="4"/>
  <c r="G32" i="4"/>
  <c r="M34" i="4"/>
  <c r="O35" i="4"/>
  <c r="G35" i="4"/>
  <c r="L35" i="4"/>
  <c r="K35" i="4"/>
  <c r="H35" i="4"/>
  <c r="T47" i="4"/>
  <c r="F52" i="4"/>
  <c r="V62" i="4"/>
  <c r="W27" i="4"/>
  <c r="Q27" i="4"/>
  <c r="U27" i="4"/>
  <c r="F16" i="1"/>
  <c r="F28" i="1"/>
  <c r="F3" i="2"/>
  <c r="F8" i="2"/>
  <c r="F12" i="2"/>
  <c r="F16" i="2"/>
  <c r="F22" i="2"/>
  <c r="F26" i="2"/>
  <c r="F30" i="2"/>
  <c r="F33" i="2"/>
  <c r="F34" i="2"/>
  <c r="F37" i="2"/>
  <c r="F40" i="2"/>
  <c r="F43" i="2"/>
  <c r="F3" i="3"/>
  <c r="F5" i="3"/>
  <c r="F7" i="3"/>
  <c r="F9" i="3"/>
  <c r="F12" i="3"/>
  <c r="F15" i="3"/>
  <c r="F17" i="3"/>
  <c r="F20" i="3"/>
  <c r="F25" i="3"/>
  <c r="F30" i="3"/>
  <c r="F37" i="3"/>
  <c r="Q9" i="4"/>
  <c r="G20" i="1"/>
  <c r="G24" i="1"/>
  <c r="G40" i="1"/>
  <c r="G3" i="2"/>
  <c r="G6" i="2"/>
  <c r="G9" i="2"/>
  <c r="G11" i="2"/>
  <c r="G14" i="2"/>
  <c r="G17" i="2"/>
  <c r="G19" i="2"/>
  <c r="G22" i="2"/>
  <c r="G23" i="2"/>
  <c r="G25" i="2"/>
  <c r="G27" i="2"/>
  <c r="G29" i="2"/>
  <c r="G31" i="2"/>
  <c r="G33" i="2"/>
  <c r="G35" i="2"/>
  <c r="G37" i="2"/>
  <c r="G40" i="2"/>
  <c r="G42" i="2"/>
  <c r="G3" i="3"/>
  <c r="G5" i="3"/>
  <c r="G7" i="3"/>
  <c r="G10" i="3"/>
  <c r="G12" i="3"/>
  <c r="G14" i="3"/>
  <c r="G16" i="3"/>
  <c r="G18" i="3"/>
  <c r="G20" i="3"/>
  <c r="G22" i="3"/>
  <c r="G24" i="3"/>
  <c r="G25" i="3"/>
  <c r="G28" i="3"/>
  <c r="G30" i="3"/>
  <c r="G32" i="3"/>
  <c r="G34" i="3"/>
  <c r="G35" i="3"/>
  <c r="G37" i="3"/>
  <c r="G38" i="3"/>
  <c r="G40" i="3"/>
  <c r="G41" i="3"/>
  <c r="G42" i="3"/>
  <c r="M6" i="4"/>
  <c r="N7" i="4"/>
  <c r="J9" i="4"/>
  <c r="M10" i="4"/>
  <c r="S12" i="4"/>
  <c r="F3" i="1"/>
  <c r="H4" i="1"/>
  <c r="D6" i="1"/>
  <c r="F7" i="1"/>
  <c r="D10" i="1"/>
  <c r="F11" i="1"/>
  <c r="H12" i="1"/>
  <c r="D14" i="1"/>
  <c r="F15" i="1"/>
  <c r="D18" i="1"/>
  <c r="F19" i="1"/>
  <c r="D22" i="1"/>
  <c r="F23" i="1"/>
  <c r="D26" i="1"/>
  <c r="F27" i="1"/>
  <c r="D30" i="1"/>
  <c r="F31" i="1"/>
  <c r="H32" i="1"/>
  <c r="D34" i="1"/>
  <c r="F35" i="1"/>
  <c r="H36" i="1"/>
  <c r="D38" i="1"/>
  <c r="F39" i="1"/>
  <c r="D42" i="1"/>
  <c r="F4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F6" i="4"/>
  <c r="N6" i="4"/>
  <c r="G7" i="4"/>
  <c r="O7" i="4"/>
  <c r="U8" i="4"/>
  <c r="K9" i="4"/>
  <c r="F10" i="4"/>
  <c r="N10" i="4"/>
  <c r="Q11" i="4"/>
  <c r="Y11" i="4"/>
  <c r="L12" i="4"/>
  <c r="X12" i="4" s="1"/>
  <c r="T12" i="4"/>
  <c r="G13" i="4"/>
  <c r="O13" i="4"/>
  <c r="J14" i="4"/>
  <c r="U15" i="4"/>
  <c r="H16" i="4"/>
  <c r="S16" i="4" s="1"/>
  <c r="P16" i="4"/>
  <c r="X16" i="4"/>
  <c r="K17" i="4"/>
  <c r="W17" i="4" s="1"/>
  <c r="S17" i="4"/>
  <c r="G18" i="4"/>
  <c r="V19" i="4"/>
  <c r="K20" i="4"/>
  <c r="Q21" i="4"/>
  <c r="F22" i="4"/>
  <c r="F23" i="4"/>
  <c r="N24" i="4"/>
  <c r="F24" i="4"/>
  <c r="G24" i="4"/>
  <c r="G25" i="4"/>
  <c r="N27" i="4"/>
  <c r="S31" i="4"/>
  <c r="W31" i="4"/>
  <c r="R31" i="4"/>
  <c r="P31" i="4"/>
  <c r="H32" i="4"/>
  <c r="K33" i="4"/>
  <c r="Y33" i="4" s="1"/>
  <c r="W33" i="4"/>
  <c r="N34" i="4"/>
  <c r="F35" i="4"/>
  <c r="H38" i="4"/>
  <c r="O38" i="4"/>
  <c r="F38" i="4"/>
  <c r="L38" i="4"/>
  <c r="K38" i="4"/>
  <c r="G38" i="4"/>
  <c r="I41" i="4"/>
  <c r="G41" i="4"/>
  <c r="W41" i="4" s="1"/>
  <c r="M41" i="4"/>
  <c r="L41" i="4"/>
  <c r="H41" i="4"/>
  <c r="V41" i="4" s="1"/>
  <c r="X45" i="4"/>
  <c r="W47" i="4"/>
  <c r="L52" i="4"/>
  <c r="X53" i="4"/>
  <c r="T53" i="4"/>
  <c r="R124" i="4"/>
  <c r="K26" i="5"/>
  <c r="J26" i="5"/>
  <c r="I26" i="5"/>
  <c r="H26" i="5"/>
  <c r="N26" i="5"/>
  <c r="F26" i="5"/>
  <c r="O26" i="5"/>
  <c r="M26" i="5"/>
  <c r="L26" i="5"/>
  <c r="G26" i="5"/>
  <c r="R37" i="4"/>
  <c r="W37" i="4"/>
  <c r="S37" i="4"/>
  <c r="F4" i="2"/>
  <c r="F7" i="2"/>
  <c r="F10" i="2"/>
  <c r="F14" i="2"/>
  <c r="F19" i="2"/>
  <c r="F23" i="2"/>
  <c r="F27" i="2"/>
  <c r="F29" i="2"/>
  <c r="F32" i="2"/>
  <c r="F35" i="2"/>
  <c r="F39" i="2"/>
  <c r="F41" i="2"/>
  <c r="F4" i="3"/>
  <c r="F8" i="3"/>
  <c r="F11" i="3"/>
  <c r="F13" i="3"/>
  <c r="F16" i="3"/>
  <c r="F19" i="3"/>
  <c r="F21" i="3"/>
  <c r="F24" i="3"/>
  <c r="F28" i="3"/>
  <c r="F33" i="3"/>
  <c r="F36" i="3"/>
  <c r="F39" i="3"/>
  <c r="F41" i="3"/>
  <c r="M7" i="4"/>
  <c r="G5" i="2"/>
  <c r="G8" i="2"/>
  <c r="G10" i="2"/>
  <c r="G13" i="2"/>
  <c r="G15" i="2"/>
  <c r="G18" i="2"/>
  <c r="G21" i="2"/>
  <c r="G24" i="2"/>
  <c r="G28" i="2"/>
  <c r="G32" i="2"/>
  <c r="G36" i="2"/>
  <c r="G39" i="2"/>
  <c r="G43" i="2"/>
  <c r="G8" i="3"/>
  <c r="G27" i="3"/>
  <c r="G6" i="4"/>
  <c r="G10" i="4"/>
  <c r="Q16" i="4"/>
  <c r="T17" i="4"/>
  <c r="H18" i="4"/>
  <c r="O19" i="4"/>
  <c r="G19" i="4"/>
  <c r="W19" i="4" s="1"/>
  <c r="N19" i="4"/>
  <c r="X19" i="4"/>
  <c r="L20" i="4"/>
  <c r="G22" i="4"/>
  <c r="G23" i="4"/>
  <c r="J25" i="4"/>
  <c r="P27" i="4"/>
  <c r="R28" i="4"/>
  <c r="W28" i="4"/>
  <c r="S28" i="4"/>
  <c r="P28" i="4"/>
  <c r="H30" i="4"/>
  <c r="G30" i="4"/>
  <c r="X30" i="4" s="1"/>
  <c r="L30" i="4"/>
  <c r="I32" i="4"/>
  <c r="X33" i="4"/>
  <c r="I35" i="4"/>
  <c r="P39" i="4"/>
  <c r="Q41" i="4"/>
  <c r="P41" i="4"/>
  <c r="N48" i="4"/>
  <c r="F48" i="4"/>
  <c r="L48" i="4"/>
  <c r="K48" i="4"/>
  <c r="M48" i="4"/>
  <c r="H48" i="4"/>
  <c r="G48" i="4"/>
  <c r="O48" i="4"/>
  <c r="T50" i="4"/>
  <c r="R50" i="4"/>
  <c r="Q50" i="4"/>
  <c r="P50" i="4"/>
  <c r="U50" i="4"/>
  <c r="M52" i="4"/>
  <c r="L105" i="4"/>
  <c r="K105" i="4"/>
  <c r="O105" i="4"/>
  <c r="G105" i="4"/>
  <c r="N105" i="4"/>
  <c r="M105" i="4"/>
  <c r="J105" i="4"/>
  <c r="I105" i="4"/>
  <c r="H105" i="4"/>
  <c r="F105" i="4"/>
  <c r="H109" i="4"/>
  <c r="O109" i="4"/>
  <c r="G109" i="4"/>
  <c r="K109" i="4"/>
  <c r="N109" i="4"/>
  <c r="M109" i="4"/>
  <c r="L109" i="4"/>
  <c r="J109" i="4"/>
  <c r="I109" i="4"/>
  <c r="F109" i="4"/>
  <c r="U29" i="4"/>
  <c r="X29" i="4"/>
  <c r="N36" i="4"/>
  <c r="N39" i="4"/>
  <c r="F42" i="4"/>
  <c r="O42" i="4"/>
  <c r="U45" i="4"/>
  <c r="S45" i="4"/>
  <c r="R45" i="4"/>
  <c r="I49" i="4"/>
  <c r="O49" i="4"/>
  <c r="G49" i="4"/>
  <c r="N49" i="4"/>
  <c r="F49" i="4"/>
  <c r="P53" i="4"/>
  <c r="H57" i="4"/>
  <c r="H64" i="4"/>
  <c r="K64" i="4"/>
  <c r="F64" i="4"/>
  <c r="N64" i="4"/>
  <c r="M64" i="4"/>
  <c r="F73" i="4"/>
  <c r="V83" i="4"/>
  <c r="K102" i="4"/>
  <c r="J102" i="4"/>
  <c r="N102" i="4"/>
  <c r="F102" i="4"/>
  <c r="O102" i="4"/>
  <c r="M102" i="4"/>
  <c r="L102" i="4"/>
  <c r="I102" i="4"/>
  <c r="H102" i="4"/>
  <c r="P129" i="4"/>
  <c r="P47" i="5"/>
  <c r="P61" i="4"/>
  <c r="K65" i="4"/>
  <c r="N65" i="4"/>
  <c r="F65" i="4"/>
  <c r="G65" i="4"/>
  <c r="O65" i="4"/>
  <c r="M65" i="4"/>
  <c r="R123" i="4"/>
  <c r="Y123" i="4"/>
  <c r="Q123" i="4"/>
  <c r="U123" i="4"/>
  <c r="V123" i="4"/>
  <c r="T123" i="4"/>
  <c r="P123" i="4"/>
  <c r="X13" i="5"/>
  <c r="N40" i="4"/>
  <c r="F40" i="4"/>
  <c r="O40" i="4"/>
  <c r="I42" i="4"/>
  <c r="T51" i="4"/>
  <c r="Q51" i="4"/>
  <c r="V53" i="4"/>
  <c r="L57" i="4"/>
  <c r="L58" i="4"/>
  <c r="J58" i="4"/>
  <c r="I58" i="4"/>
  <c r="H65" i="4"/>
  <c r="P68" i="4"/>
  <c r="Q72" i="4"/>
  <c r="T77" i="4"/>
  <c r="O98" i="4"/>
  <c r="G98" i="4"/>
  <c r="N98" i="4"/>
  <c r="F98" i="4"/>
  <c r="J98" i="4"/>
  <c r="M98" i="4"/>
  <c r="L98" i="4"/>
  <c r="K98" i="4"/>
  <c r="I98" i="4"/>
  <c r="I112" i="4"/>
  <c r="H112" i="4"/>
  <c r="L112" i="4"/>
  <c r="N112" i="4"/>
  <c r="M112" i="4"/>
  <c r="K112" i="4"/>
  <c r="J112" i="4"/>
  <c r="G112" i="4"/>
  <c r="F112" i="4"/>
  <c r="S123" i="4"/>
  <c r="J44" i="5"/>
  <c r="N44" i="5"/>
  <c r="F44" i="5"/>
  <c r="O44" i="5"/>
  <c r="M44" i="5"/>
  <c r="L44" i="5"/>
  <c r="K44" i="5"/>
  <c r="H44" i="5"/>
  <c r="I44" i="5"/>
  <c r="G44" i="5"/>
  <c r="R57" i="5"/>
  <c r="U21" i="4"/>
  <c r="X21" i="4"/>
  <c r="N28" i="4"/>
  <c r="Y28" i="4" s="1"/>
  <c r="S29" i="4"/>
  <c r="N31" i="4"/>
  <c r="Y31" i="4" s="1"/>
  <c r="I36" i="4"/>
  <c r="Y36" i="4" s="1"/>
  <c r="U37" i="4"/>
  <c r="X37" i="4"/>
  <c r="I39" i="4"/>
  <c r="T39" i="4" s="1"/>
  <c r="G40" i="4"/>
  <c r="J42" i="4"/>
  <c r="V45" i="4"/>
  <c r="L49" i="4"/>
  <c r="L50" i="4"/>
  <c r="J50" i="4"/>
  <c r="I50" i="4"/>
  <c r="X50" i="4" s="1"/>
  <c r="R51" i="4"/>
  <c r="K55" i="4"/>
  <c r="V55" i="4" s="1"/>
  <c r="I55" i="4"/>
  <c r="H55" i="4"/>
  <c r="X55" i="4" s="1"/>
  <c r="F58" i="4"/>
  <c r="L64" i="4"/>
  <c r="I65" i="4"/>
  <c r="N66" i="4"/>
  <c r="F66" i="4"/>
  <c r="I66" i="4"/>
  <c r="G66" i="4"/>
  <c r="O66" i="4"/>
  <c r="M66" i="4"/>
  <c r="U72" i="4"/>
  <c r="P72" i="4"/>
  <c r="K75" i="4"/>
  <c r="N75" i="4"/>
  <c r="F75" i="4"/>
  <c r="J75" i="4"/>
  <c r="I75" i="4"/>
  <c r="H75" i="4"/>
  <c r="G75" i="4"/>
  <c r="S91" i="4"/>
  <c r="H98" i="4"/>
  <c r="O112" i="4"/>
  <c r="X116" i="4"/>
  <c r="P116" i="4"/>
  <c r="Q116" i="4"/>
  <c r="S55" i="4"/>
  <c r="Q55" i="4"/>
  <c r="P55" i="4"/>
  <c r="J65" i="4"/>
  <c r="S70" i="4"/>
  <c r="M76" i="4"/>
  <c r="H76" i="4"/>
  <c r="I76" i="4"/>
  <c r="G76" i="4"/>
  <c r="F76" i="4"/>
  <c r="O76" i="4"/>
  <c r="O73" i="4"/>
  <c r="G73" i="4"/>
  <c r="J73" i="4"/>
  <c r="M73" i="4"/>
  <c r="L73" i="4"/>
  <c r="K73" i="4"/>
  <c r="I73" i="4"/>
  <c r="V91" i="4"/>
  <c r="P117" i="4"/>
  <c r="Q120" i="4"/>
  <c r="P120" i="4"/>
  <c r="Y124" i="4"/>
  <c r="P38" i="5"/>
  <c r="N42" i="4"/>
  <c r="U53" i="4"/>
  <c r="S53" i="4"/>
  <c r="R53" i="4"/>
  <c r="I57" i="4"/>
  <c r="O57" i="4"/>
  <c r="G57" i="4"/>
  <c r="N57" i="4"/>
  <c r="F57" i="4"/>
  <c r="W69" i="4"/>
  <c r="R69" i="4"/>
  <c r="P69" i="4"/>
  <c r="J76" i="4"/>
  <c r="L79" i="5"/>
  <c r="J79" i="5"/>
  <c r="I79" i="5"/>
  <c r="H79" i="5"/>
  <c r="O79" i="5"/>
  <c r="G79" i="5"/>
  <c r="N79" i="5"/>
  <c r="K79" i="5"/>
  <c r="F79" i="5"/>
  <c r="M79" i="5"/>
  <c r="AN7" i="5"/>
  <c r="AN8" i="5" s="1"/>
  <c r="R15" i="5"/>
  <c r="Q15" i="5"/>
  <c r="P15" i="5"/>
  <c r="U15" i="5"/>
  <c r="S15" i="5"/>
  <c r="K18" i="5"/>
  <c r="J18" i="5"/>
  <c r="I18" i="5"/>
  <c r="H18" i="5"/>
  <c r="N18" i="5"/>
  <c r="F18" i="5"/>
  <c r="M37" i="5"/>
  <c r="I37" i="5"/>
  <c r="N37" i="5"/>
  <c r="L37" i="5"/>
  <c r="K37" i="5"/>
  <c r="J37" i="5"/>
  <c r="G37" i="5"/>
  <c r="H46" i="5"/>
  <c r="L46" i="5"/>
  <c r="N46" i="5"/>
  <c r="M46" i="5"/>
  <c r="K46" i="5"/>
  <c r="J46" i="5"/>
  <c r="G46" i="5"/>
  <c r="Y53" i="5"/>
  <c r="Q53" i="5"/>
  <c r="P53" i="5"/>
  <c r="R53" i="5"/>
  <c r="N56" i="5"/>
  <c r="F56" i="5"/>
  <c r="J56" i="5"/>
  <c r="I56" i="5"/>
  <c r="O56" i="5"/>
  <c r="M56" i="5"/>
  <c r="L56" i="5"/>
  <c r="K56" i="5"/>
  <c r="G56" i="5"/>
  <c r="Q59" i="5"/>
  <c r="J123" i="5"/>
  <c r="I123" i="5"/>
  <c r="H123" i="5"/>
  <c r="O123" i="5"/>
  <c r="G123" i="5"/>
  <c r="N123" i="5"/>
  <c r="F123" i="5"/>
  <c r="M123" i="5"/>
  <c r="L123" i="5"/>
  <c r="K123" i="5"/>
  <c r="K94" i="4"/>
  <c r="J94" i="4"/>
  <c r="N94" i="4"/>
  <c r="F94" i="4"/>
  <c r="L97" i="4"/>
  <c r="K97" i="4"/>
  <c r="O97" i="4"/>
  <c r="G97" i="4"/>
  <c r="R115" i="4"/>
  <c r="Q115" i="4"/>
  <c r="U115" i="4"/>
  <c r="P115" i="4"/>
  <c r="O122" i="4"/>
  <c r="G122" i="4"/>
  <c r="N122" i="4"/>
  <c r="F122" i="4"/>
  <c r="J122" i="4"/>
  <c r="P132" i="4"/>
  <c r="Q132" i="4"/>
  <c r="T15" i="5"/>
  <c r="G18" i="5"/>
  <c r="L29" i="5"/>
  <c r="K29" i="5"/>
  <c r="J29" i="5"/>
  <c r="I29" i="5"/>
  <c r="O29" i="5"/>
  <c r="G29" i="5"/>
  <c r="I36" i="5"/>
  <c r="H36" i="5"/>
  <c r="O36" i="5"/>
  <c r="G36" i="5"/>
  <c r="N36" i="5"/>
  <c r="F36" i="5"/>
  <c r="L36" i="5"/>
  <c r="F37" i="5"/>
  <c r="Q41" i="5"/>
  <c r="U41" i="5"/>
  <c r="V41" i="5"/>
  <c r="T41" i="5"/>
  <c r="R41" i="5"/>
  <c r="P41" i="5"/>
  <c r="O43" i="5"/>
  <c r="G43" i="5"/>
  <c r="K43" i="5"/>
  <c r="N43" i="5"/>
  <c r="M43" i="5"/>
  <c r="L43" i="5"/>
  <c r="J43" i="5"/>
  <c r="H43" i="5"/>
  <c r="F46" i="5"/>
  <c r="J52" i="5"/>
  <c r="N52" i="5"/>
  <c r="F52" i="5"/>
  <c r="O52" i="5"/>
  <c r="M52" i="5"/>
  <c r="L52" i="5"/>
  <c r="K52" i="5"/>
  <c r="H52" i="5"/>
  <c r="H56" i="5"/>
  <c r="L121" i="5"/>
  <c r="K121" i="5"/>
  <c r="J121" i="5"/>
  <c r="I121" i="5"/>
  <c r="H121" i="5"/>
  <c r="O121" i="5"/>
  <c r="N121" i="5"/>
  <c r="M121" i="5"/>
  <c r="G121" i="5"/>
  <c r="F121" i="5"/>
  <c r="G94" i="4"/>
  <c r="F97" i="4"/>
  <c r="H101" i="4"/>
  <c r="O101" i="4"/>
  <c r="G101" i="4"/>
  <c r="K101" i="4"/>
  <c r="I104" i="4"/>
  <c r="H104" i="4"/>
  <c r="L104" i="4"/>
  <c r="P108" i="4"/>
  <c r="Q108" i="4"/>
  <c r="S115" i="4"/>
  <c r="H122" i="4"/>
  <c r="K10" i="5"/>
  <c r="J10" i="5"/>
  <c r="I10" i="5"/>
  <c r="H10" i="5"/>
  <c r="N10" i="5"/>
  <c r="F10" i="5"/>
  <c r="V15" i="5"/>
  <c r="L18" i="5"/>
  <c r="L21" i="5"/>
  <c r="K21" i="5"/>
  <c r="J21" i="5"/>
  <c r="I21" i="5"/>
  <c r="O21" i="5"/>
  <c r="G21" i="5"/>
  <c r="I28" i="5"/>
  <c r="H28" i="5"/>
  <c r="O28" i="5"/>
  <c r="G28" i="5"/>
  <c r="N28" i="5"/>
  <c r="F28" i="5"/>
  <c r="L28" i="5"/>
  <c r="F29" i="5"/>
  <c r="T32" i="5"/>
  <c r="P32" i="5"/>
  <c r="Q32" i="5"/>
  <c r="J36" i="5"/>
  <c r="H37" i="5"/>
  <c r="N40" i="5"/>
  <c r="F40" i="5"/>
  <c r="J40" i="5"/>
  <c r="O40" i="5"/>
  <c r="M40" i="5"/>
  <c r="L40" i="5"/>
  <c r="K40" i="5"/>
  <c r="H40" i="5"/>
  <c r="S41" i="5"/>
  <c r="F43" i="5"/>
  <c r="I46" i="5"/>
  <c r="G52" i="5"/>
  <c r="Y66" i="5"/>
  <c r="P66" i="5"/>
  <c r="Q70" i="5"/>
  <c r="Y71" i="5"/>
  <c r="M46" i="4"/>
  <c r="M54" i="4"/>
  <c r="L71" i="4"/>
  <c r="M78" i="4"/>
  <c r="M79" i="4"/>
  <c r="X83" i="4"/>
  <c r="M85" i="4"/>
  <c r="M86" i="4"/>
  <c r="M87" i="4"/>
  <c r="Q93" i="4"/>
  <c r="H94" i="4"/>
  <c r="H97" i="4"/>
  <c r="F101" i="4"/>
  <c r="F104" i="4"/>
  <c r="R107" i="4"/>
  <c r="Q107" i="4"/>
  <c r="U107" i="4"/>
  <c r="P107" i="4"/>
  <c r="O114" i="4"/>
  <c r="G114" i="4"/>
  <c r="N114" i="4"/>
  <c r="F114" i="4"/>
  <c r="J114" i="4"/>
  <c r="T115" i="4"/>
  <c r="K118" i="4"/>
  <c r="J118" i="4"/>
  <c r="N118" i="4"/>
  <c r="F118" i="4"/>
  <c r="L121" i="4"/>
  <c r="K121" i="4"/>
  <c r="O121" i="4"/>
  <c r="G121" i="4"/>
  <c r="I122" i="4"/>
  <c r="H125" i="4"/>
  <c r="O125" i="4"/>
  <c r="G125" i="4"/>
  <c r="N125" i="4"/>
  <c r="F125" i="4"/>
  <c r="K125" i="4"/>
  <c r="S128" i="4"/>
  <c r="G10" i="5"/>
  <c r="M18" i="5"/>
  <c r="I20" i="5"/>
  <c r="H20" i="5"/>
  <c r="O20" i="5"/>
  <c r="G20" i="5"/>
  <c r="N20" i="5"/>
  <c r="F20" i="5"/>
  <c r="L20" i="5"/>
  <c r="F21" i="5"/>
  <c r="S24" i="5"/>
  <c r="R24" i="5"/>
  <c r="X24" i="5"/>
  <c r="P24" i="5"/>
  <c r="Q24" i="5"/>
  <c r="J28" i="5"/>
  <c r="H29" i="5"/>
  <c r="K36" i="5"/>
  <c r="O37" i="5"/>
  <c r="G40" i="5"/>
  <c r="L42" i="5"/>
  <c r="H42" i="5"/>
  <c r="N42" i="5"/>
  <c r="M42" i="5"/>
  <c r="K42" i="5"/>
  <c r="J42" i="5"/>
  <c r="G42" i="5"/>
  <c r="I43" i="5"/>
  <c r="O46" i="5"/>
  <c r="Q49" i="5"/>
  <c r="U49" i="5"/>
  <c r="V49" i="5"/>
  <c r="T49" i="5"/>
  <c r="R49" i="5"/>
  <c r="P49" i="5"/>
  <c r="O51" i="5"/>
  <c r="G51" i="5"/>
  <c r="K51" i="5"/>
  <c r="N51" i="5"/>
  <c r="M51" i="5"/>
  <c r="L51" i="5"/>
  <c r="J51" i="5"/>
  <c r="H51" i="5"/>
  <c r="I52" i="5"/>
  <c r="W61" i="5"/>
  <c r="F46" i="4"/>
  <c r="N46" i="4"/>
  <c r="M51" i="4"/>
  <c r="F54" i="4"/>
  <c r="N54" i="4"/>
  <c r="I59" i="4"/>
  <c r="L59" i="4"/>
  <c r="O59" i="4"/>
  <c r="L60" i="4"/>
  <c r="O60" i="4"/>
  <c r="G60" i="4"/>
  <c r="Q60" i="4" s="1"/>
  <c r="O61" i="4"/>
  <c r="G61" i="4"/>
  <c r="T61" i="4" s="1"/>
  <c r="J61" i="4"/>
  <c r="I67" i="4"/>
  <c r="L67" i="4"/>
  <c r="O67" i="4"/>
  <c r="L68" i="4"/>
  <c r="O68" i="4"/>
  <c r="G68" i="4"/>
  <c r="O69" i="4"/>
  <c r="G69" i="4"/>
  <c r="U69" i="4" s="1"/>
  <c r="J69" i="4"/>
  <c r="X77" i="4"/>
  <c r="P77" i="4"/>
  <c r="S77" i="4"/>
  <c r="Y77" i="4"/>
  <c r="I80" i="4"/>
  <c r="L80" i="4"/>
  <c r="O80" i="4"/>
  <c r="L81" i="4"/>
  <c r="O81" i="4"/>
  <c r="G81" i="4"/>
  <c r="W81" i="4" s="1"/>
  <c r="O82" i="4"/>
  <c r="G82" i="4"/>
  <c r="J82" i="4"/>
  <c r="I88" i="4"/>
  <c r="L88" i="4"/>
  <c r="O88" i="4"/>
  <c r="L89" i="4"/>
  <c r="O89" i="4"/>
  <c r="G89" i="4"/>
  <c r="O90" i="4"/>
  <c r="G90" i="4"/>
  <c r="J90" i="4"/>
  <c r="H93" i="4"/>
  <c r="W93" i="4" s="1"/>
  <c r="O93" i="4"/>
  <c r="G93" i="4"/>
  <c r="R93" i="4" s="1"/>
  <c r="K93" i="4"/>
  <c r="I94" i="4"/>
  <c r="I96" i="4"/>
  <c r="S96" i="4" s="1"/>
  <c r="H96" i="4"/>
  <c r="L96" i="4"/>
  <c r="I97" i="4"/>
  <c r="X100" i="4"/>
  <c r="P100" i="4"/>
  <c r="Q100" i="4"/>
  <c r="I101" i="4"/>
  <c r="G104" i="4"/>
  <c r="S107" i="4"/>
  <c r="H114" i="4"/>
  <c r="V115" i="4"/>
  <c r="G118" i="4"/>
  <c r="F121" i="4"/>
  <c r="K122" i="4"/>
  <c r="I125" i="4"/>
  <c r="I128" i="4"/>
  <c r="H128" i="4"/>
  <c r="O128" i="4"/>
  <c r="G128" i="4"/>
  <c r="R128" i="4" s="1"/>
  <c r="L128" i="4"/>
  <c r="R131" i="4"/>
  <c r="Y131" i="4"/>
  <c r="Q131" i="4"/>
  <c r="X131" i="4"/>
  <c r="P131" i="4"/>
  <c r="W131" i="4"/>
  <c r="U131" i="4"/>
  <c r="L10" i="5"/>
  <c r="L13" i="5"/>
  <c r="K13" i="5"/>
  <c r="J13" i="5"/>
  <c r="I13" i="5"/>
  <c r="O13" i="5"/>
  <c r="G13" i="5"/>
  <c r="R13" i="5" s="1"/>
  <c r="U16" i="5"/>
  <c r="T16" i="5"/>
  <c r="R16" i="5"/>
  <c r="P16" i="5"/>
  <c r="Q16" i="5"/>
  <c r="O18" i="5"/>
  <c r="J20" i="5"/>
  <c r="H21" i="5"/>
  <c r="K28" i="5"/>
  <c r="M29" i="5"/>
  <c r="M36" i="5"/>
  <c r="K39" i="5"/>
  <c r="O39" i="5"/>
  <c r="G39" i="5"/>
  <c r="W39" i="5" s="1"/>
  <c r="N39" i="5"/>
  <c r="M39" i="5"/>
  <c r="L39" i="5"/>
  <c r="J39" i="5"/>
  <c r="H39" i="5"/>
  <c r="I40" i="5"/>
  <c r="F42" i="5"/>
  <c r="N48" i="5"/>
  <c r="F48" i="5"/>
  <c r="J48" i="5"/>
  <c r="O48" i="5"/>
  <c r="M48" i="5"/>
  <c r="L48" i="5"/>
  <c r="K48" i="5"/>
  <c r="H48" i="5"/>
  <c r="S49" i="5"/>
  <c r="F51" i="5"/>
  <c r="X71" i="5"/>
  <c r="K72" i="5"/>
  <c r="I72" i="5"/>
  <c r="H72" i="5"/>
  <c r="O72" i="5"/>
  <c r="G72" i="5"/>
  <c r="N72" i="5"/>
  <c r="F72" i="5"/>
  <c r="M72" i="5"/>
  <c r="L72" i="5"/>
  <c r="J72" i="5"/>
  <c r="D72" i="5"/>
  <c r="S75" i="5"/>
  <c r="R75" i="5"/>
  <c r="N87" i="5"/>
  <c r="F87" i="5"/>
  <c r="L87" i="5"/>
  <c r="J87" i="5"/>
  <c r="O87" i="5"/>
  <c r="M87" i="5"/>
  <c r="K87" i="5"/>
  <c r="I87" i="5"/>
  <c r="H87" i="5"/>
  <c r="G87" i="5"/>
  <c r="K71" i="4"/>
  <c r="N71" i="4"/>
  <c r="F71" i="4"/>
  <c r="O71" i="4"/>
  <c r="K78" i="4"/>
  <c r="N78" i="4"/>
  <c r="F78" i="4"/>
  <c r="N79" i="4"/>
  <c r="F79" i="4"/>
  <c r="I79" i="4"/>
  <c r="P80" i="4"/>
  <c r="Q81" i="4"/>
  <c r="R83" i="4"/>
  <c r="U83" i="4"/>
  <c r="P83" i="4"/>
  <c r="H85" i="4"/>
  <c r="K85" i="4"/>
  <c r="O85" i="4"/>
  <c r="K86" i="4"/>
  <c r="N86" i="4"/>
  <c r="F86" i="4"/>
  <c r="N87" i="4"/>
  <c r="F87" i="4"/>
  <c r="I87" i="4"/>
  <c r="Y88" i="4"/>
  <c r="P88" i="4"/>
  <c r="W89" i="4"/>
  <c r="Q89" i="4"/>
  <c r="Q90" i="4"/>
  <c r="R91" i="4"/>
  <c r="U91" i="4"/>
  <c r="P91" i="4"/>
  <c r="P93" i="4"/>
  <c r="L94" i="4"/>
  <c r="Q96" i="4"/>
  <c r="P96" i="4"/>
  <c r="J97" i="4"/>
  <c r="R99" i="4"/>
  <c r="Q99" i="4"/>
  <c r="U99" i="4"/>
  <c r="P99" i="4"/>
  <c r="J101" i="4"/>
  <c r="J104" i="4"/>
  <c r="O106" i="4"/>
  <c r="G106" i="4"/>
  <c r="N106" i="4"/>
  <c r="F106" i="4"/>
  <c r="J106" i="4"/>
  <c r="K110" i="4"/>
  <c r="J110" i="4"/>
  <c r="N110" i="4"/>
  <c r="F110" i="4"/>
  <c r="L113" i="4"/>
  <c r="K113" i="4"/>
  <c r="O113" i="4"/>
  <c r="G113" i="4"/>
  <c r="L122" i="4"/>
  <c r="K126" i="4"/>
  <c r="J126" i="4"/>
  <c r="I126" i="4"/>
  <c r="N126" i="4"/>
  <c r="F126" i="4"/>
  <c r="Q128" i="4"/>
  <c r="P128" i="4"/>
  <c r="V128" i="4"/>
  <c r="K134" i="4"/>
  <c r="J134" i="4"/>
  <c r="I134" i="4"/>
  <c r="H134" i="4"/>
  <c r="N134" i="4"/>
  <c r="F134" i="4"/>
  <c r="AK6" i="5"/>
  <c r="AK7" i="5"/>
  <c r="AK8" i="5" s="1"/>
  <c r="U6" i="5"/>
  <c r="P6" i="5"/>
  <c r="Q6" i="5"/>
  <c r="M10" i="5"/>
  <c r="I12" i="5"/>
  <c r="H12" i="5"/>
  <c r="O12" i="5"/>
  <c r="G12" i="5"/>
  <c r="N12" i="5"/>
  <c r="F12" i="5"/>
  <c r="L12" i="5"/>
  <c r="T13" i="5"/>
  <c r="S13" i="5"/>
  <c r="Y13" i="5"/>
  <c r="M21" i="5"/>
  <c r="M28" i="5"/>
  <c r="N29" i="5"/>
  <c r="R31" i="5"/>
  <c r="Y31" i="5"/>
  <c r="Q31" i="5"/>
  <c r="X31" i="5"/>
  <c r="P31" i="5"/>
  <c r="W31" i="5"/>
  <c r="U31" i="5"/>
  <c r="Y32" i="5"/>
  <c r="S39" i="5"/>
  <c r="L50" i="5"/>
  <c r="H50" i="5"/>
  <c r="N50" i="5"/>
  <c r="M50" i="5"/>
  <c r="K50" i="5"/>
  <c r="J50" i="5"/>
  <c r="G50" i="5"/>
  <c r="R82" i="5"/>
  <c r="G51" i="4"/>
  <c r="G59" i="4"/>
  <c r="S59" i="4" s="1"/>
  <c r="H60" i="4"/>
  <c r="H61" i="4"/>
  <c r="P63" i="4"/>
  <c r="Q63" i="4"/>
  <c r="G67" i="4"/>
  <c r="H68" i="4"/>
  <c r="V68" i="4" s="1"/>
  <c r="H69" i="4"/>
  <c r="Q70" i="4"/>
  <c r="T70" i="4"/>
  <c r="P70" i="4"/>
  <c r="M72" i="4"/>
  <c r="X72" i="4" s="1"/>
  <c r="H72" i="4"/>
  <c r="Y72" i="4" s="1"/>
  <c r="N72" i="4"/>
  <c r="Q77" i="4"/>
  <c r="G78" i="4"/>
  <c r="G79" i="4"/>
  <c r="G80" i="4"/>
  <c r="R80" i="4"/>
  <c r="H81" i="4"/>
  <c r="T81" i="4" s="1"/>
  <c r="H82" i="4"/>
  <c r="Q83" i="4"/>
  <c r="P84" i="4"/>
  <c r="Q84" i="4"/>
  <c r="F85" i="4"/>
  <c r="G86" i="4"/>
  <c r="G87" i="4"/>
  <c r="G88" i="4"/>
  <c r="R88" i="4" s="1"/>
  <c r="H89" i="4"/>
  <c r="R89" i="4"/>
  <c r="H90" i="4"/>
  <c r="R90" i="4" s="1"/>
  <c r="Q91" i="4"/>
  <c r="P92" i="4"/>
  <c r="Q92" i="4"/>
  <c r="I93" i="4"/>
  <c r="S93" i="4" s="1"/>
  <c r="M94" i="4"/>
  <c r="G96" i="4"/>
  <c r="U96" i="4" s="1"/>
  <c r="M97" i="4"/>
  <c r="S99" i="4"/>
  <c r="L101" i="4"/>
  <c r="K104" i="4"/>
  <c r="H106" i="4"/>
  <c r="V107" i="4"/>
  <c r="G110" i="4"/>
  <c r="F113" i="4"/>
  <c r="K114" i="4"/>
  <c r="H117" i="4"/>
  <c r="O117" i="4"/>
  <c r="G117" i="4"/>
  <c r="S117" i="4" s="1"/>
  <c r="K117" i="4"/>
  <c r="I118" i="4"/>
  <c r="I120" i="4"/>
  <c r="H120" i="4"/>
  <c r="T120" i="4" s="1"/>
  <c r="L120" i="4"/>
  <c r="I121" i="4"/>
  <c r="M122" i="4"/>
  <c r="U124" i="4"/>
  <c r="P124" i="4"/>
  <c r="Q124" i="4"/>
  <c r="L125" i="4"/>
  <c r="G126" i="4"/>
  <c r="J128" i="4"/>
  <c r="T128" i="4" s="1"/>
  <c r="L129" i="4"/>
  <c r="K129" i="4"/>
  <c r="J129" i="4"/>
  <c r="O129" i="4"/>
  <c r="G129" i="4"/>
  <c r="T129" i="4" s="1"/>
  <c r="T131" i="4"/>
  <c r="G134" i="4"/>
  <c r="O10" i="5"/>
  <c r="J12" i="5"/>
  <c r="H13" i="5"/>
  <c r="W16" i="5"/>
  <c r="M20" i="5"/>
  <c r="N21" i="5"/>
  <c r="R23" i="5"/>
  <c r="Y23" i="5"/>
  <c r="Q23" i="5"/>
  <c r="X23" i="5"/>
  <c r="P23" i="5"/>
  <c r="W23" i="5"/>
  <c r="U23" i="5"/>
  <c r="Y24" i="5"/>
  <c r="S31" i="5"/>
  <c r="K34" i="5"/>
  <c r="J34" i="5"/>
  <c r="I34" i="5"/>
  <c r="H34" i="5"/>
  <c r="N34" i="5"/>
  <c r="F34" i="5"/>
  <c r="H38" i="5"/>
  <c r="W38" i="5" s="1"/>
  <c r="L38" i="5"/>
  <c r="N38" i="5"/>
  <c r="M38" i="5"/>
  <c r="K38" i="5"/>
  <c r="J38" i="5"/>
  <c r="G38" i="5"/>
  <c r="U38" i="5" s="1"/>
  <c r="I39" i="5"/>
  <c r="O42" i="5"/>
  <c r="Y45" i="5"/>
  <c r="Q45" i="5"/>
  <c r="V45" i="5"/>
  <c r="T45" i="5"/>
  <c r="R45" i="5"/>
  <c r="P45" i="5"/>
  <c r="K47" i="5"/>
  <c r="O47" i="5"/>
  <c r="G47" i="5"/>
  <c r="W47" i="5" s="1"/>
  <c r="N47" i="5"/>
  <c r="M47" i="5"/>
  <c r="L47" i="5"/>
  <c r="J47" i="5"/>
  <c r="T47" i="5" s="1"/>
  <c r="H47" i="5"/>
  <c r="I48" i="5"/>
  <c r="F50" i="5"/>
  <c r="V57" i="5"/>
  <c r="P59" i="5"/>
  <c r="M73" i="5"/>
  <c r="D73" i="5"/>
  <c r="K73" i="5"/>
  <c r="J73" i="5"/>
  <c r="I73" i="5"/>
  <c r="H73" i="5"/>
  <c r="N73" i="5"/>
  <c r="L73" i="5"/>
  <c r="G73" i="5"/>
  <c r="F73" i="5"/>
  <c r="T100" i="5"/>
  <c r="N64" i="5"/>
  <c r="F64" i="5"/>
  <c r="K64" i="5"/>
  <c r="J64" i="5"/>
  <c r="I64" i="5"/>
  <c r="W71" i="5"/>
  <c r="K102" i="5"/>
  <c r="I102" i="5"/>
  <c r="O102" i="5"/>
  <c r="G102" i="5"/>
  <c r="N102" i="5"/>
  <c r="M102" i="5"/>
  <c r="L102" i="5"/>
  <c r="J102" i="5"/>
  <c r="H102" i="5"/>
  <c r="F102" i="5"/>
  <c r="L105" i="5"/>
  <c r="K105" i="5"/>
  <c r="J105" i="5"/>
  <c r="H105" i="5"/>
  <c r="O105" i="5"/>
  <c r="N105" i="5"/>
  <c r="M105" i="5"/>
  <c r="I105" i="5"/>
  <c r="G105" i="5"/>
  <c r="F105" i="5"/>
  <c r="M62" i="4"/>
  <c r="W62" i="4" s="1"/>
  <c r="H63" i="4"/>
  <c r="T63" i="4" s="1"/>
  <c r="L70" i="4"/>
  <c r="X70" i="4" s="1"/>
  <c r="L74" i="4"/>
  <c r="V74" i="4" s="1"/>
  <c r="M83" i="4"/>
  <c r="Y83" i="4" s="1"/>
  <c r="H84" i="4"/>
  <c r="R84" i="4" s="1"/>
  <c r="M91" i="4"/>
  <c r="W91" i="4" s="1"/>
  <c r="H92" i="4"/>
  <c r="S92" i="4" s="1"/>
  <c r="I95" i="4"/>
  <c r="M99" i="4"/>
  <c r="X99" i="4" s="1"/>
  <c r="H100" i="4"/>
  <c r="U100" i="4" s="1"/>
  <c r="I103" i="4"/>
  <c r="M107" i="4"/>
  <c r="X107" i="4" s="1"/>
  <c r="H108" i="4"/>
  <c r="Y108" i="4" s="1"/>
  <c r="I111" i="4"/>
  <c r="M115" i="4"/>
  <c r="W115" i="4" s="1"/>
  <c r="H116" i="4"/>
  <c r="W116" i="4" s="1"/>
  <c r="I119" i="4"/>
  <c r="M123" i="4"/>
  <c r="X123" i="4" s="1"/>
  <c r="H124" i="4"/>
  <c r="V124" i="4" s="1"/>
  <c r="I127" i="4"/>
  <c r="J130" i="4"/>
  <c r="H132" i="4"/>
  <c r="V132" i="4" s="1"/>
  <c r="K133" i="4"/>
  <c r="I135" i="4"/>
  <c r="H6" i="5"/>
  <c r="R6" i="5" s="1"/>
  <c r="I7" i="5"/>
  <c r="J8" i="5"/>
  <c r="K9" i="5"/>
  <c r="I11" i="5"/>
  <c r="J14" i="5"/>
  <c r="M15" i="5"/>
  <c r="Y15" i="5" s="1"/>
  <c r="H16" i="5"/>
  <c r="Y16" i="5" s="1"/>
  <c r="K17" i="5"/>
  <c r="I19" i="5"/>
  <c r="J22" i="5"/>
  <c r="H24" i="5"/>
  <c r="W24" i="5" s="1"/>
  <c r="K25" i="5"/>
  <c r="I27" i="5"/>
  <c r="J30" i="5"/>
  <c r="H32" i="5"/>
  <c r="S32" i="5" s="1"/>
  <c r="K33" i="5"/>
  <c r="I35" i="5"/>
  <c r="O59" i="5"/>
  <c r="G59" i="5"/>
  <c r="V59" i="5" s="1"/>
  <c r="K59" i="5"/>
  <c r="J59" i="5"/>
  <c r="U59" i="5" s="1"/>
  <c r="G64" i="5"/>
  <c r="L66" i="5"/>
  <c r="I66" i="5"/>
  <c r="T66" i="5" s="1"/>
  <c r="H66" i="5"/>
  <c r="X66" i="5" s="1"/>
  <c r="O66" i="5"/>
  <c r="G66" i="5"/>
  <c r="Q66" i="5" s="1"/>
  <c r="W75" i="5"/>
  <c r="T124" i="5"/>
  <c r="R124" i="5"/>
  <c r="Q124" i="5"/>
  <c r="P124" i="5"/>
  <c r="M133" i="4"/>
  <c r="M9" i="5"/>
  <c r="M17" i="5"/>
  <c r="M25" i="5"/>
  <c r="M33" i="5"/>
  <c r="K55" i="5"/>
  <c r="O55" i="5"/>
  <c r="G55" i="5"/>
  <c r="N55" i="5"/>
  <c r="F55" i="5"/>
  <c r="X62" i="5"/>
  <c r="P62" i="5"/>
  <c r="U62" i="5"/>
  <c r="T62" i="5"/>
  <c r="S62" i="5"/>
  <c r="V62" i="5"/>
  <c r="L64" i="5"/>
  <c r="O67" i="5"/>
  <c r="G67" i="5"/>
  <c r="L67" i="5"/>
  <c r="K67" i="5"/>
  <c r="J67" i="5"/>
  <c r="S70" i="5"/>
  <c r="K76" i="5"/>
  <c r="I76" i="5"/>
  <c r="H76" i="5"/>
  <c r="O76" i="5"/>
  <c r="G76" i="5"/>
  <c r="N76" i="5"/>
  <c r="F76" i="5"/>
  <c r="Q92" i="5"/>
  <c r="P92" i="5"/>
  <c r="T7" i="6"/>
  <c r="R7" i="6"/>
  <c r="Q7" i="6"/>
  <c r="P7" i="6"/>
  <c r="L18" i="6"/>
  <c r="K18" i="6"/>
  <c r="J18" i="6"/>
  <c r="I18" i="6"/>
  <c r="N18" i="6"/>
  <c r="F18" i="6"/>
  <c r="O18" i="6"/>
  <c r="M18" i="6"/>
  <c r="H18" i="6"/>
  <c r="G18" i="6"/>
  <c r="M130" i="4"/>
  <c r="F133" i="4"/>
  <c r="N133" i="4"/>
  <c r="M8" i="5"/>
  <c r="F9" i="5"/>
  <c r="N9" i="5"/>
  <c r="M14" i="5"/>
  <c r="F17" i="5"/>
  <c r="N17" i="5"/>
  <c r="M22" i="5"/>
  <c r="F25" i="5"/>
  <c r="N25" i="5"/>
  <c r="M30" i="5"/>
  <c r="F33" i="5"/>
  <c r="N33" i="5"/>
  <c r="H55" i="5"/>
  <c r="L58" i="5"/>
  <c r="H58" i="5"/>
  <c r="O58" i="5"/>
  <c r="G58" i="5"/>
  <c r="W62" i="5"/>
  <c r="M64" i="5"/>
  <c r="F67" i="5"/>
  <c r="D76" i="5"/>
  <c r="S81" i="5"/>
  <c r="V118" i="5"/>
  <c r="M95" i="4"/>
  <c r="M103" i="4"/>
  <c r="M111" i="4"/>
  <c r="M119" i="4"/>
  <c r="M127" i="4"/>
  <c r="F130" i="4"/>
  <c r="N130" i="4"/>
  <c r="G133" i="4"/>
  <c r="O133" i="4"/>
  <c r="M135" i="4"/>
  <c r="M7" i="5"/>
  <c r="F8" i="5"/>
  <c r="N8" i="5"/>
  <c r="G9" i="5"/>
  <c r="O9" i="5"/>
  <c r="M11" i="5"/>
  <c r="F14" i="5"/>
  <c r="N14" i="5"/>
  <c r="G17" i="5"/>
  <c r="O17" i="5"/>
  <c r="M19" i="5"/>
  <c r="F22" i="5"/>
  <c r="N22" i="5"/>
  <c r="G25" i="5"/>
  <c r="O25" i="5"/>
  <c r="M27" i="5"/>
  <c r="F30" i="5"/>
  <c r="N30" i="5"/>
  <c r="G33" i="5"/>
  <c r="O33" i="5"/>
  <c r="M35" i="5"/>
  <c r="H54" i="5"/>
  <c r="L54" i="5"/>
  <c r="K54" i="5"/>
  <c r="I55" i="5"/>
  <c r="F58" i="5"/>
  <c r="U61" i="5"/>
  <c r="R61" i="5"/>
  <c r="Y61" i="5"/>
  <c r="Q61" i="5"/>
  <c r="X61" i="5"/>
  <c r="P61" i="5"/>
  <c r="Y62" i="5"/>
  <c r="O64" i="5"/>
  <c r="R65" i="5"/>
  <c r="H67" i="5"/>
  <c r="U69" i="5"/>
  <c r="R69" i="5"/>
  <c r="Q69" i="5"/>
  <c r="P69" i="5"/>
  <c r="W74" i="5"/>
  <c r="J76" i="5"/>
  <c r="T77" i="5"/>
  <c r="S77" i="5"/>
  <c r="Y77" i="5"/>
  <c r="Q77" i="5"/>
  <c r="S78" i="5"/>
  <c r="J99" i="5"/>
  <c r="H99" i="5"/>
  <c r="N99" i="5"/>
  <c r="F99" i="5"/>
  <c r="O99" i="5"/>
  <c r="M99" i="5"/>
  <c r="L99" i="5"/>
  <c r="K99" i="5"/>
  <c r="I99" i="5"/>
  <c r="G99" i="5"/>
  <c r="F95" i="4"/>
  <c r="F103" i="4"/>
  <c r="F111" i="4"/>
  <c r="F119" i="4"/>
  <c r="F127" i="4"/>
  <c r="G130" i="4"/>
  <c r="F135" i="4"/>
  <c r="F7" i="5"/>
  <c r="G8" i="5"/>
  <c r="F11" i="5"/>
  <c r="G14" i="5"/>
  <c r="F19" i="5"/>
  <c r="G22" i="5"/>
  <c r="F27" i="5"/>
  <c r="G30" i="5"/>
  <c r="F35" i="5"/>
  <c r="F54" i="5"/>
  <c r="J55" i="5"/>
  <c r="Q57" i="5"/>
  <c r="U57" i="5"/>
  <c r="T57" i="5"/>
  <c r="P57" i="5"/>
  <c r="I58" i="5"/>
  <c r="S61" i="5"/>
  <c r="K63" i="5"/>
  <c r="H63" i="5"/>
  <c r="O63" i="5"/>
  <c r="G63" i="5"/>
  <c r="N63" i="5"/>
  <c r="F63" i="5"/>
  <c r="I67" i="5"/>
  <c r="L76" i="5"/>
  <c r="S84" i="5"/>
  <c r="Q84" i="5"/>
  <c r="R84" i="5"/>
  <c r="L113" i="5"/>
  <c r="K113" i="5"/>
  <c r="J113" i="5"/>
  <c r="I113" i="5"/>
  <c r="H113" i="5"/>
  <c r="O113" i="5"/>
  <c r="N113" i="5"/>
  <c r="M113" i="5"/>
  <c r="G113" i="5"/>
  <c r="F113" i="5"/>
  <c r="R106" i="5"/>
  <c r="J115" i="5"/>
  <c r="I115" i="5"/>
  <c r="H115" i="5"/>
  <c r="O115" i="5"/>
  <c r="G115" i="5"/>
  <c r="N115" i="5"/>
  <c r="F115" i="5"/>
  <c r="R116" i="5"/>
  <c r="Q116" i="5"/>
  <c r="L7" i="6"/>
  <c r="J7" i="6"/>
  <c r="O7" i="6"/>
  <c r="N7" i="6"/>
  <c r="M7" i="6"/>
  <c r="K7" i="6"/>
  <c r="I7" i="6"/>
  <c r="Y7" i="6" s="1"/>
  <c r="H7" i="6"/>
  <c r="M60" i="5"/>
  <c r="K62" i="5"/>
  <c r="T65" i="5"/>
  <c r="M68" i="5"/>
  <c r="J70" i="5"/>
  <c r="V70" i="5" s="1"/>
  <c r="L71" i="5"/>
  <c r="T71" i="5"/>
  <c r="J74" i="5"/>
  <c r="L75" i="5"/>
  <c r="Y75" i="5" s="1"/>
  <c r="T75" i="5"/>
  <c r="T78" i="5"/>
  <c r="Y80" i="5"/>
  <c r="K85" i="5"/>
  <c r="P86" i="5"/>
  <c r="N89" i="5"/>
  <c r="J91" i="5"/>
  <c r="H91" i="5"/>
  <c r="N91" i="5"/>
  <c r="F91" i="5"/>
  <c r="M93" i="5"/>
  <c r="K94" i="5"/>
  <c r="I94" i="5"/>
  <c r="O94" i="5"/>
  <c r="G94" i="5"/>
  <c r="U98" i="5"/>
  <c r="S98" i="5"/>
  <c r="P98" i="5"/>
  <c r="K103" i="5"/>
  <c r="L115" i="5"/>
  <c r="L129" i="5"/>
  <c r="K129" i="5"/>
  <c r="J129" i="5"/>
  <c r="I129" i="5"/>
  <c r="H129" i="5"/>
  <c r="J131" i="5"/>
  <c r="I131" i="5"/>
  <c r="H131" i="5"/>
  <c r="O131" i="5"/>
  <c r="G131" i="5"/>
  <c r="N131" i="5"/>
  <c r="F131" i="5"/>
  <c r="G7" i="6"/>
  <c r="X7" i="6" s="1"/>
  <c r="I9" i="6"/>
  <c r="H9" i="6"/>
  <c r="N9" i="6"/>
  <c r="F9" i="6"/>
  <c r="K9" i="6"/>
  <c r="O9" i="6"/>
  <c r="M9" i="6"/>
  <c r="L9" i="6"/>
  <c r="J9" i="6"/>
  <c r="J12" i="6"/>
  <c r="I12" i="6"/>
  <c r="O12" i="6"/>
  <c r="G12" i="6"/>
  <c r="L12" i="6"/>
  <c r="N12" i="6"/>
  <c r="M12" i="6"/>
  <c r="K12" i="6"/>
  <c r="H12" i="6"/>
  <c r="W16" i="6"/>
  <c r="M41" i="5"/>
  <c r="Y41" i="5" s="1"/>
  <c r="I45" i="5"/>
  <c r="S45" i="5" s="1"/>
  <c r="M49" i="5"/>
  <c r="Y49" i="5" s="1"/>
  <c r="I53" i="5"/>
  <c r="X53" i="5" s="1"/>
  <c r="M57" i="5"/>
  <c r="X57" i="5" s="1"/>
  <c r="F60" i="5"/>
  <c r="N60" i="5"/>
  <c r="L62" i="5"/>
  <c r="M65" i="5"/>
  <c r="W65" i="5" s="1"/>
  <c r="U65" i="5"/>
  <c r="F68" i="5"/>
  <c r="N68" i="5"/>
  <c r="I69" i="5"/>
  <c r="K70" i="5"/>
  <c r="D71" i="5"/>
  <c r="M71" i="5"/>
  <c r="U71" i="5"/>
  <c r="K74" i="5"/>
  <c r="D75" i="5"/>
  <c r="M75" i="5"/>
  <c r="U75" i="5"/>
  <c r="R77" i="5"/>
  <c r="M78" i="5"/>
  <c r="Y78" i="5" s="1"/>
  <c r="U78" i="5"/>
  <c r="J81" i="5"/>
  <c r="U81" i="5" s="1"/>
  <c r="H81" i="5"/>
  <c r="O81" i="5"/>
  <c r="J83" i="5"/>
  <c r="H83" i="5"/>
  <c r="N83" i="5"/>
  <c r="F83" i="5"/>
  <c r="M85" i="5"/>
  <c r="K86" i="5"/>
  <c r="I86" i="5"/>
  <c r="X86" i="5" s="1"/>
  <c r="O86" i="5"/>
  <c r="G86" i="5"/>
  <c r="W90" i="5"/>
  <c r="U90" i="5"/>
  <c r="S90" i="5"/>
  <c r="P90" i="5"/>
  <c r="G91" i="5"/>
  <c r="F94" i="5"/>
  <c r="L97" i="5"/>
  <c r="J97" i="5"/>
  <c r="H97" i="5"/>
  <c r="X97" i="5" s="1"/>
  <c r="Q98" i="5"/>
  <c r="M103" i="5"/>
  <c r="K110" i="5"/>
  <c r="J110" i="5"/>
  <c r="I110" i="5"/>
  <c r="H110" i="5"/>
  <c r="O110" i="5"/>
  <c r="G110" i="5"/>
  <c r="X110" i="5" s="1"/>
  <c r="W114" i="5"/>
  <c r="M115" i="5"/>
  <c r="K118" i="5"/>
  <c r="J118" i="5"/>
  <c r="I118" i="5"/>
  <c r="H118" i="5"/>
  <c r="O118" i="5"/>
  <c r="G118" i="5"/>
  <c r="W122" i="5"/>
  <c r="F129" i="5"/>
  <c r="K131" i="5"/>
  <c r="F12" i="6"/>
  <c r="J40" i="6"/>
  <c r="H40" i="6"/>
  <c r="N40" i="6"/>
  <c r="F40" i="6"/>
  <c r="O40" i="6"/>
  <c r="M40" i="6"/>
  <c r="L40" i="6"/>
  <c r="I40" i="6"/>
  <c r="G40" i="6"/>
  <c r="K40" i="6"/>
  <c r="M62" i="5"/>
  <c r="V65" i="5"/>
  <c r="L70" i="5"/>
  <c r="V71" i="5"/>
  <c r="L74" i="5"/>
  <c r="V75" i="5"/>
  <c r="V78" i="5"/>
  <c r="Q80" i="5"/>
  <c r="R81" i="5"/>
  <c r="X81" i="5"/>
  <c r="P81" i="5"/>
  <c r="Q81" i="5"/>
  <c r="S82" i="5"/>
  <c r="P82" i="5"/>
  <c r="S86" i="5"/>
  <c r="Q86" i="5"/>
  <c r="T86" i="5"/>
  <c r="L89" i="5"/>
  <c r="J89" i="5"/>
  <c r="H89" i="5"/>
  <c r="T97" i="5"/>
  <c r="R97" i="5"/>
  <c r="P97" i="5"/>
  <c r="H101" i="5"/>
  <c r="N101" i="5"/>
  <c r="F101" i="5"/>
  <c r="L101" i="5"/>
  <c r="J107" i="5"/>
  <c r="I107" i="5"/>
  <c r="H107" i="5"/>
  <c r="N107" i="5"/>
  <c r="F107" i="5"/>
  <c r="R110" i="5"/>
  <c r="Y110" i="5"/>
  <c r="Q110" i="5"/>
  <c r="P110" i="5"/>
  <c r="Q118" i="5"/>
  <c r="P118" i="5"/>
  <c r="W118" i="5"/>
  <c r="K126" i="5"/>
  <c r="J126" i="5"/>
  <c r="I126" i="5"/>
  <c r="H126" i="5"/>
  <c r="O126" i="5"/>
  <c r="G126" i="5"/>
  <c r="T126" i="5" s="1"/>
  <c r="W130" i="5"/>
  <c r="P89" i="5"/>
  <c r="S89" i="5"/>
  <c r="H93" i="5"/>
  <c r="N93" i="5"/>
  <c r="F93" i="5"/>
  <c r="L93" i="5"/>
  <c r="Q104" i="5"/>
  <c r="X104" i="5"/>
  <c r="P104" i="5"/>
  <c r="U104" i="5"/>
  <c r="R104" i="5"/>
  <c r="T114" i="5"/>
  <c r="R114" i="5"/>
  <c r="T122" i="5"/>
  <c r="R126" i="5"/>
  <c r="P126" i="5"/>
  <c r="K6" i="6"/>
  <c r="I6" i="6"/>
  <c r="U6" i="6" s="1"/>
  <c r="M6" i="6"/>
  <c r="L6" i="6"/>
  <c r="J6" i="6"/>
  <c r="H6" i="6"/>
  <c r="G6" i="6"/>
  <c r="X6" i="6" s="1"/>
  <c r="I27" i="6"/>
  <c r="O27" i="6"/>
  <c r="G27" i="6"/>
  <c r="K27" i="6"/>
  <c r="J27" i="6"/>
  <c r="H27" i="6"/>
  <c r="F27" i="6"/>
  <c r="N27" i="6"/>
  <c r="M27" i="6"/>
  <c r="H85" i="5"/>
  <c r="N85" i="5"/>
  <c r="F85" i="5"/>
  <c r="L85" i="5"/>
  <c r="N103" i="5"/>
  <c r="F103" i="5"/>
  <c r="L103" i="5"/>
  <c r="J103" i="5"/>
  <c r="Q6" i="6"/>
  <c r="W6" i="6"/>
  <c r="R6" i="6"/>
  <c r="P14" i="6"/>
  <c r="U14" i="6"/>
  <c r="K23" i="6"/>
  <c r="I23" i="6"/>
  <c r="H23" i="6"/>
  <c r="G23" i="6"/>
  <c r="O23" i="6"/>
  <c r="F23" i="6"/>
  <c r="M23" i="6"/>
  <c r="L23" i="6"/>
  <c r="N23" i="6"/>
  <c r="P51" i="6"/>
  <c r="Y68" i="6"/>
  <c r="W68" i="6"/>
  <c r="Q65" i="5"/>
  <c r="G70" i="5"/>
  <c r="R70" i="5" s="1"/>
  <c r="Q71" i="5"/>
  <c r="G74" i="5"/>
  <c r="U74" i="5" s="1"/>
  <c r="Q75" i="5"/>
  <c r="Q78" i="5"/>
  <c r="T80" i="5"/>
  <c r="K81" i="5"/>
  <c r="T82" i="5"/>
  <c r="L83" i="5"/>
  <c r="G85" i="5"/>
  <c r="L86" i="5"/>
  <c r="W86" i="5" s="1"/>
  <c r="Q88" i="5"/>
  <c r="R88" i="5"/>
  <c r="I89" i="5"/>
  <c r="X89" i="5" s="1"/>
  <c r="V89" i="5"/>
  <c r="M91" i="5"/>
  <c r="I93" i="5"/>
  <c r="M94" i="5"/>
  <c r="N95" i="5"/>
  <c r="F95" i="5"/>
  <c r="L95" i="5"/>
  <c r="J95" i="5"/>
  <c r="K97" i="5"/>
  <c r="S100" i="5"/>
  <c r="Q100" i="5"/>
  <c r="R100" i="5"/>
  <c r="J101" i="5"/>
  <c r="G103" i="5"/>
  <c r="T104" i="5"/>
  <c r="L107" i="5"/>
  <c r="T108" i="5"/>
  <c r="S108" i="5"/>
  <c r="Q108" i="5"/>
  <c r="R108" i="5"/>
  <c r="N110" i="5"/>
  <c r="P116" i="5"/>
  <c r="N118" i="5"/>
  <c r="Y118" i="5" s="1"/>
  <c r="X122" i="5"/>
  <c r="M126" i="5"/>
  <c r="O129" i="5"/>
  <c r="N6" i="6"/>
  <c r="S13" i="6"/>
  <c r="J23" i="6"/>
  <c r="T51" i="6"/>
  <c r="J20" i="6"/>
  <c r="I20" i="6"/>
  <c r="H20" i="6"/>
  <c r="O20" i="6"/>
  <c r="G20" i="6"/>
  <c r="L20" i="6"/>
  <c r="S57" i="6"/>
  <c r="Q57" i="6"/>
  <c r="P57" i="6"/>
  <c r="R57" i="6"/>
  <c r="W89" i="6"/>
  <c r="U89" i="6"/>
  <c r="T89" i="6"/>
  <c r="S89" i="6"/>
  <c r="R89" i="6"/>
  <c r="P89" i="6"/>
  <c r="Y89" i="6"/>
  <c r="X89" i="6"/>
  <c r="Q89" i="6"/>
  <c r="V89" i="6"/>
  <c r="M80" i="5"/>
  <c r="K82" i="5"/>
  <c r="W82" i="5" s="1"/>
  <c r="I84" i="5"/>
  <c r="X84" i="5" s="1"/>
  <c r="M88" i="5"/>
  <c r="Y88" i="5" s="1"/>
  <c r="K90" i="5"/>
  <c r="I92" i="5"/>
  <c r="X92" i="5" s="1"/>
  <c r="M96" i="5"/>
  <c r="K98" i="5"/>
  <c r="Y98" i="5" s="1"/>
  <c r="I100" i="5"/>
  <c r="V100" i="5" s="1"/>
  <c r="M104" i="5"/>
  <c r="Y104" i="5" s="1"/>
  <c r="K106" i="5"/>
  <c r="X106" i="5" s="1"/>
  <c r="S106" i="5"/>
  <c r="I108" i="5"/>
  <c r="L109" i="5"/>
  <c r="J111" i="5"/>
  <c r="M112" i="5"/>
  <c r="K114" i="5"/>
  <c r="V114" i="5" s="1"/>
  <c r="S114" i="5"/>
  <c r="I116" i="5"/>
  <c r="V116" i="5" s="1"/>
  <c r="L117" i="5"/>
  <c r="J119" i="5"/>
  <c r="M120" i="5"/>
  <c r="X120" i="5" s="1"/>
  <c r="U120" i="5"/>
  <c r="S122" i="5"/>
  <c r="I124" i="5"/>
  <c r="U124" i="5" s="1"/>
  <c r="L125" i="5"/>
  <c r="J127" i="5"/>
  <c r="M128" i="5"/>
  <c r="U128" i="5"/>
  <c r="S130" i="5"/>
  <c r="P8" i="6"/>
  <c r="L10" i="6"/>
  <c r="K10" i="6"/>
  <c r="I10" i="6"/>
  <c r="N10" i="6"/>
  <c r="F10" i="6"/>
  <c r="R16" i="6"/>
  <c r="F20" i="6"/>
  <c r="W21" i="6"/>
  <c r="N44" i="6"/>
  <c r="F44" i="6"/>
  <c r="L44" i="6"/>
  <c r="J44" i="6"/>
  <c r="H44" i="6"/>
  <c r="O44" i="6"/>
  <c r="M44" i="6"/>
  <c r="I44" i="6"/>
  <c r="G44" i="6"/>
  <c r="Y71" i="6"/>
  <c r="W71" i="6"/>
  <c r="U71" i="6"/>
  <c r="P73" i="6"/>
  <c r="R73" i="6"/>
  <c r="S73" i="6"/>
  <c r="H92" i="6"/>
  <c r="N92" i="6"/>
  <c r="F92" i="6"/>
  <c r="J92" i="6"/>
  <c r="I92" i="6"/>
  <c r="G92" i="6"/>
  <c r="O92" i="6"/>
  <c r="L92" i="6"/>
  <c r="M92" i="6"/>
  <c r="K92" i="6"/>
  <c r="L96" i="6"/>
  <c r="J96" i="6"/>
  <c r="K96" i="6"/>
  <c r="I96" i="6"/>
  <c r="H96" i="6"/>
  <c r="F96" i="6"/>
  <c r="O96" i="6"/>
  <c r="M96" i="6"/>
  <c r="N96" i="6"/>
  <c r="G96" i="6"/>
  <c r="M109" i="5"/>
  <c r="M117" i="5"/>
  <c r="V120" i="5"/>
  <c r="M125" i="5"/>
  <c r="V128" i="5"/>
  <c r="T130" i="5"/>
  <c r="L135" i="5"/>
  <c r="J135" i="5"/>
  <c r="O135" i="5"/>
  <c r="U13" i="6"/>
  <c r="R13" i="6"/>
  <c r="W13" i="6"/>
  <c r="V13" i="6"/>
  <c r="Q15" i="6"/>
  <c r="K20" i="6"/>
  <c r="Q26" i="6"/>
  <c r="O87" i="6"/>
  <c r="G87" i="6"/>
  <c r="I87" i="6"/>
  <c r="H87" i="6"/>
  <c r="F87" i="6"/>
  <c r="M87" i="6"/>
  <c r="N87" i="6"/>
  <c r="L87" i="6"/>
  <c r="J87" i="6"/>
  <c r="K87" i="6"/>
  <c r="G80" i="5"/>
  <c r="W80" i="5" s="1"/>
  <c r="K84" i="5"/>
  <c r="G88" i="5"/>
  <c r="K92" i="5"/>
  <c r="G96" i="5"/>
  <c r="S96" i="5" s="1"/>
  <c r="K100" i="5"/>
  <c r="Y100" i="5" s="1"/>
  <c r="K108" i="5"/>
  <c r="X108" i="5" s="1"/>
  <c r="F109" i="5"/>
  <c r="N109" i="5"/>
  <c r="L111" i="5"/>
  <c r="G112" i="5"/>
  <c r="W112" i="5"/>
  <c r="U114" i="5"/>
  <c r="K116" i="5"/>
  <c r="F117" i="5"/>
  <c r="N117" i="5"/>
  <c r="L119" i="5"/>
  <c r="G120" i="5"/>
  <c r="Y120" i="5" s="1"/>
  <c r="W120" i="5"/>
  <c r="U122" i="5"/>
  <c r="K124" i="5"/>
  <c r="F125" i="5"/>
  <c r="N125" i="5"/>
  <c r="L127" i="5"/>
  <c r="G128" i="5"/>
  <c r="W128" i="5" s="1"/>
  <c r="U130" i="5"/>
  <c r="K132" i="5"/>
  <c r="I132" i="5"/>
  <c r="T132" i="5" s="1"/>
  <c r="O132" i="5"/>
  <c r="N133" i="5"/>
  <c r="F133" i="5"/>
  <c r="L133" i="5"/>
  <c r="I134" i="5"/>
  <c r="O134" i="5"/>
  <c r="G134" i="5"/>
  <c r="S134" i="5" s="1"/>
  <c r="F135" i="5"/>
  <c r="H10" i="6"/>
  <c r="X13" i="6"/>
  <c r="X15" i="6"/>
  <c r="P15" i="6"/>
  <c r="U15" i="6"/>
  <c r="M20" i="6"/>
  <c r="R21" i="6"/>
  <c r="L30" i="6"/>
  <c r="J30" i="6"/>
  <c r="H30" i="6"/>
  <c r="K30" i="6"/>
  <c r="I30" i="6"/>
  <c r="G30" i="6"/>
  <c r="F30" i="6"/>
  <c r="O30" i="6"/>
  <c r="N30" i="6"/>
  <c r="G109" i="5"/>
  <c r="O109" i="5"/>
  <c r="M111" i="5"/>
  <c r="P112" i="5"/>
  <c r="G117" i="5"/>
  <c r="O117" i="5"/>
  <c r="M119" i="5"/>
  <c r="P120" i="5"/>
  <c r="V122" i="5"/>
  <c r="G125" i="5"/>
  <c r="O125" i="5"/>
  <c r="M127" i="5"/>
  <c r="P128" i="5"/>
  <c r="X128" i="5"/>
  <c r="V130" i="5"/>
  <c r="Q132" i="5"/>
  <c r="P132" i="5"/>
  <c r="W134" i="5"/>
  <c r="R134" i="5"/>
  <c r="G135" i="5"/>
  <c r="O11" i="6"/>
  <c r="G11" i="6"/>
  <c r="N11" i="6"/>
  <c r="F11" i="6"/>
  <c r="L11" i="6"/>
  <c r="I11" i="6"/>
  <c r="Y13" i="6"/>
  <c r="N20" i="6"/>
  <c r="S21" i="6"/>
  <c r="Q22" i="6"/>
  <c r="I25" i="6"/>
  <c r="M25" i="6"/>
  <c r="L25" i="6"/>
  <c r="K25" i="6"/>
  <c r="J25" i="6"/>
  <c r="G25" i="6"/>
  <c r="O25" i="6"/>
  <c r="F25" i="6"/>
  <c r="P26" i="6"/>
  <c r="X29" i="6"/>
  <c r="V53" i="6"/>
  <c r="T53" i="6"/>
  <c r="F111" i="5"/>
  <c r="F119" i="5"/>
  <c r="Q120" i="5"/>
  <c r="F127" i="5"/>
  <c r="Q128" i="5"/>
  <c r="R132" i="5"/>
  <c r="H135" i="5"/>
  <c r="H11" i="6"/>
  <c r="I17" i="6"/>
  <c r="H17" i="6"/>
  <c r="N17" i="6"/>
  <c r="F17" i="6"/>
  <c r="K17" i="6"/>
  <c r="Y21" i="6"/>
  <c r="H25" i="6"/>
  <c r="P82" i="6"/>
  <c r="Q82" i="6"/>
  <c r="M8" i="6"/>
  <c r="G13" i="6"/>
  <c r="Q13" i="6" s="1"/>
  <c r="O13" i="6"/>
  <c r="M15" i="6"/>
  <c r="P16" i="6"/>
  <c r="I19" i="6"/>
  <c r="Q21" i="6"/>
  <c r="N22" i="6"/>
  <c r="X22" i="6" s="1"/>
  <c r="V29" i="6"/>
  <c r="J32" i="6"/>
  <c r="H32" i="6"/>
  <c r="N32" i="6"/>
  <c r="F32" i="6"/>
  <c r="R37" i="6"/>
  <c r="H42" i="6"/>
  <c r="N42" i="6"/>
  <c r="F42" i="6"/>
  <c r="L42" i="6"/>
  <c r="K42" i="6"/>
  <c r="L46" i="6"/>
  <c r="J46" i="6"/>
  <c r="H46" i="6"/>
  <c r="K46" i="6"/>
  <c r="I46" i="6"/>
  <c r="J48" i="6"/>
  <c r="H48" i="6"/>
  <c r="N48" i="6"/>
  <c r="F48" i="6"/>
  <c r="O48" i="6"/>
  <c r="M48" i="6"/>
  <c r="H50" i="6"/>
  <c r="N50" i="6"/>
  <c r="F50" i="6"/>
  <c r="L50" i="6"/>
  <c r="J50" i="6"/>
  <c r="I50" i="6"/>
  <c r="R78" i="6"/>
  <c r="Q78" i="6"/>
  <c r="L86" i="6"/>
  <c r="K86" i="6"/>
  <c r="J86" i="6"/>
  <c r="I86" i="6"/>
  <c r="Y86" i="6" s="1"/>
  <c r="G86" i="6"/>
  <c r="O86" i="6"/>
  <c r="M86" i="6"/>
  <c r="P22" i="6"/>
  <c r="N26" i="6"/>
  <c r="L26" i="6"/>
  <c r="O26" i="6"/>
  <c r="L28" i="6"/>
  <c r="J28" i="6"/>
  <c r="O28" i="6"/>
  <c r="S31" i="6"/>
  <c r="P31" i="6"/>
  <c r="H34" i="6"/>
  <c r="N34" i="6"/>
  <c r="F34" i="6"/>
  <c r="L34" i="6"/>
  <c r="M34" i="6"/>
  <c r="N36" i="6"/>
  <c r="F36" i="6"/>
  <c r="L36" i="6"/>
  <c r="J36" i="6"/>
  <c r="I36" i="6"/>
  <c r="S39" i="6"/>
  <c r="P39" i="6"/>
  <c r="P46" i="6"/>
  <c r="K51" i="6"/>
  <c r="I51" i="6"/>
  <c r="O51" i="6"/>
  <c r="G51" i="6"/>
  <c r="N51" i="6"/>
  <c r="M51" i="6"/>
  <c r="X51" i="6" s="1"/>
  <c r="J51" i="6"/>
  <c r="J56" i="6"/>
  <c r="H56" i="6"/>
  <c r="N56" i="6"/>
  <c r="F56" i="6"/>
  <c r="M56" i="6"/>
  <c r="L56" i="6"/>
  <c r="I56" i="6"/>
  <c r="H73" i="6"/>
  <c r="G73" i="6"/>
  <c r="N73" i="6"/>
  <c r="D73" i="6"/>
  <c r="L73" i="6"/>
  <c r="O73" i="6"/>
  <c r="K73" i="6"/>
  <c r="R85" i="6"/>
  <c r="U86" i="6"/>
  <c r="S86" i="6"/>
  <c r="R86" i="6"/>
  <c r="P86" i="6"/>
  <c r="Q86" i="6"/>
  <c r="T99" i="6"/>
  <c r="R99" i="6"/>
  <c r="P132" i="6"/>
  <c r="Q132" i="6"/>
  <c r="H8" i="6"/>
  <c r="J13" i="6"/>
  <c r="M14" i="6"/>
  <c r="H15" i="6"/>
  <c r="Y15" i="6" s="1"/>
  <c r="K16" i="6"/>
  <c r="Y16" i="6" s="1"/>
  <c r="S16" i="6"/>
  <c r="L19" i="6"/>
  <c r="T21" i="6"/>
  <c r="I22" i="6"/>
  <c r="R22" i="6"/>
  <c r="G26" i="6"/>
  <c r="X26" i="6" s="1"/>
  <c r="G28" i="6"/>
  <c r="Y29" i="6"/>
  <c r="Q29" i="6"/>
  <c r="W29" i="6"/>
  <c r="U29" i="6"/>
  <c r="R31" i="6"/>
  <c r="K32" i="6"/>
  <c r="I34" i="6"/>
  <c r="H36" i="6"/>
  <c r="R39" i="6"/>
  <c r="J42" i="6"/>
  <c r="K43" i="6"/>
  <c r="I43" i="6"/>
  <c r="W43" i="6" s="1"/>
  <c r="O43" i="6"/>
  <c r="G43" i="6"/>
  <c r="Y45" i="6"/>
  <c r="Q45" i="6"/>
  <c r="W45" i="6"/>
  <c r="U45" i="6"/>
  <c r="S45" i="6"/>
  <c r="R45" i="6"/>
  <c r="M46" i="6"/>
  <c r="W46" i="6" s="1"/>
  <c r="S47" i="6"/>
  <c r="P47" i="6"/>
  <c r="K48" i="6"/>
  <c r="M50" i="6"/>
  <c r="H51" i="6"/>
  <c r="K56" i="6"/>
  <c r="X61" i="6"/>
  <c r="S61" i="6"/>
  <c r="I73" i="6"/>
  <c r="S74" i="6"/>
  <c r="V74" i="6"/>
  <c r="T74" i="6"/>
  <c r="Q74" i="6"/>
  <c r="P74" i="6"/>
  <c r="Y74" i="6"/>
  <c r="V75" i="6"/>
  <c r="X78" i="6"/>
  <c r="W81" i="6"/>
  <c r="N86" i="6"/>
  <c r="Q93" i="6"/>
  <c r="P93" i="6"/>
  <c r="X93" i="6"/>
  <c r="T105" i="6"/>
  <c r="V105" i="6"/>
  <c r="P131" i="6"/>
  <c r="M19" i="6"/>
  <c r="H26" i="6"/>
  <c r="R26" i="6" s="1"/>
  <c r="H28" i="6"/>
  <c r="T31" i="6"/>
  <c r="J34" i="6"/>
  <c r="K36" i="6"/>
  <c r="L38" i="6"/>
  <c r="J38" i="6"/>
  <c r="H38" i="6"/>
  <c r="M38" i="6"/>
  <c r="T39" i="6"/>
  <c r="S41" i="6"/>
  <c r="Q41" i="6"/>
  <c r="R41" i="6"/>
  <c r="S43" i="6"/>
  <c r="Y43" i="6"/>
  <c r="Q43" i="6"/>
  <c r="P43" i="6"/>
  <c r="L51" i="6"/>
  <c r="R54" i="6"/>
  <c r="P54" i="6"/>
  <c r="O56" i="6"/>
  <c r="I64" i="6"/>
  <c r="K64" i="6"/>
  <c r="H64" i="6"/>
  <c r="O64" i="6"/>
  <c r="F64" i="6"/>
  <c r="M64" i="6"/>
  <c r="L64" i="6"/>
  <c r="G64" i="6"/>
  <c r="V71" i="6"/>
  <c r="J73" i="6"/>
  <c r="O79" i="6"/>
  <c r="G79" i="6"/>
  <c r="M79" i="6"/>
  <c r="K79" i="6"/>
  <c r="I79" i="6"/>
  <c r="L79" i="6"/>
  <c r="J79" i="6"/>
  <c r="F79" i="6"/>
  <c r="V86" i="6"/>
  <c r="L101" i="6"/>
  <c r="K101" i="6"/>
  <c r="I101" i="6"/>
  <c r="O101" i="6"/>
  <c r="N101" i="6"/>
  <c r="M101" i="6"/>
  <c r="J101" i="6"/>
  <c r="G101" i="6"/>
  <c r="H101" i="6"/>
  <c r="F101" i="6"/>
  <c r="L13" i="6"/>
  <c r="G14" i="6"/>
  <c r="Q14" i="6" s="1"/>
  <c r="U16" i="6"/>
  <c r="F19" i="6"/>
  <c r="N19" i="6"/>
  <c r="K22" i="6"/>
  <c r="N24" i="6"/>
  <c r="F24" i="6"/>
  <c r="O24" i="6"/>
  <c r="I26" i="6"/>
  <c r="I28" i="6"/>
  <c r="R29" i="6"/>
  <c r="M32" i="6"/>
  <c r="Q33" i="6"/>
  <c r="R33" i="6"/>
  <c r="K34" i="6"/>
  <c r="M36" i="6"/>
  <c r="F38" i="6"/>
  <c r="O42" i="6"/>
  <c r="H43" i="6"/>
  <c r="U43" i="6" s="1"/>
  <c r="T45" i="6"/>
  <c r="O46" i="6"/>
  <c r="R47" i="6"/>
  <c r="U55" i="6"/>
  <c r="S55" i="6"/>
  <c r="T55" i="6"/>
  <c r="Q55" i="6"/>
  <c r="P55" i="6"/>
  <c r="H58" i="6"/>
  <c r="N58" i="6"/>
  <c r="F58" i="6"/>
  <c r="L58" i="6"/>
  <c r="I58" i="6"/>
  <c r="G58" i="6"/>
  <c r="K59" i="6"/>
  <c r="I59" i="6"/>
  <c r="Y59" i="6" s="1"/>
  <c r="O59" i="6"/>
  <c r="G59" i="6"/>
  <c r="M59" i="6"/>
  <c r="L59" i="6"/>
  <c r="H59" i="6"/>
  <c r="X59" i="6" s="1"/>
  <c r="V61" i="6"/>
  <c r="J64" i="6"/>
  <c r="M73" i="6"/>
  <c r="R74" i="6"/>
  <c r="O76" i="6"/>
  <c r="G76" i="6"/>
  <c r="N76" i="6"/>
  <c r="D76" i="6"/>
  <c r="L76" i="6"/>
  <c r="J76" i="6"/>
  <c r="K76" i="6"/>
  <c r="I76" i="6"/>
  <c r="F76" i="6"/>
  <c r="H79" i="6"/>
  <c r="V81" i="6"/>
  <c r="R90" i="6"/>
  <c r="P90" i="6"/>
  <c r="S90" i="6"/>
  <c r="Q90" i="6"/>
  <c r="G19" i="6"/>
  <c r="U21" i="6"/>
  <c r="X21" i="6"/>
  <c r="L22" i="6"/>
  <c r="J26" i="6"/>
  <c r="K28" i="6"/>
  <c r="O32" i="6"/>
  <c r="O34" i="6"/>
  <c r="O36" i="6"/>
  <c r="Y37" i="6"/>
  <c r="Q37" i="6"/>
  <c r="W37" i="6"/>
  <c r="U37" i="6"/>
  <c r="T37" i="6"/>
  <c r="G38" i="6"/>
  <c r="W41" i="6"/>
  <c r="X43" i="6"/>
  <c r="Q46" i="6"/>
  <c r="Y53" i="6"/>
  <c r="Q53" i="6"/>
  <c r="W53" i="6"/>
  <c r="U53" i="6"/>
  <c r="R53" i="6"/>
  <c r="P53" i="6"/>
  <c r="R55" i="6"/>
  <c r="Q59" i="6"/>
  <c r="L62" i="6"/>
  <c r="J62" i="6"/>
  <c r="H62" i="6"/>
  <c r="G62" i="6"/>
  <c r="F62" i="6"/>
  <c r="O62" i="6"/>
  <c r="N64" i="6"/>
  <c r="P69" i="6"/>
  <c r="S69" i="6"/>
  <c r="U74" i="6"/>
  <c r="H76" i="6"/>
  <c r="N79" i="6"/>
  <c r="K83" i="6"/>
  <c r="J83" i="6"/>
  <c r="I83" i="6"/>
  <c r="H83" i="6"/>
  <c r="O83" i="6"/>
  <c r="F83" i="6"/>
  <c r="M83" i="6"/>
  <c r="X86" i="6"/>
  <c r="W88" i="6"/>
  <c r="P111" i="6"/>
  <c r="L124" i="6"/>
  <c r="K124" i="6"/>
  <c r="J124" i="6"/>
  <c r="H124" i="6"/>
  <c r="O124" i="6"/>
  <c r="N124" i="6"/>
  <c r="M124" i="6"/>
  <c r="I124" i="6"/>
  <c r="F124" i="6"/>
  <c r="G124" i="6"/>
  <c r="W97" i="6"/>
  <c r="U97" i="6"/>
  <c r="R97" i="6"/>
  <c r="Q97" i="6"/>
  <c r="P97" i="6"/>
  <c r="X97" i="6"/>
  <c r="T107" i="6"/>
  <c r="R107" i="6"/>
  <c r="L54" i="6"/>
  <c r="J54" i="6"/>
  <c r="H54" i="6"/>
  <c r="S63" i="6"/>
  <c r="P63" i="6"/>
  <c r="N72" i="6"/>
  <c r="F72" i="6"/>
  <c r="K72" i="6"/>
  <c r="I72" i="6"/>
  <c r="G72" i="6"/>
  <c r="U78" i="6"/>
  <c r="R81" i="6"/>
  <c r="U91" i="6"/>
  <c r="S91" i="6"/>
  <c r="T91" i="6"/>
  <c r="R91" i="6"/>
  <c r="Q91" i="6"/>
  <c r="P91" i="6"/>
  <c r="T97" i="6"/>
  <c r="R104" i="6"/>
  <c r="S104" i="6"/>
  <c r="Q104" i="6"/>
  <c r="X109" i="6"/>
  <c r="V117" i="6"/>
  <c r="T117" i="6"/>
  <c r="R121" i="6"/>
  <c r="J126" i="6"/>
  <c r="I126" i="6"/>
  <c r="H126" i="6"/>
  <c r="M126" i="6"/>
  <c r="F126" i="6"/>
  <c r="N126" i="6"/>
  <c r="L126" i="6"/>
  <c r="K126" i="6"/>
  <c r="G126" i="6"/>
  <c r="O126" i="6"/>
  <c r="R60" i="7"/>
  <c r="Y60" i="7"/>
  <c r="Q60" i="7"/>
  <c r="P60" i="7"/>
  <c r="V97" i="6"/>
  <c r="R113" i="6"/>
  <c r="Y113" i="6"/>
  <c r="Q113" i="6"/>
  <c r="X113" i="6"/>
  <c r="P113" i="6"/>
  <c r="W113" i="6"/>
  <c r="U113" i="6"/>
  <c r="T113" i="6"/>
  <c r="N52" i="6"/>
  <c r="F52" i="6"/>
  <c r="L52" i="6"/>
  <c r="J52" i="6"/>
  <c r="G54" i="6"/>
  <c r="Y54" i="6" s="1"/>
  <c r="Y61" i="6"/>
  <c r="Q61" i="6"/>
  <c r="W61" i="6"/>
  <c r="U61" i="6"/>
  <c r="R63" i="6"/>
  <c r="L65" i="6"/>
  <c r="H65" i="6"/>
  <c r="O65" i="6"/>
  <c r="F65" i="6"/>
  <c r="M65" i="6"/>
  <c r="J67" i="6"/>
  <c r="L67" i="6"/>
  <c r="I67" i="6"/>
  <c r="G67" i="6"/>
  <c r="S68" i="6"/>
  <c r="J70" i="6"/>
  <c r="K70" i="6"/>
  <c r="H70" i="6"/>
  <c r="O70" i="6"/>
  <c r="F70" i="6"/>
  <c r="H72" i="6"/>
  <c r="U75" i="6"/>
  <c r="R75" i="6"/>
  <c r="P75" i="6"/>
  <c r="Q75" i="6"/>
  <c r="Q88" i="6"/>
  <c r="Y97" i="6"/>
  <c r="S113" i="6"/>
  <c r="K35" i="6"/>
  <c r="I35" i="6"/>
  <c r="O35" i="6"/>
  <c r="G35" i="6"/>
  <c r="S49" i="6"/>
  <c r="Q49" i="6"/>
  <c r="R49" i="6"/>
  <c r="G52" i="6"/>
  <c r="I54" i="6"/>
  <c r="X54" i="6" s="1"/>
  <c r="N60" i="6"/>
  <c r="F60" i="6"/>
  <c r="L60" i="6"/>
  <c r="J60" i="6"/>
  <c r="P61" i="6"/>
  <c r="T63" i="6"/>
  <c r="G65" i="6"/>
  <c r="F67" i="6"/>
  <c r="T68" i="6"/>
  <c r="D70" i="6"/>
  <c r="J72" i="6"/>
  <c r="S75" i="6"/>
  <c r="I77" i="6"/>
  <c r="K77" i="6"/>
  <c r="H77" i="6"/>
  <c r="O77" i="6"/>
  <c r="F77" i="6"/>
  <c r="J80" i="6"/>
  <c r="K80" i="6"/>
  <c r="I80" i="6"/>
  <c r="H80" i="6"/>
  <c r="O80" i="6"/>
  <c r="F80" i="6"/>
  <c r="H82" i="6"/>
  <c r="U82" i="6" s="1"/>
  <c r="M82" i="6"/>
  <c r="L82" i="6"/>
  <c r="K82" i="6"/>
  <c r="I82" i="6"/>
  <c r="Q85" i="6"/>
  <c r="V85" i="6"/>
  <c r="U85" i="6"/>
  <c r="S85" i="6"/>
  <c r="P95" i="6"/>
  <c r="J103" i="6"/>
  <c r="I103" i="6"/>
  <c r="O103" i="6"/>
  <c r="G103" i="6"/>
  <c r="L103" i="6"/>
  <c r="K103" i="6"/>
  <c r="H103" i="6"/>
  <c r="F103" i="6"/>
  <c r="V113" i="6"/>
  <c r="J120" i="6"/>
  <c r="I120" i="6"/>
  <c r="H120" i="6"/>
  <c r="G120" i="6"/>
  <c r="O120" i="6"/>
  <c r="F120" i="6"/>
  <c r="M120" i="6"/>
  <c r="N120" i="6"/>
  <c r="K120" i="6"/>
  <c r="K31" i="6"/>
  <c r="Y31" i="6" s="1"/>
  <c r="I33" i="6"/>
  <c r="U33" i="6" s="1"/>
  <c r="K39" i="6"/>
  <c r="I41" i="6"/>
  <c r="K47" i="6"/>
  <c r="Y47" i="6" s="1"/>
  <c r="I49" i="6"/>
  <c r="U49" i="6" s="1"/>
  <c r="K55" i="6"/>
  <c r="X55" i="6" s="1"/>
  <c r="I57" i="6"/>
  <c r="T57" i="6" s="1"/>
  <c r="K63" i="6"/>
  <c r="J66" i="6"/>
  <c r="U66" i="6" s="1"/>
  <c r="J69" i="6"/>
  <c r="W69" i="6" s="1"/>
  <c r="S71" i="6"/>
  <c r="M75" i="6"/>
  <c r="Y75" i="6" s="1"/>
  <c r="D75" i="6"/>
  <c r="N75" i="6"/>
  <c r="T81" i="6"/>
  <c r="J85" i="6"/>
  <c r="T88" i="6"/>
  <c r="J90" i="6"/>
  <c r="H90" i="6"/>
  <c r="O90" i="6"/>
  <c r="K93" i="6"/>
  <c r="I93" i="6"/>
  <c r="O93" i="6"/>
  <c r="N94" i="6"/>
  <c r="F94" i="6"/>
  <c r="L94" i="6"/>
  <c r="I95" i="6"/>
  <c r="O95" i="6"/>
  <c r="G95" i="6"/>
  <c r="Y95" i="6" s="1"/>
  <c r="U109" i="6"/>
  <c r="T109" i="6"/>
  <c r="S109" i="6"/>
  <c r="Q109" i="6"/>
  <c r="O119" i="6"/>
  <c r="G119" i="6"/>
  <c r="L119" i="6"/>
  <c r="K119" i="6"/>
  <c r="J119" i="6"/>
  <c r="I119" i="6"/>
  <c r="F119" i="6"/>
  <c r="K18" i="7"/>
  <c r="J18" i="7"/>
  <c r="I18" i="7"/>
  <c r="O18" i="7"/>
  <c r="G18" i="7"/>
  <c r="N18" i="7"/>
  <c r="M18" i="7"/>
  <c r="L18" i="7"/>
  <c r="F18" i="7"/>
  <c r="T117" i="7"/>
  <c r="Y117" i="7"/>
  <c r="W117" i="7"/>
  <c r="S117" i="7"/>
  <c r="R117" i="7"/>
  <c r="Q117" i="7"/>
  <c r="K33" i="6"/>
  <c r="K41" i="6"/>
  <c r="V41" i="6" s="1"/>
  <c r="K49" i="6"/>
  <c r="K57" i="6"/>
  <c r="U68" i="6"/>
  <c r="X68" i="6"/>
  <c r="L69" i="6"/>
  <c r="T78" i="6"/>
  <c r="W78" i="6"/>
  <c r="N84" i="6"/>
  <c r="F84" i="6"/>
  <c r="O84" i="6"/>
  <c r="L85" i="6"/>
  <c r="V88" i="6"/>
  <c r="J98" i="6"/>
  <c r="H98" i="6"/>
  <c r="O98" i="6"/>
  <c r="I100" i="6"/>
  <c r="H100" i="6"/>
  <c r="N100" i="6"/>
  <c r="F100" i="6"/>
  <c r="L106" i="6"/>
  <c r="K106" i="6"/>
  <c r="J106" i="6"/>
  <c r="H106" i="6"/>
  <c r="S112" i="6"/>
  <c r="N116" i="6"/>
  <c r="K116" i="6"/>
  <c r="J116" i="6"/>
  <c r="I116" i="6"/>
  <c r="H116" i="6"/>
  <c r="O116" i="6"/>
  <c r="F116" i="6"/>
  <c r="J134" i="6"/>
  <c r="I134" i="6"/>
  <c r="H134" i="6"/>
  <c r="N134" i="6"/>
  <c r="M134" i="6"/>
  <c r="F134" i="6"/>
  <c r="O134" i="6"/>
  <c r="L134" i="6"/>
  <c r="G134" i="6"/>
  <c r="H18" i="7"/>
  <c r="U81" i="6"/>
  <c r="X81" i="6"/>
  <c r="N88" i="6"/>
  <c r="Y88" i="6" s="1"/>
  <c r="I90" i="6"/>
  <c r="H93" i="6"/>
  <c r="S93" i="6" s="1"/>
  <c r="I94" i="6"/>
  <c r="J95" i="6"/>
  <c r="W95" i="6" s="1"/>
  <c r="F98" i="6"/>
  <c r="S99" i="6"/>
  <c r="P99" i="6"/>
  <c r="G100" i="6"/>
  <c r="F106" i="6"/>
  <c r="H110" i="6"/>
  <c r="O110" i="6"/>
  <c r="G110" i="6"/>
  <c r="N110" i="6"/>
  <c r="F110" i="6"/>
  <c r="L110" i="6"/>
  <c r="U114" i="6"/>
  <c r="T114" i="6"/>
  <c r="P114" i="6"/>
  <c r="G116" i="6"/>
  <c r="W117" i="6"/>
  <c r="N119" i="6"/>
  <c r="K134" i="6"/>
  <c r="O66" i="6"/>
  <c r="G66" i="6"/>
  <c r="Q66" i="6" s="1"/>
  <c r="N66" i="6"/>
  <c r="N69" i="6"/>
  <c r="T71" i="6"/>
  <c r="X71" i="6"/>
  <c r="P78" i="6"/>
  <c r="Y78" i="6"/>
  <c r="P81" i="6"/>
  <c r="Y81" i="6"/>
  <c r="N85" i="6"/>
  <c r="R88" i="6"/>
  <c r="G98" i="6"/>
  <c r="J100" i="6"/>
  <c r="O102" i="6"/>
  <c r="G102" i="6"/>
  <c r="N102" i="6"/>
  <c r="F102" i="6"/>
  <c r="L102" i="6"/>
  <c r="G106" i="6"/>
  <c r="L116" i="6"/>
  <c r="U16" i="7"/>
  <c r="T16" i="7"/>
  <c r="S16" i="7"/>
  <c r="Y16" i="7"/>
  <c r="Q16" i="7"/>
  <c r="X16" i="7"/>
  <c r="W16" i="7"/>
  <c r="V16" i="7"/>
  <c r="P16" i="7"/>
  <c r="R16" i="7"/>
  <c r="R34" i="7"/>
  <c r="Q34" i="7"/>
  <c r="P34" i="7"/>
  <c r="H102" i="6"/>
  <c r="Y105" i="6"/>
  <c r="Q105" i="6"/>
  <c r="X105" i="6"/>
  <c r="P105" i="6"/>
  <c r="W105" i="6"/>
  <c r="U105" i="6"/>
  <c r="I106" i="6"/>
  <c r="J108" i="6"/>
  <c r="I108" i="6"/>
  <c r="H108" i="6"/>
  <c r="N108" i="6"/>
  <c r="F108" i="6"/>
  <c r="K111" i="6"/>
  <c r="J111" i="6"/>
  <c r="I111" i="6"/>
  <c r="T111" i="6" s="1"/>
  <c r="O111" i="6"/>
  <c r="G111" i="6"/>
  <c r="R111" i="6" s="1"/>
  <c r="M116" i="6"/>
  <c r="P20" i="7"/>
  <c r="K91" i="6"/>
  <c r="X91" i="6" s="1"/>
  <c r="K99" i="6"/>
  <c r="J104" i="6"/>
  <c r="U104" i="6" s="1"/>
  <c r="K107" i="6"/>
  <c r="Y107" i="6" s="1"/>
  <c r="S107" i="6"/>
  <c r="I109" i="6"/>
  <c r="W109" i="6" s="1"/>
  <c r="J112" i="6"/>
  <c r="R112" i="6"/>
  <c r="H114" i="6"/>
  <c r="S114" i="6" s="1"/>
  <c r="K115" i="6"/>
  <c r="S115" i="6"/>
  <c r="L117" i="6"/>
  <c r="U117" i="6"/>
  <c r="I118" i="6"/>
  <c r="R118" i="6"/>
  <c r="S121" i="6"/>
  <c r="I122" i="6"/>
  <c r="L132" i="6"/>
  <c r="K132" i="6"/>
  <c r="J132" i="6"/>
  <c r="I132" i="6"/>
  <c r="W132" i="6" s="1"/>
  <c r="H132" i="6"/>
  <c r="T132" i="6" s="1"/>
  <c r="O132" i="6"/>
  <c r="K52" i="7"/>
  <c r="J52" i="7"/>
  <c r="O52" i="7"/>
  <c r="G52" i="7"/>
  <c r="L52" i="7"/>
  <c r="I52" i="7"/>
  <c r="H52" i="7"/>
  <c r="F52" i="7"/>
  <c r="M52" i="7"/>
  <c r="L104" i="6"/>
  <c r="U107" i="6"/>
  <c r="K109" i="6"/>
  <c r="L112" i="6"/>
  <c r="W112" i="6" s="1"/>
  <c r="T112" i="6"/>
  <c r="J114" i="6"/>
  <c r="N117" i="6"/>
  <c r="K118" i="6"/>
  <c r="U118" i="6"/>
  <c r="U121" i="6"/>
  <c r="M122" i="6"/>
  <c r="P123" i="6"/>
  <c r="H128" i="6"/>
  <c r="O128" i="6"/>
  <c r="G128" i="6"/>
  <c r="N128" i="6"/>
  <c r="F128" i="6"/>
  <c r="K128" i="6"/>
  <c r="P13" i="7"/>
  <c r="J15" i="7"/>
  <c r="I15" i="7"/>
  <c r="H15" i="7"/>
  <c r="L15" i="7"/>
  <c r="K15" i="7"/>
  <c r="G15" i="7"/>
  <c r="F15" i="7"/>
  <c r="O15" i="7"/>
  <c r="V24" i="7"/>
  <c r="I33" i="7"/>
  <c r="H33" i="7"/>
  <c r="O33" i="7"/>
  <c r="G33" i="7"/>
  <c r="N33" i="7"/>
  <c r="F33" i="7"/>
  <c r="L33" i="7"/>
  <c r="M33" i="7"/>
  <c r="K33" i="7"/>
  <c r="J33" i="7"/>
  <c r="W42" i="7"/>
  <c r="L109" i="6"/>
  <c r="U112" i="6"/>
  <c r="K114" i="6"/>
  <c r="Y117" i="6"/>
  <c r="Q117" i="6"/>
  <c r="X117" i="6"/>
  <c r="M118" i="6"/>
  <c r="W121" i="6"/>
  <c r="I123" i="6"/>
  <c r="O123" i="6"/>
  <c r="G123" i="6"/>
  <c r="Q123" i="6" s="1"/>
  <c r="L123" i="6"/>
  <c r="K129" i="6"/>
  <c r="J129" i="6"/>
  <c r="I129" i="6"/>
  <c r="L129" i="6"/>
  <c r="H129" i="6"/>
  <c r="O129" i="6"/>
  <c r="I12" i="7"/>
  <c r="H12" i="7"/>
  <c r="O12" i="7"/>
  <c r="G12" i="7"/>
  <c r="L12" i="7"/>
  <c r="K12" i="7"/>
  <c r="F12" i="7"/>
  <c r="X24" i="7"/>
  <c r="P26" i="7"/>
  <c r="P28" i="7"/>
  <c r="W28" i="7"/>
  <c r="U28" i="7"/>
  <c r="T28" i="7"/>
  <c r="L114" i="6"/>
  <c r="N118" i="6"/>
  <c r="Y123" i="6"/>
  <c r="U127" i="6"/>
  <c r="T127" i="6"/>
  <c r="S127" i="6"/>
  <c r="Y127" i="6"/>
  <c r="R127" i="6"/>
  <c r="F129" i="6"/>
  <c r="H8" i="7"/>
  <c r="O8" i="7"/>
  <c r="G8" i="7"/>
  <c r="N8" i="7"/>
  <c r="F8" i="7"/>
  <c r="L8" i="7"/>
  <c r="K8" i="7"/>
  <c r="I8" i="7"/>
  <c r="J12" i="7"/>
  <c r="N15" i="7"/>
  <c r="R24" i="7"/>
  <c r="Y42" i="7"/>
  <c r="T45" i="7"/>
  <c r="R53" i="7"/>
  <c r="W53" i="7"/>
  <c r="T53" i="7"/>
  <c r="S53" i="7"/>
  <c r="Q53" i="7"/>
  <c r="Y53" i="7"/>
  <c r="R66" i="7"/>
  <c r="T118" i="6"/>
  <c r="Y121" i="6"/>
  <c r="Q121" i="6"/>
  <c r="V121" i="6"/>
  <c r="N122" i="6"/>
  <c r="F122" i="6"/>
  <c r="L122" i="6"/>
  <c r="K122" i="6"/>
  <c r="J8" i="7"/>
  <c r="M12" i="7"/>
  <c r="W24" i="7"/>
  <c r="X53" i="7"/>
  <c r="R135" i="6"/>
  <c r="H9" i="7"/>
  <c r="O9" i="7"/>
  <c r="G9" i="7"/>
  <c r="N9" i="7"/>
  <c r="F9" i="7"/>
  <c r="H13" i="7"/>
  <c r="P29" i="7"/>
  <c r="L34" i="7"/>
  <c r="K34" i="7"/>
  <c r="J34" i="7"/>
  <c r="I34" i="7"/>
  <c r="O34" i="7"/>
  <c r="G34" i="7"/>
  <c r="U58" i="7"/>
  <c r="T58" i="7"/>
  <c r="S58" i="7"/>
  <c r="Q58" i="7"/>
  <c r="X58" i="7"/>
  <c r="P58" i="7"/>
  <c r="V61" i="7"/>
  <c r="P87" i="7"/>
  <c r="W87" i="7"/>
  <c r="H7" i="7"/>
  <c r="O7" i="7"/>
  <c r="G7" i="7"/>
  <c r="N7" i="7"/>
  <c r="F7" i="7"/>
  <c r="L21" i="7"/>
  <c r="K21" i="7"/>
  <c r="W21" i="7" s="1"/>
  <c r="J21" i="7"/>
  <c r="H21" i="7"/>
  <c r="V21" i="7" s="1"/>
  <c r="J23" i="7"/>
  <c r="I23" i="7"/>
  <c r="H23" i="7"/>
  <c r="N23" i="7"/>
  <c r="F23" i="7"/>
  <c r="Y54" i="7"/>
  <c r="Q54" i="7"/>
  <c r="P54" i="7"/>
  <c r="U54" i="7"/>
  <c r="R54" i="7"/>
  <c r="X74" i="7"/>
  <c r="U74" i="7"/>
  <c r="T74" i="7"/>
  <c r="P21" i="7"/>
  <c r="H25" i="7"/>
  <c r="O25" i="7"/>
  <c r="G25" i="7"/>
  <c r="N25" i="7"/>
  <c r="F25" i="7"/>
  <c r="L25" i="7"/>
  <c r="K31" i="7"/>
  <c r="J31" i="7"/>
  <c r="I31" i="7"/>
  <c r="H31" i="7"/>
  <c r="N31" i="7"/>
  <c r="F31" i="7"/>
  <c r="O43" i="7"/>
  <c r="G43" i="7"/>
  <c r="L43" i="7"/>
  <c r="K43" i="7"/>
  <c r="J43" i="7"/>
  <c r="I43" i="7"/>
  <c r="F43" i="7"/>
  <c r="T44" i="7"/>
  <c r="Q44" i="7"/>
  <c r="U50" i="7"/>
  <c r="T50" i="7"/>
  <c r="Q50" i="7"/>
  <c r="X50" i="7"/>
  <c r="W50" i="7"/>
  <c r="S50" i="7"/>
  <c r="P50" i="7"/>
  <c r="P55" i="7"/>
  <c r="Q55" i="7"/>
  <c r="Y61" i="7"/>
  <c r="V69" i="7"/>
  <c r="U69" i="7"/>
  <c r="T69" i="7"/>
  <c r="R69" i="7"/>
  <c r="Q69" i="7"/>
  <c r="W77" i="7"/>
  <c r="T77" i="7"/>
  <c r="X77" i="7"/>
  <c r="V77" i="7"/>
  <c r="U77" i="7"/>
  <c r="S77" i="7"/>
  <c r="R77" i="7"/>
  <c r="Q77" i="7"/>
  <c r="P77" i="7"/>
  <c r="J7" i="7"/>
  <c r="L9" i="7"/>
  <c r="K10" i="7"/>
  <c r="J10" i="7"/>
  <c r="I10" i="7"/>
  <c r="U10" i="7" s="1"/>
  <c r="G21" i="7"/>
  <c r="Q21" i="7" s="1"/>
  <c r="K23" i="7"/>
  <c r="I25" i="7"/>
  <c r="G31" i="7"/>
  <c r="V32" i="7"/>
  <c r="N34" i="7"/>
  <c r="R36" i="7"/>
  <c r="T36" i="7"/>
  <c r="Q36" i="7"/>
  <c r="Q39" i="7"/>
  <c r="H43" i="7"/>
  <c r="R50" i="7"/>
  <c r="Y69" i="7"/>
  <c r="S76" i="7"/>
  <c r="Y77" i="7"/>
  <c r="I131" i="6"/>
  <c r="H131" i="6"/>
  <c r="O131" i="6"/>
  <c r="G131" i="6"/>
  <c r="U135" i="6"/>
  <c r="T135" i="6"/>
  <c r="S135" i="6"/>
  <c r="H136" i="6"/>
  <c r="O136" i="6"/>
  <c r="G136" i="6"/>
  <c r="N136" i="6"/>
  <c r="F136" i="6"/>
  <c r="K7" i="7"/>
  <c r="S10" i="7"/>
  <c r="R10" i="7"/>
  <c r="Q10" i="7"/>
  <c r="T10" i="7"/>
  <c r="L13" i="7"/>
  <c r="K13" i="7"/>
  <c r="J13" i="7"/>
  <c r="H17" i="7"/>
  <c r="O17" i="7"/>
  <c r="G17" i="7"/>
  <c r="N17" i="7"/>
  <c r="F17" i="7"/>
  <c r="L17" i="7"/>
  <c r="I21" i="7"/>
  <c r="L23" i="7"/>
  <c r="U24" i="7"/>
  <c r="T24" i="7"/>
  <c r="S24" i="7"/>
  <c r="Y24" i="7"/>
  <c r="Q24" i="7"/>
  <c r="J25" i="7"/>
  <c r="K26" i="7"/>
  <c r="J26" i="7"/>
  <c r="I26" i="7"/>
  <c r="O26" i="7"/>
  <c r="G26" i="7"/>
  <c r="L31" i="7"/>
  <c r="U37" i="7"/>
  <c r="S37" i="7"/>
  <c r="R37" i="7"/>
  <c r="Q37" i="7"/>
  <c r="Y37" i="7"/>
  <c r="P37" i="7"/>
  <c r="W37" i="7"/>
  <c r="M43" i="7"/>
  <c r="V50" i="7"/>
  <c r="Q62" i="7"/>
  <c r="P62" i="7"/>
  <c r="U66" i="7"/>
  <c r="T66" i="7"/>
  <c r="S66" i="7"/>
  <c r="Q66" i="7"/>
  <c r="X66" i="7"/>
  <c r="V66" i="7"/>
  <c r="P66" i="7"/>
  <c r="P68" i="7"/>
  <c r="U68" i="7"/>
  <c r="M20" i="7"/>
  <c r="M28" i="7"/>
  <c r="H29" i="7"/>
  <c r="Y29" i="7" s="1"/>
  <c r="Q32" i="7"/>
  <c r="Y32" i="7"/>
  <c r="H36" i="7"/>
  <c r="H39" i="7"/>
  <c r="N40" i="7"/>
  <c r="F40" i="7"/>
  <c r="O40" i="7"/>
  <c r="R42" i="7"/>
  <c r="K44" i="7"/>
  <c r="J44" i="7"/>
  <c r="O44" i="7"/>
  <c r="J49" i="7"/>
  <c r="I49" i="7"/>
  <c r="N49" i="7"/>
  <c r="F49" i="7"/>
  <c r="V53" i="7"/>
  <c r="J57" i="7"/>
  <c r="I57" i="7"/>
  <c r="N57" i="7"/>
  <c r="F57" i="7"/>
  <c r="K81" i="7"/>
  <c r="I81" i="7"/>
  <c r="H81" i="7"/>
  <c r="O81" i="7"/>
  <c r="G81" i="7"/>
  <c r="N81" i="7"/>
  <c r="M81" i="7"/>
  <c r="L81" i="7"/>
  <c r="J81" i="7"/>
  <c r="F81" i="7"/>
  <c r="Y85" i="7"/>
  <c r="M125" i="6"/>
  <c r="L130" i="6"/>
  <c r="M133" i="6"/>
  <c r="W133" i="6" s="1"/>
  <c r="M6" i="7"/>
  <c r="M14" i="7"/>
  <c r="G20" i="7"/>
  <c r="W20" i="7" s="1"/>
  <c r="O20" i="7"/>
  <c r="M22" i="7"/>
  <c r="G28" i="7"/>
  <c r="V28" i="7" s="1"/>
  <c r="O28" i="7"/>
  <c r="Y28" i="7" s="1"/>
  <c r="J29" i="7"/>
  <c r="M30" i="7"/>
  <c r="S32" i="7"/>
  <c r="K36" i="7"/>
  <c r="V36" i="7" s="1"/>
  <c r="J39" i="7"/>
  <c r="H40" i="7"/>
  <c r="N41" i="7"/>
  <c r="U42" i="7"/>
  <c r="G44" i="7"/>
  <c r="R44" i="7" s="1"/>
  <c r="V45" i="7"/>
  <c r="Y45" i="7"/>
  <c r="L47" i="7"/>
  <c r="K47" i="7"/>
  <c r="O47" i="7"/>
  <c r="H49" i="7"/>
  <c r="M55" i="7"/>
  <c r="H57" i="7"/>
  <c r="T61" i="7"/>
  <c r="R61" i="7"/>
  <c r="M70" i="7"/>
  <c r="D70" i="7"/>
  <c r="K70" i="7"/>
  <c r="U70" i="7" s="1"/>
  <c r="J70" i="7"/>
  <c r="I70" i="7"/>
  <c r="H70" i="7"/>
  <c r="G70" i="7"/>
  <c r="R70" i="7" s="1"/>
  <c r="W80" i="7"/>
  <c r="M130" i="6"/>
  <c r="V133" i="6"/>
  <c r="F6" i="7"/>
  <c r="N6" i="7"/>
  <c r="M11" i="7"/>
  <c r="F14" i="7"/>
  <c r="N14" i="7"/>
  <c r="M19" i="7"/>
  <c r="H20" i="7"/>
  <c r="F22" i="7"/>
  <c r="N22" i="7"/>
  <c r="M27" i="7"/>
  <c r="H28" i="7"/>
  <c r="K29" i="7"/>
  <c r="F30" i="7"/>
  <c r="N30" i="7"/>
  <c r="T32" i="7"/>
  <c r="O35" i="7"/>
  <c r="G35" i="7"/>
  <c r="N35" i="7"/>
  <c r="L36" i="7"/>
  <c r="N38" i="7"/>
  <c r="L39" i="7"/>
  <c r="I40" i="7"/>
  <c r="F41" i="7"/>
  <c r="O41" i="7"/>
  <c r="V42" i="7"/>
  <c r="H44" i="7"/>
  <c r="I46" i="7"/>
  <c r="H46" i="7"/>
  <c r="O46" i="7"/>
  <c r="F47" i="7"/>
  <c r="O48" i="7"/>
  <c r="G48" i="7"/>
  <c r="N48" i="7"/>
  <c r="F48" i="7"/>
  <c r="K48" i="7"/>
  <c r="K49" i="7"/>
  <c r="Q51" i="7"/>
  <c r="N55" i="7"/>
  <c r="O56" i="7"/>
  <c r="G56" i="7"/>
  <c r="N56" i="7"/>
  <c r="F56" i="7"/>
  <c r="K56" i="7"/>
  <c r="K57" i="7"/>
  <c r="H59" i="7"/>
  <c r="O59" i="7"/>
  <c r="G59" i="7"/>
  <c r="N59" i="7"/>
  <c r="F59" i="7"/>
  <c r="L59" i="7"/>
  <c r="Q61" i="7"/>
  <c r="Q63" i="7"/>
  <c r="J65" i="7"/>
  <c r="I65" i="7"/>
  <c r="H65" i="7"/>
  <c r="N65" i="7"/>
  <c r="F65" i="7"/>
  <c r="H67" i="7"/>
  <c r="O67" i="7"/>
  <c r="G67" i="7"/>
  <c r="N67" i="7"/>
  <c r="F67" i="7"/>
  <c r="L67" i="7"/>
  <c r="Q70" i="7"/>
  <c r="Y70" i="7"/>
  <c r="P70" i="7"/>
  <c r="Q72" i="7"/>
  <c r="U72" i="7"/>
  <c r="T72" i="7"/>
  <c r="S72" i="7"/>
  <c r="R72" i="7"/>
  <c r="G125" i="6"/>
  <c r="F130" i="6"/>
  <c r="G133" i="6"/>
  <c r="G6" i="7"/>
  <c r="F11" i="7"/>
  <c r="G14" i="7"/>
  <c r="F19" i="7"/>
  <c r="G22" i="7"/>
  <c r="F27" i="7"/>
  <c r="L29" i="7"/>
  <c r="G30" i="7"/>
  <c r="U32" i="7"/>
  <c r="F35" i="7"/>
  <c r="M36" i="7"/>
  <c r="F38" i="7"/>
  <c r="O38" i="7"/>
  <c r="M39" i="7"/>
  <c r="J40" i="7"/>
  <c r="G41" i="7"/>
  <c r="N42" i="7"/>
  <c r="I44" i="7"/>
  <c r="W44" i="7" s="1"/>
  <c r="F46" i="7"/>
  <c r="G47" i="7"/>
  <c r="H48" i="7"/>
  <c r="L49" i="7"/>
  <c r="H51" i="7"/>
  <c r="O51" i="7"/>
  <c r="G51" i="7"/>
  <c r="L51" i="7"/>
  <c r="Y51" i="7" s="1"/>
  <c r="H56" i="7"/>
  <c r="L57" i="7"/>
  <c r="I59" i="7"/>
  <c r="S61" i="7"/>
  <c r="L63" i="7"/>
  <c r="K63" i="7"/>
  <c r="J63" i="7"/>
  <c r="H63" i="7"/>
  <c r="R63" i="7" s="1"/>
  <c r="G65" i="7"/>
  <c r="I67" i="7"/>
  <c r="L70" i="7"/>
  <c r="N36" i="7"/>
  <c r="N39" i="7"/>
  <c r="T42" i="7"/>
  <c r="X42" i="7"/>
  <c r="P51" i="7"/>
  <c r="T51" i="7"/>
  <c r="S51" i="7"/>
  <c r="L55" i="7"/>
  <c r="K55" i="7"/>
  <c r="H55" i="7"/>
  <c r="V55" i="7" s="1"/>
  <c r="M57" i="7"/>
  <c r="K60" i="7"/>
  <c r="J60" i="7"/>
  <c r="I60" i="7"/>
  <c r="O60" i="7"/>
  <c r="G60" i="7"/>
  <c r="T60" i="7" s="1"/>
  <c r="S63" i="7"/>
  <c r="P63" i="7"/>
  <c r="J67" i="7"/>
  <c r="K68" i="7"/>
  <c r="J68" i="7"/>
  <c r="I68" i="7"/>
  <c r="H68" i="7"/>
  <c r="O68" i="7"/>
  <c r="G68" i="7"/>
  <c r="W68" i="7" s="1"/>
  <c r="N70" i="7"/>
  <c r="N73" i="7"/>
  <c r="F73" i="7"/>
  <c r="K73" i="7"/>
  <c r="J73" i="7"/>
  <c r="I73" i="7"/>
  <c r="H73" i="7"/>
  <c r="G73" i="7"/>
  <c r="D73" i="7"/>
  <c r="S101" i="7"/>
  <c r="X101" i="7"/>
  <c r="W101" i="7"/>
  <c r="T101" i="7"/>
  <c r="R101" i="7"/>
  <c r="Q101" i="7"/>
  <c r="P101" i="7"/>
  <c r="T106" i="7"/>
  <c r="P106" i="7"/>
  <c r="W106" i="7"/>
  <c r="V106" i="7"/>
  <c r="S106" i="7"/>
  <c r="U106" i="7"/>
  <c r="R106" i="7"/>
  <c r="Q106" i="7"/>
  <c r="M54" i="7"/>
  <c r="X54" i="7" s="1"/>
  <c r="M62" i="7"/>
  <c r="K64" i="7"/>
  <c r="R78" i="7"/>
  <c r="Y78" i="7"/>
  <c r="T85" i="7"/>
  <c r="N87" i="7"/>
  <c r="O71" i="7"/>
  <c r="G71" i="7"/>
  <c r="M71" i="7"/>
  <c r="V74" i="7"/>
  <c r="X80" i="7"/>
  <c r="P80" i="7"/>
  <c r="V80" i="7"/>
  <c r="U80" i="7"/>
  <c r="T80" i="7"/>
  <c r="P90" i="7"/>
  <c r="J100" i="7"/>
  <c r="H100" i="7"/>
  <c r="N100" i="7"/>
  <c r="M100" i="7"/>
  <c r="L100" i="7"/>
  <c r="K100" i="7"/>
  <c r="I100" i="7"/>
  <c r="G100" i="7"/>
  <c r="M64" i="7"/>
  <c r="D71" i="7"/>
  <c r="N71" i="7"/>
  <c r="Y74" i="7"/>
  <c r="Q74" i="7"/>
  <c r="K75" i="7"/>
  <c r="H75" i="7"/>
  <c r="N75" i="7"/>
  <c r="U79" i="7"/>
  <c r="R79" i="7"/>
  <c r="Q79" i="7"/>
  <c r="P79" i="7"/>
  <c r="Q80" i="7"/>
  <c r="T91" i="7"/>
  <c r="W98" i="7"/>
  <c r="F100" i="7"/>
  <c r="U45" i="7"/>
  <c r="L50" i="7"/>
  <c r="Y50" i="7" s="1"/>
  <c r="U53" i="7"/>
  <c r="H54" i="7"/>
  <c r="S54" i="7" s="1"/>
  <c r="L58" i="7"/>
  <c r="Y58" i="7" s="1"/>
  <c r="U61" i="7"/>
  <c r="H62" i="7"/>
  <c r="F64" i="7"/>
  <c r="N64" i="7"/>
  <c r="L66" i="7"/>
  <c r="Y66" i="7" s="1"/>
  <c r="N69" i="7"/>
  <c r="X69" i="7" s="1"/>
  <c r="F71" i="7"/>
  <c r="L72" i="7"/>
  <c r="W72" i="7" s="1"/>
  <c r="D75" i="7"/>
  <c r="O75" i="7"/>
  <c r="M76" i="7"/>
  <c r="D76" i="7"/>
  <c r="J76" i="7"/>
  <c r="T76" i="7" s="1"/>
  <c r="O76" i="7"/>
  <c r="S79" i="7"/>
  <c r="R80" i="7"/>
  <c r="W93" i="7"/>
  <c r="Q93" i="7"/>
  <c r="W96" i="7"/>
  <c r="O100" i="7"/>
  <c r="G64" i="7"/>
  <c r="S69" i="7"/>
  <c r="H71" i="7"/>
  <c r="M72" i="7"/>
  <c r="X72" i="7" s="1"/>
  <c r="R74" i="7"/>
  <c r="F75" i="7"/>
  <c r="U76" i="7"/>
  <c r="R76" i="7"/>
  <c r="P76" i="7"/>
  <c r="S80" i="7"/>
  <c r="L84" i="7"/>
  <c r="K84" i="7"/>
  <c r="J84" i="7"/>
  <c r="I84" i="7"/>
  <c r="Y84" i="7" s="1"/>
  <c r="H84" i="7"/>
  <c r="J90" i="7"/>
  <c r="M90" i="7"/>
  <c r="L90" i="7"/>
  <c r="K90" i="7"/>
  <c r="I90" i="7"/>
  <c r="V90" i="7" s="1"/>
  <c r="H90" i="7"/>
  <c r="O97" i="7"/>
  <c r="G97" i="7"/>
  <c r="L97" i="7"/>
  <c r="K97" i="7"/>
  <c r="J97" i="7"/>
  <c r="I97" i="7"/>
  <c r="H97" i="7"/>
  <c r="F97" i="7"/>
  <c r="Q84" i="7"/>
  <c r="P84" i="7"/>
  <c r="I87" i="7"/>
  <c r="L87" i="7"/>
  <c r="K87" i="7"/>
  <c r="J87" i="7"/>
  <c r="H87" i="7"/>
  <c r="G87" i="7"/>
  <c r="Q87" i="7" s="1"/>
  <c r="R90" i="7"/>
  <c r="Q90" i="7"/>
  <c r="N104" i="7"/>
  <c r="F104" i="7"/>
  <c r="L104" i="7"/>
  <c r="J104" i="7"/>
  <c r="I104" i="7"/>
  <c r="O104" i="7"/>
  <c r="M104" i="7"/>
  <c r="K104" i="7"/>
  <c r="H104" i="7"/>
  <c r="V78" i="7"/>
  <c r="J82" i="7"/>
  <c r="M83" i="7"/>
  <c r="V85" i="7"/>
  <c r="N88" i="7"/>
  <c r="K89" i="7"/>
  <c r="W91" i="7"/>
  <c r="K92" i="7"/>
  <c r="H93" i="7"/>
  <c r="N94" i="7"/>
  <c r="F94" i="7"/>
  <c r="O94" i="7"/>
  <c r="U95" i="7"/>
  <c r="R96" i="7"/>
  <c r="V98" i="7"/>
  <c r="R99" i="7"/>
  <c r="L113" i="7"/>
  <c r="J113" i="7"/>
  <c r="I113" i="7"/>
  <c r="O113" i="7"/>
  <c r="M113" i="7"/>
  <c r="K113" i="7"/>
  <c r="G113" i="7"/>
  <c r="K118" i="7"/>
  <c r="I118" i="7"/>
  <c r="H118" i="7"/>
  <c r="O118" i="7"/>
  <c r="G118" i="7"/>
  <c r="N118" i="7"/>
  <c r="M118" i="7"/>
  <c r="J118" i="7"/>
  <c r="W78" i="7"/>
  <c r="J79" i="7"/>
  <c r="K82" i="7"/>
  <c r="F83" i="7"/>
  <c r="N83" i="7"/>
  <c r="N85" i="7"/>
  <c r="F88" i="7"/>
  <c r="O88" i="7"/>
  <c r="L89" i="7"/>
  <c r="U91" i="7"/>
  <c r="X91" i="7"/>
  <c r="L92" i="7"/>
  <c r="I93" i="7"/>
  <c r="G94" i="7"/>
  <c r="M95" i="7"/>
  <c r="W95" i="7" s="1"/>
  <c r="V95" i="7"/>
  <c r="J96" i="7"/>
  <c r="S96" i="7"/>
  <c r="N98" i="7"/>
  <c r="S99" i="7"/>
  <c r="Q109" i="7"/>
  <c r="F113" i="7"/>
  <c r="F118" i="7"/>
  <c r="L121" i="7"/>
  <c r="J121" i="7"/>
  <c r="I121" i="7"/>
  <c r="H121" i="7"/>
  <c r="O121" i="7"/>
  <c r="N121" i="7"/>
  <c r="M121" i="7"/>
  <c r="G121" i="7"/>
  <c r="L82" i="7"/>
  <c r="S85" i="7"/>
  <c r="X85" i="7"/>
  <c r="G88" i="7"/>
  <c r="Y91" i="7"/>
  <c r="M92" i="7"/>
  <c r="J93" i="7"/>
  <c r="H94" i="7"/>
  <c r="N95" i="7"/>
  <c r="K96" i="7"/>
  <c r="X96" i="7" s="1"/>
  <c r="U96" i="7"/>
  <c r="R98" i="7"/>
  <c r="T99" i="7"/>
  <c r="K103" i="7"/>
  <c r="O103" i="7"/>
  <c r="F103" i="7"/>
  <c r="M103" i="7"/>
  <c r="L103" i="7"/>
  <c r="I105" i="7"/>
  <c r="J105" i="7"/>
  <c r="G105" i="7"/>
  <c r="O105" i="7"/>
  <c r="F105" i="7"/>
  <c r="J107" i="7"/>
  <c r="O107" i="7"/>
  <c r="G107" i="7"/>
  <c r="N107" i="7"/>
  <c r="L107" i="7"/>
  <c r="K107" i="7"/>
  <c r="H107" i="7"/>
  <c r="N111" i="7"/>
  <c r="F111" i="7"/>
  <c r="L111" i="7"/>
  <c r="K111" i="7"/>
  <c r="G111" i="7"/>
  <c r="O111" i="7"/>
  <c r="J111" i="7"/>
  <c r="H113" i="7"/>
  <c r="Q116" i="7"/>
  <c r="L118" i="7"/>
  <c r="F121" i="7"/>
  <c r="M82" i="7"/>
  <c r="O89" i="7"/>
  <c r="G89" i="7"/>
  <c r="N89" i="7"/>
  <c r="N92" i="7"/>
  <c r="L93" i="7"/>
  <c r="Y95" i="7"/>
  <c r="Q95" i="7"/>
  <c r="X95" i="7"/>
  <c r="V99" i="7"/>
  <c r="R108" i="7"/>
  <c r="X108" i="7"/>
  <c r="V108" i="7"/>
  <c r="Q108" i="7"/>
  <c r="P108" i="7"/>
  <c r="N113" i="7"/>
  <c r="F82" i="7"/>
  <c r="Q85" i="7"/>
  <c r="N86" i="7"/>
  <c r="F86" i="7"/>
  <c r="O86" i="7"/>
  <c r="I88" i="7"/>
  <c r="F89" i="7"/>
  <c r="F92" i="7"/>
  <c r="O92" i="7"/>
  <c r="M93" i="7"/>
  <c r="J94" i="7"/>
  <c r="P95" i="7"/>
  <c r="N96" i="7"/>
  <c r="Q98" i="7"/>
  <c r="H103" i="7"/>
  <c r="K105" i="7"/>
  <c r="I107" i="7"/>
  <c r="V107" i="7" s="1"/>
  <c r="S108" i="7"/>
  <c r="K110" i="7"/>
  <c r="I110" i="7"/>
  <c r="H110" i="7"/>
  <c r="N110" i="7"/>
  <c r="L110" i="7"/>
  <c r="J110" i="7"/>
  <c r="F110" i="7"/>
  <c r="N93" i="7"/>
  <c r="W99" i="7"/>
  <c r="U99" i="7"/>
  <c r="Y99" i="7"/>
  <c r="J123" i="7"/>
  <c r="H123" i="7"/>
  <c r="O123" i="7"/>
  <c r="G123" i="7"/>
  <c r="N123" i="7"/>
  <c r="F123" i="7"/>
  <c r="M123" i="7"/>
  <c r="L123" i="7"/>
  <c r="K123" i="7"/>
  <c r="X109" i="7"/>
  <c r="P109" i="7"/>
  <c r="V109" i="7"/>
  <c r="U109" i="7"/>
  <c r="U116" i="7"/>
  <c r="S116" i="7"/>
  <c r="R116" i="7"/>
  <c r="P116" i="7"/>
  <c r="X117" i="7"/>
  <c r="N119" i="7"/>
  <c r="F119" i="7"/>
  <c r="L119" i="7"/>
  <c r="K119" i="7"/>
  <c r="J119" i="7"/>
  <c r="U124" i="7"/>
  <c r="S124" i="7"/>
  <c r="R124" i="7"/>
  <c r="Y124" i="7"/>
  <c r="Q124" i="7"/>
  <c r="K134" i="7"/>
  <c r="J134" i="7"/>
  <c r="I134" i="7"/>
  <c r="H134" i="7"/>
  <c r="O134" i="7"/>
  <c r="G134" i="7"/>
  <c r="L134" i="7"/>
  <c r="N102" i="7"/>
  <c r="R109" i="7"/>
  <c r="I112" i="7"/>
  <c r="O112" i="7"/>
  <c r="G112" i="7"/>
  <c r="N112" i="7"/>
  <c r="F112" i="7"/>
  <c r="J115" i="7"/>
  <c r="H115" i="7"/>
  <c r="O115" i="7"/>
  <c r="G115" i="7"/>
  <c r="W122" i="7"/>
  <c r="U122" i="7"/>
  <c r="T122" i="7"/>
  <c r="R122" i="7"/>
  <c r="P124" i="7"/>
  <c r="K126" i="7"/>
  <c r="J126" i="7"/>
  <c r="I126" i="7"/>
  <c r="H126" i="7"/>
  <c r="O126" i="7"/>
  <c r="G126" i="7"/>
  <c r="J131" i="7"/>
  <c r="I131" i="7"/>
  <c r="H131" i="7"/>
  <c r="O131" i="7"/>
  <c r="G131" i="7"/>
  <c r="N131" i="7"/>
  <c r="F131" i="7"/>
  <c r="T132" i="7"/>
  <c r="S132" i="7"/>
  <c r="R132" i="7"/>
  <c r="Q132" i="7"/>
  <c r="P132" i="7"/>
  <c r="F134" i="7"/>
  <c r="K101" i="7"/>
  <c r="Y101" i="7" s="1"/>
  <c r="F102" i="7"/>
  <c r="O102" i="7"/>
  <c r="N106" i="7"/>
  <c r="X106" i="7" s="1"/>
  <c r="S109" i="7"/>
  <c r="H112" i="7"/>
  <c r="F115" i="7"/>
  <c r="I119" i="7"/>
  <c r="V122" i="7"/>
  <c r="T124" i="7"/>
  <c r="F126" i="7"/>
  <c r="K131" i="7"/>
  <c r="V132" i="7"/>
  <c r="M134" i="7"/>
  <c r="M119" i="7"/>
  <c r="X122" i="7"/>
  <c r="V124" i="7"/>
  <c r="L126" i="7"/>
  <c r="L129" i="7"/>
  <c r="K129" i="7"/>
  <c r="J129" i="7"/>
  <c r="I129" i="7"/>
  <c r="H129" i="7"/>
  <c r="L131" i="7"/>
  <c r="W132" i="7"/>
  <c r="N134" i="7"/>
  <c r="I102" i="7"/>
  <c r="W109" i="7"/>
  <c r="K112" i="7"/>
  <c r="T114" i="7"/>
  <c r="K115" i="7"/>
  <c r="O119" i="7"/>
  <c r="W124" i="7"/>
  <c r="M126" i="7"/>
  <c r="T129" i="7"/>
  <c r="S129" i="7"/>
  <c r="R129" i="7"/>
  <c r="Q129" i="7"/>
  <c r="P129" i="7"/>
  <c r="M131" i="7"/>
  <c r="X132" i="7"/>
  <c r="M120" i="7"/>
  <c r="J127" i="7"/>
  <c r="M128" i="7"/>
  <c r="J135" i="7"/>
  <c r="M136" i="7"/>
  <c r="J108" i="7"/>
  <c r="Y108" i="7" s="1"/>
  <c r="L114" i="7"/>
  <c r="J116" i="7"/>
  <c r="Y116" i="7" s="1"/>
  <c r="U117" i="7"/>
  <c r="F120" i="7"/>
  <c r="N120" i="7"/>
  <c r="L122" i="7"/>
  <c r="Y122" i="7" s="1"/>
  <c r="M125" i="7"/>
  <c r="K127" i="7"/>
  <c r="F128" i="7"/>
  <c r="N128" i="7"/>
  <c r="T130" i="7"/>
  <c r="M133" i="7"/>
  <c r="K135" i="7"/>
  <c r="F136" i="7"/>
  <c r="N136" i="7"/>
  <c r="M114" i="7"/>
  <c r="V117" i="7"/>
  <c r="G120" i="7"/>
  <c r="O120" i="7"/>
  <c r="M122" i="7"/>
  <c r="F125" i="7"/>
  <c r="N125" i="7"/>
  <c r="L127" i="7"/>
  <c r="G128" i="7"/>
  <c r="O128" i="7"/>
  <c r="M130" i="7"/>
  <c r="U130" i="7"/>
  <c r="K132" i="7"/>
  <c r="U132" i="7" s="1"/>
  <c r="F133" i="7"/>
  <c r="N133" i="7"/>
  <c r="L135" i="7"/>
  <c r="G136" i="7"/>
  <c r="O136" i="7"/>
  <c r="M127" i="7"/>
  <c r="V130" i="7"/>
  <c r="M135" i="7"/>
  <c r="H136" i="7"/>
  <c r="G114" i="7"/>
  <c r="P117" i="7"/>
  <c r="G122" i="7"/>
  <c r="Q122" i="7" s="1"/>
  <c r="F127" i="7"/>
  <c r="G130" i="7"/>
  <c r="S130" i="7" s="1"/>
  <c r="F135" i="7"/>
  <c r="W13" i="7" l="1"/>
  <c r="T13" i="7"/>
  <c r="U13" i="7"/>
  <c r="S13" i="7"/>
  <c r="R13" i="7"/>
  <c r="Y13" i="7"/>
  <c r="V127" i="7"/>
  <c r="U127" i="7"/>
  <c r="T127" i="7"/>
  <c r="S127" i="7"/>
  <c r="R127" i="7"/>
  <c r="Y127" i="7"/>
  <c r="X127" i="7"/>
  <c r="W127" i="7"/>
  <c r="Q127" i="7"/>
  <c r="P127" i="7"/>
  <c r="Y128" i="7"/>
  <c r="Q128" i="7"/>
  <c r="X128" i="7"/>
  <c r="P128" i="7"/>
  <c r="W128" i="7"/>
  <c r="V128" i="7"/>
  <c r="U128" i="7"/>
  <c r="T128" i="7"/>
  <c r="S128" i="7"/>
  <c r="R128" i="7"/>
  <c r="X102" i="7"/>
  <c r="P102" i="7"/>
  <c r="R102" i="7"/>
  <c r="Y102" i="7"/>
  <c r="W102" i="7"/>
  <c r="Q102" i="7"/>
  <c r="V102" i="7"/>
  <c r="U102" i="7"/>
  <c r="S102" i="7"/>
  <c r="T102" i="7"/>
  <c r="V79" i="7"/>
  <c r="X79" i="7"/>
  <c r="W79" i="7"/>
  <c r="T79" i="7"/>
  <c r="X93" i="7"/>
  <c r="V93" i="7"/>
  <c r="U93" i="7"/>
  <c r="T93" i="7"/>
  <c r="Y93" i="7"/>
  <c r="S93" i="7"/>
  <c r="X84" i="7"/>
  <c r="W130" i="7"/>
  <c r="T107" i="7"/>
  <c r="Q107" i="7"/>
  <c r="R107" i="7"/>
  <c r="W107" i="7"/>
  <c r="Y107" i="7"/>
  <c r="X107" i="7"/>
  <c r="T96" i="7"/>
  <c r="V96" i="7"/>
  <c r="V104" i="7"/>
  <c r="U104" i="7"/>
  <c r="S104" i="7"/>
  <c r="R104" i="7"/>
  <c r="Q104" i="7"/>
  <c r="P104" i="7"/>
  <c r="Y104" i="7"/>
  <c r="X104" i="7"/>
  <c r="W104" i="7"/>
  <c r="T104" i="7"/>
  <c r="W90" i="7"/>
  <c r="R93" i="7"/>
  <c r="Y21" i="7"/>
  <c r="Y131" i="6"/>
  <c r="T55" i="7"/>
  <c r="T21" i="7"/>
  <c r="V87" i="7"/>
  <c r="U29" i="7"/>
  <c r="V122" i="6"/>
  <c r="T122" i="6"/>
  <c r="W122" i="6"/>
  <c r="Q122" i="6"/>
  <c r="P122" i="6"/>
  <c r="Y122" i="6"/>
  <c r="U122" i="6"/>
  <c r="S122" i="6"/>
  <c r="X122" i="6"/>
  <c r="R122" i="6"/>
  <c r="Y63" i="7"/>
  <c r="Y115" i="6"/>
  <c r="V115" i="6"/>
  <c r="W115" i="6"/>
  <c r="U115" i="6"/>
  <c r="W99" i="6"/>
  <c r="V99" i="6"/>
  <c r="U99" i="6"/>
  <c r="X99" i="6"/>
  <c r="T106" i="6"/>
  <c r="S106" i="6"/>
  <c r="R106" i="6"/>
  <c r="X106" i="6"/>
  <c r="P106" i="6"/>
  <c r="Y106" i="6"/>
  <c r="W106" i="6"/>
  <c r="V106" i="6"/>
  <c r="U106" i="6"/>
  <c r="Q106" i="6"/>
  <c r="X115" i="6"/>
  <c r="R100" i="7"/>
  <c r="X100" i="7"/>
  <c r="P100" i="7"/>
  <c r="Y100" i="7"/>
  <c r="W100" i="7"/>
  <c r="V100" i="7"/>
  <c r="U100" i="7"/>
  <c r="T100" i="7"/>
  <c r="S100" i="7"/>
  <c r="Q100" i="7"/>
  <c r="V34" i="7"/>
  <c r="T34" i="7"/>
  <c r="X128" i="6"/>
  <c r="P128" i="6"/>
  <c r="W128" i="6"/>
  <c r="V128" i="6"/>
  <c r="R128" i="6"/>
  <c r="Y128" i="6"/>
  <c r="U128" i="6"/>
  <c r="S128" i="6"/>
  <c r="Q128" i="6"/>
  <c r="T128" i="6"/>
  <c r="V35" i="6"/>
  <c r="Y35" i="6"/>
  <c r="Q35" i="6"/>
  <c r="W35" i="6"/>
  <c r="R35" i="6"/>
  <c r="U35" i="6"/>
  <c r="T35" i="6"/>
  <c r="X35" i="6"/>
  <c r="S35" i="6"/>
  <c r="X114" i="7"/>
  <c r="Y114" i="7"/>
  <c r="V114" i="7"/>
  <c r="S114" i="7"/>
  <c r="Q114" i="7"/>
  <c r="W114" i="7"/>
  <c r="U114" i="7"/>
  <c r="R114" i="7"/>
  <c r="V129" i="7"/>
  <c r="X90" i="7"/>
  <c r="S62" i="7"/>
  <c r="X62" i="7"/>
  <c r="W62" i="7"/>
  <c r="Y62" i="7"/>
  <c r="R62" i="7"/>
  <c r="Y106" i="7"/>
  <c r="U60" i="7"/>
  <c r="X60" i="7"/>
  <c r="W51" i="7"/>
  <c r="Y39" i="7"/>
  <c r="X39" i="7"/>
  <c r="R39" i="7"/>
  <c r="W39" i="7"/>
  <c r="V39" i="7"/>
  <c r="U39" i="7"/>
  <c r="V131" i="6"/>
  <c r="W131" i="6"/>
  <c r="T39" i="7"/>
  <c r="X10" i="7"/>
  <c r="V10" i="7"/>
  <c r="U44" i="7"/>
  <c r="W10" i="7"/>
  <c r="X36" i="7"/>
  <c r="W123" i="6"/>
  <c r="X118" i="6"/>
  <c r="V118" i="6"/>
  <c r="W118" i="6"/>
  <c r="T95" i="6"/>
  <c r="T101" i="6"/>
  <c r="S101" i="6"/>
  <c r="Y101" i="6"/>
  <c r="Q101" i="6"/>
  <c r="X101" i="6"/>
  <c r="W101" i="6"/>
  <c r="U101" i="6"/>
  <c r="R101" i="6"/>
  <c r="P101" i="6"/>
  <c r="V101" i="6"/>
  <c r="W22" i="6"/>
  <c r="Y22" i="6"/>
  <c r="U22" i="6"/>
  <c r="S22" i="6"/>
  <c r="T22" i="6"/>
  <c r="V22" i="6"/>
  <c r="U8" i="6"/>
  <c r="T8" i="6"/>
  <c r="V8" i="6"/>
  <c r="Y8" i="6"/>
  <c r="S8" i="6"/>
  <c r="R8" i="6"/>
  <c r="X8" i="6"/>
  <c r="W8" i="6"/>
  <c r="T125" i="6"/>
  <c r="R125" i="6"/>
  <c r="Q125" i="6"/>
  <c r="Y125" i="6"/>
  <c r="X125" i="6"/>
  <c r="S125" i="6"/>
  <c r="W125" i="6"/>
  <c r="X133" i="7"/>
  <c r="P133" i="7"/>
  <c r="W133" i="7"/>
  <c r="V133" i="7"/>
  <c r="U133" i="7"/>
  <c r="T133" i="7"/>
  <c r="Q133" i="7"/>
  <c r="Y133" i="7"/>
  <c r="S133" i="7"/>
  <c r="R133" i="7"/>
  <c r="X125" i="7"/>
  <c r="P125" i="7"/>
  <c r="W125" i="7"/>
  <c r="V125" i="7"/>
  <c r="U125" i="7"/>
  <c r="T125" i="7"/>
  <c r="Y125" i="7"/>
  <c r="S125" i="7"/>
  <c r="R125" i="7"/>
  <c r="Q125" i="7"/>
  <c r="W129" i="7"/>
  <c r="V119" i="7"/>
  <c r="T119" i="7"/>
  <c r="S119" i="7"/>
  <c r="R119" i="7"/>
  <c r="Y119" i="7"/>
  <c r="X119" i="7"/>
  <c r="U119" i="7"/>
  <c r="W119" i="7"/>
  <c r="Q119" i="7"/>
  <c r="P119" i="7"/>
  <c r="S107" i="7"/>
  <c r="T90" i="7"/>
  <c r="V84" i="7"/>
  <c r="X38" i="7"/>
  <c r="P38" i="7"/>
  <c r="Q38" i="7"/>
  <c r="Y38" i="7"/>
  <c r="W38" i="7"/>
  <c r="V38" i="7"/>
  <c r="T38" i="7"/>
  <c r="U38" i="7"/>
  <c r="R38" i="7"/>
  <c r="S38" i="7"/>
  <c r="V19" i="7"/>
  <c r="U19" i="7"/>
  <c r="T19" i="7"/>
  <c r="R19" i="7"/>
  <c r="W19" i="7"/>
  <c r="S19" i="7"/>
  <c r="Q19" i="7"/>
  <c r="P19" i="7"/>
  <c r="Y19" i="7"/>
  <c r="X19" i="7"/>
  <c r="W22" i="7"/>
  <c r="V22" i="7"/>
  <c r="U22" i="7"/>
  <c r="S22" i="7"/>
  <c r="Q22" i="7"/>
  <c r="P22" i="7"/>
  <c r="X22" i="7"/>
  <c r="Y22" i="7"/>
  <c r="T22" i="7"/>
  <c r="R22" i="7"/>
  <c r="T70" i="7"/>
  <c r="S70" i="7"/>
  <c r="X17" i="7"/>
  <c r="P17" i="7"/>
  <c r="W17" i="7"/>
  <c r="V17" i="7"/>
  <c r="T17" i="7"/>
  <c r="U17" i="7"/>
  <c r="S17" i="7"/>
  <c r="R17" i="7"/>
  <c r="Q17" i="7"/>
  <c r="Y17" i="7"/>
  <c r="S39" i="7"/>
  <c r="X43" i="7"/>
  <c r="W43" i="7"/>
  <c r="U43" i="7"/>
  <c r="T43" i="7"/>
  <c r="S43" i="7"/>
  <c r="R43" i="7"/>
  <c r="P43" i="7"/>
  <c r="V43" i="7"/>
  <c r="Q43" i="7"/>
  <c r="Y43" i="7"/>
  <c r="S87" i="7"/>
  <c r="S34" i="7"/>
  <c r="X57" i="6"/>
  <c r="W57" i="6"/>
  <c r="V57" i="6"/>
  <c r="Y90" i="6"/>
  <c r="U95" i="6"/>
  <c r="Y77" i="6"/>
  <c r="Q77" i="6"/>
  <c r="T77" i="6"/>
  <c r="R77" i="6"/>
  <c r="X77" i="6"/>
  <c r="S77" i="6"/>
  <c r="P77" i="6"/>
  <c r="W77" i="6"/>
  <c r="V77" i="6"/>
  <c r="U77" i="6"/>
  <c r="X73" i="6"/>
  <c r="Y46" i="6"/>
  <c r="T46" i="6"/>
  <c r="U46" i="6"/>
  <c r="R46" i="6"/>
  <c r="X46" i="6"/>
  <c r="S46" i="6"/>
  <c r="V46" i="6"/>
  <c r="S110" i="7"/>
  <c r="Y110" i="7"/>
  <c r="Q110" i="7"/>
  <c r="X110" i="7"/>
  <c r="P110" i="7"/>
  <c r="W110" i="7"/>
  <c r="V110" i="7"/>
  <c r="T110" i="7"/>
  <c r="U110" i="7"/>
  <c r="R110" i="7"/>
  <c r="V82" i="7"/>
  <c r="U82" i="7"/>
  <c r="T82" i="7"/>
  <c r="S82" i="7"/>
  <c r="R82" i="7"/>
  <c r="P82" i="7"/>
  <c r="Y82" i="7"/>
  <c r="X82" i="7"/>
  <c r="Q82" i="7"/>
  <c r="W82" i="7"/>
  <c r="U107" i="7"/>
  <c r="V72" i="7"/>
  <c r="Y72" i="7"/>
  <c r="V58" i="7"/>
  <c r="W58" i="7"/>
  <c r="R68" i="7"/>
  <c r="T68" i="7"/>
  <c r="Y68" i="7"/>
  <c r="Q68" i="7"/>
  <c r="V68" i="7"/>
  <c r="X51" i="7"/>
  <c r="Y46" i="7"/>
  <c r="Q46" i="7"/>
  <c r="X46" i="7"/>
  <c r="P46" i="7"/>
  <c r="S46" i="7"/>
  <c r="R46" i="7"/>
  <c r="V46" i="7"/>
  <c r="W46" i="7"/>
  <c r="T46" i="7"/>
  <c r="U46" i="7"/>
  <c r="U125" i="6"/>
  <c r="X68" i="7"/>
  <c r="V26" i="7"/>
  <c r="Y26" i="7"/>
  <c r="Q26" i="7"/>
  <c r="X26" i="7"/>
  <c r="W26" i="7"/>
  <c r="S26" i="7"/>
  <c r="R26" i="7"/>
  <c r="U87" i="7"/>
  <c r="T26" i="7"/>
  <c r="V84" i="6"/>
  <c r="Q84" i="6"/>
  <c r="Y84" i="6"/>
  <c r="P84" i="6"/>
  <c r="X84" i="6"/>
  <c r="U84" i="6"/>
  <c r="T84" i="6"/>
  <c r="W84" i="6"/>
  <c r="S84" i="6"/>
  <c r="R84" i="6"/>
  <c r="W49" i="6"/>
  <c r="V49" i="6"/>
  <c r="W90" i="6"/>
  <c r="T90" i="6"/>
  <c r="X90" i="6"/>
  <c r="Y69" i="6"/>
  <c r="V69" i="6"/>
  <c r="T69" i="6"/>
  <c r="X69" i="6"/>
  <c r="U69" i="6"/>
  <c r="Y39" i="6"/>
  <c r="X39" i="6"/>
  <c r="W39" i="6"/>
  <c r="V39" i="6"/>
  <c r="R82" i="6"/>
  <c r="W82" i="6"/>
  <c r="S82" i="6"/>
  <c r="X82" i="6"/>
  <c r="Y82" i="6"/>
  <c r="V82" i="6"/>
  <c r="T82" i="6"/>
  <c r="R67" i="6"/>
  <c r="U67" i="6"/>
  <c r="S67" i="6"/>
  <c r="Y67" i="6"/>
  <c r="P67" i="6"/>
  <c r="V67" i="6"/>
  <c r="T67" i="6"/>
  <c r="X67" i="6"/>
  <c r="W67" i="6"/>
  <c r="Q67" i="6"/>
  <c r="V54" i="6"/>
  <c r="T54" i="6"/>
  <c r="Y28" i="6"/>
  <c r="V28" i="6"/>
  <c r="U28" i="6"/>
  <c r="S28" i="6"/>
  <c r="W102" i="6"/>
  <c r="V102" i="6"/>
  <c r="T102" i="6"/>
  <c r="S102" i="6"/>
  <c r="R102" i="6"/>
  <c r="Q102" i="6"/>
  <c r="P102" i="6"/>
  <c r="Y102" i="6"/>
  <c r="X102" i="6"/>
  <c r="U102" i="6"/>
  <c r="U55" i="7"/>
  <c r="W55" i="7"/>
  <c r="R55" i="7"/>
  <c r="S55" i="7"/>
  <c r="X55" i="7"/>
  <c r="V63" i="7"/>
  <c r="U63" i="7"/>
  <c r="X63" i="7"/>
  <c r="W35" i="7"/>
  <c r="Q35" i="7"/>
  <c r="Y35" i="7"/>
  <c r="P35" i="7"/>
  <c r="X35" i="7"/>
  <c r="V35" i="7"/>
  <c r="T35" i="7"/>
  <c r="U35" i="7"/>
  <c r="R35" i="7"/>
  <c r="S35" i="7"/>
  <c r="V11" i="7"/>
  <c r="U11" i="7"/>
  <c r="T11" i="7"/>
  <c r="S11" i="7"/>
  <c r="R11" i="7"/>
  <c r="P11" i="7"/>
  <c r="Y11" i="7"/>
  <c r="X11" i="7"/>
  <c r="Q11" i="7"/>
  <c r="W11" i="7"/>
  <c r="X67" i="7"/>
  <c r="P67" i="7"/>
  <c r="W67" i="7"/>
  <c r="V67" i="7"/>
  <c r="T67" i="7"/>
  <c r="Y67" i="7"/>
  <c r="U67" i="7"/>
  <c r="S67" i="7"/>
  <c r="Q67" i="7"/>
  <c r="R67" i="7"/>
  <c r="T47" i="7"/>
  <c r="S47" i="7"/>
  <c r="R47" i="7"/>
  <c r="Q47" i="7"/>
  <c r="P47" i="7"/>
  <c r="Y47" i="7"/>
  <c r="W47" i="7"/>
  <c r="X47" i="7"/>
  <c r="V47" i="7"/>
  <c r="U47" i="7"/>
  <c r="V125" i="6"/>
  <c r="S68" i="7"/>
  <c r="T62" i="7"/>
  <c r="Y55" i="7"/>
  <c r="U26" i="7"/>
  <c r="V13" i="7"/>
  <c r="V94" i="6"/>
  <c r="T94" i="6"/>
  <c r="U94" i="6"/>
  <c r="S94" i="6"/>
  <c r="R94" i="6"/>
  <c r="P94" i="6"/>
  <c r="Y94" i="6"/>
  <c r="X94" i="6"/>
  <c r="Q94" i="6"/>
  <c r="W94" i="6"/>
  <c r="W33" i="6"/>
  <c r="Y33" i="6"/>
  <c r="T33" i="6"/>
  <c r="V33" i="6"/>
  <c r="X33" i="6"/>
  <c r="S33" i="6"/>
  <c r="R70" i="6"/>
  <c r="T70" i="6"/>
  <c r="Q70" i="6"/>
  <c r="X70" i="6"/>
  <c r="U70" i="6"/>
  <c r="S70" i="6"/>
  <c r="P70" i="6"/>
  <c r="Y70" i="6"/>
  <c r="W70" i="6"/>
  <c r="V70" i="6"/>
  <c r="R123" i="7"/>
  <c r="X123" i="7"/>
  <c r="P123" i="7"/>
  <c r="W123" i="7"/>
  <c r="V123" i="7"/>
  <c r="T123" i="7"/>
  <c r="S123" i="7"/>
  <c r="Q123" i="7"/>
  <c r="Y123" i="7"/>
  <c r="U123" i="7"/>
  <c r="T121" i="7"/>
  <c r="R121" i="7"/>
  <c r="Y121" i="7"/>
  <c r="Q121" i="7"/>
  <c r="X121" i="7"/>
  <c r="P121" i="7"/>
  <c r="S121" i="7"/>
  <c r="W121" i="7"/>
  <c r="V121" i="7"/>
  <c r="U121" i="7"/>
  <c r="S90" i="7"/>
  <c r="Y90" i="7"/>
  <c r="U90" i="7"/>
  <c r="V27" i="7"/>
  <c r="U27" i="7"/>
  <c r="T27" i="7"/>
  <c r="R27" i="7"/>
  <c r="Y27" i="7"/>
  <c r="X27" i="7"/>
  <c r="W27" i="7"/>
  <c r="S27" i="7"/>
  <c r="P27" i="7"/>
  <c r="Q27" i="7"/>
  <c r="V135" i="7"/>
  <c r="U135" i="7"/>
  <c r="T135" i="7"/>
  <c r="S135" i="7"/>
  <c r="R135" i="7"/>
  <c r="W135" i="7"/>
  <c r="Q135" i="7"/>
  <c r="P135" i="7"/>
  <c r="Y135" i="7"/>
  <c r="X135" i="7"/>
  <c r="Y130" i="7"/>
  <c r="X130" i="7"/>
  <c r="R130" i="7"/>
  <c r="Q130" i="7"/>
  <c r="V116" i="7"/>
  <c r="W116" i="7"/>
  <c r="T116" i="7"/>
  <c r="X116" i="7"/>
  <c r="S126" i="7"/>
  <c r="R126" i="7"/>
  <c r="Y126" i="7"/>
  <c r="Q126" i="7"/>
  <c r="X126" i="7"/>
  <c r="P126" i="7"/>
  <c r="W126" i="7"/>
  <c r="V126" i="7"/>
  <c r="U126" i="7"/>
  <c r="T126" i="7"/>
  <c r="W89" i="7"/>
  <c r="Y89" i="7"/>
  <c r="P89" i="7"/>
  <c r="X89" i="7"/>
  <c r="V89" i="7"/>
  <c r="U89" i="7"/>
  <c r="T89" i="7"/>
  <c r="S89" i="7"/>
  <c r="R89" i="7"/>
  <c r="Q89" i="7"/>
  <c r="Y98" i="7"/>
  <c r="X98" i="7"/>
  <c r="R87" i="7"/>
  <c r="X87" i="7"/>
  <c r="T87" i="7"/>
  <c r="U84" i="7"/>
  <c r="T63" i="7"/>
  <c r="X30" i="7"/>
  <c r="P30" i="7"/>
  <c r="W30" i="7"/>
  <c r="V30" i="7"/>
  <c r="U30" i="7"/>
  <c r="S30" i="7"/>
  <c r="Y30" i="7"/>
  <c r="R30" i="7"/>
  <c r="T30" i="7"/>
  <c r="Q30" i="7"/>
  <c r="Y96" i="7"/>
  <c r="V29" i="7"/>
  <c r="R29" i="7"/>
  <c r="X29" i="7"/>
  <c r="W29" i="7"/>
  <c r="T29" i="7"/>
  <c r="V62" i="7"/>
  <c r="U36" i="7"/>
  <c r="Y87" i="7"/>
  <c r="T123" i="6"/>
  <c r="U123" i="6"/>
  <c r="V123" i="6"/>
  <c r="S123" i="6"/>
  <c r="R123" i="6"/>
  <c r="X123" i="6"/>
  <c r="Y33" i="7"/>
  <c r="Q33" i="7"/>
  <c r="X33" i="7"/>
  <c r="P33" i="7"/>
  <c r="W33" i="7"/>
  <c r="V33" i="7"/>
  <c r="T33" i="7"/>
  <c r="R33" i="7"/>
  <c r="U33" i="7"/>
  <c r="S33" i="7"/>
  <c r="R15" i="7"/>
  <c r="Y15" i="7"/>
  <c r="Q15" i="7"/>
  <c r="X15" i="7"/>
  <c r="P15" i="7"/>
  <c r="W15" i="7"/>
  <c r="V15" i="7"/>
  <c r="U15" i="7"/>
  <c r="T15" i="7"/>
  <c r="S15" i="7"/>
  <c r="X13" i="7"/>
  <c r="V90" i="6"/>
  <c r="T84" i="7"/>
  <c r="S84" i="7"/>
  <c r="Y79" i="7"/>
  <c r="W14" i="7"/>
  <c r="V14" i="7"/>
  <c r="U14" i="7"/>
  <c r="S14" i="7"/>
  <c r="R14" i="7"/>
  <c r="Q14" i="7"/>
  <c r="P14" i="7"/>
  <c r="Y14" i="7"/>
  <c r="T14" i="7"/>
  <c r="X14" i="7"/>
  <c r="W84" i="7"/>
  <c r="T20" i="7"/>
  <c r="V20" i="7"/>
  <c r="Y20" i="7"/>
  <c r="S20" i="7"/>
  <c r="Q20" i="7"/>
  <c r="R20" i="7"/>
  <c r="X20" i="7"/>
  <c r="U20" i="7"/>
  <c r="U62" i="7"/>
  <c r="S21" i="7"/>
  <c r="R21" i="7"/>
  <c r="X34" i="7"/>
  <c r="S29" i="7"/>
  <c r="W63" i="7"/>
  <c r="X8" i="7"/>
  <c r="P8" i="7"/>
  <c r="W8" i="7"/>
  <c r="V8" i="7"/>
  <c r="Y8" i="7"/>
  <c r="T8" i="7"/>
  <c r="R8" i="7"/>
  <c r="S8" i="7"/>
  <c r="U8" i="7"/>
  <c r="Q8" i="7"/>
  <c r="Y12" i="7"/>
  <c r="Q12" i="7"/>
  <c r="X12" i="7"/>
  <c r="P12" i="7"/>
  <c r="W12" i="7"/>
  <c r="V12" i="7"/>
  <c r="T12" i="7"/>
  <c r="R12" i="7"/>
  <c r="U12" i="7"/>
  <c r="S12" i="7"/>
  <c r="W104" i="6"/>
  <c r="Y104" i="6"/>
  <c r="X104" i="6"/>
  <c r="V104" i="6"/>
  <c r="T104" i="6"/>
  <c r="S111" i="6"/>
  <c r="X111" i="6"/>
  <c r="W111" i="6"/>
  <c r="V111" i="6"/>
  <c r="U111" i="6"/>
  <c r="W70" i="7"/>
  <c r="T38" i="6"/>
  <c r="R38" i="6"/>
  <c r="X38" i="6"/>
  <c r="P38" i="6"/>
  <c r="Y38" i="6"/>
  <c r="V38" i="6"/>
  <c r="U38" i="6"/>
  <c r="S38" i="6"/>
  <c r="Q38" i="6"/>
  <c r="W38" i="6"/>
  <c r="S131" i="6"/>
  <c r="T28" i="6"/>
  <c r="Y99" i="6"/>
  <c r="Y51" i="6"/>
  <c r="U39" i="6"/>
  <c r="Y112" i="6"/>
  <c r="Y120" i="7"/>
  <c r="Q120" i="7"/>
  <c r="W120" i="7"/>
  <c r="V120" i="7"/>
  <c r="U120" i="7"/>
  <c r="X120" i="7"/>
  <c r="T120" i="7"/>
  <c r="S120" i="7"/>
  <c r="R120" i="7"/>
  <c r="P120" i="7"/>
  <c r="Y129" i="7"/>
  <c r="Y132" i="7"/>
  <c r="X92" i="7"/>
  <c r="P92" i="7"/>
  <c r="Q92" i="7"/>
  <c r="Y92" i="7"/>
  <c r="W92" i="7"/>
  <c r="V92" i="7"/>
  <c r="U92" i="7"/>
  <c r="T92" i="7"/>
  <c r="S92" i="7"/>
  <c r="R92" i="7"/>
  <c r="U108" i="7"/>
  <c r="Y83" i="7"/>
  <c r="Q83" i="7"/>
  <c r="X83" i="7"/>
  <c r="P83" i="7"/>
  <c r="W83" i="7"/>
  <c r="V83" i="7"/>
  <c r="U83" i="7"/>
  <c r="T83" i="7"/>
  <c r="S83" i="7"/>
  <c r="R83" i="7"/>
  <c r="V94" i="7"/>
  <c r="T94" i="7"/>
  <c r="S94" i="7"/>
  <c r="R94" i="7"/>
  <c r="Q94" i="7"/>
  <c r="Y94" i="7"/>
  <c r="P94" i="7"/>
  <c r="X94" i="7"/>
  <c r="W94" i="7"/>
  <c r="U94" i="7"/>
  <c r="W97" i="7"/>
  <c r="U97" i="7"/>
  <c r="T97" i="7"/>
  <c r="S97" i="7"/>
  <c r="R97" i="7"/>
  <c r="Q97" i="7"/>
  <c r="Y97" i="7"/>
  <c r="P97" i="7"/>
  <c r="X97" i="7"/>
  <c r="V97" i="7"/>
  <c r="S75" i="7"/>
  <c r="X75" i="7"/>
  <c r="P75" i="7"/>
  <c r="Q75" i="7"/>
  <c r="Y75" i="7"/>
  <c r="W75" i="7"/>
  <c r="V75" i="7"/>
  <c r="U75" i="7"/>
  <c r="R75" i="7"/>
  <c r="T75" i="7"/>
  <c r="W64" i="7"/>
  <c r="V64" i="7"/>
  <c r="U64" i="7"/>
  <c r="S64" i="7"/>
  <c r="P64" i="7"/>
  <c r="Y64" i="7"/>
  <c r="T64" i="7"/>
  <c r="X64" i="7"/>
  <c r="R64" i="7"/>
  <c r="Q64" i="7"/>
  <c r="V101" i="7"/>
  <c r="Y41" i="7"/>
  <c r="Q41" i="7"/>
  <c r="R41" i="7"/>
  <c r="P41" i="7"/>
  <c r="X41" i="7"/>
  <c r="W41" i="7"/>
  <c r="U41" i="7"/>
  <c r="V41" i="7"/>
  <c r="T41" i="7"/>
  <c r="S41" i="7"/>
  <c r="Y36" i="7"/>
  <c r="S36" i="7"/>
  <c r="X136" i="6"/>
  <c r="P136" i="6"/>
  <c r="W136" i="6"/>
  <c r="V136" i="6"/>
  <c r="S136" i="6"/>
  <c r="R136" i="6"/>
  <c r="Y136" i="6"/>
  <c r="T136" i="6"/>
  <c r="Q136" i="6"/>
  <c r="U136" i="6"/>
  <c r="Y44" i="7"/>
  <c r="S28" i="7"/>
  <c r="R28" i="7"/>
  <c r="Y34" i="7"/>
  <c r="X88" i="6"/>
  <c r="R98" i="6"/>
  <c r="X98" i="6"/>
  <c r="P98" i="6"/>
  <c r="S98" i="6"/>
  <c r="Q98" i="6"/>
  <c r="W98" i="6"/>
  <c r="Y98" i="6"/>
  <c r="V98" i="6"/>
  <c r="U98" i="6"/>
  <c r="T98" i="6"/>
  <c r="W66" i="7"/>
  <c r="Y100" i="6"/>
  <c r="Q100" i="6"/>
  <c r="X100" i="6"/>
  <c r="P100" i="6"/>
  <c r="V100" i="6"/>
  <c r="U100" i="6"/>
  <c r="T100" i="6"/>
  <c r="S100" i="6"/>
  <c r="W100" i="6"/>
  <c r="R100" i="6"/>
  <c r="Y109" i="6"/>
  <c r="X41" i="6"/>
  <c r="S95" i="6"/>
  <c r="V60" i="6"/>
  <c r="T60" i="6"/>
  <c r="R60" i="6"/>
  <c r="Q60" i="6"/>
  <c r="P60" i="6"/>
  <c r="Y60" i="6"/>
  <c r="W60" i="6"/>
  <c r="U60" i="6"/>
  <c r="S60" i="6"/>
  <c r="X60" i="6"/>
  <c r="W91" i="6"/>
  <c r="V52" i="6"/>
  <c r="T52" i="6"/>
  <c r="R52" i="6"/>
  <c r="S52" i="6"/>
  <c r="Q52" i="6"/>
  <c r="Y52" i="6"/>
  <c r="X52" i="6"/>
  <c r="U52" i="6"/>
  <c r="P52" i="6"/>
  <c r="W52" i="6"/>
  <c r="W60" i="7"/>
  <c r="V72" i="6"/>
  <c r="T72" i="6"/>
  <c r="R72" i="6"/>
  <c r="Y72" i="6"/>
  <c r="P72" i="6"/>
  <c r="X72" i="6"/>
  <c r="W72" i="6"/>
  <c r="S72" i="6"/>
  <c r="U72" i="6"/>
  <c r="Q72" i="6"/>
  <c r="V107" i="6"/>
  <c r="S59" i="6"/>
  <c r="U90" i="6"/>
  <c r="V59" i="6"/>
  <c r="R59" i="6"/>
  <c r="W55" i="6"/>
  <c r="V24" i="6"/>
  <c r="Y24" i="6"/>
  <c r="P24" i="6"/>
  <c r="X24" i="6"/>
  <c r="W24" i="6"/>
  <c r="U24" i="6"/>
  <c r="S24" i="6"/>
  <c r="R24" i="6"/>
  <c r="T24" i="6"/>
  <c r="Q24" i="6"/>
  <c r="S66" i="6"/>
  <c r="U41" i="6"/>
  <c r="R131" i="6"/>
  <c r="W47" i="6"/>
  <c r="R43" i="6"/>
  <c r="X132" i="6"/>
  <c r="T86" i="6"/>
  <c r="W31" i="6"/>
  <c r="V15" i="6"/>
  <c r="S132" i="5"/>
  <c r="Q28" i="6"/>
  <c r="T15" i="6"/>
  <c r="X125" i="5"/>
  <c r="P125" i="5"/>
  <c r="W125" i="5"/>
  <c r="V125" i="5"/>
  <c r="U125" i="5"/>
  <c r="T125" i="5"/>
  <c r="Y125" i="5"/>
  <c r="S125" i="5"/>
  <c r="Q125" i="5"/>
  <c r="R125" i="5"/>
  <c r="U106" i="5"/>
  <c r="Y26" i="6"/>
  <c r="Y73" i="6"/>
  <c r="W108" i="5"/>
  <c r="Y90" i="5"/>
  <c r="X90" i="5"/>
  <c r="U57" i="6"/>
  <c r="V16" i="6"/>
  <c r="Y108" i="5"/>
  <c r="V90" i="5"/>
  <c r="U51" i="6"/>
  <c r="S51" i="6"/>
  <c r="R14" i="6"/>
  <c r="V6" i="6"/>
  <c r="V103" i="5"/>
  <c r="T103" i="5"/>
  <c r="R103" i="5"/>
  <c r="S103" i="5"/>
  <c r="Q103" i="5"/>
  <c r="P103" i="5"/>
  <c r="Y103" i="5"/>
  <c r="X103" i="5"/>
  <c r="U103" i="5"/>
  <c r="W103" i="5"/>
  <c r="X85" i="5"/>
  <c r="P85" i="5"/>
  <c r="V85" i="5"/>
  <c r="T85" i="5"/>
  <c r="S85" i="5"/>
  <c r="R85" i="5"/>
  <c r="Q85" i="5"/>
  <c r="Y85" i="5"/>
  <c r="W85" i="5"/>
  <c r="U85" i="5"/>
  <c r="Y126" i="5"/>
  <c r="W104" i="5"/>
  <c r="Y9" i="6"/>
  <c r="Q9" i="6"/>
  <c r="X9" i="6"/>
  <c r="P9" i="6"/>
  <c r="V9" i="6"/>
  <c r="S9" i="6"/>
  <c r="R9" i="6"/>
  <c r="W9" i="6"/>
  <c r="U9" i="6"/>
  <c r="T9" i="6"/>
  <c r="X131" i="5"/>
  <c r="V131" i="5"/>
  <c r="R131" i="5"/>
  <c r="Q131" i="5"/>
  <c r="P131" i="5"/>
  <c r="Y131" i="5"/>
  <c r="W131" i="5"/>
  <c r="T131" i="5"/>
  <c r="S131" i="5"/>
  <c r="U131" i="5"/>
  <c r="T113" i="5"/>
  <c r="S113" i="5"/>
  <c r="R113" i="5"/>
  <c r="Y113" i="5"/>
  <c r="Q113" i="5"/>
  <c r="X113" i="5"/>
  <c r="P113" i="5"/>
  <c r="U113" i="5"/>
  <c r="V113" i="5"/>
  <c r="W113" i="5"/>
  <c r="Y84" i="5"/>
  <c r="V27" i="5"/>
  <c r="U27" i="5"/>
  <c r="T27" i="5"/>
  <c r="S27" i="5"/>
  <c r="Y27" i="5"/>
  <c r="Q27" i="5"/>
  <c r="P27" i="5"/>
  <c r="X27" i="5"/>
  <c r="W27" i="5"/>
  <c r="R27" i="5"/>
  <c r="Y106" i="5"/>
  <c r="S14" i="6"/>
  <c r="Y65" i="5"/>
  <c r="W7" i="6"/>
  <c r="S76" i="5"/>
  <c r="Y76" i="5"/>
  <c r="Q76" i="5"/>
  <c r="X76" i="5"/>
  <c r="P76" i="5"/>
  <c r="W76" i="5"/>
  <c r="V76" i="5"/>
  <c r="T76" i="5"/>
  <c r="R76" i="5"/>
  <c r="U76" i="5"/>
  <c r="S55" i="5"/>
  <c r="W55" i="5"/>
  <c r="V55" i="5"/>
  <c r="X55" i="5"/>
  <c r="U55" i="5"/>
  <c r="T55" i="5"/>
  <c r="R55" i="5"/>
  <c r="P55" i="5"/>
  <c r="Q55" i="5"/>
  <c r="Y55" i="5"/>
  <c r="S124" i="5"/>
  <c r="W100" i="5"/>
  <c r="U45" i="5"/>
  <c r="U93" i="4"/>
  <c r="S90" i="4"/>
  <c r="X85" i="4"/>
  <c r="P85" i="4"/>
  <c r="S85" i="4"/>
  <c r="Q85" i="4"/>
  <c r="Y85" i="4"/>
  <c r="W85" i="4"/>
  <c r="V85" i="4"/>
  <c r="U85" i="4"/>
  <c r="T85" i="4"/>
  <c r="R85" i="4"/>
  <c r="R81" i="4"/>
  <c r="W67" i="4"/>
  <c r="S67" i="4"/>
  <c r="X51" i="4"/>
  <c r="V51" i="4"/>
  <c r="S51" i="4"/>
  <c r="T6" i="5"/>
  <c r="Y128" i="4"/>
  <c r="V108" i="4"/>
  <c r="R100" i="4"/>
  <c r="T96" i="4"/>
  <c r="W90" i="4"/>
  <c r="V87" i="5"/>
  <c r="T87" i="5"/>
  <c r="R87" i="5"/>
  <c r="P87" i="5"/>
  <c r="Y87" i="5"/>
  <c r="X87" i="5"/>
  <c r="W87" i="5"/>
  <c r="U87" i="5"/>
  <c r="S87" i="5"/>
  <c r="Q87" i="5"/>
  <c r="S72" i="5"/>
  <c r="Y72" i="5"/>
  <c r="Q72" i="5"/>
  <c r="X72" i="5"/>
  <c r="P72" i="5"/>
  <c r="W72" i="5"/>
  <c r="V72" i="5"/>
  <c r="U72" i="5"/>
  <c r="T72" i="5"/>
  <c r="R72" i="5"/>
  <c r="W51" i="5"/>
  <c r="S51" i="5"/>
  <c r="Y51" i="5"/>
  <c r="X51" i="5"/>
  <c r="V51" i="5"/>
  <c r="U51" i="5"/>
  <c r="R51" i="5"/>
  <c r="P51" i="5"/>
  <c r="T51" i="5"/>
  <c r="Q51" i="5"/>
  <c r="V48" i="5"/>
  <c r="R48" i="5"/>
  <c r="Y48" i="5"/>
  <c r="X48" i="5"/>
  <c r="W48" i="5"/>
  <c r="U48" i="5"/>
  <c r="S48" i="5"/>
  <c r="T48" i="5"/>
  <c r="Q48" i="5"/>
  <c r="P48" i="5"/>
  <c r="V24" i="5"/>
  <c r="S16" i="5"/>
  <c r="X90" i="4"/>
  <c r="V90" i="4"/>
  <c r="T90" i="4"/>
  <c r="U90" i="4"/>
  <c r="X68" i="4"/>
  <c r="S68" i="4"/>
  <c r="Q68" i="4"/>
  <c r="X54" i="4"/>
  <c r="P54" i="4"/>
  <c r="V54" i="4"/>
  <c r="U54" i="4"/>
  <c r="R54" i="4"/>
  <c r="Y54" i="4"/>
  <c r="S54" i="4"/>
  <c r="Q54" i="4"/>
  <c r="W54" i="4"/>
  <c r="T54" i="4"/>
  <c r="Y20" i="5"/>
  <c r="Q20" i="5"/>
  <c r="X20" i="5"/>
  <c r="P20" i="5"/>
  <c r="W20" i="5"/>
  <c r="V20" i="5"/>
  <c r="T20" i="5"/>
  <c r="U20" i="5"/>
  <c r="S20" i="5"/>
  <c r="R20" i="5"/>
  <c r="R108" i="4"/>
  <c r="U32" i="5"/>
  <c r="T121" i="5"/>
  <c r="S121" i="5"/>
  <c r="R121" i="5"/>
  <c r="Y121" i="5"/>
  <c r="Q121" i="5"/>
  <c r="X121" i="5"/>
  <c r="P121" i="5"/>
  <c r="U121" i="5"/>
  <c r="V121" i="5"/>
  <c r="W121" i="5"/>
  <c r="Y36" i="5"/>
  <c r="Q36" i="5"/>
  <c r="X36" i="5"/>
  <c r="P36" i="5"/>
  <c r="W36" i="5"/>
  <c r="V36" i="5"/>
  <c r="T36" i="5"/>
  <c r="S36" i="5"/>
  <c r="R36" i="5"/>
  <c r="U36" i="5"/>
  <c r="X132" i="4"/>
  <c r="W59" i="5"/>
  <c r="V56" i="5"/>
  <c r="R56" i="5"/>
  <c r="Y56" i="5"/>
  <c r="Q56" i="5"/>
  <c r="X56" i="5"/>
  <c r="W56" i="5"/>
  <c r="T56" i="5"/>
  <c r="U56" i="5"/>
  <c r="S56" i="5"/>
  <c r="P56" i="5"/>
  <c r="S69" i="4"/>
  <c r="Y67" i="4"/>
  <c r="V38" i="5"/>
  <c r="W124" i="4"/>
  <c r="X120" i="4"/>
  <c r="W117" i="4"/>
  <c r="U76" i="4"/>
  <c r="X76" i="4"/>
  <c r="P76" i="4"/>
  <c r="S76" i="4"/>
  <c r="R76" i="4"/>
  <c r="Q76" i="4"/>
  <c r="Y76" i="4"/>
  <c r="W76" i="4"/>
  <c r="V76" i="4"/>
  <c r="T76" i="4"/>
  <c r="Y55" i="4"/>
  <c r="Y116" i="4"/>
  <c r="S75" i="4"/>
  <c r="V75" i="4"/>
  <c r="U75" i="4"/>
  <c r="T75" i="4"/>
  <c r="R75" i="4"/>
  <c r="Q75" i="4"/>
  <c r="Y75" i="4"/>
  <c r="X75" i="4"/>
  <c r="W75" i="4"/>
  <c r="P75" i="4"/>
  <c r="V66" i="4"/>
  <c r="Y66" i="4"/>
  <c r="Q66" i="4"/>
  <c r="R66" i="4"/>
  <c r="X66" i="4"/>
  <c r="W66" i="4"/>
  <c r="U66" i="4"/>
  <c r="T66" i="4"/>
  <c r="S66" i="4"/>
  <c r="P66" i="4"/>
  <c r="Y84" i="4"/>
  <c r="T68" i="4"/>
  <c r="S65" i="4"/>
  <c r="V65" i="4"/>
  <c r="Q65" i="4"/>
  <c r="Y65" i="4"/>
  <c r="X65" i="4"/>
  <c r="P65" i="4"/>
  <c r="W65" i="4"/>
  <c r="U65" i="4"/>
  <c r="R65" i="4"/>
  <c r="T65" i="4"/>
  <c r="W61" i="4"/>
  <c r="Q47" i="5"/>
  <c r="S47" i="5"/>
  <c r="T42" i="4"/>
  <c r="W42" i="4"/>
  <c r="S42" i="4"/>
  <c r="R42" i="4"/>
  <c r="X42" i="4"/>
  <c r="U42" i="4"/>
  <c r="Q42" i="4"/>
  <c r="Y42" i="4"/>
  <c r="P42" i="4"/>
  <c r="V42" i="4"/>
  <c r="V48" i="4"/>
  <c r="T48" i="4"/>
  <c r="S48" i="4"/>
  <c r="Y48" i="4"/>
  <c r="U48" i="4"/>
  <c r="R48" i="4"/>
  <c r="X48" i="4"/>
  <c r="W48" i="4"/>
  <c r="Q48" i="4"/>
  <c r="P48" i="4"/>
  <c r="Y41" i="4"/>
  <c r="S9" i="4"/>
  <c r="V17" i="4"/>
  <c r="Y17" i="4"/>
  <c r="X62" i="4"/>
  <c r="S60" i="4"/>
  <c r="T33" i="4"/>
  <c r="V16" i="4"/>
  <c r="Y39" i="4"/>
  <c r="X31" i="4"/>
  <c r="S19" i="4"/>
  <c r="V92" i="4"/>
  <c r="V30" i="4"/>
  <c r="X47" i="4"/>
  <c r="W39" i="4"/>
  <c r="V12" i="4"/>
  <c r="T135" i="5"/>
  <c r="R135" i="5"/>
  <c r="S135" i="5"/>
  <c r="Q135" i="5"/>
  <c r="P135" i="5"/>
  <c r="Y135" i="5"/>
  <c r="X135" i="5"/>
  <c r="V135" i="5"/>
  <c r="U135" i="5"/>
  <c r="W135" i="5"/>
  <c r="T10" i="6"/>
  <c r="S10" i="6"/>
  <c r="Y10" i="6"/>
  <c r="Q10" i="6"/>
  <c r="V10" i="6"/>
  <c r="X10" i="6"/>
  <c r="W10" i="6"/>
  <c r="U10" i="6"/>
  <c r="R10" i="6"/>
  <c r="P10" i="6"/>
  <c r="X118" i="5"/>
  <c r="Y86" i="5"/>
  <c r="T129" i="5"/>
  <c r="S129" i="5"/>
  <c r="R129" i="5"/>
  <c r="Y129" i="5"/>
  <c r="Q129" i="5"/>
  <c r="X129" i="5"/>
  <c r="P129" i="5"/>
  <c r="W129" i="5"/>
  <c r="U129" i="5"/>
  <c r="V129" i="5"/>
  <c r="R83" i="5"/>
  <c r="X83" i="5"/>
  <c r="P83" i="5"/>
  <c r="V83" i="5"/>
  <c r="Y83" i="5"/>
  <c r="W83" i="5"/>
  <c r="U83" i="5"/>
  <c r="T83" i="5"/>
  <c r="S83" i="5"/>
  <c r="Q83" i="5"/>
  <c r="Y116" i="5"/>
  <c r="V127" i="4"/>
  <c r="U127" i="4"/>
  <c r="T127" i="4"/>
  <c r="Y127" i="4"/>
  <c r="Q127" i="4"/>
  <c r="X127" i="4"/>
  <c r="W127" i="4"/>
  <c r="S127" i="4"/>
  <c r="P127" i="4"/>
  <c r="R127" i="4"/>
  <c r="X33" i="5"/>
  <c r="P33" i="5"/>
  <c r="W33" i="5"/>
  <c r="V33" i="5"/>
  <c r="U33" i="5"/>
  <c r="S33" i="5"/>
  <c r="Y33" i="5"/>
  <c r="T33" i="5"/>
  <c r="R33" i="5"/>
  <c r="Q33" i="5"/>
  <c r="T105" i="5"/>
  <c r="S105" i="5"/>
  <c r="R105" i="5"/>
  <c r="X105" i="5"/>
  <c r="P105" i="5"/>
  <c r="Y105" i="5"/>
  <c r="W105" i="5"/>
  <c r="V105" i="5"/>
  <c r="Q105" i="5"/>
  <c r="U105" i="5"/>
  <c r="X100" i="5"/>
  <c r="V82" i="5"/>
  <c r="S126" i="4"/>
  <c r="R126" i="4"/>
  <c r="Y126" i="4"/>
  <c r="Q126" i="4"/>
  <c r="V126" i="4"/>
  <c r="W126" i="4"/>
  <c r="U126" i="4"/>
  <c r="T126" i="4"/>
  <c r="P126" i="4"/>
  <c r="X126" i="4"/>
  <c r="V87" i="4"/>
  <c r="Y87" i="4"/>
  <c r="Q87" i="4"/>
  <c r="R87" i="4"/>
  <c r="P87" i="4"/>
  <c r="X87" i="4"/>
  <c r="W87" i="4"/>
  <c r="U87" i="4"/>
  <c r="T87" i="4"/>
  <c r="S87" i="4"/>
  <c r="S78" i="4"/>
  <c r="V78" i="4"/>
  <c r="Q78" i="4"/>
  <c r="P78" i="4"/>
  <c r="Y78" i="4"/>
  <c r="X78" i="4"/>
  <c r="W78" i="4"/>
  <c r="U78" i="4"/>
  <c r="T78" i="4"/>
  <c r="R78" i="4"/>
  <c r="T39" i="5"/>
  <c r="Q39" i="5"/>
  <c r="T121" i="4"/>
  <c r="S121" i="4"/>
  <c r="W121" i="4"/>
  <c r="V121" i="4"/>
  <c r="U121" i="4"/>
  <c r="R121" i="4"/>
  <c r="Q121" i="4"/>
  <c r="P121" i="4"/>
  <c r="Y121" i="4"/>
  <c r="X121" i="4"/>
  <c r="X82" i="4"/>
  <c r="V82" i="4"/>
  <c r="U82" i="4"/>
  <c r="T82" i="4"/>
  <c r="W132" i="4"/>
  <c r="T29" i="5"/>
  <c r="S29" i="5"/>
  <c r="R29" i="5"/>
  <c r="Y29" i="5"/>
  <c r="Q29" i="5"/>
  <c r="W29" i="5"/>
  <c r="P29" i="5"/>
  <c r="X29" i="5"/>
  <c r="V29" i="5"/>
  <c r="U29" i="5"/>
  <c r="S10" i="5"/>
  <c r="R10" i="5"/>
  <c r="Y10" i="5"/>
  <c r="Q10" i="5"/>
  <c r="X10" i="5"/>
  <c r="P10" i="5"/>
  <c r="V10" i="5"/>
  <c r="W10" i="5"/>
  <c r="U10" i="5"/>
  <c r="T10" i="5"/>
  <c r="R52" i="5"/>
  <c r="V52" i="5"/>
  <c r="Y52" i="5"/>
  <c r="X52" i="5"/>
  <c r="W52" i="5"/>
  <c r="U52" i="5"/>
  <c r="S52" i="5"/>
  <c r="T52" i="5"/>
  <c r="Q52" i="5"/>
  <c r="P52" i="5"/>
  <c r="W41" i="5"/>
  <c r="R132" i="4"/>
  <c r="S18" i="5"/>
  <c r="R18" i="5"/>
  <c r="Y18" i="5"/>
  <c r="Q18" i="5"/>
  <c r="X18" i="5"/>
  <c r="P18" i="5"/>
  <c r="V18" i="5"/>
  <c r="U18" i="5"/>
  <c r="T18" i="5"/>
  <c r="W18" i="5"/>
  <c r="W15" i="5"/>
  <c r="T79" i="5"/>
  <c r="R79" i="5"/>
  <c r="V79" i="5"/>
  <c r="S79" i="5"/>
  <c r="Q79" i="5"/>
  <c r="P79" i="5"/>
  <c r="Y79" i="5"/>
  <c r="X79" i="5"/>
  <c r="W79" i="5"/>
  <c r="U79" i="5"/>
  <c r="V63" i="4"/>
  <c r="S63" i="4"/>
  <c r="U128" i="4"/>
  <c r="W98" i="4"/>
  <c r="V98" i="4"/>
  <c r="R98" i="4"/>
  <c r="Q98" i="4"/>
  <c r="P98" i="4"/>
  <c r="Y98" i="4"/>
  <c r="X98" i="4"/>
  <c r="U98" i="4"/>
  <c r="T98" i="4"/>
  <c r="S98" i="4"/>
  <c r="U59" i="4"/>
  <c r="X64" i="4"/>
  <c r="P64" i="4"/>
  <c r="S64" i="4"/>
  <c r="Q64" i="4"/>
  <c r="Y64" i="4"/>
  <c r="W64" i="4"/>
  <c r="T64" i="4"/>
  <c r="U64" i="4"/>
  <c r="V64" i="4"/>
  <c r="R64" i="4"/>
  <c r="X38" i="4"/>
  <c r="P38" i="4"/>
  <c r="Y38" i="4"/>
  <c r="U38" i="4"/>
  <c r="T38" i="4"/>
  <c r="Q38" i="4"/>
  <c r="W38" i="4"/>
  <c r="V38" i="4"/>
  <c r="S38" i="4"/>
  <c r="R38" i="4"/>
  <c r="V24" i="4"/>
  <c r="Y24" i="4"/>
  <c r="P24" i="4"/>
  <c r="T24" i="4"/>
  <c r="R24" i="4"/>
  <c r="Q24" i="4"/>
  <c r="X24" i="4"/>
  <c r="U24" i="4"/>
  <c r="W24" i="4"/>
  <c r="S24" i="4"/>
  <c r="Y25" i="4"/>
  <c r="Q25" i="4"/>
  <c r="V25" i="4"/>
  <c r="R25" i="4"/>
  <c r="U25" i="4"/>
  <c r="X25" i="4"/>
  <c r="T25" i="4"/>
  <c r="S25" i="4"/>
  <c r="P25" i="4"/>
  <c r="W25" i="4"/>
  <c r="X13" i="4"/>
  <c r="P13" i="4"/>
  <c r="W13" i="4"/>
  <c r="U13" i="4"/>
  <c r="V13" i="4"/>
  <c r="T13" i="4"/>
  <c r="S13" i="4"/>
  <c r="Y13" i="4"/>
  <c r="Q13" i="4"/>
  <c r="R13" i="4"/>
  <c r="Y62" i="4"/>
  <c r="V60" i="4"/>
  <c r="U117" i="4"/>
  <c r="W92" i="4"/>
  <c r="S30" i="4"/>
  <c r="Y27" i="4"/>
  <c r="U60" i="4"/>
  <c r="R126" i="6"/>
  <c r="Y126" i="6"/>
  <c r="Q126" i="6"/>
  <c r="X126" i="6"/>
  <c r="P126" i="6"/>
  <c r="T126" i="6"/>
  <c r="W126" i="6"/>
  <c r="U126" i="6"/>
  <c r="V126" i="6"/>
  <c r="S126" i="6"/>
  <c r="Y66" i="6"/>
  <c r="X66" i="6"/>
  <c r="V132" i="6"/>
  <c r="X34" i="6"/>
  <c r="P34" i="6"/>
  <c r="V34" i="6"/>
  <c r="T34" i="6"/>
  <c r="Y34" i="6"/>
  <c r="W34" i="6"/>
  <c r="S34" i="6"/>
  <c r="R34" i="6"/>
  <c r="U34" i="6"/>
  <c r="Q34" i="6"/>
  <c r="V91" i="6"/>
  <c r="Y17" i="6"/>
  <c r="Q17" i="6"/>
  <c r="X17" i="6"/>
  <c r="P17" i="6"/>
  <c r="V17" i="6"/>
  <c r="S17" i="6"/>
  <c r="U17" i="6"/>
  <c r="T17" i="6"/>
  <c r="R17" i="6"/>
  <c r="W17" i="6"/>
  <c r="T134" i="5"/>
  <c r="U134" i="5"/>
  <c r="V134" i="5"/>
  <c r="T96" i="5"/>
  <c r="V96" i="5"/>
  <c r="X75" i="6"/>
  <c r="V74" i="5"/>
  <c r="Q74" i="5"/>
  <c r="W14" i="6"/>
  <c r="R96" i="5"/>
  <c r="S126" i="5"/>
  <c r="R60" i="5"/>
  <c r="W60" i="5"/>
  <c r="V60" i="5"/>
  <c r="U60" i="5"/>
  <c r="P60" i="5"/>
  <c r="Y60" i="5"/>
  <c r="T60" i="5"/>
  <c r="X60" i="5"/>
  <c r="S60" i="5"/>
  <c r="Q60" i="5"/>
  <c r="U84" i="5"/>
  <c r="V19" i="5"/>
  <c r="U19" i="5"/>
  <c r="T19" i="5"/>
  <c r="S19" i="5"/>
  <c r="Y19" i="5"/>
  <c r="Q19" i="5"/>
  <c r="X19" i="5"/>
  <c r="W19" i="5"/>
  <c r="R19" i="5"/>
  <c r="P19" i="5"/>
  <c r="V119" i="4"/>
  <c r="U119" i="4"/>
  <c r="Y119" i="4"/>
  <c r="Q119" i="4"/>
  <c r="X119" i="4"/>
  <c r="W119" i="4"/>
  <c r="T119" i="4"/>
  <c r="S119" i="4"/>
  <c r="R119" i="4"/>
  <c r="P119" i="4"/>
  <c r="Y70" i="5"/>
  <c r="W22" i="5"/>
  <c r="V22" i="5"/>
  <c r="U22" i="5"/>
  <c r="T22" i="5"/>
  <c r="R22" i="5"/>
  <c r="Y22" i="5"/>
  <c r="X22" i="5"/>
  <c r="S22" i="5"/>
  <c r="Q22" i="5"/>
  <c r="P22" i="5"/>
  <c r="W130" i="4"/>
  <c r="V130" i="4"/>
  <c r="U130" i="4"/>
  <c r="T130" i="4"/>
  <c r="R130" i="4"/>
  <c r="P130" i="4"/>
  <c r="Y130" i="4"/>
  <c r="X130" i="4"/>
  <c r="S130" i="4"/>
  <c r="Q130" i="4"/>
  <c r="X114" i="5"/>
  <c r="X9" i="5"/>
  <c r="P9" i="5"/>
  <c r="W9" i="5"/>
  <c r="V9" i="5"/>
  <c r="U9" i="5"/>
  <c r="S9" i="5"/>
  <c r="Q9" i="5"/>
  <c r="Y9" i="5"/>
  <c r="T9" i="5"/>
  <c r="R9" i="5"/>
  <c r="Y92" i="5"/>
  <c r="T70" i="5"/>
  <c r="U73" i="5"/>
  <c r="S73" i="5"/>
  <c r="R73" i="5"/>
  <c r="Y73" i="5"/>
  <c r="Q73" i="5"/>
  <c r="X73" i="5"/>
  <c r="P73" i="5"/>
  <c r="V73" i="5"/>
  <c r="T73" i="5"/>
  <c r="W73" i="5"/>
  <c r="S34" i="5"/>
  <c r="R34" i="5"/>
  <c r="Y34" i="5"/>
  <c r="Q34" i="5"/>
  <c r="X34" i="5"/>
  <c r="P34" i="5"/>
  <c r="V34" i="5"/>
  <c r="W34" i="5"/>
  <c r="U34" i="5"/>
  <c r="T34" i="5"/>
  <c r="X129" i="4"/>
  <c r="V129" i="4"/>
  <c r="X115" i="4"/>
  <c r="X82" i="5"/>
  <c r="W106" i="4"/>
  <c r="V106" i="4"/>
  <c r="R106" i="4"/>
  <c r="T106" i="4"/>
  <c r="S106" i="4"/>
  <c r="Q106" i="4"/>
  <c r="P106" i="4"/>
  <c r="Y106" i="4"/>
  <c r="X106" i="4"/>
  <c r="U106" i="4"/>
  <c r="X96" i="4"/>
  <c r="X93" i="4"/>
  <c r="T42" i="5"/>
  <c r="X42" i="5"/>
  <c r="P42" i="5"/>
  <c r="Y42" i="5"/>
  <c r="W42" i="5"/>
  <c r="V42" i="5"/>
  <c r="U42" i="5"/>
  <c r="R42" i="5"/>
  <c r="S42" i="5"/>
  <c r="Q42" i="5"/>
  <c r="Y132" i="4"/>
  <c r="X89" i="4"/>
  <c r="U89" i="4"/>
  <c r="S89" i="4"/>
  <c r="V89" i="4"/>
  <c r="Y82" i="4"/>
  <c r="X41" i="5"/>
  <c r="S132" i="4"/>
  <c r="R123" i="5"/>
  <c r="Y123" i="5"/>
  <c r="Q123" i="5"/>
  <c r="X123" i="5"/>
  <c r="P123" i="5"/>
  <c r="W123" i="5"/>
  <c r="V123" i="5"/>
  <c r="U123" i="5"/>
  <c r="T123" i="5"/>
  <c r="S123" i="5"/>
  <c r="U53" i="5"/>
  <c r="X78" i="5"/>
  <c r="Y57" i="4"/>
  <c r="Q57" i="4"/>
  <c r="W57" i="4"/>
  <c r="V57" i="4"/>
  <c r="S57" i="4"/>
  <c r="P57" i="4"/>
  <c r="X57" i="4"/>
  <c r="T57" i="4"/>
  <c r="U57" i="4"/>
  <c r="R57" i="4"/>
  <c r="Y38" i="5"/>
  <c r="U120" i="4"/>
  <c r="Y120" i="4"/>
  <c r="X117" i="4"/>
  <c r="W63" i="4"/>
  <c r="T117" i="4"/>
  <c r="Y91" i="4"/>
  <c r="V61" i="4"/>
  <c r="X59" i="4"/>
  <c r="R47" i="5"/>
  <c r="Q129" i="4"/>
  <c r="R96" i="4"/>
  <c r="X41" i="4"/>
  <c r="S120" i="4"/>
  <c r="Y9" i="4"/>
  <c r="R52" i="4"/>
  <c r="X52" i="4"/>
  <c r="P52" i="4"/>
  <c r="W52" i="4"/>
  <c r="V52" i="4"/>
  <c r="U52" i="4"/>
  <c r="Q52" i="4"/>
  <c r="Y52" i="4"/>
  <c r="T52" i="4"/>
  <c r="S52" i="4"/>
  <c r="R9" i="4"/>
  <c r="Y60" i="4"/>
  <c r="V69" i="4"/>
  <c r="V56" i="4"/>
  <c r="T56" i="4"/>
  <c r="S56" i="4"/>
  <c r="X56" i="4"/>
  <c r="W56" i="4"/>
  <c r="U56" i="4"/>
  <c r="R56" i="4"/>
  <c r="P56" i="4"/>
  <c r="Y56" i="4"/>
  <c r="Q56" i="4"/>
  <c r="X17" i="4"/>
  <c r="W74" i="4"/>
  <c r="Y74" i="4"/>
  <c r="Y92" i="4"/>
  <c r="U30" i="4"/>
  <c r="U9" i="4"/>
  <c r="T9" i="4"/>
  <c r="T15" i="4"/>
  <c r="R12" i="4"/>
  <c r="X112" i="6"/>
  <c r="V93" i="6"/>
  <c r="W93" i="6"/>
  <c r="V116" i="6"/>
  <c r="T116" i="6"/>
  <c r="S116" i="6"/>
  <c r="R116" i="6"/>
  <c r="Q116" i="6"/>
  <c r="X116" i="6"/>
  <c r="W116" i="6"/>
  <c r="Y116" i="6"/>
  <c r="U116" i="6"/>
  <c r="P116" i="6"/>
  <c r="X85" i="6"/>
  <c r="V63" i="6"/>
  <c r="X63" i="6"/>
  <c r="W85" i="6"/>
  <c r="R80" i="6"/>
  <c r="T80" i="6"/>
  <c r="S80" i="6"/>
  <c r="Q80" i="6"/>
  <c r="X80" i="6"/>
  <c r="W80" i="6"/>
  <c r="V80" i="6"/>
  <c r="P80" i="6"/>
  <c r="Y80" i="6"/>
  <c r="U80" i="6"/>
  <c r="W75" i="6"/>
  <c r="U59" i="6"/>
  <c r="X31" i="6"/>
  <c r="V112" i="6"/>
  <c r="V31" i="6"/>
  <c r="W66" i="6"/>
  <c r="R93" i="6"/>
  <c r="R48" i="6"/>
  <c r="X48" i="6"/>
  <c r="P48" i="6"/>
  <c r="V48" i="6"/>
  <c r="S48" i="6"/>
  <c r="Q48" i="6"/>
  <c r="W48" i="6"/>
  <c r="U48" i="6"/>
  <c r="Y48" i="6"/>
  <c r="T48" i="6"/>
  <c r="V127" i="5"/>
  <c r="U127" i="5"/>
  <c r="T127" i="5"/>
  <c r="S127" i="5"/>
  <c r="R127" i="5"/>
  <c r="Y127" i="5"/>
  <c r="X127" i="5"/>
  <c r="W127" i="5"/>
  <c r="Q127" i="5"/>
  <c r="P127" i="5"/>
  <c r="Q134" i="5"/>
  <c r="V106" i="5"/>
  <c r="S112" i="5"/>
  <c r="R112" i="5"/>
  <c r="T112" i="5"/>
  <c r="T73" i="6"/>
  <c r="S26" i="6"/>
  <c r="U73" i="6"/>
  <c r="V124" i="5"/>
  <c r="Y114" i="5"/>
  <c r="U108" i="5"/>
  <c r="V95" i="5"/>
  <c r="T95" i="5"/>
  <c r="R95" i="5"/>
  <c r="Q95" i="5"/>
  <c r="P95" i="5"/>
  <c r="Y95" i="5"/>
  <c r="X95" i="5"/>
  <c r="W95" i="5"/>
  <c r="U95" i="5"/>
  <c r="S95" i="5"/>
  <c r="R51" i="6"/>
  <c r="Y6" i="6"/>
  <c r="U96" i="5"/>
  <c r="X101" i="5"/>
  <c r="P101" i="5"/>
  <c r="V101" i="5"/>
  <c r="T101" i="5"/>
  <c r="W101" i="5"/>
  <c r="U101" i="5"/>
  <c r="S101" i="5"/>
  <c r="R101" i="5"/>
  <c r="Q101" i="5"/>
  <c r="Y101" i="5"/>
  <c r="W89" i="5"/>
  <c r="Y89" i="5"/>
  <c r="R40" i="6"/>
  <c r="X40" i="6"/>
  <c r="P40" i="6"/>
  <c r="V40" i="6"/>
  <c r="Q40" i="6"/>
  <c r="S40" i="6"/>
  <c r="W40" i="6"/>
  <c r="U40" i="6"/>
  <c r="Y40" i="6"/>
  <c r="T40" i="6"/>
  <c r="T118" i="5"/>
  <c r="U118" i="5"/>
  <c r="T110" i="5"/>
  <c r="U110" i="5"/>
  <c r="V97" i="5"/>
  <c r="Y97" i="5"/>
  <c r="W69" i="5"/>
  <c r="V69" i="5"/>
  <c r="R91" i="5"/>
  <c r="X91" i="5"/>
  <c r="P91" i="5"/>
  <c r="V91" i="5"/>
  <c r="Y91" i="5"/>
  <c r="W91" i="5"/>
  <c r="U91" i="5"/>
  <c r="T91" i="5"/>
  <c r="S91" i="5"/>
  <c r="Q91" i="5"/>
  <c r="S116" i="5"/>
  <c r="T84" i="5"/>
  <c r="Y57" i="5"/>
  <c r="V111" i="4"/>
  <c r="U111" i="4"/>
  <c r="Y111" i="4"/>
  <c r="Q111" i="4"/>
  <c r="W111" i="4"/>
  <c r="T111" i="4"/>
  <c r="S111" i="4"/>
  <c r="R111" i="4"/>
  <c r="P111" i="4"/>
  <c r="X111" i="4"/>
  <c r="U97" i="5"/>
  <c r="S69" i="5"/>
  <c r="T18" i="6"/>
  <c r="S18" i="6"/>
  <c r="R18" i="6"/>
  <c r="Y18" i="6"/>
  <c r="Q18" i="6"/>
  <c r="V18" i="6"/>
  <c r="U18" i="6"/>
  <c r="P18" i="6"/>
  <c r="X18" i="6"/>
  <c r="W18" i="6"/>
  <c r="S7" i="6"/>
  <c r="V110" i="5"/>
  <c r="S92" i="5"/>
  <c r="W70" i="5"/>
  <c r="W124" i="5"/>
  <c r="S102" i="5"/>
  <c r="Y102" i="5"/>
  <c r="Q102" i="5"/>
  <c r="W102" i="5"/>
  <c r="X102" i="5"/>
  <c r="V102" i="5"/>
  <c r="U102" i="5"/>
  <c r="T102" i="5"/>
  <c r="P102" i="5"/>
  <c r="R102" i="5"/>
  <c r="V64" i="5"/>
  <c r="S64" i="5"/>
  <c r="R64" i="5"/>
  <c r="Y64" i="5"/>
  <c r="Q64" i="5"/>
  <c r="P64" i="5"/>
  <c r="W64" i="5"/>
  <c r="U64" i="5"/>
  <c r="X64" i="5"/>
  <c r="T64" i="5"/>
  <c r="X84" i="4"/>
  <c r="W80" i="4"/>
  <c r="U80" i="4"/>
  <c r="S80" i="4"/>
  <c r="V80" i="4"/>
  <c r="X63" i="4"/>
  <c r="R39" i="5"/>
  <c r="T89" i="4"/>
  <c r="S86" i="4"/>
  <c r="V86" i="4"/>
  <c r="Q86" i="4"/>
  <c r="P86" i="4"/>
  <c r="Y86" i="4"/>
  <c r="X86" i="4"/>
  <c r="W86" i="4"/>
  <c r="U86" i="4"/>
  <c r="T86" i="4"/>
  <c r="R86" i="4"/>
  <c r="T80" i="4"/>
  <c r="U13" i="5"/>
  <c r="X81" i="4"/>
  <c r="V81" i="4"/>
  <c r="S81" i="4"/>
  <c r="U81" i="4"/>
  <c r="X46" i="4"/>
  <c r="P46" i="4"/>
  <c r="V46" i="4"/>
  <c r="U46" i="4"/>
  <c r="Q46" i="4"/>
  <c r="Y46" i="4"/>
  <c r="W46" i="4"/>
  <c r="R46" i="4"/>
  <c r="T46" i="4"/>
  <c r="S46" i="4"/>
  <c r="W49" i="5"/>
  <c r="X91" i="4"/>
  <c r="Y81" i="4"/>
  <c r="S66" i="5"/>
  <c r="X65" i="5"/>
  <c r="Y28" i="5"/>
  <c r="Q28" i="5"/>
  <c r="X28" i="5"/>
  <c r="P28" i="5"/>
  <c r="W28" i="5"/>
  <c r="V28" i="5"/>
  <c r="T28" i="5"/>
  <c r="R28" i="5"/>
  <c r="U28" i="5"/>
  <c r="S28" i="5"/>
  <c r="T53" i="5"/>
  <c r="T132" i="4"/>
  <c r="S94" i="4"/>
  <c r="R94" i="4"/>
  <c r="V94" i="4"/>
  <c r="Y94" i="4"/>
  <c r="X94" i="4"/>
  <c r="W94" i="4"/>
  <c r="U94" i="4"/>
  <c r="T94" i="4"/>
  <c r="Q94" i="4"/>
  <c r="P94" i="4"/>
  <c r="S53" i="5"/>
  <c r="X15" i="5"/>
  <c r="U67" i="4"/>
  <c r="T38" i="5"/>
  <c r="V120" i="4"/>
  <c r="V117" i="4"/>
  <c r="Y63" i="4"/>
  <c r="T116" i="4"/>
  <c r="T84" i="4"/>
  <c r="R72" i="4"/>
  <c r="X75" i="5"/>
  <c r="Y112" i="4"/>
  <c r="Q112" i="4"/>
  <c r="X112" i="4"/>
  <c r="P112" i="4"/>
  <c r="T112" i="4"/>
  <c r="W112" i="4"/>
  <c r="V112" i="4"/>
  <c r="U112" i="4"/>
  <c r="S112" i="4"/>
  <c r="R112" i="4"/>
  <c r="U68" i="4"/>
  <c r="V59" i="4"/>
  <c r="U51" i="4"/>
  <c r="W99" i="4"/>
  <c r="U61" i="4"/>
  <c r="R59" i="4"/>
  <c r="U47" i="5"/>
  <c r="U129" i="4"/>
  <c r="W50" i="4"/>
  <c r="R41" i="4"/>
  <c r="S26" i="5"/>
  <c r="R26" i="5"/>
  <c r="Y26" i="5"/>
  <c r="Q26" i="5"/>
  <c r="X26" i="5"/>
  <c r="P26" i="5"/>
  <c r="V26" i="5"/>
  <c r="W26" i="5"/>
  <c r="U26" i="5"/>
  <c r="T26" i="5"/>
  <c r="S72" i="4"/>
  <c r="S23" i="4"/>
  <c r="R23" i="4"/>
  <c r="Q23" i="4"/>
  <c r="P23" i="4"/>
  <c r="Y23" i="4"/>
  <c r="X23" i="4"/>
  <c r="W23" i="4"/>
  <c r="V23" i="4"/>
  <c r="T23" i="4"/>
  <c r="U23" i="4"/>
  <c r="T18" i="4"/>
  <c r="Q18" i="4"/>
  <c r="S18" i="4"/>
  <c r="Y18" i="4"/>
  <c r="P18" i="4"/>
  <c r="X18" i="4"/>
  <c r="W18" i="4"/>
  <c r="V18" i="4"/>
  <c r="U18" i="4"/>
  <c r="R18" i="4"/>
  <c r="X7" i="4"/>
  <c r="P7" i="4"/>
  <c r="W7" i="4"/>
  <c r="V7" i="4"/>
  <c r="U7" i="4"/>
  <c r="R7" i="4"/>
  <c r="T7" i="4"/>
  <c r="S7" i="4"/>
  <c r="Y7" i="4"/>
  <c r="Q7" i="4"/>
  <c r="Y12" i="4"/>
  <c r="X74" i="4"/>
  <c r="Y51" i="4"/>
  <c r="T27" i="4"/>
  <c r="S14" i="4"/>
  <c r="X14" i="4"/>
  <c r="R14" i="4"/>
  <c r="U14" i="4"/>
  <c r="Y14" i="4"/>
  <c r="Q14" i="4"/>
  <c r="P14" i="4"/>
  <c r="W14" i="4"/>
  <c r="V14" i="4"/>
  <c r="T14" i="4"/>
  <c r="W9" i="4"/>
  <c r="V132" i="5"/>
  <c r="V39" i="4"/>
  <c r="Q30" i="4"/>
  <c r="S8" i="4"/>
  <c r="V8" i="4"/>
  <c r="U55" i="4"/>
  <c r="W114" i="6"/>
  <c r="V114" i="6"/>
  <c r="S122" i="7"/>
  <c r="V86" i="7"/>
  <c r="X86" i="7"/>
  <c r="W86" i="7"/>
  <c r="U86" i="7"/>
  <c r="T86" i="7"/>
  <c r="S86" i="7"/>
  <c r="Y86" i="7"/>
  <c r="R86" i="7"/>
  <c r="Q86" i="7"/>
  <c r="P86" i="7"/>
  <c r="T108" i="7"/>
  <c r="V111" i="7"/>
  <c r="T111" i="7"/>
  <c r="S111" i="7"/>
  <c r="R111" i="7"/>
  <c r="P111" i="7"/>
  <c r="X111" i="7"/>
  <c r="Y111" i="7"/>
  <c r="W111" i="7"/>
  <c r="U111" i="7"/>
  <c r="Q111" i="7"/>
  <c r="S103" i="7"/>
  <c r="X103" i="7"/>
  <c r="V103" i="7"/>
  <c r="U103" i="7"/>
  <c r="Y103" i="7"/>
  <c r="W103" i="7"/>
  <c r="T103" i="7"/>
  <c r="R103" i="7"/>
  <c r="Q103" i="7"/>
  <c r="P103" i="7"/>
  <c r="R84" i="7"/>
  <c r="W71" i="7"/>
  <c r="Q71" i="7"/>
  <c r="Y71" i="7"/>
  <c r="P71" i="7"/>
  <c r="X71" i="7"/>
  <c r="V71" i="7"/>
  <c r="U71" i="7"/>
  <c r="T71" i="7"/>
  <c r="R71" i="7"/>
  <c r="S71" i="7"/>
  <c r="X76" i="7"/>
  <c r="U101" i="7"/>
  <c r="V73" i="7"/>
  <c r="S73" i="7"/>
  <c r="U73" i="7"/>
  <c r="T73" i="7"/>
  <c r="R73" i="7"/>
  <c r="Q73" i="7"/>
  <c r="P73" i="7"/>
  <c r="Y73" i="7"/>
  <c r="X73" i="7"/>
  <c r="W73" i="7"/>
  <c r="U51" i="7"/>
  <c r="V51" i="7"/>
  <c r="S81" i="7"/>
  <c r="R81" i="7"/>
  <c r="Y81" i="7"/>
  <c r="Q81" i="7"/>
  <c r="X81" i="7"/>
  <c r="P81" i="7"/>
  <c r="W81" i="7"/>
  <c r="T81" i="7"/>
  <c r="V81" i="7"/>
  <c r="U81" i="7"/>
  <c r="R49" i="7"/>
  <c r="Y49" i="7"/>
  <c r="Q49" i="7"/>
  <c r="V49" i="7"/>
  <c r="X49" i="7"/>
  <c r="W49" i="7"/>
  <c r="U49" i="7"/>
  <c r="S49" i="7"/>
  <c r="P49" i="7"/>
  <c r="T49" i="7"/>
  <c r="Y10" i="7"/>
  <c r="W36" i="7"/>
  <c r="V44" i="7"/>
  <c r="X21" i="7"/>
  <c r="T54" i="7"/>
  <c r="R23" i="7"/>
  <c r="Y23" i="7"/>
  <c r="Q23" i="7"/>
  <c r="X23" i="7"/>
  <c r="P23" i="7"/>
  <c r="V23" i="7"/>
  <c r="W23" i="7"/>
  <c r="U23" i="7"/>
  <c r="S23" i="7"/>
  <c r="T23" i="7"/>
  <c r="X9" i="7"/>
  <c r="P9" i="7"/>
  <c r="W9" i="7"/>
  <c r="V9" i="7"/>
  <c r="U9" i="7"/>
  <c r="S9" i="7"/>
  <c r="Y9" i="7"/>
  <c r="T9" i="7"/>
  <c r="R9" i="7"/>
  <c r="Q9" i="7"/>
  <c r="S52" i="7"/>
  <c r="R52" i="7"/>
  <c r="W52" i="7"/>
  <c r="X52" i="7"/>
  <c r="V52" i="7"/>
  <c r="U52" i="7"/>
  <c r="T52" i="7"/>
  <c r="P52" i="7"/>
  <c r="Y52" i="7"/>
  <c r="Q52" i="7"/>
  <c r="Y114" i="6"/>
  <c r="W107" i="6"/>
  <c r="Q95" i="6"/>
  <c r="T65" i="6"/>
  <c r="Q65" i="6"/>
  <c r="X65" i="6"/>
  <c r="V65" i="6"/>
  <c r="U65" i="6"/>
  <c r="S65" i="6"/>
  <c r="P65" i="6"/>
  <c r="W65" i="6"/>
  <c r="R65" i="6"/>
  <c r="Y65" i="6"/>
  <c r="V60" i="7"/>
  <c r="S60" i="7"/>
  <c r="U63" i="6"/>
  <c r="X107" i="6"/>
  <c r="Q111" i="6"/>
  <c r="S83" i="6"/>
  <c r="T83" i="6"/>
  <c r="R83" i="6"/>
  <c r="Q83" i="6"/>
  <c r="X83" i="6"/>
  <c r="U83" i="6"/>
  <c r="P83" i="6"/>
  <c r="Y83" i="6"/>
  <c r="W83" i="6"/>
  <c r="V83" i="6"/>
  <c r="W86" i="6"/>
  <c r="V43" i="6"/>
  <c r="W79" i="6"/>
  <c r="V79" i="6"/>
  <c r="T79" i="6"/>
  <c r="R79" i="6"/>
  <c r="Y79" i="6"/>
  <c r="U79" i="6"/>
  <c r="S79" i="6"/>
  <c r="Q79" i="6"/>
  <c r="X79" i="6"/>
  <c r="P79" i="6"/>
  <c r="T41" i="6"/>
  <c r="X131" i="6"/>
  <c r="T93" i="6"/>
  <c r="V47" i="6"/>
  <c r="R132" i="6"/>
  <c r="R56" i="6"/>
  <c r="X56" i="6"/>
  <c r="P56" i="6"/>
  <c r="V56" i="6"/>
  <c r="Y56" i="6"/>
  <c r="U56" i="6"/>
  <c r="S56" i="6"/>
  <c r="Q56" i="6"/>
  <c r="W56" i="6"/>
  <c r="T56" i="6"/>
  <c r="R32" i="6"/>
  <c r="X32" i="6"/>
  <c r="P32" i="6"/>
  <c r="V32" i="6"/>
  <c r="S32" i="6"/>
  <c r="Y32" i="6"/>
  <c r="U32" i="6"/>
  <c r="T32" i="6"/>
  <c r="Q32" i="6"/>
  <c r="W32" i="6"/>
  <c r="X16" i="6"/>
  <c r="W11" i="6"/>
  <c r="V11" i="6"/>
  <c r="T11" i="6"/>
  <c r="Y11" i="6"/>
  <c r="Q11" i="6"/>
  <c r="X11" i="6"/>
  <c r="U11" i="6"/>
  <c r="S11" i="6"/>
  <c r="R11" i="6"/>
  <c r="P11" i="6"/>
  <c r="Y134" i="5"/>
  <c r="T43" i="6"/>
  <c r="R28" i="6"/>
  <c r="R15" i="6"/>
  <c r="S120" i="5"/>
  <c r="R120" i="5"/>
  <c r="T120" i="5"/>
  <c r="X88" i="5"/>
  <c r="V88" i="5"/>
  <c r="T88" i="5"/>
  <c r="S88" i="5"/>
  <c r="R66" i="6"/>
  <c r="U26" i="6"/>
  <c r="T13" i="6"/>
  <c r="X92" i="6"/>
  <c r="P92" i="6"/>
  <c r="V92" i="6"/>
  <c r="T92" i="6"/>
  <c r="S92" i="6"/>
  <c r="R92" i="6"/>
  <c r="Y92" i="6"/>
  <c r="W92" i="6"/>
  <c r="U92" i="6"/>
  <c r="Q92" i="6"/>
  <c r="W73" i="6"/>
  <c r="V44" i="6"/>
  <c r="T44" i="6"/>
  <c r="R44" i="6"/>
  <c r="U44" i="6"/>
  <c r="S44" i="6"/>
  <c r="Q44" i="6"/>
  <c r="P44" i="6"/>
  <c r="Y44" i="6"/>
  <c r="X44" i="6"/>
  <c r="W44" i="6"/>
  <c r="X134" i="5"/>
  <c r="U112" i="5"/>
  <c r="Y112" i="5"/>
  <c r="U100" i="5"/>
  <c r="U88" i="5"/>
  <c r="U70" i="5"/>
  <c r="V51" i="6"/>
  <c r="T14" i="6"/>
  <c r="X14" i="6"/>
  <c r="S6" i="6"/>
  <c r="W96" i="5"/>
  <c r="W126" i="5"/>
  <c r="R89" i="5"/>
  <c r="R118" i="5"/>
  <c r="S110" i="5"/>
  <c r="U80" i="5"/>
  <c r="V86" i="5"/>
  <c r="U86" i="5"/>
  <c r="U126" i="5"/>
  <c r="W98" i="5"/>
  <c r="T116" i="5"/>
  <c r="V84" i="5"/>
  <c r="Y74" i="5"/>
  <c r="V11" i="5"/>
  <c r="U11" i="5"/>
  <c r="T11" i="5"/>
  <c r="S11" i="5"/>
  <c r="Y11" i="5"/>
  <c r="Q11" i="5"/>
  <c r="X11" i="5"/>
  <c r="W11" i="5"/>
  <c r="R11" i="5"/>
  <c r="P11" i="5"/>
  <c r="V103" i="4"/>
  <c r="U103" i="4"/>
  <c r="Y103" i="4"/>
  <c r="Q103" i="4"/>
  <c r="S103" i="4"/>
  <c r="R103" i="4"/>
  <c r="P103" i="4"/>
  <c r="X103" i="4"/>
  <c r="W103" i="4"/>
  <c r="T103" i="4"/>
  <c r="R86" i="5"/>
  <c r="X74" i="5"/>
  <c r="T58" i="5"/>
  <c r="X58" i="5"/>
  <c r="P58" i="5"/>
  <c r="W58" i="5"/>
  <c r="U58" i="5"/>
  <c r="S58" i="5"/>
  <c r="R58" i="5"/>
  <c r="Q58" i="5"/>
  <c r="Y58" i="5"/>
  <c r="V58" i="5"/>
  <c r="W8" i="5"/>
  <c r="V8" i="5"/>
  <c r="U8" i="5"/>
  <c r="T8" i="5"/>
  <c r="R8" i="5"/>
  <c r="Y8" i="5"/>
  <c r="X8" i="5"/>
  <c r="S8" i="5"/>
  <c r="Q8" i="5"/>
  <c r="P8" i="5"/>
  <c r="W78" i="5"/>
  <c r="X25" i="5"/>
  <c r="P25" i="5"/>
  <c r="W25" i="5"/>
  <c r="V25" i="5"/>
  <c r="U25" i="5"/>
  <c r="S25" i="5"/>
  <c r="Y25" i="5"/>
  <c r="T25" i="5"/>
  <c r="R25" i="5"/>
  <c r="Q25" i="5"/>
  <c r="U7" i="6"/>
  <c r="T92" i="5"/>
  <c r="U92" i="5"/>
  <c r="X124" i="5"/>
  <c r="V66" i="5"/>
  <c r="R66" i="5"/>
  <c r="T59" i="5"/>
  <c r="W45" i="5"/>
  <c r="X124" i="4"/>
  <c r="T113" i="4"/>
  <c r="S113" i="4"/>
  <c r="W113" i="4"/>
  <c r="R113" i="4"/>
  <c r="Q113" i="4"/>
  <c r="P113" i="4"/>
  <c r="Y113" i="4"/>
  <c r="X113" i="4"/>
  <c r="V113" i="4"/>
  <c r="U113" i="4"/>
  <c r="X92" i="4"/>
  <c r="U84" i="4"/>
  <c r="U63" i="4"/>
  <c r="U39" i="5"/>
  <c r="Y12" i="5"/>
  <c r="Q12" i="5"/>
  <c r="X12" i="5"/>
  <c r="P12" i="5"/>
  <c r="W12" i="5"/>
  <c r="V12" i="5"/>
  <c r="T12" i="5"/>
  <c r="U12" i="5"/>
  <c r="S12" i="5"/>
  <c r="R12" i="5"/>
  <c r="S134" i="4"/>
  <c r="R134" i="4"/>
  <c r="Y134" i="4"/>
  <c r="Q134" i="4"/>
  <c r="X134" i="4"/>
  <c r="P134" i="4"/>
  <c r="V134" i="4"/>
  <c r="W134" i="4"/>
  <c r="U134" i="4"/>
  <c r="T134" i="4"/>
  <c r="W128" i="4"/>
  <c r="S110" i="4"/>
  <c r="R110" i="4"/>
  <c r="V110" i="4"/>
  <c r="T110" i="4"/>
  <c r="Q110" i="4"/>
  <c r="P110" i="4"/>
  <c r="Y110" i="4"/>
  <c r="X110" i="4"/>
  <c r="W110" i="4"/>
  <c r="U110" i="4"/>
  <c r="Y99" i="4"/>
  <c r="Y96" i="4"/>
  <c r="Q82" i="4"/>
  <c r="Q80" i="4"/>
  <c r="T100" i="4"/>
  <c r="Y93" i="4"/>
  <c r="V93" i="4"/>
  <c r="W116" i="5"/>
  <c r="X49" i="5"/>
  <c r="V32" i="5"/>
  <c r="T24" i="5"/>
  <c r="X125" i="4"/>
  <c r="P125" i="4"/>
  <c r="W125" i="4"/>
  <c r="V125" i="4"/>
  <c r="S125" i="4"/>
  <c r="Y125" i="4"/>
  <c r="U125" i="4"/>
  <c r="T125" i="4"/>
  <c r="R125" i="4"/>
  <c r="Q125" i="4"/>
  <c r="W114" i="4"/>
  <c r="V114" i="4"/>
  <c r="R114" i="4"/>
  <c r="X114" i="4"/>
  <c r="U114" i="4"/>
  <c r="T114" i="4"/>
  <c r="S114" i="4"/>
  <c r="Q114" i="4"/>
  <c r="P114" i="4"/>
  <c r="Y114" i="4"/>
  <c r="Y107" i="4"/>
  <c r="Y90" i="4"/>
  <c r="U66" i="5"/>
  <c r="X32" i="5"/>
  <c r="X108" i="4"/>
  <c r="X46" i="5"/>
  <c r="P46" i="5"/>
  <c r="T46" i="5"/>
  <c r="Y46" i="5"/>
  <c r="W46" i="5"/>
  <c r="V46" i="5"/>
  <c r="U46" i="5"/>
  <c r="R46" i="5"/>
  <c r="S46" i="5"/>
  <c r="Q46" i="5"/>
  <c r="U132" i="4"/>
  <c r="X59" i="5"/>
  <c r="V53" i="5"/>
  <c r="V70" i="4"/>
  <c r="X67" i="4"/>
  <c r="Q38" i="5"/>
  <c r="W120" i="4"/>
  <c r="Y117" i="4"/>
  <c r="T55" i="4"/>
  <c r="R116" i="4"/>
  <c r="U116" i="4"/>
  <c r="T72" i="4"/>
  <c r="X61" i="4"/>
  <c r="W57" i="5"/>
  <c r="Y68" i="4"/>
  <c r="W51" i="4"/>
  <c r="Y61" i="4"/>
  <c r="T59" i="4"/>
  <c r="V47" i="5"/>
  <c r="W129" i="4"/>
  <c r="W83" i="4"/>
  <c r="U41" i="4"/>
  <c r="Q19" i="4"/>
  <c r="T19" i="4"/>
  <c r="S41" i="4"/>
  <c r="X22" i="4"/>
  <c r="P22" i="4"/>
  <c r="U22" i="4"/>
  <c r="R22" i="4"/>
  <c r="Q22" i="4"/>
  <c r="Y22" i="4"/>
  <c r="W22" i="4"/>
  <c r="T22" i="4"/>
  <c r="V22" i="4"/>
  <c r="S22" i="4"/>
  <c r="T41" i="4"/>
  <c r="R60" i="4"/>
  <c r="R55" i="4"/>
  <c r="V33" i="4"/>
  <c r="V27" i="4"/>
  <c r="X39" i="4"/>
  <c r="V67" i="4"/>
  <c r="S27" i="4"/>
  <c r="S39" i="4"/>
  <c r="R16" i="4"/>
  <c r="Y16" i="4"/>
  <c r="S50" i="4"/>
  <c r="U12" i="4"/>
  <c r="S134" i="7"/>
  <c r="R134" i="7"/>
  <c r="Y134" i="7"/>
  <c r="Q134" i="7"/>
  <c r="X134" i="7"/>
  <c r="P134" i="7"/>
  <c r="W134" i="7"/>
  <c r="T134" i="7"/>
  <c r="U134" i="7"/>
  <c r="V134" i="7"/>
  <c r="R131" i="7"/>
  <c r="Y131" i="7"/>
  <c r="Q131" i="7"/>
  <c r="X131" i="7"/>
  <c r="P131" i="7"/>
  <c r="W131" i="7"/>
  <c r="V131" i="7"/>
  <c r="U131" i="7"/>
  <c r="S131" i="7"/>
  <c r="T131" i="7"/>
  <c r="Y112" i="7"/>
  <c r="Q112" i="7"/>
  <c r="W112" i="7"/>
  <c r="V112" i="7"/>
  <c r="X112" i="7"/>
  <c r="T112" i="7"/>
  <c r="S112" i="7"/>
  <c r="P112" i="7"/>
  <c r="U112" i="7"/>
  <c r="R112" i="7"/>
  <c r="Y105" i="7"/>
  <c r="Q105" i="7"/>
  <c r="S105" i="7"/>
  <c r="P105" i="7"/>
  <c r="X105" i="7"/>
  <c r="W105" i="7"/>
  <c r="V105" i="7"/>
  <c r="U105" i="7"/>
  <c r="T105" i="7"/>
  <c r="R105" i="7"/>
  <c r="S118" i="7"/>
  <c r="Y118" i="7"/>
  <c r="Q118" i="7"/>
  <c r="X118" i="7"/>
  <c r="P118" i="7"/>
  <c r="W118" i="7"/>
  <c r="T118" i="7"/>
  <c r="R118" i="7"/>
  <c r="V118" i="7"/>
  <c r="U118" i="7"/>
  <c r="T88" i="7"/>
  <c r="R88" i="7"/>
  <c r="Q88" i="7"/>
  <c r="Y88" i="7"/>
  <c r="P88" i="7"/>
  <c r="X88" i="7"/>
  <c r="W88" i="7"/>
  <c r="V88" i="7"/>
  <c r="U88" i="7"/>
  <c r="S88" i="7"/>
  <c r="W108" i="7"/>
  <c r="W76" i="7"/>
  <c r="X133" i="6"/>
  <c r="T133" i="6"/>
  <c r="S133" i="6"/>
  <c r="R133" i="6"/>
  <c r="Q133" i="6"/>
  <c r="Y133" i="6"/>
  <c r="W56" i="7"/>
  <c r="V56" i="7"/>
  <c r="S56" i="7"/>
  <c r="U56" i="7"/>
  <c r="T56" i="7"/>
  <c r="R56" i="7"/>
  <c r="Q56" i="7"/>
  <c r="X56" i="7"/>
  <c r="Y56" i="7"/>
  <c r="P56" i="7"/>
  <c r="W48" i="7"/>
  <c r="V48" i="7"/>
  <c r="S48" i="7"/>
  <c r="U48" i="7"/>
  <c r="T48" i="7"/>
  <c r="R48" i="7"/>
  <c r="Q48" i="7"/>
  <c r="Y48" i="7"/>
  <c r="X48" i="7"/>
  <c r="P48" i="7"/>
  <c r="V70" i="7"/>
  <c r="X70" i="7"/>
  <c r="V40" i="7"/>
  <c r="T40" i="7"/>
  <c r="S40" i="7"/>
  <c r="R40" i="7"/>
  <c r="Q40" i="7"/>
  <c r="X40" i="7"/>
  <c r="Y40" i="7"/>
  <c r="W40" i="7"/>
  <c r="U40" i="7"/>
  <c r="P40" i="7"/>
  <c r="X25" i="7"/>
  <c r="P25" i="7"/>
  <c r="W25" i="7"/>
  <c r="V25" i="7"/>
  <c r="T25" i="7"/>
  <c r="Y25" i="7"/>
  <c r="U25" i="7"/>
  <c r="S25" i="7"/>
  <c r="Q25" i="7"/>
  <c r="R25" i="7"/>
  <c r="V54" i="7"/>
  <c r="X7" i="7"/>
  <c r="P7" i="7"/>
  <c r="W7" i="7"/>
  <c r="V7" i="7"/>
  <c r="Y7" i="7"/>
  <c r="U7" i="7"/>
  <c r="S7" i="7"/>
  <c r="Q7" i="7"/>
  <c r="T7" i="7"/>
  <c r="R7" i="7"/>
  <c r="U34" i="7"/>
  <c r="X28" i="7"/>
  <c r="R108" i="6"/>
  <c r="Y108" i="6"/>
  <c r="Q108" i="6"/>
  <c r="X108" i="6"/>
  <c r="P108" i="6"/>
  <c r="V108" i="6"/>
  <c r="U108" i="6"/>
  <c r="T108" i="6"/>
  <c r="S108" i="6"/>
  <c r="W108" i="6"/>
  <c r="U21" i="7"/>
  <c r="X110" i="6"/>
  <c r="P110" i="6"/>
  <c r="W110" i="6"/>
  <c r="V110" i="6"/>
  <c r="T110" i="6"/>
  <c r="Y110" i="6"/>
  <c r="U110" i="6"/>
  <c r="S110" i="6"/>
  <c r="Q110" i="6"/>
  <c r="R110" i="6"/>
  <c r="R134" i="6"/>
  <c r="Y134" i="6"/>
  <c r="Q134" i="6"/>
  <c r="X134" i="6"/>
  <c r="P134" i="6"/>
  <c r="T134" i="6"/>
  <c r="U134" i="6"/>
  <c r="S134" i="6"/>
  <c r="W134" i="6"/>
  <c r="V134" i="6"/>
  <c r="S18" i="7"/>
  <c r="R18" i="7"/>
  <c r="Y18" i="7"/>
  <c r="Q18" i="7"/>
  <c r="W18" i="7"/>
  <c r="P18" i="7"/>
  <c r="V18" i="7"/>
  <c r="X18" i="7"/>
  <c r="T18" i="7"/>
  <c r="U18" i="7"/>
  <c r="Y85" i="6"/>
  <c r="R51" i="7"/>
  <c r="S54" i="6"/>
  <c r="W54" i="6"/>
  <c r="Y91" i="6"/>
  <c r="W63" i="6"/>
  <c r="T124" i="6"/>
  <c r="S124" i="6"/>
  <c r="R124" i="6"/>
  <c r="V124" i="6"/>
  <c r="P124" i="6"/>
  <c r="Y124" i="6"/>
  <c r="W124" i="6"/>
  <c r="X124" i="6"/>
  <c r="U124" i="6"/>
  <c r="Q124" i="6"/>
  <c r="Y111" i="6"/>
  <c r="W59" i="6"/>
  <c r="V55" i="6"/>
  <c r="W19" i="6"/>
  <c r="V19" i="6"/>
  <c r="U19" i="6"/>
  <c r="T19" i="6"/>
  <c r="Y19" i="6"/>
  <c r="Q19" i="6"/>
  <c r="R19" i="6"/>
  <c r="P19" i="6"/>
  <c r="S19" i="6"/>
  <c r="X19" i="6"/>
  <c r="Q54" i="6"/>
  <c r="T131" i="6"/>
  <c r="Q131" i="6"/>
  <c r="U93" i="6"/>
  <c r="X47" i="6"/>
  <c r="U132" i="6"/>
  <c r="S132" i="6"/>
  <c r="Y55" i="6"/>
  <c r="V119" i="5"/>
  <c r="U119" i="5"/>
  <c r="T119" i="5"/>
  <c r="S119" i="5"/>
  <c r="R119" i="5"/>
  <c r="Y119" i="5"/>
  <c r="X119" i="5"/>
  <c r="W119" i="5"/>
  <c r="Q119" i="5"/>
  <c r="P119" i="5"/>
  <c r="Y25" i="6"/>
  <c r="Q25" i="6"/>
  <c r="V25" i="6"/>
  <c r="U25" i="6"/>
  <c r="T25" i="6"/>
  <c r="S25" i="6"/>
  <c r="P25" i="6"/>
  <c r="X25" i="6"/>
  <c r="W25" i="6"/>
  <c r="R25" i="6"/>
  <c r="S15" i="6"/>
  <c r="R128" i="5"/>
  <c r="S128" i="5"/>
  <c r="T128" i="5"/>
  <c r="W87" i="6"/>
  <c r="R87" i="6"/>
  <c r="Q87" i="6"/>
  <c r="Y87" i="6"/>
  <c r="P87" i="6"/>
  <c r="V87" i="6"/>
  <c r="X87" i="6"/>
  <c r="U87" i="6"/>
  <c r="S87" i="6"/>
  <c r="T87" i="6"/>
  <c r="Y63" i="6"/>
  <c r="T26" i="6"/>
  <c r="Q73" i="6"/>
  <c r="W132" i="5"/>
  <c r="X98" i="5"/>
  <c r="W88" i="5"/>
  <c r="W51" i="6"/>
  <c r="V14" i="6"/>
  <c r="W106" i="5"/>
  <c r="Q96" i="5"/>
  <c r="Y27" i="6"/>
  <c r="Q27" i="6"/>
  <c r="W27" i="6"/>
  <c r="U27" i="6"/>
  <c r="T27" i="6"/>
  <c r="S27" i="6"/>
  <c r="R27" i="6"/>
  <c r="X27" i="6"/>
  <c r="V27" i="6"/>
  <c r="P27" i="6"/>
  <c r="T89" i="5"/>
  <c r="S118" i="5"/>
  <c r="R107" i="5"/>
  <c r="Y107" i="5"/>
  <c r="Q107" i="5"/>
  <c r="X107" i="5"/>
  <c r="P107" i="5"/>
  <c r="V107" i="5"/>
  <c r="W107" i="5"/>
  <c r="U107" i="5"/>
  <c r="T107" i="5"/>
  <c r="S107" i="5"/>
  <c r="U82" i="5"/>
  <c r="R68" i="5"/>
  <c r="W68" i="5"/>
  <c r="V68" i="5"/>
  <c r="U68" i="5"/>
  <c r="P68" i="5"/>
  <c r="Y68" i="5"/>
  <c r="T68" i="5"/>
  <c r="S68" i="5"/>
  <c r="X68" i="5"/>
  <c r="Q68" i="5"/>
  <c r="X116" i="5"/>
  <c r="X96" i="5"/>
  <c r="U116" i="5"/>
  <c r="V108" i="5"/>
  <c r="W84" i="5"/>
  <c r="T69" i="5"/>
  <c r="X54" i="5"/>
  <c r="P54" i="5"/>
  <c r="T54" i="5"/>
  <c r="S54" i="5"/>
  <c r="R54" i="5"/>
  <c r="Q54" i="5"/>
  <c r="W54" i="5"/>
  <c r="Y54" i="5"/>
  <c r="V54" i="5"/>
  <c r="U54" i="5"/>
  <c r="V95" i="4"/>
  <c r="U95" i="4"/>
  <c r="Y95" i="4"/>
  <c r="Q95" i="4"/>
  <c r="P95" i="4"/>
  <c r="X95" i="4"/>
  <c r="W95" i="4"/>
  <c r="T95" i="4"/>
  <c r="S95" i="4"/>
  <c r="R95" i="4"/>
  <c r="Y82" i="5"/>
  <c r="R74" i="5"/>
  <c r="X69" i="5"/>
  <c r="W30" i="5"/>
  <c r="V30" i="5"/>
  <c r="U30" i="5"/>
  <c r="T30" i="5"/>
  <c r="R30" i="5"/>
  <c r="Y30" i="5"/>
  <c r="X30" i="5"/>
  <c r="S30" i="5"/>
  <c r="Q30" i="5"/>
  <c r="P30" i="5"/>
  <c r="X133" i="4"/>
  <c r="P133" i="4"/>
  <c r="W133" i="4"/>
  <c r="V133" i="4"/>
  <c r="U133" i="4"/>
  <c r="S133" i="4"/>
  <c r="Y133" i="4"/>
  <c r="T133" i="4"/>
  <c r="R133" i="4"/>
  <c r="Q133" i="4"/>
  <c r="V7" i="6"/>
  <c r="V92" i="5"/>
  <c r="U89" i="5"/>
  <c r="V98" i="5"/>
  <c r="X45" i="5"/>
  <c r="S124" i="4"/>
  <c r="T92" i="4"/>
  <c r="W88" i="4"/>
  <c r="V88" i="4"/>
  <c r="U88" i="4"/>
  <c r="S88" i="4"/>
  <c r="Y70" i="4"/>
  <c r="V39" i="5"/>
  <c r="W13" i="5"/>
  <c r="X6" i="5"/>
  <c r="T88" i="4"/>
  <c r="R82" i="4"/>
  <c r="Y80" i="4"/>
  <c r="S71" i="4"/>
  <c r="V71" i="4"/>
  <c r="P71" i="4"/>
  <c r="Y71" i="4"/>
  <c r="X71" i="4"/>
  <c r="W71" i="4"/>
  <c r="R71" i="4"/>
  <c r="Q71" i="4"/>
  <c r="T71" i="4"/>
  <c r="U71" i="4"/>
  <c r="W32" i="5"/>
  <c r="S108" i="4"/>
  <c r="U24" i="5"/>
  <c r="Y89" i="4"/>
  <c r="W66" i="5"/>
  <c r="R32" i="5"/>
  <c r="T108" i="4"/>
  <c r="Y115" i="4"/>
  <c r="Y59" i="5"/>
  <c r="W53" i="5"/>
  <c r="R67" i="4"/>
  <c r="S38" i="5"/>
  <c r="X38" i="5"/>
  <c r="R120" i="4"/>
  <c r="Q117" i="4"/>
  <c r="X88" i="4"/>
  <c r="S116" i="4"/>
  <c r="V72" i="4"/>
  <c r="W59" i="4"/>
  <c r="X36" i="4"/>
  <c r="V36" i="4"/>
  <c r="S84" i="4"/>
  <c r="W123" i="4"/>
  <c r="Q59" i="4"/>
  <c r="X47" i="5"/>
  <c r="Y129" i="4"/>
  <c r="X80" i="4"/>
  <c r="W55" i="4"/>
  <c r="X109" i="4"/>
  <c r="P109" i="4"/>
  <c r="W109" i="4"/>
  <c r="S109" i="4"/>
  <c r="Y109" i="4"/>
  <c r="V109" i="4"/>
  <c r="U109" i="4"/>
  <c r="T109" i="4"/>
  <c r="R109" i="4"/>
  <c r="Q109" i="4"/>
  <c r="V50" i="4"/>
  <c r="R30" i="4"/>
  <c r="W35" i="4"/>
  <c r="U35" i="4"/>
  <c r="T35" i="4"/>
  <c r="Q35" i="4"/>
  <c r="X35" i="4"/>
  <c r="V35" i="4"/>
  <c r="S35" i="4"/>
  <c r="R35" i="4"/>
  <c r="P35" i="4"/>
  <c r="Y35" i="4"/>
  <c r="V32" i="4"/>
  <c r="T32" i="4"/>
  <c r="Y32" i="4"/>
  <c r="P32" i="4"/>
  <c r="U32" i="4"/>
  <c r="X32" i="4"/>
  <c r="S32" i="4"/>
  <c r="R32" i="4"/>
  <c r="Q32" i="4"/>
  <c r="W32" i="4"/>
  <c r="Q61" i="4"/>
  <c r="W60" i="4"/>
  <c r="U16" i="4"/>
  <c r="W107" i="4"/>
  <c r="T26" i="4"/>
  <c r="S26" i="4"/>
  <c r="X26" i="4"/>
  <c r="Y26" i="4"/>
  <c r="W26" i="4"/>
  <c r="V26" i="4"/>
  <c r="P26" i="4"/>
  <c r="U26" i="4"/>
  <c r="R26" i="4"/>
  <c r="Q26" i="4"/>
  <c r="T16" i="4"/>
  <c r="W15" i="4"/>
  <c r="X15" i="4"/>
  <c r="U39" i="4"/>
  <c r="Y136" i="7"/>
  <c r="Q136" i="7"/>
  <c r="X136" i="7"/>
  <c r="P136" i="7"/>
  <c r="W136" i="7"/>
  <c r="V136" i="7"/>
  <c r="U136" i="7"/>
  <c r="R136" i="7"/>
  <c r="T136" i="7"/>
  <c r="S136" i="7"/>
  <c r="X129" i="7"/>
  <c r="R115" i="7"/>
  <c r="X115" i="7"/>
  <c r="P115" i="7"/>
  <c r="W115" i="7"/>
  <c r="V115" i="7"/>
  <c r="T115" i="7"/>
  <c r="S115" i="7"/>
  <c r="Y115" i="7"/>
  <c r="U115" i="7"/>
  <c r="Q115" i="7"/>
  <c r="U129" i="7"/>
  <c r="T113" i="7"/>
  <c r="R113" i="7"/>
  <c r="Y113" i="7"/>
  <c r="Q113" i="7"/>
  <c r="X113" i="7"/>
  <c r="W113" i="7"/>
  <c r="U113" i="7"/>
  <c r="S113" i="7"/>
  <c r="P113" i="7"/>
  <c r="V113" i="7"/>
  <c r="V76" i="7"/>
  <c r="Y76" i="7"/>
  <c r="V130" i="6"/>
  <c r="U130" i="6"/>
  <c r="T130" i="6"/>
  <c r="Y130" i="6"/>
  <c r="R130" i="6"/>
  <c r="S130" i="6"/>
  <c r="Q130" i="6"/>
  <c r="P130" i="6"/>
  <c r="X130" i="6"/>
  <c r="W130" i="6"/>
  <c r="R65" i="7"/>
  <c r="Y65" i="7"/>
  <c r="Q65" i="7"/>
  <c r="X65" i="7"/>
  <c r="P65" i="7"/>
  <c r="V65" i="7"/>
  <c r="W65" i="7"/>
  <c r="U65" i="7"/>
  <c r="T65" i="7"/>
  <c r="S65" i="7"/>
  <c r="X59" i="7"/>
  <c r="P59" i="7"/>
  <c r="W59" i="7"/>
  <c r="V59" i="7"/>
  <c r="T59" i="7"/>
  <c r="Y59" i="7"/>
  <c r="U59" i="7"/>
  <c r="S59" i="7"/>
  <c r="Q59" i="7"/>
  <c r="R59" i="7"/>
  <c r="W6" i="7"/>
  <c r="V6" i="7"/>
  <c r="U6" i="7"/>
  <c r="R6" i="7"/>
  <c r="Q6" i="7"/>
  <c r="X6" i="7"/>
  <c r="Y6" i="7"/>
  <c r="T6" i="7"/>
  <c r="S6" i="7"/>
  <c r="P6" i="7"/>
  <c r="X44" i="7"/>
  <c r="U133" i="6"/>
  <c r="R57" i="7"/>
  <c r="Y57" i="7"/>
  <c r="Q57" i="7"/>
  <c r="V57" i="7"/>
  <c r="X57" i="7"/>
  <c r="W57" i="7"/>
  <c r="U57" i="7"/>
  <c r="S57" i="7"/>
  <c r="P57" i="7"/>
  <c r="T57" i="7"/>
  <c r="S44" i="7"/>
  <c r="S31" i="7"/>
  <c r="R31" i="7"/>
  <c r="Y31" i="7"/>
  <c r="Q31" i="7"/>
  <c r="X31" i="7"/>
  <c r="P31" i="7"/>
  <c r="V31" i="7"/>
  <c r="W31" i="7"/>
  <c r="T31" i="7"/>
  <c r="U31" i="7"/>
  <c r="W54" i="7"/>
  <c r="S129" i="6"/>
  <c r="R129" i="6"/>
  <c r="Y129" i="6"/>
  <c r="Q129" i="6"/>
  <c r="W129" i="6"/>
  <c r="V129" i="6"/>
  <c r="X129" i="6"/>
  <c r="U129" i="6"/>
  <c r="P129" i="6"/>
  <c r="T129" i="6"/>
  <c r="Q28" i="7"/>
  <c r="Y118" i="6"/>
  <c r="S118" i="6"/>
  <c r="W34" i="7"/>
  <c r="X114" i="6"/>
  <c r="V109" i="6"/>
  <c r="V95" i="6"/>
  <c r="R95" i="6"/>
  <c r="T49" i="6"/>
  <c r="X49" i="6"/>
  <c r="R103" i="6"/>
  <c r="Y103" i="6"/>
  <c r="Q103" i="6"/>
  <c r="W103" i="6"/>
  <c r="X103" i="6"/>
  <c r="V103" i="6"/>
  <c r="U103" i="6"/>
  <c r="T103" i="6"/>
  <c r="P103" i="6"/>
  <c r="S103" i="6"/>
  <c r="X95" i="6"/>
  <c r="Y49" i="6"/>
  <c r="T62" i="6"/>
  <c r="R62" i="6"/>
  <c r="X62" i="6"/>
  <c r="P62" i="6"/>
  <c r="U62" i="6"/>
  <c r="S62" i="6"/>
  <c r="Y62" i="6"/>
  <c r="W62" i="6"/>
  <c r="V62" i="6"/>
  <c r="Q62" i="6"/>
  <c r="T66" i="6"/>
  <c r="U54" i="6"/>
  <c r="Y41" i="6"/>
  <c r="U131" i="6"/>
  <c r="W28" i="6"/>
  <c r="Y132" i="6"/>
  <c r="V36" i="6"/>
  <c r="T36" i="6"/>
  <c r="R36" i="6"/>
  <c r="W36" i="6"/>
  <c r="Y36" i="6"/>
  <c r="X36" i="6"/>
  <c r="S36" i="6"/>
  <c r="Q36" i="6"/>
  <c r="U36" i="6"/>
  <c r="P36" i="6"/>
  <c r="X50" i="6"/>
  <c r="P50" i="6"/>
  <c r="V50" i="6"/>
  <c r="T50" i="6"/>
  <c r="W50" i="6"/>
  <c r="U50" i="6"/>
  <c r="R50" i="6"/>
  <c r="Q50" i="6"/>
  <c r="Y50" i="6"/>
  <c r="S50" i="6"/>
  <c r="X42" i="6"/>
  <c r="P42" i="6"/>
  <c r="V42" i="6"/>
  <c r="T42" i="6"/>
  <c r="Y42" i="6"/>
  <c r="Q42" i="6"/>
  <c r="U42" i="6"/>
  <c r="S42" i="6"/>
  <c r="W42" i="6"/>
  <c r="R42" i="6"/>
  <c r="W26" i="6"/>
  <c r="Q112" i="5"/>
  <c r="X112" i="5"/>
  <c r="X28" i="6"/>
  <c r="V133" i="5"/>
  <c r="T133" i="5"/>
  <c r="R133" i="5"/>
  <c r="Q133" i="5"/>
  <c r="P133" i="5"/>
  <c r="Y133" i="5"/>
  <c r="X133" i="5"/>
  <c r="W133" i="5"/>
  <c r="U133" i="5"/>
  <c r="S133" i="5"/>
  <c r="X109" i="5"/>
  <c r="P109" i="5"/>
  <c r="W109" i="5"/>
  <c r="V109" i="5"/>
  <c r="U109" i="5"/>
  <c r="T109" i="5"/>
  <c r="Q109" i="5"/>
  <c r="Y109" i="5"/>
  <c r="R109" i="5"/>
  <c r="S109" i="5"/>
  <c r="R80" i="5"/>
  <c r="X80" i="5"/>
  <c r="V80" i="5"/>
  <c r="S80" i="5"/>
  <c r="V26" i="6"/>
  <c r="Y57" i="6"/>
  <c r="W97" i="5"/>
  <c r="Q51" i="6"/>
  <c r="S23" i="6"/>
  <c r="R23" i="6"/>
  <c r="Q23" i="6"/>
  <c r="Y23" i="6"/>
  <c r="P23" i="6"/>
  <c r="X23" i="6"/>
  <c r="V23" i="6"/>
  <c r="U23" i="6"/>
  <c r="W23" i="6"/>
  <c r="T23" i="6"/>
  <c r="Y14" i="6"/>
  <c r="T6" i="6"/>
  <c r="Y96" i="5"/>
  <c r="X126" i="5"/>
  <c r="X93" i="5"/>
  <c r="P93" i="5"/>
  <c r="V93" i="5"/>
  <c r="T93" i="5"/>
  <c r="U93" i="5"/>
  <c r="S93" i="5"/>
  <c r="R93" i="5"/>
  <c r="Q93" i="5"/>
  <c r="Y93" i="5"/>
  <c r="W93" i="5"/>
  <c r="T59" i="6"/>
  <c r="W110" i="5"/>
  <c r="S97" i="5"/>
  <c r="S94" i="5"/>
  <c r="Y94" i="5"/>
  <c r="Q94" i="5"/>
  <c r="W94" i="5"/>
  <c r="X94" i="5"/>
  <c r="V94" i="5"/>
  <c r="U94" i="5"/>
  <c r="T94" i="5"/>
  <c r="R94" i="5"/>
  <c r="P94" i="5"/>
  <c r="W81" i="5"/>
  <c r="T81" i="5"/>
  <c r="V81" i="5"/>
  <c r="U132" i="5"/>
  <c r="Y128" i="5"/>
  <c r="R115" i="5"/>
  <c r="Y115" i="5"/>
  <c r="Q115" i="5"/>
  <c r="X115" i="5"/>
  <c r="P115" i="5"/>
  <c r="W115" i="5"/>
  <c r="V115" i="5"/>
  <c r="U115" i="5"/>
  <c r="T115" i="5"/>
  <c r="S115" i="5"/>
  <c r="V35" i="5"/>
  <c r="U35" i="5"/>
  <c r="T35" i="5"/>
  <c r="S35" i="5"/>
  <c r="Y35" i="5"/>
  <c r="Q35" i="5"/>
  <c r="R35" i="5"/>
  <c r="P35" i="5"/>
  <c r="X35" i="5"/>
  <c r="W35" i="5"/>
  <c r="V7" i="5"/>
  <c r="U7" i="5"/>
  <c r="T7" i="5"/>
  <c r="S7" i="5"/>
  <c r="Y7" i="5"/>
  <c r="Q7" i="5"/>
  <c r="X7" i="5"/>
  <c r="W7" i="5"/>
  <c r="R7" i="5"/>
  <c r="P7" i="5"/>
  <c r="W15" i="6"/>
  <c r="S74" i="5"/>
  <c r="X70" i="5"/>
  <c r="W92" i="5"/>
  <c r="Y81" i="5"/>
  <c r="Y124" i="5"/>
  <c r="Y100" i="4"/>
  <c r="W100" i="4"/>
  <c r="V100" i="4"/>
  <c r="V126" i="5"/>
  <c r="T50" i="5"/>
  <c r="X50" i="5"/>
  <c r="P50" i="5"/>
  <c r="Y50" i="5"/>
  <c r="W50" i="5"/>
  <c r="V50" i="5"/>
  <c r="U50" i="5"/>
  <c r="R50" i="5"/>
  <c r="S50" i="5"/>
  <c r="Q50" i="5"/>
  <c r="T124" i="4"/>
  <c r="W108" i="4"/>
  <c r="W96" i="4"/>
  <c r="V96" i="4"/>
  <c r="U92" i="4"/>
  <c r="S82" i="4"/>
  <c r="X39" i="5"/>
  <c r="Q13" i="5"/>
  <c r="X128" i="4"/>
  <c r="T93" i="4"/>
  <c r="Q88" i="4"/>
  <c r="W82" i="4"/>
  <c r="X16" i="5"/>
  <c r="T69" i="4"/>
  <c r="Q69" i="4"/>
  <c r="X69" i="4"/>
  <c r="T21" i="5"/>
  <c r="S21" i="5"/>
  <c r="R21" i="5"/>
  <c r="Y21" i="5"/>
  <c r="Q21" i="5"/>
  <c r="W21" i="5"/>
  <c r="X21" i="5"/>
  <c r="V21" i="5"/>
  <c r="U21" i="5"/>
  <c r="P21" i="5"/>
  <c r="S118" i="4"/>
  <c r="R118" i="4"/>
  <c r="V118" i="4"/>
  <c r="W118" i="4"/>
  <c r="U118" i="4"/>
  <c r="T118" i="4"/>
  <c r="Q118" i="4"/>
  <c r="P118" i="4"/>
  <c r="Y118" i="4"/>
  <c r="X118" i="4"/>
  <c r="Y104" i="4"/>
  <c r="Q104" i="4"/>
  <c r="X104" i="4"/>
  <c r="P104" i="4"/>
  <c r="T104" i="4"/>
  <c r="W104" i="4"/>
  <c r="V104" i="4"/>
  <c r="U104" i="4"/>
  <c r="S104" i="4"/>
  <c r="R104" i="4"/>
  <c r="W43" i="5"/>
  <c r="S43" i="5"/>
  <c r="Y43" i="5"/>
  <c r="X43" i="5"/>
  <c r="V43" i="5"/>
  <c r="U43" i="5"/>
  <c r="R43" i="5"/>
  <c r="T43" i="5"/>
  <c r="Q43" i="5"/>
  <c r="P43" i="5"/>
  <c r="V40" i="5"/>
  <c r="R40" i="5"/>
  <c r="Y40" i="5"/>
  <c r="X40" i="5"/>
  <c r="W40" i="5"/>
  <c r="U40" i="5"/>
  <c r="S40" i="5"/>
  <c r="Q40" i="5"/>
  <c r="P40" i="5"/>
  <c r="T40" i="5"/>
  <c r="U108" i="4"/>
  <c r="T97" i="4"/>
  <c r="S97" i="4"/>
  <c r="W97" i="4"/>
  <c r="Y97" i="4"/>
  <c r="X97" i="4"/>
  <c r="V97" i="4"/>
  <c r="U97" i="4"/>
  <c r="R97" i="4"/>
  <c r="Q97" i="4"/>
  <c r="P97" i="4"/>
  <c r="U37" i="5"/>
  <c r="Y37" i="5"/>
  <c r="Q37" i="5"/>
  <c r="X37" i="5"/>
  <c r="W37" i="5"/>
  <c r="V37" i="5"/>
  <c r="T37" i="5"/>
  <c r="R37" i="5"/>
  <c r="S37" i="5"/>
  <c r="P37" i="5"/>
  <c r="W122" i="4"/>
  <c r="V122" i="4"/>
  <c r="R122" i="4"/>
  <c r="Y122" i="4"/>
  <c r="X122" i="4"/>
  <c r="U122" i="4"/>
  <c r="T122" i="4"/>
  <c r="S122" i="4"/>
  <c r="P122" i="4"/>
  <c r="Q122" i="4"/>
  <c r="R59" i="5"/>
  <c r="Y69" i="4"/>
  <c r="T67" i="4"/>
  <c r="R38" i="5"/>
  <c r="V16" i="5"/>
  <c r="R117" i="4"/>
  <c r="W70" i="4"/>
  <c r="V116" i="4"/>
  <c r="S100" i="4"/>
  <c r="W72" i="4"/>
  <c r="T58" i="4"/>
  <c r="R58" i="4"/>
  <c r="Y58" i="4"/>
  <c r="Q58" i="4"/>
  <c r="W58" i="4"/>
  <c r="U58" i="4"/>
  <c r="S58" i="4"/>
  <c r="P58" i="4"/>
  <c r="X58" i="4"/>
  <c r="V58" i="4"/>
  <c r="R44" i="5"/>
  <c r="V44" i="5"/>
  <c r="Y44" i="5"/>
  <c r="X44" i="5"/>
  <c r="W44" i="5"/>
  <c r="U44" i="5"/>
  <c r="S44" i="5"/>
  <c r="T44" i="5"/>
  <c r="Q44" i="5"/>
  <c r="P44" i="5"/>
  <c r="V84" i="4"/>
  <c r="R68" i="4"/>
  <c r="S61" i="4"/>
  <c r="Y59" i="4"/>
  <c r="Y47" i="5"/>
  <c r="R129" i="4"/>
  <c r="S102" i="4"/>
  <c r="R102" i="4"/>
  <c r="V102" i="4"/>
  <c r="P102" i="4"/>
  <c r="Y102" i="4"/>
  <c r="X102" i="4"/>
  <c r="W102" i="4"/>
  <c r="U102" i="4"/>
  <c r="T102" i="4"/>
  <c r="Q102" i="4"/>
  <c r="W73" i="4"/>
  <c r="R73" i="4"/>
  <c r="X73" i="4"/>
  <c r="V73" i="4"/>
  <c r="U73" i="4"/>
  <c r="T73" i="4"/>
  <c r="Y73" i="4"/>
  <c r="S73" i="4"/>
  <c r="Q73" i="4"/>
  <c r="P73" i="4"/>
  <c r="W6" i="4"/>
  <c r="T6" i="4"/>
  <c r="V6" i="4"/>
  <c r="U6" i="4"/>
  <c r="Q6" i="4"/>
  <c r="S6" i="4"/>
  <c r="R6" i="4"/>
  <c r="X6" i="4"/>
  <c r="P6" i="4"/>
  <c r="Y6" i="4"/>
  <c r="W16" i="4"/>
  <c r="X60" i="4"/>
  <c r="T60" i="4"/>
  <c r="R44" i="4"/>
  <c r="X44" i="4"/>
  <c r="P44" i="4"/>
  <c r="W44" i="4"/>
  <c r="U44" i="4"/>
  <c r="T44" i="4"/>
  <c r="V44" i="4"/>
  <c r="S44" i="4"/>
  <c r="Q44" i="4"/>
  <c r="Y44" i="4"/>
  <c r="W43" i="4"/>
  <c r="T43" i="4"/>
  <c r="V43" i="4"/>
  <c r="R43" i="4"/>
  <c r="Q43" i="4"/>
  <c r="X43" i="4"/>
  <c r="S43" i="4"/>
  <c r="Y43" i="4"/>
  <c r="P43" i="4"/>
  <c r="U43" i="4"/>
  <c r="T36" i="4"/>
  <c r="R20" i="4"/>
  <c r="S20" i="4"/>
  <c r="V20" i="4"/>
  <c r="U20" i="4"/>
  <c r="T20" i="4"/>
  <c r="Q20" i="4"/>
  <c r="P20" i="4"/>
  <c r="Y20" i="4"/>
  <c r="X20" i="4"/>
  <c r="W20" i="4"/>
  <c r="T34" i="4"/>
  <c r="X34" i="4"/>
  <c r="W34" i="4"/>
  <c r="S34" i="4"/>
  <c r="P34" i="4"/>
  <c r="R34" i="4"/>
  <c r="Y34" i="4"/>
  <c r="V34" i="4"/>
  <c r="U34" i="4"/>
  <c r="Q34" i="4"/>
  <c r="Y19" i="4"/>
  <c r="U36" i="4"/>
  <c r="R114" i="6"/>
  <c r="W119" i="6"/>
  <c r="U119" i="6"/>
  <c r="T119" i="6"/>
  <c r="S119" i="6"/>
  <c r="R119" i="6"/>
  <c r="Y119" i="6"/>
  <c r="P119" i="6"/>
  <c r="V119" i="6"/>
  <c r="Q119" i="6"/>
  <c r="X119" i="6"/>
  <c r="R120" i="6"/>
  <c r="S120" i="6"/>
  <c r="Q120" i="6"/>
  <c r="Y120" i="6"/>
  <c r="P120" i="6"/>
  <c r="X120" i="6"/>
  <c r="V120" i="6"/>
  <c r="W120" i="6"/>
  <c r="U120" i="6"/>
  <c r="T120" i="6"/>
  <c r="T85" i="6"/>
  <c r="W76" i="6"/>
  <c r="X76" i="6"/>
  <c r="U76" i="6"/>
  <c r="S76" i="6"/>
  <c r="Y76" i="6"/>
  <c r="T76" i="6"/>
  <c r="V76" i="6"/>
  <c r="Q76" i="6"/>
  <c r="P76" i="6"/>
  <c r="R76" i="6"/>
  <c r="X58" i="6"/>
  <c r="P58" i="6"/>
  <c r="V58" i="6"/>
  <c r="T58" i="6"/>
  <c r="U58" i="6"/>
  <c r="S58" i="6"/>
  <c r="Q58" i="6"/>
  <c r="Y58" i="6"/>
  <c r="W58" i="6"/>
  <c r="R58" i="6"/>
  <c r="V66" i="6"/>
  <c r="Y64" i="6"/>
  <c r="Q64" i="6"/>
  <c r="T64" i="6"/>
  <c r="R64" i="6"/>
  <c r="X64" i="6"/>
  <c r="V64" i="6"/>
  <c r="U64" i="6"/>
  <c r="S64" i="6"/>
  <c r="W64" i="6"/>
  <c r="P64" i="6"/>
  <c r="Y93" i="6"/>
  <c r="U47" i="6"/>
  <c r="U31" i="6"/>
  <c r="V111" i="5"/>
  <c r="U111" i="5"/>
  <c r="T111" i="5"/>
  <c r="S111" i="5"/>
  <c r="R111" i="5"/>
  <c r="Y111" i="5"/>
  <c r="X111" i="5"/>
  <c r="W111" i="5"/>
  <c r="Q111" i="5"/>
  <c r="P111" i="5"/>
  <c r="Y132" i="5"/>
  <c r="T30" i="6"/>
  <c r="R30" i="6"/>
  <c r="X30" i="6"/>
  <c r="P30" i="6"/>
  <c r="W30" i="6"/>
  <c r="V30" i="6"/>
  <c r="U30" i="6"/>
  <c r="S30" i="6"/>
  <c r="Q30" i="6"/>
  <c r="Y30" i="6"/>
  <c r="X117" i="5"/>
  <c r="P117" i="5"/>
  <c r="W117" i="5"/>
  <c r="V117" i="5"/>
  <c r="U117" i="5"/>
  <c r="T117" i="5"/>
  <c r="Q117" i="5"/>
  <c r="Y117" i="5"/>
  <c r="R117" i="5"/>
  <c r="S117" i="5"/>
  <c r="V112" i="5"/>
  <c r="T96" i="6"/>
  <c r="R96" i="6"/>
  <c r="V96" i="6"/>
  <c r="U96" i="6"/>
  <c r="S96" i="6"/>
  <c r="P96" i="6"/>
  <c r="X96" i="6"/>
  <c r="W96" i="6"/>
  <c r="Q96" i="6"/>
  <c r="Y96" i="6"/>
  <c r="V73" i="6"/>
  <c r="R20" i="6"/>
  <c r="S20" i="6"/>
  <c r="Q20" i="6"/>
  <c r="Y20" i="6"/>
  <c r="P20" i="6"/>
  <c r="X20" i="6"/>
  <c r="U20" i="6"/>
  <c r="T20" i="6"/>
  <c r="W20" i="6"/>
  <c r="V20" i="6"/>
  <c r="Q126" i="5"/>
  <c r="R12" i="6"/>
  <c r="Y12" i="6"/>
  <c r="Q12" i="6"/>
  <c r="W12" i="6"/>
  <c r="T12" i="6"/>
  <c r="S12" i="6"/>
  <c r="P12" i="6"/>
  <c r="X12" i="6"/>
  <c r="V12" i="6"/>
  <c r="U12" i="6"/>
  <c r="X132" i="5"/>
  <c r="S63" i="5"/>
  <c r="X63" i="5"/>
  <c r="P63" i="5"/>
  <c r="W63" i="5"/>
  <c r="V63" i="5"/>
  <c r="U63" i="5"/>
  <c r="T63" i="5"/>
  <c r="R63" i="5"/>
  <c r="Q63" i="5"/>
  <c r="Y63" i="5"/>
  <c r="V135" i="4"/>
  <c r="U135" i="4"/>
  <c r="T135" i="4"/>
  <c r="S135" i="4"/>
  <c r="Y135" i="4"/>
  <c r="Q135" i="4"/>
  <c r="W135" i="4"/>
  <c r="R135" i="4"/>
  <c r="P135" i="4"/>
  <c r="X135" i="4"/>
  <c r="R99" i="5"/>
  <c r="X99" i="5"/>
  <c r="P99" i="5"/>
  <c r="V99" i="5"/>
  <c r="Y99" i="5"/>
  <c r="W99" i="5"/>
  <c r="U99" i="5"/>
  <c r="T99" i="5"/>
  <c r="Q99" i="5"/>
  <c r="S99" i="5"/>
  <c r="T74" i="5"/>
  <c r="Y69" i="5"/>
  <c r="W14" i="5"/>
  <c r="V14" i="5"/>
  <c r="U14" i="5"/>
  <c r="T14" i="5"/>
  <c r="R14" i="5"/>
  <c r="Y14" i="5"/>
  <c r="X14" i="5"/>
  <c r="S14" i="5"/>
  <c r="Q14" i="5"/>
  <c r="P14" i="5"/>
  <c r="W67" i="5"/>
  <c r="T67" i="5"/>
  <c r="S67" i="5"/>
  <c r="R67" i="5"/>
  <c r="Y67" i="5"/>
  <c r="X67" i="5"/>
  <c r="V67" i="5"/>
  <c r="U67" i="5"/>
  <c r="P67" i="5"/>
  <c r="Q67" i="5"/>
  <c r="X17" i="5"/>
  <c r="P17" i="5"/>
  <c r="W17" i="5"/>
  <c r="V17" i="5"/>
  <c r="U17" i="5"/>
  <c r="S17" i="5"/>
  <c r="T17" i="5"/>
  <c r="R17" i="5"/>
  <c r="Q17" i="5"/>
  <c r="Y17" i="5"/>
  <c r="Y6" i="5"/>
  <c r="W6" i="5"/>
  <c r="V6" i="5"/>
  <c r="Y39" i="5"/>
  <c r="S6" i="5"/>
  <c r="V79" i="4"/>
  <c r="Y79" i="4"/>
  <c r="Q79" i="4"/>
  <c r="R79" i="4"/>
  <c r="P79" i="4"/>
  <c r="X79" i="4"/>
  <c r="W79" i="4"/>
  <c r="U79" i="4"/>
  <c r="T79" i="4"/>
  <c r="S79" i="4"/>
  <c r="V13" i="5"/>
  <c r="X101" i="4"/>
  <c r="P101" i="4"/>
  <c r="W101" i="4"/>
  <c r="S101" i="4"/>
  <c r="Y101" i="4"/>
  <c r="V101" i="4"/>
  <c r="U101" i="4"/>
  <c r="T101" i="4"/>
  <c r="R101" i="4"/>
  <c r="Q101" i="4"/>
  <c r="S59" i="5"/>
  <c r="Q67" i="4"/>
  <c r="W84" i="4"/>
  <c r="W68" i="4"/>
  <c r="V40" i="4"/>
  <c r="S40" i="4"/>
  <c r="Y40" i="4"/>
  <c r="P40" i="4"/>
  <c r="X40" i="4"/>
  <c r="T40" i="4"/>
  <c r="W40" i="4"/>
  <c r="U40" i="4"/>
  <c r="R40" i="4"/>
  <c r="Q40" i="4"/>
  <c r="R61" i="4"/>
  <c r="S129" i="4"/>
  <c r="Y49" i="4"/>
  <c r="Q49" i="4"/>
  <c r="W49" i="4"/>
  <c r="V49" i="4"/>
  <c r="R49" i="4"/>
  <c r="X49" i="4"/>
  <c r="S49" i="4"/>
  <c r="U49" i="4"/>
  <c r="T49" i="4"/>
  <c r="P49" i="4"/>
  <c r="T105" i="4"/>
  <c r="S105" i="4"/>
  <c r="W105" i="4"/>
  <c r="P105" i="4"/>
  <c r="Y105" i="4"/>
  <c r="X105" i="4"/>
  <c r="V105" i="4"/>
  <c r="U105" i="4"/>
  <c r="R105" i="4"/>
  <c r="Q105" i="4"/>
  <c r="Y50" i="4"/>
  <c r="Y30" i="4"/>
  <c r="T30" i="4"/>
  <c r="W10" i="4"/>
  <c r="V10" i="4"/>
  <c r="U10" i="4"/>
  <c r="T10" i="4"/>
  <c r="S10" i="4"/>
  <c r="R10" i="4"/>
  <c r="Q10" i="4"/>
  <c r="X10" i="4"/>
  <c r="P10" i="4"/>
  <c r="Y10" i="4"/>
  <c r="R92" i="4"/>
  <c r="W36" i="4"/>
  <c r="R19" i="4"/>
  <c r="R63" i="4"/>
</calcChain>
</file>

<file path=xl/sharedStrings.xml><?xml version="1.0" encoding="utf-8"?>
<sst xmlns="http://schemas.openxmlformats.org/spreadsheetml/2006/main" count="134" uniqueCount="38">
  <si>
    <t>A =</t>
  </si>
  <si>
    <t>Cos(w0*t)</t>
  </si>
  <si>
    <t>#</t>
  </si>
  <si>
    <t>t</t>
  </si>
  <si>
    <t>w0</t>
  </si>
  <si>
    <t>e^(-t)*Cos(w0*t)</t>
  </si>
  <si>
    <t>e^(-t)</t>
  </si>
  <si>
    <t>-e^(-t)</t>
  </si>
  <si>
    <t>FOURIER SERIES: f(t) = K = CONSTANT → Halfrange expansions over (0,T)</t>
  </si>
  <si>
    <t>K =</t>
  </si>
  <si>
    <t>Bn = -(2K/PI) [ {Cos(n.PI)-1}/n ]</t>
  </si>
  <si>
    <t>T =</t>
  </si>
  <si>
    <t>dy =</t>
  </si>
  <si>
    <t>Amplitude &amp; Power</t>
  </si>
  <si>
    <t>O</t>
  </si>
  <si>
    <t>f</t>
  </si>
  <si>
    <t>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</si>
  <si>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</si>
  <si>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</si>
  <si>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</si>
  <si>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</si>
  <si>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</si>
  <si>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</si>
  <si>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</si>
  <si>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</si>
  <si>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</si>
  <si>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</si>
  <si>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Bn</t>
  </si>
  <si>
    <t>Pn</t>
  </si>
  <si>
    <t>FOURIER SERIES: f(t) = K*t/T  → Halfrange expansions over (0,T)</t>
  </si>
  <si>
    <t>Bn = -(2K/PI) [ {Cos(n.PI)}/n ]</t>
  </si>
  <si>
    <t>ODD Expansion</t>
  </si>
  <si>
    <t>FOURIER SERIES: TRIANGLE FUNCTION, f(t:0, T/2) = 2*K*t/T; f(t:T/2, T) = -2*K*(t-T)/T → Halfrange expansions over (0,T)</t>
  </si>
  <si>
    <t>Bn = (8K/PI*PI) [ {Sin(n.PI/2)}/(n*n) ]</t>
  </si>
  <si>
    <t>EVEN Expansion:</t>
  </si>
  <si>
    <t>A0 = K/2;  An = (4K/PI*PI) [ {2Cos(n.PI/2) – Cos(n.PI) – 1}/(n*n) ]</t>
  </si>
  <si>
    <t xml:space="preserve">         ODD Expansion:</t>
  </si>
  <si>
    <t xml:space="preserve">               ODD Expansion: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</si>
</sst>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1"/>
      <color rgb="FF000000"/>
      <name val="Calibri"/>
      <family val="2"/>
    </font>
    <font>
      <b/>
      <sz val="14"/>
      <color rgb="FFCC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FF"/>
      <name val="Times New Roman"/>
      <family val="1"/>
    </font>
    <font>
      <b/>
      <i/>
      <sz val="14"/>
      <color rgb="FF0000FF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  <xf numFmtId="0" fontId="5" fillId="5" borderId="0" xfId="0" applyFont="1" applyFill="1"/>
    <xf numFmtId="0" fontId="6" fillId="5" borderId="0" xfId="0" applyFont="1" applyFill="1" applyAlignment="1">
      <alignment horizontal="right"/>
    </xf>
    <xf numFmtId="0" fontId="5" fillId="0" borderId="0" xfId="0" applyFont="1"/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111111"/>
      <rgbColor rgb="FF808000"/>
      <rgbColor rgb="FF800080"/>
      <rgbColor rgb="FF008080"/>
      <rgbColor rgb="FFBFBFBF"/>
      <rgbColor rgb="FF808080"/>
      <rgbColor rgb="FFB2B2B2"/>
      <rgbColor rgb="FF7030A0"/>
      <rgbColor rgb="FFFFFFCC"/>
      <rgbColor rgb="FFCFE7F5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7E6E6"/>
      <rgbColor rgb="FFFFFF66"/>
      <rgbColor rgb="FFB3B3B3"/>
      <rgbColor rgb="FFF2F2F2"/>
      <rgbColor rgb="FFDDDDDD"/>
      <rgbColor rgb="FFD9D9D9"/>
      <rgbColor rgb="FF3366FF"/>
      <rgbColor rgb="FF33CCCC"/>
      <rgbColor rgb="FF99CC00"/>
      <rgbColor rgb="FFFFCC00"/>
      <rgbColor rgb="FFFF9900"/>
      <rgbColor rgb="FFFF420E"/>
      <rgbColor rgb="FF666666"/>
      <rgbColor rgb="FF999999"/>
      <rgbColor rgb="FF004586"/>
      <rgbColor rgb="FF5B9BD5"/>
      <rgbColor rgb="FF1C1C1C"/>
      <rgbColor rgb="FF314004"/>
      <rgbColor rgb="FF993300"/>
      <rgbColor rgb="FF993366"/>
      <rgbColor rgb="FF59595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0.98768834059513777</c:v>
                </c:pt>
                <c:pt idx="2">
                  <c:v>0.95105651629515353</c:v>
                </c:pt>
                <c:pt idx="3">
                  <c:v>0.8910065241883679</c:v>
                </c:pt>
                <c:pt idx="4">
                  <c:v>0.80901699437494745</c:v>
                </c:pt>
                <c:pt idx="5">
                  <c:v>0.70710678118654757</c:v>
                </c:pt>
                <c:pt idx="6">
                  <c:v>0.58778525229247314</c:v>
                </c:pt>
                <c:pt idx="7">
                  <c:v>0.4539904997395468</c:v>
                </c:pt>
                <c:pt idx="8">
                  <c:v>0.30901699437494745</c:v>
                </c:pt>
                <c:pt idx="9">
                  <c:v>0.15643446504023092</c:v>
                </c:pt>
                <c:pt idx="10">
                  <c:v>6.1257422745431001E-17</c:v>
                </c:pt>
                <c:pt idx="11">
                  <c:v>-0.15643446504023059</c:v>
                </c:pt>
                <c:pt idx="12">
                  <c:v>-0.30901699437494734</c:v>
                </c:pt>
                <c:pt idx="13">
                  <c:v>-0.45399049973954669</c:v>
                </c:pt>
                <c:pt idx="14">
                  <c:v>-0.58778525229247303</c:v>
                </c:pt>
                <c:pt idx="15">
                  <c:v>-0.70710678118654746</c:v>
                </c:pt>
                <c:pt idx="16">
                  <c:v>-0.80901699437494734</c:v>
                </c:pt>
                <c:pt idx="17">
                  <c:v>-0.89100652418836779</c:v>
                </c:pt>
                <c:pt idx="18">
                  <c:v>-0.95105651629515353</c:v>
                </c:pt>
                <c:pt idx="19">
                  <c:v>-0.98768834059513766</c:v>
                </c:pt>
                <c:pt idx="20">
                  <c:v>-1</c:v>
                </c:pt>
                <c:pt idx="21">
                  <c:v>-0.98768834059513777</c:v>
                </c:pt>
                <c:pt idx="22">
                  <c:v>-0.95105651629515375</c:v>
                </c:pt>
                <c:pt idx="23">
                  <c:v>-0.8910065241883679</c:v>
                </c:pt>
                <c:pt idx="24">
                  <c:v>-0.80901699437494756</c:v>
                </c:pt>
                <c:pt idx="25">
                  <c:v>-0.70710678118654768</c:v>
                </c:pt>
                <c:pt idx="26">
                  <c:v>-0.58778525229247325</c:v>
                </c:pt>
                <c:pt idx="27">
                  <c:v>-0.45399049973954692</c:v>
                </c:pt>
                <c:pt idx="28">
                  <c:v>-0.30901699437494756</c:v>
                </c:pt>
                <c:pt idx="29">
                  <c:v>-0.15643446504023104</c:v>
                </c:pt>
                <c:pt idx="30">
                  <c:v>-1.83772268236293E-16</c:v>
                </c:pt>
                <c:pt idx="31">
                  <c:v>0.15643446504023067</c:v>
                </c:pt>
                <c:pt idx="32">
                  <c:v>0.30901699437494723</c:v>
                </c:pt>
                <c:pt idx="33">
                  <c:v>0.45399049973954664</c:v>
                </c:pt>
                <c:pt idx="34">
                  <c:v>0.58778525229247292</c:v>
                </c:pt>
                <c:pt idx="35">
                  <c:v>0.70710678118654735</c:v>
                </c:pt>
                <c:pt idx="36">
                  <c:v>0.80901699437494734</c:v>
                </c:pt>
                <c:pt idx="37">
                  <c:v>0.89100652418836779</c:v>
                </c:pt>
                <c:pt idx="38">
                  <c:v>0.95105651629515353</c:v>
                </c:pt>
                <c:pt idx="39">
                  <c:v>0.98768834059513766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B-4470-8037-2EF30018D20A}"/>
            </c:ext>
          </c:extLst>
        </c:ser>
        <c:ser>
          <c:idx val="1"/>
          <c:order val="1"/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Harmonic!$E$3:$E$43</c:f>
              <c:numCache>
                <c:formatCode>0.000E+00</c:formatCode>
                <c:ptCount val="41"/>
                <c:pt idx="0">
                  <c:v>1</c:v>
                </c:pt>
                <c:pt idx="1">
                  <c:v>0.95105651629515353</c:v>
                </c:pt>
                <c:pt idx="2">
                  <c:v>0.80901699437494745</c:v>
                </c:pt>
                <c:pt idx="3">
                  <c:v>0.58778525229247314</c:v>
                </c:pt>
                <c:pt idx="4">
                  <c:v>0.30901699437494745</c:v>
                </c:pt>
                <c:pt idx="5">
                  <c:v>6.1257422745431001E-17</c:v>
                </c:pt>
                <c:pt idx="6">
                  <c:v>-0.30901699437494734</c:v>
                </c:pt>
                <c:pt idx="7">
                  <c:v>-0.58778525229247303</c:v>
                </c:pt>
                <c:pt idx="8">
                  <c:v>-0.80901699437494734</c:v>
                </c:pt>
                <c:pt idx="9">
                  <c:v>-0.95105651629515353</c:v>
                </c:pt>
                <c:pt idx="10">
                  <c:v>-1</c:v>
                </c:pt>
                <c:pt idx="11">
                  <c:v>-0.95105651629515375</c:v>
                </c:pt>
                <c:pt idx="12">
                  <c:v>-0.80901699437494756</c:v>
                </c:pt>
                <c:pt idx="13">
                  <c:v>-0.58778525229247325</c:v>
                </c:pt>
                <c:pt idx="14">
                  <c:v>-0.30901699437494756</c:v>
                </c:pt>
                <c:pt idx="15">
                  <c:v>-1.83772268236293E-16</c:v>
                </c:pt>
                <c:pt idx="16">
                  <c:v>0.30901699437494723</c:v>
                </c:pt>
                <c:pt idx="17">
                  <c:v>0.58778525229247292</c:v>
                </c:pt>
                <c:pt idx="18">
                  <c:v>0.80901699437494734</c:v>
                </c:pt>
                <c:pt idx="19">
                  <c:v>0.95105651629515353</c:v>
                </c:pt>
                <c:pt idx="20">
                  <c:v>1</c:v>
                </c:pt>
                <c:pt idx="21">
                  <c:v>0.95105651629515364</c:v>
                </c:pt>
                <c:pt idx="22">
                  <c:v>0.80901699437494812</c:v>
                </c:pt>
                <c:pt idx="23">
                  <c:v>0.58778525229247336</c:v>
                </c:pt>
                <c:pt idx="24">
                  <c:v>0.30901699437494773</c:v>
                </c:pt>
                <c:pt idx="25">
                  <c:v>3.06287113727155E-16</c:v>
                </c:pt>
                <c:pt idx="26">
                  <c:v>-0.30901699437494712</c:v>
                </c:pt>
                <c:pt idx="27">
                  <c:v>-0.58778525229247292</c:v>
                </c:pt>
                <c:pt idx="28">
                  <c:v>-0.80901699437494723</c:v>
                </c:pt>
                <c:pt idx="29">
                  <c:v>-0.95105651629515342</c:v>
                </c:pt>
                <c:pt idx="30">
                  <c:v>-1</c:v>
                </c:pt>
                <c:pt idx="31">
                  <c:v>-0.95105651629515364</c:v>
                </c:pt>
                <c:pt idx="32">
                  <c:v>-0.80901699437494767</c:v>
                </c:pt>
                <c:pt idx="33">
                  <c:v>-0.58778525229247347</c:v>
                </c:pt>
                <c:pt idx="34">
                  <c:v>-0.30901699437494784</c:v>
                </c:pt>
                <c:pt idx="35">
                  <c:v>-4.28801959218017E-16</c:v>
                </c:pt>
                <c:pt idx="36">
                  <c:v>0.30901699437494701</c:v>
                </c:pt>
                <c:pt idx="37">
                  <c:v>0.5877852522924728</c:v>
                </c:pt>
                <c:pt idx="38">
                  <c:v>0.80901699437494712</c:v>
                </c:pt>
                <c:pt idx="39">
                  <c:v>0.95105651629515342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B-4470-8037-2EF30018D20A}"/>
            </c:ext>
          </c:extLst>
        </c:ser>
        <c:ser>
          <c:idx val="2"/>
          <c:order val="2"/>
          <c:spPr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Harmonic!$F$3:$F$43</c:f>
              <c:numCache>
                <c:formatCode>0.000E+00</c:formatCode>
                <c:ptCount val="41"/>
                <c:pt idx="0">
                  <c:v>1</c:v>
                </c:pt>
                <c:pt idx="1">
                  <c:v>0.80901699437494745</c:v>
                </c:pt>
                <c:pt idx="2">
                  <c:v>0.30901699437494745</c:v>
                </c:pt>
                <c:pt idx="3">
                  <c:v>-0.30901699437494734</c:v>
                </c:pt>
                <c:pt idx="4">
                  <c:v>-0.80901699437494734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0.30901699437494723</c:v>
                </c:pt>
                <c:pt idx="9">
                  <c:v>0.80901699437494734</c:v>
                </c:pt>
                <c:pt idx="10">
                  <c:v>1</c:v>
                </c:pt>
                <c:pt idx="11">
                  <c:v>0.80901699437494812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-0.80901699437494767</c:v>
                </c:pt>
                <c:pt idx="17">
                  <c:v>-0.30901699437494784</c:v>
                </c:pt>
                <c:pt idx="18">
                  <c:v>0.30901699437494701</c:v>
                </c:pt>
                <c:pt idx="19">
                  <c:v>0.80901699437494712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0.30901699437494962</c:v>
                </c:pt>
                <c:pt idx="23">
                  <c:v>-0.3090169943749469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  <c:pt idx="32">
                  <c:v>0.30901699437494817</c:v>
                </c:pt>
                <c:pt idx="33">
                  <c:v>-0.30901699437494667</c:v>
                </c:pt>
                <c:pt idx="34">
                  <c:v>-0.8090169943749469</c:v>
                </c:pt>
                <c:pt idx="35">
                  <c:v>-1</c:v>
                </c:pt>
                <c:pt idx="36">
                  <c:v>-0.8090169943749479</c:v>
                </c:pt>
                <c:pt idx="37">
                  <c:v>-0.30901699437494828</c:v>
                </c:pt>
                <c:pt idx="38">
                  <c:v>0.30901699437494656</c:v>
                </c:pt>
                <c:pt idx="39">
                  <c:v>0.8090169943749469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B-4470-8037-2EF30018D20A}"/>
            </c:ext>
          </c:extLst>
        </c:ser>
        <c:ser>
          <c:idx val="3"/>
          <c:order val="3"/>
          <c:spPr>
            <a:ln w="19080">
              <a:solidFill>
                <a:srgbClr val="E7E6E6"/>
              </a:solidFill>
              <a:round/>
            </a:ln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Harmonic!$G$3:$G$43</c:f>
              <c:numCache>
                <c:formatCode>0.000E+00</c:formatCode>
                <c:ptCount val="41"/>
                <c:pt idx="0">
                  <c:v>1</c:v>
                </c:pt>
                <c:pt idx="1">
                  <c:v>6.1257422745431001E-17</c:v>
                </c:pt>
                <c:pt idx="2">
                  <c:v>-1</c:v>
                </c:pt>
                <c:pt idx="3">
                  <c:v>-1.83772268236293E-16</c:v>
                </c:pt>
                <c:pt idx="4">
                  <c:v>1</c:v>
                </c:pt>
                <c:pt idx="5">
                  <c:v>3.06287113727155E-16</c:v>
                </c:pt>
                <c:pt idx="6">
                  <c:v>-1</c:v>
                </c:pt>
                <c:pt idx="7">
                  <c:v>-4.28801959218017E-16</c:v>
                </c:pt>
                <c:pt idx="8">
                  <c:v>1</c:v>
                </c:pt>
                <c:pt idx="9">
                  <c:v>5.51316804708879E-16</c:v>
                </c:pt>
                <c:pt idx="10">
                  <c:v>-1</c:v>
                </c:pt>
                <c:pt idx="11">
                  <c:v>-2.4501884895999915E-15</c:v>
                </c:pt>
                <c:pt idx="12">
                  <c:v>1</c:v>
                </c:pt>
                <c:pt idx="13">
                  <c:v>-9.8001034370964746E-16</c:v>
                </c:pt>
                <c:pt idx="14">
                  <c:v>-1</c:v>
                </c:pt>
                <c:pt idx="15">
                  <c:v>-2.6952181805817155E-15</c:v>
                </c:pt>
                <c:pt idx="16">
                  <c:v>1</c:v>
                </c:pt>
                <c:pt idx="17">
                  <c:v>-7.3498065272792346E-16</c:v>
                </c:pt>
                <c:pt idx="18">
                  <c:v>-1</c:v>
                </c:pt>
                <c:pt idx="19">
                  <c:v>-2.9402478715634395E-15</c:v>
                </c:pt>
                <c:pt idx="20">
                  <c:v>1</c:v>
                </c:pt>
                <c:pt idx="21">
                  <c:v>-4.8995096174619945E-16</c:v>
                </c:pt>
                <c:pt idx="22">
                  <c:v>-1</c:v>
                </c:pt>
                <c:pt idx="23">
                  <c:v>-3.1852775625451635E-15</c:v>
                </c:pt>
                <c:pt idx="24">
                  <c:v>1</c:v>
                </c:pt>
                <c:pt idx="25">
                  <c:v>-2.4492127076447545E-16</c:v>
                </c:pt>
                <c:pt idx="26">
                  <c:v>-1</c:v>
                </c:pt>
                <c:pt idx="27">
                  <c:v>-3.4303072535268875E-15</c:v>
                </c:pt>
                <c:pt idx="28">
                  <c:v>1</c:v>
                </c:pt>
                <c:pt idx="29">
                  <c:v>1.0842021724855044E-19</c:v>
                </c:pt>
                <c:pt idx="30">
                  <c:v>-1</c:v>
                </c:pt>
                <c:pt idx="31">
                  <c:v>-3.6753369445086115E-15</c:v>
                </c:pt>
                <c:pt idx="32">
                  <c:v>1</c:v>
                </c:pt>
                <c:pt idx="33">
                  <c:v>2.4513811119897255E-16</c:v>
                </c:pt>
                <c:pt idx="34">
                  <c:v>-1</c:v>
                </c:pt>
                <c:pt idx="35">
                  <c:v>-3.9203666354903355E-15</c:v>
                </c:pt>
                <c:pt idx="36">
                  <c:v>1</c:v>
                </c:pt>
                <c:pt idx="37">
                  <c:v>4.9016780218069655E-16</c:v>
                </c:pt>
                <c:pt idx="38">
                  <c:v>-1</c:v>
                </c:pt>
                <c:pt idx="39">
                  <c:v>-4.1653963264720595E-15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9B-4470-8037-2EF30018D20A}"/>
            </c:ext>
          </c:extLst>
        </c:ser>
        <c:ser>
          <c:idx val="4"/>
          <c:order val="4"/>
          <c:spPr>
            <a:ln w="19080">
              <a:solidFill>
                <a:srgbClr val="F2F2F2"/>
              </a:solidFill>
              <a:round/>
            </a:ln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Harmonic!$H$3:$H$43</c:f>
              <c:numCache>
                <c:formatCode>0.000E+00</c:formatCode>
                <c:ptCount val="41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9B-4470-8037-2EF30018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85"/>
        <c:axId val="42135957"/>
      </c:scatterChart>
      <c:valAx>
        <c:axId val="1627685"/>
        <c:scaling>
          <c:orientation val="minMax"/>
          <c:max val="6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2135957"/>
        <c:crossesAt val="-1"/>
        <c:crossBetween val="midCat"/>
      </c:valAx>
      <c:valAx>
        <c:axId val="42135957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27685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Amplitude &amp; Power Spectrum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27142973576937"/>
          <c:y val="2.9723910945053073E-2"/>
          <c:w val="0.86036139052876548"/>
          <c:h val="0.81463694233411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'ODD  f(t) = Isosceles Triangle,'!$AG$7</c:f>
              <c:strCache>
                <c:ptCount val="1"/>
                <c:pt idx="0">
                  <c:v>Bn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'ODD  f(t) = Isosceles Triangle,'!$AH$6:$AQ$6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'ODD  f(t) = Isosceles Triangle,'!$AH$7:$AQ$7</c:f>
              <c:numCache>
                <c:formatCode>0.000E+00</c:formatCode>
                <c:ptCount val="10"/>
                <c:pt idx="0">
                  <c:v>0.8105694691387022</c:v>
                </c:pt>
                <c:pt idx="1">
                  <c:v>0.45031637174372346</c:v>
                </c:pt>
                <c:pt idx="2">
                  <c:v>9.0063274348744685E-2</c:v>
                </c:pt>
                <c:pt idx="3">
                  <c:v>6.1243026557146391E-2</c:v>
                </c:pt>
                <c:pt idx="4">
                  <c:v>3.242277876554809E-2</c:v>
                </c:pt>
                <c:pt idx="5">
                  <c:v>2.4482506414801618E-2</c:v>
                </c:pt>
                <c:pt idx="6">
                  <c:v>1.6542234064055146E-2</c:v>
                </c:pt>
                <c:pt idx="7">
                  <c:v>1.32746322736245E-2</c:v>
                </c:pt>
                <c:pt idx="8">
                  <c:v>1.0007030483193853E-2</c:v>
                </c:pt>
                <c:pt idx="9">
                  <c:v>1.0007030483193853E-2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D-415B-A689-87FCADA99537}"/>
            </c:ext>
          </c:extLst>
        </c:ser>
        <c:ser>
          <c:idx val="1"/>
          <c:order val="1"/>
          <c:tx>
            <c:strRef>
              <c:f>'ODD  f(t) = Isosceles Triangle,'!$AG$8</c:f>
              <c:strCache>
                <c:ptCount val="1"/>
                <c:pt idx="0">
                  <c:v>Pn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'ODD  f(t) = Isosceles Triangle,'!$AH$6:$AQ$6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'ODD  f(t) = Isosceles Triangle,'!$AH$8:$AQ$8</c:f>
              <c:numCache>
                <c:formatCode>0.000E+00</c:formatCode>
                <c:ptCount val="10"/>
                <c:pt idx="0">
                  <c:v>0.6570228642997975</c:v>
                </c:pt>
                <c:pt idx="1">
                  <c:v>0.33256712884310735</c:v>
                </c:pt>
                <c:pt idx="2">
                  <c:v>8.1113933864172521E-3</c:v>
                </c:pt>
                <c:pt idx="3">
                  <c:v>4.5813149846484639E-3</c:v>
                </c:pt>
                <c:pt idx="4">
                  <c:v>1.051236582879676E-3</c:v>
                </c:pt>
                <c:pt idx="5">
                  <c:v>6.6244104535483127E-4</c:v>
                </c:pt>
                <c:pt idx="6">
                  <c:v>2.7364550782998644E-4</c:v>
                </c:pt>
                <c:pt idx="7">
                  <c:v>1.8689308346077872E-4</c:v>
                </c:pt>
                <c:pt idx="8">
                  <c:v>1.0014065909157101E-4</c:v>
                </c:pt>
                <c:pt idx="9">
                  <c:v>1.0014065909157101E-4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D-415B-A689-87FCADA9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0723"/>
        <c:axId val="98576923"/>
      </c:scatterChart>
      <c:valAx>
        <c:axId val="33950723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n.PI/T</a:t>
                </a:r>
              </a:p>
            </c:rich>
          </c:tx>
          <c:overlay val="1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576923"/>
        <c:crossesAt val="0"/>
        <c:crossBetween val="midCat"/>
        <c:majorUnit val="5"/>
        <c:minorUnit val="1"/>
      </c:valAx>
      <c:valAx>
        <c:axId val="98576923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An, Pn</a:t>
                </a:r>
              </a:p>
            </c:rich>
          </c:tx>
          <c:overlay val="1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950723"/>
        <c:crossesAt val="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F(t) = K   in t=(0,T)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'EVEN  f(t) = Isosceles Triangle'!$C$5</c:f>
              <c:strCache>
                <c:ptCount val="1"/>
                <c:pt idx="0">
                  <c:v>O</c:v>
                </c:pt>
              </c:strCache>
            </c:strRef>
          </c:tx>
          <c:spPr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Triangle'!$C$6:$C$136</c:f>
              <c:numCache>
                <c:formatCode>0.000E+00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2-4E10-ADDB-B375786E0F7A}"/>
            </c:ext>
          </c:extLst>
        </c:ser>
        <c:ser>
          <c:idx val="1"/>
          <c:order val="1"/>
          <c:tx>
            <c:strRef>
              <c:f>'EVEN  f(t) = Isosceles Triangle'!$D$5</c:f>
              <c:strCache>
                <c:ptCount val="1"/>
                <c:pt idx="0">
                  <c:v>f</c:v>
                </c:pt>
              </c:strCache>
            </c:strRef>
          </c:tx>
          <c:spPr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'EVEN  f(t) = Isosceles Triangle'!$B$70:$B$78</c:f>
              <c:numCache>
                <c:formatCode>0.000E+00</c:formatCode>
                <c:ptCount val="9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0.5</c:v>
                </c:pt>
                <c:pt idx="5">
                  <c:v>0.62831853071795862</c:v>
                </c:pt>
                <c:pt idx="6">
                  <c:v>0.78539816339744828</c:v>
                </c:pt>
                <c:pt idx="7">
                  <c:v>0.94247779607693793</c:v>
                </c:pt>
                <c:pt idx="8">
                  <c:v>1</c:v>
                </c:pt>
              </c:numCache>
            </c:numRef>
          </c:xVal>
          <c:yVal>
            <c:numRef>
              <c:f>'EVEN  f(t) = Isosceles Triangle'!$D$70:$D$78</c:f>
              <c:numCache>
                <c:formatCode>0.000E+00</c:formatCode>
                <c:ptCount val="9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</c:v>
                </c:pt>
                <c:pt idx="5">
                  <c:v>0.74336293856408275</c:v>
                </c:pt>
                <c:pt idx="6">
                  <c:v>0.42920367320510344</c:v>
                </c:pt>
                <c:pt idx="7">
                  <c:v>0.11504440784612413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2-4E10-ADDB-B375786E0F7A}"/>
            </c:ext>
          </c:extLst>
        </c:ser>
        <c:ser>
          <c:idx val="2"/>
          <c:order val="2"/>
          <c:tx>
            <c:strRef>
              <c:f>'EVEN  f(t) = Isosceles Triangle'!$P$5</c:f>
              <c:strCache>
                <c:ptCount val="1"/>
                <c:pt idx="0">
                  <c:v>S1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Triangle'!$P$6:$P$136</c:f>
              <c:numCache>
                <c:formatCode>0.000E+00</c:formatCode>
                <c:ptCount val="131"/>
                <c:pt idx="0">
                  <c:v>0.50000000000000011</c:v>
                </c:pt>
                <c:pt idx="1">
                  <c:v>0.50000000000000011</c:v>
                </c:pt>
                <c:pt idx="2">
                  <c:v>0.50000000000000011</c:v>
                </c:pt>
                <c:pt idx="3">
                  <c:v>0.5</c:v>
                </c:pt>
                <c:pt idx="4">
                  <c:v>0.5</c:v>
                </c:pt>
                <c:pt idx="5">
                  <c:v>0.49999999999999994</c:v>
                </c:pt>
                <c:pt idx="6">
                  <c:v>0.49999999999999989</c:v>
                </c:pt>
                <c:pt idx="7">
                  <c:v>0.49999999999999989</c:v>
                </c:pt>
                <c:pt idx="8">
                  <c:v>0.49999999999999994</c:v>
                </c:pt>
                <c:pt idx="9">
                  <c:v>0.49999999999999994</c:v>
                </c:pt>
                <c:pt idx="10">
                  <c:v>0.5</c:v>
                </c:pt>
                <c:pt idx="11">
                  <c:v>0.5</c:v>
                </c:pt>
                <c:pt idx="12">
                  <c:v>0.50000000000000011</c:v>
                </c:pt>
                <c:pt idx="13">
                  <c:v>0.50000000000000011</c:v>
                </c:pt>
                <c:pt idx="14">
                  <c:v>0.50000000000000011</c:v>
                </c:pt>
                <c:pt idx="15">
                  <c:v>0.5</c:v>
                </c:pt>
                <c:pt idx="16">
                  <c:v>0.5</c:v>
                </c:pt>
                <c:pt idx="17">
                  <c:v>0.49999999999999994</c:v>
                </c:pt>
                <c:pt idx="18">
                  <c:v>0.49999999999999994</c:v>
                </c:pt>
                <c:pt idx="19">
                  <c:v>0.49999999999999989</c:v>
                </c:pt>
                <c:pt idx="20">
                  <c:v>0.49999999999999989</c:v>
                </c:pt>
                <c:pt idx="21">
                  <c:v>0.49999999999999994</c:v>
                </c:pt>
                <c:pt idx="22">
                  <c:v>0.5</c:v>
                </c:pt>
                <c:pt idx="23">
                  <c:v>0.5</c:v>
                </c:pt>
                <c:pt idx="24">
                  <c:v>0.50000000000000011</c:v>
                </c:pt>
                <c:pt idx="25">
                  <c:v>0.50000000000000011</c:v>
                </c:pt>
                <c:pt idx="26">
                  <c:v>0.50000000000000011</c:v>
                </c:pt>
                <c:pt idx="27">
                  <c:v>0.50000000000000011</c:v>
                </c:pt>
                <c:pt idx="28">
                  <c:v>0.5</c:v>
                </c:pt>
                <c:pt idx="29">
                  <c:v>0.5</c:v>
                </c:pt>
                <c:pt idx="30">
                  <c:v>0.49999999999999994</c:v>
                </c:pt>
                <c:pt idx="31">
                  <c:v>0.49999999999999994</c:v>
                </c:pt>
                <c:pt idx="32">
                  <c:v>0.49999999999999989</c:v>
                </c:pt>
                <c:pt idx="33">
                  <c:v>0.49999999999999994</c:v>
                </c:pt>
                <c:pt idx="34">
                  <c:v>0.49999999999999994</c:v>
                </c:pt>
                <c:pt idx="35">
                  <c:v>0.5</c:v>
                </c:pt>
                <c:pt idx="36">
                  <c:v>0.5</c:v>
                </c:pt>
                <c:pt idx="37">
                  <c:v>0.50000000000000011</c:v>
                </c:pt>
                <c:pt idx="38">
                  <c:v>0.50000000000000011</c:v>
                </c:pt>
                <c:pt idx="39">
                  <c:v>0.50000000000000011</c:v>
                </c:pt>
                <c:pt idx="40">
                  <c:v>0.50000000000000011</c:v>
                </c:pt>
                <c:pt idx="41">
                  <c:v>0.5</c:v>
                </c:pt>
                <c:pt idx="42">
                  <c:v>0.5</c:v>
                </c:pt>
                <c:pt idx="43">
                  <c:v>0.49999999999999994</c:v>
                </c:pt>
                <c:pt idx="44">
                  <c:v>0.49999999999999994</c:v>
                </c:pt>
                <c:pt idx="45">
                  <c:v>0.49999999999999989</c:v>
                </c:pt>
                <c:pt idx="46">
                  <c:v>0.49999999999999994</c:v>
                </c:pt>
                <c:pt idx="47">
                  <c:v>0.49999999999999994</c:v>
                </c:pt>
                <c:pt idx="48">
                  <c:v>0.5</c:v>
                </c:pt>
                <c:pt idx="49">
                  <c:v>0.5</c:v>
                </c:pt>
                <c:pt idx="50">
                  <c:v>0.50000000000000011</c:v>
                </c:pt>
                <c:pt idx="51">
                  <c:v>0.50000000000000011</c:v>
                </c:pt>
                <c:pt idx="52">
                  <c:v>0.50000000000000011</c:v>
                </c:pt>
                <c:pt idx="53">
                  <c:v>0.50000000000000011</c:v>
                </c:pt>
                <c:pt idx="54">
                  <c:v>0.5</c:v>
                </c:pt>
                <c:pt idx="55">
                  <c:v>0.5</c:v>
                </c:pt>
                <c:pt idx="56">
                  <c:v>0.49999999999999994</c:v>
                </c:pt>
                <c:pt idx="57">
                  <c:v>0.49999999999999989</c:v>
                </c:pt>
                <c:pt idx="58">
                  <c:v>0.49999999999999989</c:v>
                </c:pt>
                <c:pt idx="59">
                  <c:v>0.49999999999999994</c:v>
                </c:pt>
                <c:pt idx="60">
                  <c:v>0.49999999999999994</c:v>
                </c:pt>
                <c:pt idx="61">
                  <c:v>0.5</c:v>
                </c:pt>
                <c:pt idx="62">
                  <c:v>0.5</c:v>
                </c:pt>
                <c:pt idx="63">
                  <c:v>0.50000000000000011</c:v>
                </c:pt>
                <c:pt idx="64">
                  <c:v>0.50000000000000011</c:v>
                </c:pt>
                <c:pt idx="65">
                  <c:v>0.50000000000000011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0.49999999999999994</c:v>
                </c:pt>
                <c:pt idx="70">
                  <c:v>0.49999999999999994</c:v>
                </c:pt>
                <c:pt idx="71">
                  <c:v>0.49999999999999989</c:v>
                </c:pt>
                <c:pt idx="72">
                  <c:v>0.49999999999999989</c:v>
                </c:pt>
                <c:pt idx="73">
                  <c:v>0.49999999999999989</c:v>
                </c:pt>
                <c:pt idx="74">
                  <c:v>0.49999999999999994</c:v>
                </c:pt>
                <c:pt idx="75">
                  <c:v>0.5</c:v>
                </c:pt>
                <c:pt idx="76">
                  <c:v>0.5</c:v>
                </c:pt>
                <c:pt idx="77">
                  <c:v>0.50000000000000011</c:v>
                </c:pt>
                <c:pt idx="78">
                  <c:v>0.50000000000000011</c:v>
                </c:pt>
                <c:pt idx="79">
                  <c:v>0.50000000000000011</c:v>
                </c:pt>
                <c:pt idx="80">
                  <c:v>0.50000000000000011</c:v>
                </c:pt>
                <c:pt idx="81">
                  <c:v>0.5</c:v>
                </c:pt>
                <c:pt idx="82">
                  <c:v>0.5</c:v>
                </c:pt>
                <c:pt idx="83">
                  <c:v>0.49999999999999994</c:v>
                </c:pt>
                <c:pt idx="84">
                  <c:v>0.49999999999999994</c:v>
                </c:pt>
                <c:pt idx="85">
                  <c:v>0.49999999999999989</c:v>
                </c:pt>
                <c:pt idx="86">
                  <c:v>0.49999999999999994</c:v>
                </c:pt>
                <c:pt idx="87">
                  <c:v>0.49999999999999994</c:v>
                </c:pt>
                <c:pt idx="88">
                  <c:v>0.5</c:v>
                </c:pt>
                <c:pt idx="89">
                  <c:v>0.5</c:v>
                </c:pt>
                <c:pt idx="90">
                  <c:v>0.50000000000000011</c:v>
                </c:pt>
                <c:pt idx="91">
                  <c:v>0.50000000000000011</c:v>
                </c:pt>
                <c:pt idx="92">
                  <c:v>0.50000000000000011</c:v>
                </c:pt>
                <c:pt idx="93">
                  <c:v>0.50000000000000011</c:v>
                </c:pt>
                <c:pt idx="94">
                  <c:v>0.5</c:v>
                </c:pt>
                <c:pt idx="95">
                  <c:v>0.5</c:v>
                </c:pt>
                <c:pt idx="96">
                  <c:v>0.49999999999999994</c:v>
                </c:pt>
                <c:pt idx="97">
                  <c:v>0.49999999999999994</c:v>
                </c:pt>
                <c:pt idx="98">
                  <c:v>0.49999999999999989</c:v>
                </c:pt>
                <c:pt idx="99">
                  <c:v>0.49999999999999994</c:v>
                </c:pt>
                <c:pt idx="100">
                  <c:v>0.49999999999999994</c:v>
                </c:pt>
                <c:pt idx="101">
                  <c:v>0.5</c:v>
                </c:pt>
                <c:pt idx="102">
                  <c:v>0.5</c:v>
                </c:pt>
                <c:pt idx="103">
                  <c:v>0.50000000000000011</c:v>
                </c:pt>
                <c:pt idx="104">
                  <c:v>0.50000000000000011</c:v>
                </c:pt>
                <c:pt idx="105">
                  <c:v>0.50000000000000011</c:v>
                </c:pt>
                <c:pt idx="106">
                  <c:v>0.50000000000000011</c:v>
                </c:pt>
                <c:pt idx="107">
                  <c:v>0.5</c:v>
                </c:pt>
                <c:pt idx="108">
                  <c:v>0.5</c:v>
                </c:pt>
                <c:pt idx="109">
                  <c:v>0.49999999999999994</c:v>
                </c:pt>
                <c:pt idx="110">
                  <c:v>0.49999999999999989</c:v>
                </c:pt>
                <c:pt idx="111">
                  <c:v>0.49999999999999989</c:v>
                </c:pt>
                <c:pt idx="112">
                  <c:v>0.49999999999999994</c:v>
                </c:pt>
                <c:pt idx="113">
                  <c:v>0.49999999999999994</c:v>
                </c:pt>
                <c:pt idx="114">
                  <c:v>0.5</c:v>
                </c:pt>
                <c:pt idx="115">
                  <c:v>0.5</c:v>
                </c:pt>
                <c:pt idx="116">
                  <c:v>0.50000000000000011</c:v>
                </c:pt>
                <c:pt idx="117">
                  <c:v>0.50000000000000011</c:v>
                </c:pt>
                <c:pt idx="118">
                  <c:v>0.50000000000000011</c:v>
                </c:pt>
                <c:pt idx="119">
                  <c:v>0.5</c:v>
                </c:pt>
                <c:pt idx="120">
                  <c:v>0.5</c:v>
                </c:pt>
                <c:pt idx="121">
                  <c:v>0.49999999999999994</c:v>
                </c:pt>
                <c:pt idx="122">
                  <c:v>0.49999999999999994</c:v>
                </c:pt>
                <c:pt idx="123">
                  <c:v>0.49999999999999989</c:v>
                </c:pt>
                <c:pt idx="124">
                  <c:v>0.49999999999999989</c:v>
                </c:pt>
                <c:pt idx="125">
                  <c:v>0.49999999999999994</c:v>
                </c:pt>
                <c:pt idx="126">
                  <c:v>0.5</c:v>
                </c:pt>
                <c:pt idx="127">
                  <c:v>0.5</c:v>
                </c:pt>
                <c:pt idx="128">
                  <c:v>0.50000000000000011</c:v>
                </c:pt>
                <c:pt idx="129">
                  <c:v>0.50000000000000011</c:v>
                </c:pt>
                <c:pt idx="130">
                  <c:v>0.50000000000000011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BC1-86DA-0A42AA3F4EA1}"/>
            </c:ext>
          </c:extLst>
        </c:ser>
        <c:ser>
          <c:idx val="3"/>
          <c:order val="3"/>
          <c:tx>
            <c:strRef>
              <c:f>'EVEN  f(t) = Isosceles Triangle'!$Q$5</c:f>
              <c:strCache>
                <c:ptCount val="1"/>
                <c:pt idx="0">
                  <c:v>S2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Triangle'!$Q$6:$Q$136</c:f>
              <c:numCache>
                <c:formatCode>0.000E+00</c:formatCode>
                <c:ptCount val="131"/>
                <c:pt idx="0">
                  <c:v>0.11706075363221713</c:v>
                </c:pt>
                <c:pt idx="1">
                  <c:v>0.17818171502533964</c:v>
                </c:pt>
                <c:pt idx="2">
                  <c:v>0.52814844271482941</c:v>
                </c:pt>
                <c:pt idx="3">
                  <c:v>0.85285073116757593</c:v>
                </c:pt>
                <c:pt idx="4">
                  <c:v>0.8608542967980457</c:v>
                </c:pt>
                <c:pt idx="5">
                  <c:v>0.54497559486818847</c:v>
                </c:pt>
                <c:pt idx="6">
                  <c:v>0.18872936016946251</c:v>
                </c:pt>
                <c:pt idx="7">
                  <c:v>0.11186192613301082</c:v>
                </c:pt>
                <c:pt idx="8">
                  <c:v>0.3833651242492116</c:v>
                </c:pt>
                <c:pt idx="9">
                  <c:v>0.75955314493778459</c:v>
                </c:pt>
                <c:pt idx="10">
                  <c:v>0.90278104327007713</c:v>
                </c:pt>
                <c:pt idx="11">
                  <c:v>0.68449561397353254</c:v>
                </c:pt>
                <c:pt idx="12">
                  <c:v>0.30061742788040136</c:v>
                </c:pt>
                <c:pt idx="13">
                  <c:v>9.5693684461527817E-2</c:v>
                </c:pt>
                <c:pt idx="14">
                  <c:v>0.25365226620129311</c:v>
                </c:pt>
                <c:pt idx="15">
                  <c:v>0.63271854525559501</c:v>
                </c:pt>
                <c:pt idx="16">
                  <c:v>0.89266421589229283</c:v>
                </c:pt>
                <c:pt idx="17">
                  <c:v>0.80017684704057301</c:v>
                </c:pt>
                <c:pt idx="18">
                  <c:v>0.43826783418659004</c:v>
                </c:pt>
                <c:pt idx="19">
                  <c:v>0.13176609796051431</c:v>
                </c:pt>
                <c:pt idx="20">
                  <c:v>0.155770142719725</c:v>
                </c:pt>
                <c:pt idx="21">
                  <c:v>0.48873530482513611</c:v>
                </c:pt>
                <c:pt idx="22">
                  <c:v>0.83181101583902595</c:v>
                </c:pt>
                <c:pt idx="23">
                  <c:v>0.87707205437976699</c:v>
                </c:pt>
                <c:pt idx="24">
                  <c:v>0.58389468969291147</c:v>
                </c:pt>
                <c:pt idx="25">
                  <c:v>0.21541822901325636</c:v>
                </c:pt>
                <c:pt idx="26">
                  <c:v>0.10236616014873701</c:v>
                </c:pt>
                <c:pt idx="27">
                  <c:v>0.34620758223749593</c:v>
                </c:pt>
                <c:pt idx="28">
                  <c:v>0.72808432063116646</c:v>
                </c:pt>
                <c:pt idx="29">
                  <c:v>0.9052455613392949</c:v>
                </c:pt>
                <c:pt idx="30">
                  <c:v>0.71868146334435346</c:v>
                </c:pt>
                <c:pt idx="31">
                  <c:v>0.33584133690844548</c:v>
                </c:pt>
                <c:pt idx="32">
                  <c:v>0.10034067826753768</c:v>
                </c:pt>
                <c:pt idx="33">
                  <c:v>0.22355146777317741</c:v>
                </c:pt>
                <c:pt idx="34">
                  <c:v>0.59488671713929064</c:v>
                </c:pt>
                <c:pt idx="35">
                  <c:v>0.8810570526298529</c:v>
                </c:pt>
                <c:pt idx="36">
                  <c:v>0.82521227739365632</c:v>
                </c:pt>
                <c:pt idx="37">
                  <c:v>0.47747548154044261</c:v>
                </c:pt>
                <c:pt idx="38">
                  <c:v>0.14995541077300212</c:v>
                </c:pt>
                <c:pt idx="39">
                  <c:v>0.13661542962082207</c:v>
                </c:pt>
                <c:pt idx="40">
                  <c:v>0.44942874550617151</c:v>
                </c:pt>
                <c:pt idx="41">
                  <c:v>0.8076319395893643</c:v>
                </c:pt>
                <c:pt idx="42">
                  <c:v>0.88972222313696148</c:v>
                </c:pt>
                <c:pt idx="43">
                  <c:v>0.62202003235830383</c:v>
                </c:pt>
                <c:pt idx="44">
                  <c:v>0.24479960910004511</c:v>
                </c:pt>
                <c:pt idx="45">
                  <c:v>9.6632524046087576E-2</c:v>
                </c:pt>
                <c:pt idx="46">
                  <c:v>0.31050511520292129</c:v>
                </c:pt>
                <c:pt idx="47">
                  <c:v>0.69445752395857019</c:v>
                </c:pt>
                <c:pt idx="48">
                  <c:v>0.90387593280700518</c:v>
                </c:pt>
                <c:pt idx="49">
                  <c:v>0.7507983035279493</c:v>
                </c:pt>
                <c:pt idx="50">
                  <c:v>0.37261839898798732</c:v>
                </c:pt>
                <c:pt idx="51">
                  <c:v>0.10876896563076011</c:v>
                </c:pt>
                <c:pt idx="52">
                  <c:v>0.19606622964096287</c:v>
                </c:pt>
                <c:pt idx="53">
                  <c:v>0.55615713808194156</c:v>
                </c:pt>
                <c:pt idx="54">
                  <c:v>0.86584459731068342</c:v>
                </c:pt>
                <c:pt idx="55">
                  <c:v>0.84717077941712149</c:v>
                </c:pt>
                <c:pt idx="56">
                  <c:v>0.51689623994137701</c:v>
                </c:pt>
                <c:pt idx="57">
                  <c:v>0.17145659766925625</c:v>
                </c:pt>
                <c:pt idx="58">
                  <c:v>0.12089880406310127</c:v>
                </c:pt>
                <c:pt idx="59">
                  <c:v>0.4106006555945238</c:v>
                </c:pt>
                <c:pt idx="60">
                  <c:v>0.78054226772011392</c:v>
                </c:pt>
                <c:pt idx="61">
                  <c:v>0.89868511612873059</c:v>
                </c:pt>
                <c:pt idx="62">
                  <c:v>0.65899090786349879</c:v>
                </c:pt>
                <c:pt idx="63">
                  <c:v>0.27659551461245113</c:v>
                </c:pt>
                <c:pt idx="64">
                  <c:v>9.4715265430648898E-2</c:v>
                </c:pt>
                <c:pt idx="65">
                  <c:v>0.27659551461245113</c:v>
                </c:pt>
                <c:pt idx="66">
                  <c:v>0.65899090786349879</c:v>
                </c:pt>
                <c:pt idx="67">
                  <c:v>0.89868511612873059</c:v>
                </c:pt>
                <c:pt idx="68">
                  <c:v>0.9052847345693511</c:v>
                </c:pt>
                <c:pt idx="69">
                  <c:v>0.78054226772011392</c:v>
                </c:pt>
                <c:pt idx="70">
                  <c:v>0.4106006555945238</c:v>
                </c:pt>
                <c:pt idx="71">
                  <c:v>0.12089880406310127</c:v>
                </c:pt>
                <c:pt idx="72">
                  <c:v>9.4715265430648898E-2</c:v>
                </c:pt>
                <c:pt idx="73">
                  <c:v>0.17145659766925625</c:v>
                </c:pt>
                <c:pt idx="74">
                  <c:v>0.51689623994137701</c:v>
                </c:pt>
                <c:pt idx="75">
                  <c:v>0.84717077941712149</c:v>
                </c:pt>
                <c:pt idx="76">
                  <c:v>0.86584459731068342</c:v>
                </c:pt>
                <c:pt idx="77">
                  <c:v>0.55615713808194156</c:v>
                </c:pt>
                <c:pt idx="78">
                  <c:v>0.19606622964096287</c:v>
                </c:pt>
                <c:pt idx="79">
                  <c:v>0.10876896563076011</c:v>
                </c:pt>
                <c:pt idx="80">
                  <c:v>0.37261839898798732</c:v>
                </c:pt>
                <c:pt idx="81">
                  <c:v>0.7507983035279493</c:v>
                </c:pt>
                <c:pt idx="82">
                  <c:v>0.90387593280700518</c:v>
                </c:pt>
                <c:pt idx="83">
                  <c:v>0.69445752395857019</c:v>
                </c:pt>
                <c:pt idx="84">
                  <c:v>0.31050511520292129</c:v>
                </c:pt>
                <c:pt idx="85">
                  <c:v>9.6632524046087576E-2</c:v>
                </c:pt>
                <c:pt idx="86">
                  <c:v>0.24479960910004511</c:v>
                </c:pt>
                <c:pt idx="87">
                  <c:v>0.62202003235830383</c:v>
                </c:pt>
                <c:pt idx="88">
                  <c:v>0.88972222313696148</c:v>
                </c:pt>
                <c:pt idx="89">
                  <c:v>0.8076319395893643</c:v>
                </c:pt>
                <c:pt idx="90">
                  <c:v>0.44942874550617151</c:v>
                </c:pt>
                <c:pt idx="91">
                  <c:v>0.13661542962082207</c:v>
                </c:pt>
                <c:pt idx="92">
                  <c:v>0.14995541077300212</c:v>
                </c:pt>
                <c:pt idx="93">
                  <c:v>0.47747548154044261</c:v>
                </c:pt>
                <c:pt idx="94">
                  <c:v>0.82521227739365632</c:v>
                </c:pt>
                <c:pt idx="95">
                  <c:v>0.8810570526298529</c:v>
                </c:pt>
                <c:pt idx="96">
                  <c:v>0.59488671713929064</c:v>
                </c:pt>
                <c:pt idx="97">
                  <c:v>0.22355146777317741</c:v>
                </c:pt>
                <c:pt idx="98">
                  <c:v>0.10034067826753768</c:v>
                </c:pt>
                <c:pt idx="99">
                  <c:v>0.33584133690844548</c:v>
                </c:pt>
                <c:pt idx="100">
                  <c:v>0.71868146334435346</c:v>
                </c:pt>
                <c:pt idx="101">
                  <c:v>0.9052455613392949</c:v>
                </c:pt>
                <c:pt idx="102">
                  <c:v>0.72808432063116646</c:v>
                </c:pt>
                <c:pt idx="103">
                  <c:v>0.34620758223749593</c:v>
                </c:pt>
                <c:pt idx="104">
                  <c:v>0.10236616014873701</c:v>
                </c:pt>
                <c:pt idx="105">
                  <c:v>0.21541822901325636</c:v>
                </c:pt>
                <c:pt idx="106">
                  <c:v>0.58389468969291147</c:v>
                </c:pt>
                <c:pt idx="107">
                  <c:v>0.87707205437976699</c:v>
                </c:pt>
                <c:pt idx="108">
                  <c:v>0.83181101583902595</c:v>
                </c:pt>
                <c:pt idx="109">
                  <c:v>0.48873530482513611</c:v>
                </c:pt>
                <c:pt idx="110">
                  <c:v>0.155770142719725</c:v>
                </c:pt>
                <c:pt idx="111">
                  <c:v>0.13176609796051431</c:v>
                </c:pt>
                <c:pt idx="112">
                  <c:v>0.43826783418659004</c:v>
                </c:pt>
                <c:pt idx="113">
                  <c:v>0.80017684704057301</c:v>
                </c:pt>
                <c:pt idx="114">
                  <c:v>0.89266421589229283</c:v>
                </c:pt>
                <c:pt idx="115">
                  <c:v>0.63271854525559501</c:v>
                </c:pt>
                <c:pt idx="116">
                  <c:v>0.25365226620129311</c:v>
                </c:pt>
                <c:pt idx="117">
                  <c:v>9.5693684461527817E-2</c:v>
                </c:pt>
                <c:pt idx="118">
                  <c:v>0.30061742788040136</c:v>
                </c:pt>
                <c:pt idx="119">
                  <c:v>0.68449561397353254</c:v>
                </c:pt>
                <c:pt idx="120">
                  <c:v>0.90278104327007713</c:v>
                </c:pt>
                <c:pt idx="121">
                  <c:v>0.75955314493778459</c:v>
                </c:pt>
                <c:pt idx="122">
                  <c:v>0.3833651242492116</c:v>
                </c:pt>
                <c:pt idx="123">
                  <c:v>0.11186192613301082</c:v>
                </c:pt>
                <c:pt idx="124">
                  <c:v>0.18872936016946251</c:v>
                </c:pt>
                <c:pt idx="125">
                  <c:v>0.54497559486818847</c:v>
                </c:pt>
                <c:pt idx="126">
                  <c:v>0.8608542967980457</c:v>
                </c:pt>
                <c:pt idx="127">
                  <c:v>0.85285073116757593</c:v>
                </c:pt>
                <c:pt idx="128">
                  <c:v>0.52814844271482941</c:v>
                </c:pt>
                <c:pt idx="129">
                  <c:v>0.17818171502533964</c:v>
                </c:pt>
                <c:pt idx="130">
                  <c:v>0.11706075363221713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5-4BC1-86DA-0A42AA3F4EA1}"/>
            </c:ext>
          </c:extLst>
        </c:ser>
        <c:ser>
          <c:idx val="4"/>
          <c:order val="4"/>
          <c:tx>
            <c:strRef>
              <c:f>'EVEN  f(t) = Isosceles Triangle'!$R$5</c:f>
              <c:strCache>
                <c:ptCount val="1"/>
                <c:pt idx="0">
                  <c:v>S3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Triangle'!$R$6:$R$136</c:f>
              <c:numCache>
                <c:formatCode>0.000E+00</c:formatCode>
                <c:ptCount val="131"/>
                <c:pt idx="0">
                  <c:v>0.11706075363221702</c:v>
                </c:pt>
                <c:pt idx="1">
                  <c:v>0.17818171502533953</c:v>
                </c:pt>
                <c:pt idx="2">
                  <c:v>0.5281484427148293</c:v>
                </c:pt>
                <c:pt idx="3">
                  <c:v>0.85285073116757593</c:v>
                </c:pt>
                <c:pt idx="4">
                  <c:v>0.8608542967980457</c:v>
                </c:pt>
                <c:pt idx="5">
                  <c:v>0.54497559486818858</c:v>
                </c:pt>
                <c:pt idx="6">
                  <c:v>0.18872936016946262</c:v>
                </c:pt>
                <c:pt idx="7">
                  <c:v>0.11186192613301094</c:v>
                </c:pt>
                <c:pt idx="8">
                  <c:v>0.38336512424921165</c:v>
                </c:pt>
                <c:pt idx="9">
                  <c:v>0.7595531449377847</c:v>
                </c:pt>
                <c:pt idx="10">
                  <c:v>0.90278104327007713</c:v>
                </c:pt>
                <c:pt idx="11">
                  <c:v>0.68449561397353254</c:v>
                </c:pt>
                <c:pt idx="12">
                  <c:v>0.30061742788040124</c:v>
                </c:pt>
                <c:pt idx="13">
                  <c:v>9.5693684461527706E-2</c:v>
                </c:pt>
                <c:pt idx="14">
                  <c:v>0.253652266201293</c:v>
                </c:pt>
                <c:pt idx="15">
                  <c:v>0.63271854525559501</c:v>
                </c:pt>
                <c:pt idx="16">
                  <c:v>0.89266421589229283</c:v>
                </c:pt>
                <c:pt idx="17">
                  <c:v>0.80017684704057312</c:v>
                </c:pt>
                <c:pt idx="18">
                  <c:v>0.4382678341865901</c:v>
                </c:pt>
                <c:pt idx="19">
                  <c:v>0.13176609796051442</c:v>
                </c:pt>
                <c:pt idx="20">
                  <c:v>0.15577014271972511</c:v>
                </c:pt>
                <c:pt idx="21">
                  <c:v>0.48873530482513605</c:v>
                </c:pt>
                <c:pt idx="22">
                  <c:v>0.83181101583902595</c:v>
                </c:pt>
                <c:pt idx="23">
                  <c:v>0.87707205437976699</c:v>
                </c:pt>
                <c:pt idx="24">
                  <c:v>0.58389468969291136</c:v>
                </c:pt>
                <c:pt idx="25">
                  <c:v>0.21541822901325625</c:v>
                </c:pt>
                <c:pt idx="26">
                  <c:v>0.1023661601487369</c:v>
                </c:pt>
                <c:pt idx="27">
                  <c:v>0.34620758223749593</c:v>
                </c:pt>
                <c:pt idx="28">
                  <c:v>0.72808432063116646</c:v>
                </c:pt>
                <c:pt idx="29">
                  <c:v>0.9052455613392949</c:v>
                </c:pt>
                <c:pt idx="30">
                  <c:v>0.71868146334435357</c:v>
                </c:pt>
                <c:pt idx="31">
                  <c:v>0.33584133690844553</c:v>
                </c:pt>
                <c:pt idx="32">
                  <c:v>0.10034067826753779</c:v>
                </c:pt>
                <c:pt idx="33">
                  <c:v>0.22355146777317747</c:v>
                </c:pt>
                <c:pt idx="34">
                  <c:v>0.59488671713929075</c:v>
                </c:pt>
                <c:pt idx="35">
                  <c:v>0.8810570526298529</c:v>
                </c:pt>
                <c:pt idx="36">
                  <c:v>0.82521227739365632</c:v>
                </c:pt>
                <c:pt idx="37">
                  <c:v>0.4774754815404425</c:v>
                </c:pt>
                <c:pt idx="38">
                  <c:v>0.1499554107730019</c:v>
                </c:pt>
                <c:pt idx="39">
                  <c:v>0.13661542962082196</c:v>
                </c:pt>
                <c:pt idx="40">
                  <c:v>0.4494287455061714</c:v>
                </c:pt>
                <c:pt idx="41">
                  <c:v>0.8076319395893643</c:v>
                </c:pt>
                <c:pt idx="42">
                  <c:v>0.88972222313696148</c:v>
                </c:pt>
                <c:pt idx="43">
                  <c:v>0.62202003235830394</c:v>
                </c:pt>
                <c:pt idx="44">
                  <c:v>0.24479960910004517</c:v>
                </c:pt>
                <c:pt idx="45">
                  <c:v>9.6632524046087687E-2</c:v>
                </c:pt>
                <c:pt idx="46">
                  <c:v>0.31050511520292134</c:v>
                </c:pt>
                <c:pt idx="47">
                  <c:v>0.6944575239585703</c:v>
                </c:pt>
                <c:pt idx="48">
                  <c:v>0.90387593280700518</c:v>
                </c:pt>
                <c:pt idx="49">
                  <c:v>0.7507983035279493</c:v>
                </c:pt>
                <c:pt idx="50">
                  <c:v>0.37261839898798721</c:v>
                </c:pt>
                <c:pt idx="51">
                  <c:v>0.10876896563076</c:v>
                </c:pt>
                <c:pt idx="52">
                  <c:v>0.19606622964096276</c:v>
                </c:pt>
                <c:pt idx="53">
                  <c:v>0.55615713808194145</c:v>
                </c:pt>
                <c:pt idx="54">
                  <c:v>0.86584459731068342</c:v>
                </c:pt>
                <c:pt idx="55">
                  <c:v>0.84717077941712149</c:v>
                </c:pt>
                <c:pt idx="56">
                  <c:v>0.51689623994137712</c:v>
                </c:pt>
                <c:pt idx="57">
                  <c:v>0.17145659766925636</c:v>
                </c:pt>
                <c:pt idx="58">
                  <c:v>0.12089880406310138</c:v>
                </c:pt>
                <c:pt idx="59">
                  <c:v>0.41060065559452374</c:v>
                </c:pt>
                <c:pt idx="60">
                  <c:v>0.78054226772011404</c:v>
                </c:pt>
                <c:pt idx="61">
                  <c:v>0.89868511612873059</c:v>
                </c:pt>
                <c:pt idx="62">
                  <c:v>0.65899090786349879</c:v>
                </c:pt>
                <c:pt idx="63">
                  <c:v>0.27659551461245102</c:v>
                </c:pt>
                <c:pt idx="64">
                  <c:v>9.4715265430648676E-2</c:v>
                </c:pt>
                <c:pt idx="65">
                  <c:v>0.27659551461245102</c:v>
                </c:pt>
                <c:pt idx="66">
                  <c:v>0.65899090786349879</c:v>
                </c:pt>
                <c:pt idx="67">
                  <c:v>0.89868511612873059</c:v>
                </c:pt>
                <c:pt idx="68">
                  <c:v>0.9052847345693511</c:v>
                </c:pt>
                <c:pt idx="69">
                  <c:v>0.78054226772011404</c:v>
                </c:pt>
                <c:pt idx="70">
                  <c:v>0.41060065559452374</c:v>
                </c:pt>
                <c:pt idx="71">
                  <c:v>0.12089880406310138</c:v>
                </c:pt>
                <c:pt idx="72">
                  <c:v>9.471526543064912E-2</c:v>
                </c:pt>
                <c:pt idx="73">
                  <c:v>0.17145659766925636</c:v>
                </c:pt>
                <c:pt idx="74">
                  <c:v>0.51689623994137712</c:v>
                </c:pt>
                <c:pt idx="75">
                  <c:v>0.84717077941712149</c:v>
                </c:pt>
                <c:pt idx="76">
                  <c:v>0.86584459731068342</c:v>
                </c:pt>
                <c:pt idx="77">
                  <c:v>0.55615713808194145</c:v>
                </c:pt>
                <c:pt idx="78">
                  <c:v>0.19606622964096276</c:v>
                </c:pt>
                <c:pt idx="79">
                  <c:v>0.10876896563076</c:v>
                </c:pt>
                <c:pt idx="80">
                  <c:v>0.37261839898798721</c:v>
                </c:pt>
                <c:pt idx="81">
                  <c:v>0.7507983035279493</c:v>
                </c:pt>
                <c:pt idx="82">
                  <c:v>0.90387593280700518</c:v>
                </c:pt>
                <c:pt idx="83">
                  <c:v>0.6944575239585703</c:v>
                </c:pt>
                <c:pt idx="84">
                  <c:v>0.31050511520292134</c:v>
                </c:pt>
                <c:pt idx="85">
                  <c:v>9.6632524046087687E-2</c:v>
                </c:pt>
                <c:pt idx="86">
                  <c:v>0.24479960910004517</c:v>
                </c:pt>
                <c:pt idx="87">
                  <c:v>0.62202003235830394</c:v>
                </c:pt>
                <c:pt idx="88">
                  <c:v>0.88972222313696148</c:v>
                </c:pt>
                <c:pt idx="89">
                  <c:v>0.8076319395893643</c:v>
                </c:pt>
                <c:pt idx="90">
                  <c:v>0.4494287455061714</c:v>
                </c:pt>
                <c:pt idx="91">
                  <c:v>0.13661542962082196</c:v>
                </c:pt>
                <c:pt idx="92">
                  <c:v>0.1499554107730019</c:v>
                </c:pt>
                <c:pt idx="93">
                  <c:v>0.4774754815404425</c:v>
                </c:pt>
                <c:pt idx="94">
                  <c:v>0.82521227739365632</c:v>
                </c:pt>
                <c:pt idx="95">
                  <c:v>0.8810570526298529</c:v>
                </c:pt>
                <c:pt idx="96">
                  <c:v>0.59488671713929075</c:v>
                </c:pt>
                <c:pt idx="97">
                  <c:v>0.22355146777317747</c:v>
                </c:pt>
                <c:pt idx="98">
                  <c:v>0.10034067826753779</c:v>
                </c:pt>
                <c:pt idx="99">
                  <c:v>0.33584133690844553</c:v>
                </c:pt>
                <c:pt idx="100">
                  <c:v>0.71868146334435357</c:v>
                </c:pt>
                <c:pt idx="101">
                  <c:v>0.9052455613392949</c:v>
                </c:pt>
                <c:pt idx="102">
                  <c:v>0.72808432063116646</c:v>
                </c:pt>
                <c:pt idx="103">
                  <c:v>0.34620758223749593</c:v>
                </c:pt>
                <c:pt idx="104">
                  <c:v>0.1023661601487369</c:v>
                </c:pt>
                <c:pt idx="105">
                  <c:v>0.21541822901325625</c:v>
                </c:pt>
                <c:pt idx="106">
                  <c:v>0.58389468969291136</c:v>
                </c:pt>
                <c:pt idx="107">
                  <c:v>0.87707205437976699</c:v>
                </c:pt>
                <c:pt idx="108">
                  <c:v>0.83181101583902595</c:v>
                </c:pt>
                <c:pt idx="109">
                  <c:v>0.48873530482513605</c:v>
                </c:pt>
                <c:pt idx="110">
                  <c:v>0.15577014271972511</c:v>
                </c:pt>
                <c:pt idx="111">
                  <c:v>0.13176609796051442</c:v>
                </c:pt>
                <c:pt idx="112">
                  <c:v>0.4382678341865901</c:v>
                </c:pt>
                <c:pt idx="113">
                  <c:v>0.80017684704057312</c:v>
                </c:pt>
                <c:pt idx="114">
                  <c:v>0.89266421589229283</c:v>
                </c:pt>
                <c:pt idx="115">
                  <c:v>0.63271854525559501</c:v>
                </c:pt>
                <c:pt idx="116">
                  <c:v>0.253652266201293</c:v>
                </c:pt>
                <c:pt idx="117">
                  <c:v>9.5693684461527706E-2</c:v>
                </c:pt>
                <c:pt idx="118">
                  <c:v>0.30061742788040124</c:v>
                </c:pt>
                <c:pt idx="119">
                  <c:v>0.68449561397353254</c:v>
                </c:pt>
                <c:pt idx="120">
                  <c:v>0.90278104327007713</c:v>
                </c:pt>
                <c:pt idx="121">
                  <c:v>0.7595531449377847</c:v>
                </c:pt>
                <c:pt idx="122">
                  <c:v>0.38336512424921165</c:v>
                </c:pt>
                <c:pt idx="123">
                  <c:v>0.11186192613301094</c:v>
                </c:pt>
                <c:pt idx="124">
                  <c:v>0.18872936016946262</c:v>
                </c:pt>
                <c:pt idx="125">
                  <c:v>0.54497559486818858</c:v>
                </c:pt>
                <c:pt idx="126">
                  <c:v>0.8608542967980457</c:v>
                </c:pt>
                <c:pt idx="127">
                  <c:v>0.85285073116757593</c:v>
                </c:pt>
                <c:pt idx="128">
                  <c:v>0.5281484427148293</c:v>
                </c:pt>
                <c:pt idx="129">
                  <c:v>0.17818171502533953</c:v>
                </c:pt>
                <c:pt idx="130">
                  <c:v>0.11706075363221702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5-4BC1-86DA-0A42AA3F4EA1}"/>
            </c:ext>
          </c:extLst>
        </c:ser>
        <c:ser>
          <c:idx val="5"/>
          <c:order val="5"/>
          <c:tx>
            <c:strRef>
              <c:f>'EVEN  f(t) = Isosceles Triangle'!$S$5</c:f>
              <c:strCache>
                <c:ptCount val="1"/>
                <c:pt idx="0">
                  <c:v>S4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Triangle'!$S$6:$S$136</c:f>
              <c:numCache>
                <c:formatCode>0.000E+00</c:formatCode>
                <c:ptCount val="131"/>
                <c:pt idx="0">
                  <c:v>0.1170607536322168</c:v>
                </c:pt>
                <c:pt idx="1">
                  <c:v>0.1781817150253393</c:v>
                </c:pt>
                <c:pt idx="2">
                  <c:v>0.52814844271482908</c:v>
                </c:pt>
                <c:pt idx="3">
                  <c:v>0.85285073116757593</c:v>
                </c:pt>
                <c:pt idx="4">
                  <c:v>0.86085429679804548</c:v>
                </c:pt>
                <c:pt idx="5">
                  <c:v>0.5449755948681887</c:v>
                </c:pt>
                <c:pt idx="6">
                  <c:v>0.18872936016946285</c:v>
                </c:pt>
                <c:pt idx="7">
                  <c:v>0.11186192613301116</c:v>
                </c:pt>
                <c:pt idx="8">
                  <c:v>0.38336512424921176</c:v>
                </c:pt>
                <c:pt idx="9">
                  <c:v>0.75955314493778503</c:v>
                </c:pt>
                <c:pt idx="10">
                  <c:v>0.90278104327007735</c:v>
                </c:pt>
                <c:pt idx="11">
                  <c:v>0.68449561397353254</c:v>
                </c:pt>
                <c:pt idx="12">
                  <c:v>0.30061742788040102</c:v>
                </c:pt>
                <c:pt idx="13">
                  <c:v>9.5693684461527484E-2</c:v>
                </c:pt>
                <c:pt idx="14">
                  <c:v>0.25365226620129278</c:v>
                </c:pt>
                <c:pt idx="15">
                  <c:v>0.63271854525559501</c:v>
                </c:pt>
                <c:pt idx="16">
                  <c:v>0.89266421589229283</c:v>
                </c:pt>
                <c:pt idx="17">
                  <c:v>0.80017684704057346</c:v>
                </c:pt>
                <c:pt idx="18">
                  <c:v>0.43826783418659021</c:v>
                </c:pt>
                <c:pt idx="19">
                  <c:v>0.13176609796051464</c:v>
                </c:pt>
                <c:pt idx="20">
                  <c:v>0.15577014271972534</c:v>
                </c:pt>
                <c:pt idx="21">
                  <c:v>0.48873530482513616</c:v>
                </c:pt>
                <c:pt idx="22">
                  <c:v>0.83181101583902617</c:v>
                </c:pt>
                <c:pt idx="23">
                  <c:v>0.87707205437976699</c:v>
                </c:pt>
                <c:pt idx="24">
                  <c:v>0.58389468969291114</c:v>
                </c:pt>
                <c:pt idx="25">
                  <c:v>0.21541822901325602</c:v>
                </c:pt>
                <c:pt idx="26">
                  <c:v>0.10236616014873667</c:v>
                </c:pt>
                <c:pt idx="27">
                  <c:v>0.3462075822374957</c:v>
                </c:pt>
                <c:pt idx="28">
                  <c:v>0.72808432063116646</c:v>
                </c:pt>
                <c:pt idx="29">
                  <c:v>0.9052455613392949</c:v>
                </c:pt>
                <c:pt idx="30">
                  <c:v>0.71868146334435346</c:v>
                </c:pt>
                <c:pt idx="31">
                  <c:v>0.33584133690844564</c:v>
                </c:pt>
                <c:pt idx="32">
                  <c:v>0.10034067826753801</c:v>
                </c:pt>
                <c:pt idx="33">
                  <c:v>0.22355146777317758</c:v>
                </c:pt>
                <c:pt idx="34">
                  <c:v>0.59488671713929109</c:v>
                </c:pt>
                <c:pt idx="35">
                  <c:v>0.88105705262985268</c:v>
                </c:pt>
                <c:pt idx="36">
                  <c:v>0.8252122773936561</c:v>
                </c:pt>
                <c:pt idx="37">
                  <c:v>0.47747548154044228</c:v>
                </c:pt>
                <c:pt idx="38">
                  <c:v>0.14995541077300167</c:v>
                </c:pt>
                <c:pt idx="39">
                  <c:v>0.13661542962082174</c:v>
                </c:pt>
                <c:pt idx="40">
                  <c:v>0.44942874550617118</c:v>
                </c:pt>
                <c:pt idx="41">
                  <c:v>0.8076319395893643</c:v>
                </c:pt>
                <c:pt idx="42">
                  <c:v>0.88972222313696125</c:v>
                </c:pt>
                <c:pt idx="43">
                  <c:v>0.62202003235830383</c:v>
                </c:pt>
                <c:pt idx="44">
                  <c:v>0.24479960910004528</c:v>
                </c:pt>
                <c:pt idx="45">
                  <c:v>9.6632524046087909E-2</c:v>
                </c:pt>
                <c:pt idx="46">
                  <c:v>0.31050511520292146</c:v>
                </c:pt>
                <c:pt idx="47">
                  <c:v>0.69445752395857041</c:v>
                </c:pt>
                <c:pt idx="48">
                  <c:v>0.90387593280700518</c:v>
                </c:pt>
                <c:pt idx="49">
                  <c:v>0.75079830352794907</c:v>
                </c:pt>
                <c:pt idx="50">
                  <c:v>0.37261839898798699</c:v>
                </c:pt>
                <c:pt idx="51">
                  <c:v>0.10876896563075977</c:v>
                </c:pt>
                <c:pt idx="52">
                  <c:v>0.19606622964096254</c:v>
                </c:pt>
                <c:pt idx="53">
                  <c:v>0.55615713808194123</c:v>
                </c:pt>
                <c:pt idx="54">
                  <c:v>0.86584459731068364</c:v>
                </c:pt>
                <c:pt idx="55">
                  <c:v>0.84717077941712127</c:v>
                </c:pt>
                <c:pt idx="56">
                  <c:v>0.51689623994137723</c:v>
                </c:pt>
                <c:pt idx="57">
                  <c:v>0.17145659766925658</c:v>
                </c:pt>
                <c:pt idx="58">
                  <c:v>0.12089880406310161</c:v>
                </c:pt>
                <c:pt idx="59">
                  <c:v>0.41060065559452386</c:v>
                </c:pt>
                <c:pt idx="60">
                  <c:v>0.78054226772011437</c:v>
                </c:pt>
                <c:pt idx="61">
                  <c:v>0.89868511612873059</c:v>
                </c:pt>
                <c:pt idx="62">
                  <c:v>0.65899090786349879</c:v>
                </c:pt>
                <c:pt idx="63">
                  <c:v>0.2765955146124508</c:v>
                </c:pt>
                <c:pt idx="64">
                  <c:v>9.4715265430648454E-2</c:v>
                </c:pt>
                <c:pt idx="65">
                  <c:v>0.2765955146124508</c:v>
                </c:pt>
                <c:pt idx="66">
                  <c:v>0.65899090786349879</c:v>
                </c:pt>
                <c:pt idx="67">
                  <c:v>0.89868511612873059</c:v>
                </c:pt>
                <c:pt idx="68">
                  <c:v>0.9052847345693511</c:v>
                </c:pt>
                <c:pt idx="69">
                  <c:v>0.78054226772011437</c:v>
                </c:pt>
                <c:pt idx="70">
                  <c:v>0.41060065559452386</c:v>
                </c:pt>
                <c:pt idx="71">
                  <c:v>0.12089880406310161</c:v>
                </c:pt>
                <c:pt idx="72">
                  <c:v>9.4715265430649342E-2</c:v>
                </c:pt>
                <c:pt idx="73">
                  <c:v>0.17145659766925658</c:v>
                </c:pt>
                <c:pt idx="74">
                  <c:v>0.51689623994137723</c:v>
                </c:pt>
                <c:pt idx="75">
                  <c:v>0.84717077941712127</c:v>
                </c:pt>
                <c:pt idx="76">
                  <c:v>0.86584459731068364</c:v>
                </c:pt>
                <c:pt idx="77">
                  <c:v>0.55615713808194123</c:v>
                </c:pt>
                <c:pt idx="78">
                  <c:v>0.19606622964096254</c:v>
                </c:pt>
                <c:pt idx="79">
                  <c:v>0.10876896563075977</c:v>
                </c:pt>
                <c:pt idx="80">
                  <c:v>0.37261839898798699</c:v>
                </c:pt>
                <c:pt idx="81">
                  <c:v>0.75079830352794907</c:v>
                </c:pt>
                <c:pt idx="82">
                  <c:v>0.90387593280700518</c:v>
                </c:pt>
                <c:pt idx="83">
                  <c:v>0.69445752395857041</c:v>
                </c:pt>
                <c:pt idx="84">
                  <c:v>0.31050511520292146</c:v>
                </c:pt>
                <c:pt idx="85">
                  <c:v>9.6632524046087909E-2</c:v>
                </c:pt>
                <c:pt idx="86">
                  <c:v>0.24479960910004528</c:v>
                </c:pt>
                <c:pt idx="87">
                  <c:v>0.62202003235830383</c:v>
                </c:pt>
                <c:pt idx="88">
                  <c:v>0.88972222313696125</c:v>
                </c:pt>
                <c:pt idx="89">
                  <c:v>0.8076319395893643</c:v>
                </c:pt>
                <c:pt idx="90">
                  <c:v>0.44942874550617118</c:v>
                </c:pt>
                <c:pt idx="91">
                  <c:v>0.13661542962082174</c:v>
                </c:pt>
                <c:pt idx="92">
                  <c:v>0.14995541077300167</c:v>
                </c:pt>
                <c:pt idx="93">
                  <c:v>0.47747548154044228</c:v>
                </c:pt>
                <c:pt idx="94">
                  <c:v>0.8252122773936561</c:v>
                </c:pt>
                <c:pt idx="95">
                  <c:v>0.88105705262985268</c:v>
                </c:pt>
                <c:pt idx="96">
                  <c:v>0.59488671713929109</c:v>
                </c:pt>
                <c:pt idx="97">
                  <c:v>0.22355146777317758</c:v>
                </c:pt>
                <c:pt idx="98">
                  <c:v>0.10034067826753801</c:v>
                </c:pt>
                <c:pt idx="99">
                  <c:v>0.33584133690844564</c:v>
                </c:pt>
                <c:pt idx="100">
                  <c:v>0.71868146334435346</c:v>
                </c:pt>
                <c:pt idx="101">
                  <c:v>0.9052455613392949</c:v>
                </c:pt>
                <c:pt idx="102">
                  <c:v>0.72808432063116646</c:v>
                </c:pt>
                <c:pt idx="103">
                  <c:v>0.3462075822374957</c:v>
                </c:pt>
                <c:pt idx="104">
                  <c:v>0.10236616014873667</c:v>
                </c:pt>
                <c:pt idx="105">
                  <c:v>0.21541822901325602</c:v>
                </c:pt>
                <c:pt idx="106">
                  <c:v>0.58389468969291114</c:v>
                </c:pt>
                <c:pt idx="107">
                  <c:v>0.87707205437976699</c:v>
                </c:pt>
                <c:pt idx="108">
                  <c:v>0.83181101583902617</c:v>
                </c:pt>
                <c:pt idx="109">
                  <c:v>0.48873530482513616</c:v>
                </c:pt>
                <c:pt idx="110">
                  <c:v>0.15577014271972534</c:v>
                </c:pt>
                <c:pt idx="111">
                  <c:v>0.13176609796051464</c:v>
                </c:pt>
                <c:pt idx="112">
                  <c:v>0.43826783418659021</c:v>
                </c:pt>
                <c:pt idx="113">
                  <c:v>0.80017684704057346</c:v>
                </c:pt>
                <c:pt idx="114">
                  <c:v>0.89266421589229283</c:v>
                </c:pt>
                <c:pt idx="115">
                  <c:v>0.63271854525559501</c:v>
                </c:pt>
                <c:pt idx="116">
                  <c:v>0.25365226620129278</c:v>
                </c:pt>
                <c:pt idx="117">
                  <c:v>9.5693684461527484E-2</c:v>
                </c:pt>
                <c:pt idx="118">
                  <c:v>0.30061742788040102</c:v>
                </c:pt>
                <c:pt idx="119">
                  <c:v>0.68449561397353254</c:v>
                </c:pt>
                <c:pt idx="120">
                  <c:v>0.90278104327007735</c:v>
                </c:pt>
                <c:pt idx="121">
                  <c:v>0.75955314493778503</c:v>
                </c:pt>
                <c:pt idx="122">
                  <c:v>0.38336512424921176</c:v>
                </c:pt>
                <c:pt idx="123">
                  <c:v>0.11186192613301116</c:v>
                </c:pt>
                <c:pt idx="124">
                  <c:v>0.18872936016946285</c:v>
                </c:pt>
                <c:pt idx="125">
                  <c:v>0.5449755948681887</c:v>
                </c:pt>
                <c:pt idx="126">
                  <c:v>0.86085429679804548</c:v>
                </c:pt>
                <c:pt idx="127">
                  <c:v>0.85285073116757593</c:v>
                </c:pt>
                <c:pt idx="128">
                  <c:v>0.52814844271482908</c:v>
                </c:pt>
                <c:pt idx="129">
                  <c:v>0.1781817150253393</c:v>
                </c:pt>
                <c:pt idx="130">
                  <c:v>0.1170607536322168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5-4BC1-86DA-0A42AA3F4EA1}"/>
            </c:ext>
          </c:extLst>
        </c:ser>
        <c:ser>
          <c:idx val="6"/>
          <c:order val="6"/>
          <c:tx>
            <c:strRef>
              <c:f>'EVEN  f(t) = Isosceles Triangle'!$T$5</c:f>
              <c:strCache>
                <c:ptCount val="1"/>
                <c:pt idx="0">
                  <c:v>S5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Triangle'!$T$6:$T$136</c:f>
              <c:numCache>
                <c:formatCode>0.000E+00</c:formatCode>
                <c:ptCount val="131"/>
                <c:pt idx="0">
                  <c:v>0.11706075363221702</c:v>
                </c:pt>
                <c:pt idx="1">
                  <c:v>0.1781817150253393</c:v>
                </c:pt>
                <c:pt idx="2">
                  <c:v>0.52814844271482908</c:v>
                </c:pt>
                <c:pt idx="3">
                  <c:v>0.85285073116757593</c:v>
                </c:pt>
                <c:pt idx="4">
                  <c:v>0.86085429679804548</c:v>
                </c:pt>
                <c:pt idx="5">
                  <c:v>0.5449755948681887</c:v>
                </c:pt>
                <c:pt idx="6">
                  <c:v>0.18872936016946307</c:v>
                </c:pt>
                <c:pt idx="7">
                  <c:v>0.11186192613301094</c:v>
                </c:pt>
                <c:pt idx="8">
                  <c:v>0.38336512424921154</c:v>
                </c:pt>
                <c:pt idx="9">
                  <c:v>0.75955314493778503</c:v>
                </c:pt>
                <c:pt idx="10">
                  <c:v>0.90278104327007735</c:v>
                </c:pt>
                <c:pt idx="11">
                  <c:v>0.68449561397353254</c:v>
                </c:pt>
                <c:pt idx="12">
                  <c:v>0.3006174278804008</c:v>
                </c:pt>
                <c:pt idx="13">
                  <c:v>9.5693684461527706E-2</c:v>
                </c:pt>
                <c:pt idx="14">
                  <c:v>0.25365226620129278</c:v>
                </c:pt>
                <c:pt idx="15">
                  <c:v>0.63271854525559501</c:v>
                </c:pt>
                <c:pt idx="16">
                  <c:v>0.89266421589229283</c:v>
                </c:pt>
                <c:pt idx="17">
                  <c:v>0.80017684704057346</c:v>
                </c:pt>
                <c:pt idx="18">
                  <c:v>0.43826783418658999</c:v>
                </c:pt>
                <c:pt idx="19">
                  <c:v>0.13176609796051464</c:v>
                </c:pt>
                <c:pt idx="20">
                  <c:v>0.15577014271972534</c:v>
                </c:pt>
                <c:pt idx="21">
                  <c:v>0.48873530482513616</c:v>
                </c:pt>
                <c:pt idx="22">
                  <c:v>0.83181101583902617</c:v>
                </c:pt>
                <c:pt idx="23">
                  <c:v>0.87707205437976699</c:v>
                </c:pt>
                <c:pt idx="24">
                  <c:v>0.58389468969291114</c:v>
                </c:pt>
                <c:pt idx="25">
                  <c:v>0.21541822901325602</c:v>
                </c:pt>
                <c:pt idx="26">
                  <c:v>0.10236616014873645</c:v>
                </c:pt>
                <c:pt idx="27">
                  <c:v>0.3462075822374957</c:v>
                </c:pt>
                <c:pt idx="28">
                  <c:v>0.72808432063116646</c:v>
                </c:pt>
                <c:pt idx="29">
                  <c:v>0.9052455613392949</c:v>
                </c:pt>
                <c:pt idx="30">
                  <c:v>0.71868146334435346</c:v>
                </c:pt>
                <c:pt idx="31">
                  <c:v>0.33584133690844564</c:v>
                </c:pt>
                <c:pt idx="32">
                  <c:v>0.10034067826753779</c:v>
                </c:pt>
                <c:pt idx="33">
                  <c:v>0.22355146777317736</c:v>
                </c:pt>
                <c:pt idx="34">
                  <c:v>0.59488671713929109</c:v>
                </c:pt>
                <c:pt idx="35">
                  <c:v>0.88105705262985268</c:v>
                </c:pt>
                <c:pt idx="36">
                  <c:v>0.8252122773936561</c:v>
                </c:pt>
                <c:pt idx="37">
                  <c:v>0.47747548154044228</c:v>
                </c:pt>
                <c:pt idx="38">
                  <c:v>0.14995541077300167</c:v>
                </c:pt>
                <c:pt idx="39">
                  <c:v>0.13661542962082196</c:v>
                </c:pt>
                <c:pt idx="40">
                  <c:v>0.44942874550617118</c:v>
                </c:pt>
                <c:pt idx="41">
                  <c:v>0.8076319395893643</c:v>
                </c:pt>
                <c:pt idx="42">
                  <c:v>0.88972222313696125</c:v>
                </c:pt>
                <c:pt idx="43">
                  <c:v>0.62202003235830383</c:v>
                </c:pt>
                <c:pt idx="44">
                  <c:v>0.24479960910004528</c:v>
                </c:pt>
                <c:pt idx="45">
                  <c:v>9.6632524046087909E-2</c:v>
                </c:pt>
                <c:pt idx="46">
                  <c:v>0.31050511520292123</c:v>
                </c:pt>
                <c:pt idx="47">
                  <c:v>0.69445752395857041</c:v>
                </c:pt>
                <c:pt idx="48">
                  <c:v>0.90387593280700518</c:v>
                </c:pt>
                <c:pt idx="49">
                  <c:v>0.75079830352794907</c:v>
                </c:pt>
                <c:pt idx="50">
                  <c:v>0.37261839898798721</c:v>
                </c:pt>
                <c:pt idx="51">
                  <c:v>0.10876896563075977</c:v>
                </c:pt>
                <c:pt idx="52">
                  <c:v>0.19606622964096276</c:v>
                </c:pt>
                <c:pt idx="53">
                  <c:v>0.55615713808194123</c:v>
                </c:pt>
                <c:pt idx="54">
                  <c:v>0.86584459731068364</c:v>
                </c:pt>
                <c:pt idx="55">
                  <c:v>0.84717077941712127</c:v>
                </c:pt>
                <c:pt idx="56">
                  <c:v>0.51689623994137723</c:v>
                </c:pt>
                <c:pt idx="57">
                  <c:v>0.17145659766925681</c:v>
                </c:pt>
                <c:pt idx="58">
                  <c:v>0.12089880406310138</c:v>
                </c:pt>
                <c:pt idx="59">
                  <c:v>0.41060065559452386</c:v>
                </c:pt>
                <c:pt idx="60">
                  <c:v>0.78054226772011437</c:v>
                </c:pt>
                <c:pt idx="61">
                  <c:v>0.89868511612873059</c:v>
                </c:pt>
                <c:pt idx="62">
                  <c:v>0.65899090786349879</c:v>
                </c:pt>
                <c:pt idx="63">
                  <c:v>0.2765955146124508</c:v>
                </c:pt>
                <c:pt idx="64">
                  <c:v>9.4715265430648454E-2</c:v>
                </c:pt>
                <c:pt idx="65">
                  <c:v>0.2765955146124508</c:v>
                </c:pt>
                <c:pt idx="66">
                  <c:v>0.65899090786349879</c:v>
                </c:pt>
                <c:pt idx="67">
                  <c:v>0.89868511612873059</c:v>
                </c:pt>
                <c:pt idx="68">
                  <c:v>0.9052847345693511</c:v>
                </c:pt>
                <c:pt idx="69">
                  <c:v>0.78054226772011437</c:v>
                </c:pt>
                <c:pt idx="70">
                  <c:v>0.41060065559452386</c:v>
                </c:pt>
                <c:pt idx="71">
                  <c:v>0.12089880406310138</c:v>
                </c:pt>
                <c:pt idx="72">
                  <c:v>9.4715265430649342E-2</c:v>
                </c:pt>
                <c:pt idx="73">
                  <c:v>0.17145659766925681</c:v>
                </c:pt>
                <c:pt idx="74">
                  <c:v>0.51689623994137723</c:v>
                </c:pt>
                <c:pt idx="75">
                  <c:v>0.84717077941712127</c:v>
                </c:pt>
                <c:pt idx="76">
                  <c:v>0.86584459731068364</c:v>
                </c:pt>
                <c:pt idx="77">
                  <c:v>0.55615713808194123</c:v>
                </c:pt>
                <c:pt idx="78">
                  <c:v>0.19606622964096276</c:v>
                </c:pt>
                <c:pt idx="79">
                  <c:v>0.10876896563075977</c:v>
                </c:pt>
                <c:pt idx="80">
                  <c:v>0.37261839898798721</c:v>
                </c:pt>
                <c:pt idx="81">
                  <c:v>0.75079830352794907</c:v>
                </c:pt>
                <c:pt idx="82">
                  <c:v>0.90387593280700518</c:v>
                </c:pt>
                <c:pt idx="83">
                  <c:v>0.69445752395857041</c:v>
                </c:pt>
                <c:pt idx="84">
                  <c:v>0.31050511520292123</c:v>
                </c:pt>
                <c:pt idx="85">
                  <c:v>9.6632524046087909E-2</c:v>
                </c:pt>
                <c:pt idx="86">
                  <c:v>0.24479960910004528</c:v>
                </c:pt>
                <c:pt idx="87">
                  <c:v>0.62202003235830383</c:v>
                </c:pt>
                <c:pt idx="88">
                  <c:v>0.88972222313696125</c:v>
                </c:pt>
                <c:pt idx="89">
                  <c:v>0.8076319395893643</c:v>
                </c:pt>
                <c:pt idx="90">
                  <c:v>0.44942874550617118</c:v>
                </c:pt>
                <c:pt idx="91">
                  <c:v>0.13661542962082196</c:v>
                </c:pt>
                <c:pt idx="92">
                  <c:v>0.14995541077300167</c:v>
                </c:pt>
                <c:pt idx="93">
                  <c:v>0.47747548154044228</c:v>
                </c:pt>
                <c:pt idx="94">
                  <c:v>0.8252122773936561</c:v>
                </c:pt>
                <c:pt idx="95">
                  <c:v>0.88105705262985268</c:v>
                </c:pt>
                <c:pt idx="96">
                  <c:v>0.59488671713929109</c:v>
                </c:pt>
                <c:pt idx="97">
                  <c:v>0.22355146777317736</c:v>
                </c:pt>
                <c:pt idx="98">
                  <c:v>0.10034067826753779</c:v>
                </c:pt>
                <c:pt idx="99">
                  <c:v>0.33584133690844564</c:v>
                </c:pt>
                <c:pt idx="100">
                  <c:v>0.71868146334435346</c:v>
                </c:pt>
                <c:pt idx="101">
                  <c:v>0.9052455613392949</c:v>
                </c:pt>
                <c:pt idx="102">
                  <c:v>0.72808432063116646</c:v>
                </c:pt>
                <c:pt idx="103">
                  <c:v>0.3462075822374957</c:v>
                </c:pt>
                <c:pt idx="104">
                  <c:v>0.10236616014873645</c:v>
                </c:pt>
                <c:pt idx="105">
                  <c:v>0.21541822901325602</c:v>
                </c:pt>
                <c:pt idx="106">
                  <c:v>0.58389468969291114</c:v>
                </c:pt>
                <c:pt idx="107">
                  <c:v>0.87707205437976699</c:v>
                </c:pt>
                <c:pt idx="108">
                  <c:v>0.83181101583902617</c:v>
                </c:pt>
                <c:pt idx="109">
                  <c:v>0.48873530482513616</c:v>
                </c:pt>
                <c:pt idx="110">
                  <c:v>0.15577014271972534</c:v>
                </c:pt>
                <c:pt idx="111">
                  <c:v>0.13176609796051464</c:v>
                </c:pt>
                <c:pt idx="112">
                  <c:v>0.43826783418658999</c:v>
                </c:pt>
                <c:pt idx="113">
                  <c:v>0.80017684704057346</c:v>
                </c:pt>
                <c:pt idx="114">
                  <c:v>0.89266421589229283</c:v>
                </c:pt>
                <c:pt idx="115">
                  <c:v>0.63271854525559501</c:v>
                </c:pt>
                <c:pt idx="116">
                  <c:v>0.25365226620129278</c:v>
                </c:pt>
                <c:pt idx="117">
                  <c:v>9.5693684461527706E-2</c:v>
                </c:pt>
                <c:pt idx="118">
                  <c:v>0.3006174278804008</c:v>
                </c:pt>
                <c:pt idx="119">
                  <c:v>0.68449561397353254</c:v>
                </c:pt>
                <c:pt idx="120">
                  <c:v>0.90278104327007735</c:v>
                </c:pt>
                <c:pt idx="121">
                  <c:v>0.75955314493778503</c:v>
                </c:pt>
                <c:pt idx="122">
                  <c:v>0.38336512424921154</c:v>
                </c:pt>
                <c:pt idx="123">
                  <c:v>0.11186192613301094</c:v>
                </c:pt>
                <c:pt idx="124">
                  <c:v>0.18872936016946307</c:v>
                </c:pt>
                <c:pt idx="125">
                  <c:v>0.5449755948681887</c:v>
                </c:pt>
                <c:pt idx="126">
                  <c:v>0.86085429679804548</c:v>
                </c:pt>
                <c:pt idx="127">
                  <c:v>0.85285073116757593</c:v>
                </c:pt>
                <c:pt idx="128">
                  <c:v>0.52814844271482908</c:v>
                </c:pt>
                <c:pt idx="129">
                  <c:v>0.1781817150253393</c:v>
                </c:pt>
                <c:pt idx="130">
                  <c:v>0.11706075363221702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5-4BC1-86DA-0A42AA3F4EA1}"/>
            </c:ext>
          </c:extLst>
        </c:ser>
        <c:ser>
          <c:idx val="7"/>
          <c:order val="7"/>
          <c:tx>
            <c:strRef>
              <c:f>'EVEN  f(t) = Isosceles Triangle'!$U$5</c:f>
              <c:strCache>
                <c:ptCount val="1"/>
                <c:pt idx="0">
                  <c:v>S6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Triangle'!$U$6:$U$136</c:f>
              <c:numCache>
                <c:formatCode>0.000E+00</c:formatCode>
                <c:ptCount val="131"/>
                <c:pt idx="0">
                  <c:v>9.2762095167356673E-2</c:v>
                </c:pt>
                <c:pt idx="1">
                  <c:v>0.1952705505576291</c:v>
                </c:pt>
                <c:pt idx="2">
                  <c:v>0.51882597609124792</c:v>
                </c:pt>
                <c:pt idx="3">
                  <c:v>0.85410321654577048</c:v>
                </c:pt>
                <c:pt idx="4">
                  <c:v>0.86771258337306945</c:v>
                </c:pt>
                <c:pt idx="5">
                  <c:v>0.53022989572504464</c:v>
                </c:pt>
                <c:pt idx="6">
                  <c:v>0.21088223672907258</c:v>
                </c:pt>
                <c:pt idx="7">
                  <c:v>8.3023342867207806E-2</c:v>
                </c:pt>
                <c:pt idx="8">
                  <c:v>0.41795020467449673</c:v>
                </c:pt>
                <c:pt idx="9">
                  <c:v>0.72034792773660161</c:v>
                </c:pt>
                <c:pt idx="10">
                  <c:v>0.94532956911947519</c:v>
                </c:pt>
                <c:pt idx="11">
                  <c:v>0.63998949184979104</c:v>
                </c:pt>
                <c:pt idx="12">
                  <c:v>0.34563167927795613</c:v>
                </c:pt>
                <c:pt idx="13">
                  <c:v>5.1637319449147956E-2</c:v>
                </c:pt>
                <c:pt idx="14">
                  <c:v>0.29531592543283702</c:v>
                </c:pt>
                <c:pt idx="15">
                  <c:v>0.59480448600945213</c:v>
                </c:pt>
                <c:pt idx="16">
                  <c:v>0.92559389721438023</c:v>
                </c:pt>
                <c:pt idx="17">
                  <c:v>0.77330399130000416</c:v>
                </c:pt>
                <c:pt idx="18">
                  <c:v>0.45820867424263545</c:v>
                </c:pt>
                <c:pt idx="19">
                  <c:v>0.1194067031111552</c:v>
                </c:pt>
                <c:pt idx="20">
                  <c:v>0.16014557391941153</c:v>
                </c:pt>
                <c:pt idx="21">
                  <c:v>0.49248633549412046</c:v>
                </c:pt>
                <c:pt idx="22">
                  <c:v>0.82005568616151958</c:v>
                </c:pt>
                <c:pt idx="23">
                  <c:v>0.89644883770352157</c:v>
                </c:pt>
                <c:pt idx="24">
                  <c:v>0.55752751215167784</c:v>
                </c:pt>
                <c:pt idx="25">
                  <c:v>0.2479170795012875</c:v>
                </c:pt>
                <c:pt idx="26">
                  <c:v>6.4794053153932385E-2</c:v>
                </c:pt>
                <c:pt idx="27">
                  <c:v>0.38762930443691834</c:v>
                </c:pt>
                <c:pt idx="28">
                  <c:v>0.68416199807200995</c:v>
                </c:pt>
                <c:pt idx="29">
                  <c:v>0.95023803033188914</c:v>
                </c:pt>
                <c:pt idx="30">
                  <c:v>0.67408415417204992</c:v>
                </c:pt>
                <c:pt idx="31">
                  <c:v>0.37859104949731082</c:v>
                </c:pt>
                <c:pt idx="32">
                  <c:v>6.0830826847810382E-2</c:v>
                </c:pt>
                <c:pt idx="33">
                  <c:v>0.25853470862624617</c:v>
                </c:pt>
                <c:pt idx="34">
                  <c:v>0.56556941445026521</c:v>
                </c:pt>
                <c:pt idx="35">
                  <c:v>0.90375361676413668</c:v>
                </c:pt>
                <c:pt idx="36">
                  <c:v>0.80987562923888667</c:v>
                </c:pt>
                <c:pt idx="37">
                  <c:v>0.48495273264796257</c:v>
                </c:pt>
                <c:pt idx="38">
                  <c:v>0.15058107441811286</c:v>
                </c:pt>
                <c:pt idx="39">
                  <c:v>0.12790722771880114</c:v>
                </c:pt>
                <c:pt idx="40">
                  <c:v>0.46593587858615182</c:v>
                </c:pt>
                <c:pt idx="41">
                  <c:v>0.7838634765316872</c:v>
                </c:pt>
                <c:pt idx="42">
                  <c:v>0.91997792934536626</c:v>
                </c:pt>
                <c:pt idx="43">
                  <c:v>0.58626244513889736</c:v>
                </c:pt>
                <c:pt idx="44">
                  <c:v>0.28489453096649475</c:v>
                </c:pt>
                <c:pt idx="45">
                  <c:v>5.3506071394199939E-2</c:v>
                </c:pt>
                <c:pt idx="46">
                  <c:v>0.35525856445515247</c:v>
                </c:pt>
                <c:pt idx="47">
                  <c:v>0.64953460000985164</c:v>
                </c:pt>
                <c:pt idx="48">
                  <c:v>0.94750529012837115</c:v>
                </c:pt>
                <c:pt idx="49">
                  <c:v>0.70988342552356176</c:v>
                </c:pt>
                <c:pt idx="50">
                  <c:v>0.4094862896367677</c:v>
                </c:pt>
                <c:pt idx="51">
                  <c:v>7.7148768854454985E-2</c:v>
                </c:pt>
                <c:pt idx="52">
                  <c:v>0.22140893193331435</c:v>
                </c:pt>
                <c:pt idx="53">
                  <c:v>0.53791728662732385</c:v>
                </c:pt>
                <c:pt idx="54">
                  <c:v>0.87638756588171596</c:v>
                </c:pt>
                <c:pt idx="55">
                  <c:v>0.84466805514383703</c:v>
                </c:pt>
                <c:pt idx="56">
                  <c:v>0.51127721166428541</c:v>
                </c:pt>
                <c:pt idx="57">
                  <c:v>0.1850143790424017</c:v>
                </c:pt>
                <c:pt idx="58">
                  <c:v>9.9843816863426138E-2</c:v>
                </c:pt>
                <c:pt idx="59">
                  <c:v>0.43846713376429625</c:v>
                </c:pt>
                <c:pt idx="60">
                  <c:v>0.74677184879133263</c:v>
                </c:pt>
                <c:pt idx="61">
                  <c:v>0.93725964717507715</c:v>
                </c:pt>
                <c:pt idx="62">
                  <c:v>0.61686855275939889</c:v>
                </c:pt>
                <c:pt idx="63">
                  <c:v>0.32089386084897642</c:v>
                </c:pt>
                <c:pt idx="64">
                  <c:v>4.9683628256276258E-2</c:v>
                </c:pt>
                <c:pt idx="65">
                  <c:v>0.32089386084897642</c:v>
                </c:pt>
                <c:pt idx="66">
                  <c:v>0.61686855275939889</c:v>
                </c:pt>
                <c:pt idx="67">
                  <c:v>0.93725964717507715</c:v>
                </c:pt>
                <c:pt idx="68">
                  <c:v>0.9503163717437233</c:v>
                </c:pt>
                <c:pt idx="69">
                  <c:v>0.74677184879133263</c:v>
                </c:pt>
                <c:pt idx="70">
                  <c:v>0.43846713376429625</c:v>
                </c:pt>
                <c:pt idx="71">
                  <c:v>9.9843816863426138E-2</c:v>
                </c:pt>
                <c:pt idx="72">
                  <c:v>4.9683628256277146E-2</c:v>
                </c:pt>
                <c:pt idx="73">
                  <c:v>0.1850143790424017</c:v>
                </c:pt>
                <c:pt idx="74">
                  <c:v>0.51127721166428541</c:v>
                </c:pt>
                <c:pt idx="75">
                  <c:v>0.84466805514383703</c:v>
                </c:pt>
                <c:pt idx="76">
                  <c:v>0.87638756588171596</c:v>
                </c:pt>
                <c:pt idx="77">
                  <c:v>0.53791728662732385</c:v>
                </c:pt>
                <c:pt idx="78">
                  <c:v>0.22140893193331435</c:v>
                </c:pt>
                <c:pt idx="79">
                  <c:v>7.7148768854454985E-2</c:v>
                </c:pt>
                <c:pt idx="80">
                  <c:v>0.4094862896367677</c:v>
                </c:pt>
                <c:pt idx="81">
                  <c:v>0.70988342552356176</c:v>
                </c:pt>
                <c:pt idx="82">
                  <c:v>0.94750529012837115</c:v>
                </c:pt>
                <c:pt idx="83">
                  <c:v>0.64953460000985164</c:v>
                </c:pt>
                <c:pt idx="84">
                  <c:v>0.35525856445515247</c:v>
                </c:pt>
                <c:pt idx="85">
                  <c:v>5.3506071394199939E-2</c:v>
                </c:pt>
                <c:pt idx="86">
                  <c:v>0.28489453096649475</c:v>
                </c:pt>
                <c:pt idx="87">
                  <c:v>0.58626244513889736</c:v>
                </c:pt>
                <c:pt idx="88">
                  <c:v>0.91997792934536626</c:v>
                </c:pt>
                <c:pt idx="89">
                  <c:v>0.7838634765316872</c:v>
                </c:pt>
                <c:pt idx="90">
                  <c:v>0.46593587858615182</c:v>
                </c:pt>
                <c:pt idx="91">
                  <c:v>0.12790722771880114</c:v>
                </c:pt>
                <c:pt idx="92">
                  <c:v>0.15058107441811286</c:v>
                </c:pt>
                <c:pt idx="93">
                  <c:v>0.48495273264796257</c:v>
                </c:pt>
                <c:pt idx="94">
                  <c:v>0.80987562923888667</c:v>
                </c:pt>
                <c:pt idx="95">
                  <c:v>0.90375361676413668</c:v>
                </c:pt>
                <c:pt idx="96">
                  <c:v>0.56556941445026521</c:v>
                </c:pt>
                <c:pt idx="97">
                  <c:v>0.25853470862624617</c:v>
                </c:pt>
                <c:pt idx="98">
                  <c:v>6.0830826847810382E-2</c:v>
                </c:pt>
                <c:pt idx="99">
                  <c:v>0.37859104949731082</c:v>
                </c:pt>
                <c:pt idx="100">
                  <c:v>0.67408415417204992</c:v>
                </c:pt>
                <c:pt idx="101">
                  <c:v>0.95023803033188914</c:v>
                </c:pt>
                <c:pt idx="102">
                  <c:v>0.68416199807200995</c:v>
                </c:pt>
                <c:pt idx="103">
                  <c:v>0.38762930443691834</c:v>
                </c:pt>
                <c:pt idx="104">
                  <c:v>6.4794053153932385E-2</c:v>
                </c:pt>
                <c:pt idx="105">
                  <c:v>0.2479170795012875</c:v>
                </c:pt>
                <c:pt idx="106">
                  <c:v>0.55752751215167784</c:v>
                </c:pt>
                <c:pt idx="107">
                  <c:v>0.89644883770352157</c:v>
                </c:pt>
                <c:pt idx="108">
                  <c:v>0.82005568616151958</c:v>
                </c:pt>
                <c:pt idx="109">
                  <c:v>0.49248633549412046</c:v>
                </c:pt>
                <c:pt idx="110">
                  <c:v>0.16014557391941153</c:v>
                </c:pt>
                <c:pt idx="111">
                  <c:v>0.1194067031111552</c:v>
                </c:pt>
                <c:pt idx="112">
                  <c:v>0.45820867424263545</c:v>
                </c:pt>
                <c:pt idx="113">
                  <c:v>0.77330399130000416</c:v>
                </c:pt>
                <c:pt idx="114">
                  <c:v>0.92559389721438023</c:v>
                </c:pt>
                <c:pt idx="115">
                  <c:v>0.59480448600945213</c:v>
                </c:pt>
                <c:pt idx="116">
                  <c:v>0.29531592543283702</c:v>
                </c:pt>
                <c:pt idx="117">
                  <c:v>5.1637319449147956E-2</c:v>
                </c:pt>
                <c:pt idx="118">
                  <c:v>0.34563167927795613</c:v>
                </c:pt>
                <c:pt idx="119">
                  <c:v>0.63998949184979104</c:v>
                </c:pt>
                <c:pt idx="120">
                  <c:v>0.94532956911947519</c:v>
                </c:pt>
                <c:pt idx="121">
                  <c:v>0.72034792773660161</c:v>
                </c:pt>
                <c:pt idx="122">
                  <c:v>0.41795020467449673</c:v>
                </c:pt>
                <c:pt idx="123">
                  <c:v>8.3023342867207806E-2</c:v>
                </c:pt>
                <c:pt idx="124">
                  <c:v>0.21088223672907258</c:v>
                </c:pt>
                <c:pt idx="125">
                  <c:v>0.53022989572504464</c:v>
                </c:pt>
                <c:pt idx="126">
                  <c:v>0.86771258337306945</c:v>
                </c:pt>
                <c:pt idx="127">
                  <c:v>0.85410321654577048</c:v>
                </c:pt>
                <c:pt idx="128">
                  <c:v>0.51882597609124792</c:v>
                </c:pt>
                <c:pt idx="129">
                  <c:v>0.1952705505576291</c:v>
                </c:pt>
                <c:pt idx="130">
                  <c:v>9.2762095167356673E-2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75-4BC1-86DA-0A42AA3F4EA1}"/>
            </c:ext>
          </c:extLst>
        </c:ser>
        <c:ser>
          <c:idx val="8"/>
          <c:order val="8"/>
          <c:tx>
            <c:strRef>
              <c:f>'EVEN  f(t) = Isosceles Triangle'!$V$5</c:f>
              <c:strCache>
                <c:ptCount val="1"/>
                <c:pt idx="0">
                  <c:v>S7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Triangle'!$V$6:$V$136</c:f>
              <c:numCache>
                <c:formatCode>0.000E+00</c:formatCode>
                <c:ptCount val="131"/>
                <c:pt idx="0">
                  <c:v>9.2762095167356229E-2</c:v>
                </c:pt>
                <c:pt idx="1">
                  <c:v>0.19527055055762865</c:v>
                </c:pt>
                <c:pt idx="2">
                  <c:v>0.51882597609124748</c:v>
                </c:pt>
                <c:pt idx="3">
                  <c:v>0.85410321654577048</c:v>
                </c:pt>
                <c:pt idx="4">
                  <c:v>0.86771258337306945</c:v>
                </c:pt>
                <c:pt idx="5">
                  <c:v>0.53022989572504464</c:v>
                </c:pt>
                <c:pt idx="6">
                  <c:v>0.21088223672907302</c:v>
                </c:pt>
                <c:pt idx="7">
                  <c:v>8.302334286720825E-2</c:v>
                </c:pt>
                <c:pt idx="8">
                  <c:v>0.41795020467449673</c:v>
                </c:pt>
                <c:pt idx="9">
                  <c:v>0.72034792773660161</c:v>
                </c:pt>
                <c:pt idx="10">
                  <c:v>0.94532956911947519</c:v>
                </c:pt>
                <c:pt idx="11">
                  <c:v>0.63998949184979104</c:v>
                </c:pt>
                <c:pt idx="12">
                  <c:v>0.34563167927795568</c:v>
                </c:pt>
                <c:pt idx="13">
                  <c:v>5.1637319449147512E-2</c:v>
                </c:pt>
                <c:pt idx="14">
                  <c:v>0.29531592543283658</c:v>
                </c:pt>
                <c:pt idx="15">
                  <c:v>0.59480448600945213</c:v>
                </c:pt>
                <c:pt idx="16">
                  <c:v>0.92559389721438023</c:v>
                </c:pt>
                <c:pt idx="17">
                  <c:v>0.77330399130000416</c:v>
                </c:pt>
                <c:pt idx="18">
                  <c:v>0.45820867424263545</c:v>
                </c:pt>
                <c:pt idx="19">
                  <c:v>0.11940670311115564</c:v>
                </c:pt>
                <c:pt idx="20">
                  <c:v>0.16014557391941198</c:v>
                </c:pt>
                <c:pt idx="21">
                  <c:v>0.49248633549412046</c:v>
                </c:pt>
                <c:pt idx="22">
                  <c:v>0.82005568616151958</c:v>
                </c:pt>
                <c:pt idx="23">
                  <c:v>0.89644883770352157</c:v>
                </c:pt>
                <c:pt idx="24">
                  <c:v>0.5575275121516774</c:v>
                </c:pt>
                <c:pt idx="25">
                  <c:v>0.24791707950128705</c:v>
                </c:pt>
                <c:pt idx="26">
                  <c:v>6.4794053153931941E-2</c:v>
                </c:pt>
                <c:pt idx="27">
                  <c:v>0.3876293044369179</c:v>
                </c:pt>
                <c:pt idx="28">
                  <c:v>0.68416199807200995</c:v>
                </c:pt>
                <c:pt idx="29">
                  <c:v>0.95023803033188914</c:v>
                </c:pt>
                <c:pt idx="30">
                  <c:v>0.67408415417204992</c:v>
                </c:pt>
                <c:pt idx="31">
                  <c:v>0.37859104949731082</c:v>
                </c:pt>
                <c:pt idx="32">
                  <c:v>6.0830826847810826E-2</c:v>
                </c:pt>
                <c:pt idx="33">
                  <c:v>0.25853470862624617</c:v>
                </c:pt>
                <c:pt idx="34">
                  <c:v>0.56556941445026521</c:v>
                </c:pt>
                <c:pt idx="35">
                  <c:v>0.90375361676413668</c:v>
                </c:pt>
                <c:pt idx="36">
                  <c:v>0.80987562923888667</c:v>
                </c:pt>
                <c:pt idx="37">
                  <c:v>0.48495273264796213</c:v>
                </c:pt>
                <c:pt idx="38">
                  <c:v>0.15058107441811242</c:v>
                </c:pt>
                <c:pt idx="39">
                  <c:v>0.1279072277188007</c:v>
                </c:pt>
                <c:pt idx="40">
                  <c:v>0.46593587858615138</c:v>
                </c:pt>
                <c:pt idx="41">
                  <c:v>0.7838634765316872</c:v>
                </c:pt>
                <c:pt idx="42">
                  <c:v>0.91997792934536626</c:v>
                </c:pt>
                <c:pt idx="43">
                  <c:v>0.58626244513889736</c:v>
                </c:pt>
                <c:pt idx="44">
                  <c:v>0.28489453096649475</c:v>
                </c:pt>
                <c:pt idx="45">
                  <c:v>5.3506071394200383E-2</c:v>
                </c:pt>
                <c:pt idx="46">
                  <c:v>0.35525856445515247</c:v>
                </c:pt>
                <c:pt idx="47">
                  <c:v>0.64953460000985164</c:v>
                </c:pt>
                <c:pt idx="48">
                  <c:v>0.94750529012837115</c:v>
                </c:pt>
                <c:pt idx="49">
                  <c:v>0.70988342552356176</c:v>
                </c:pt>
                <c:pt idx="50">
                  <c:v>0.40948628963676725</c:v>
                </c:pt>
                <c:pt idx="51">
                  <c:v>7.7148768854454541E-2</c:v>
                </c:pt>
                <c:pt idx="52">
                  <c:v>0.2214089319333139</c:v>
                </c:pt>
                <c:pt idx="53">
                  <c:v>0.53791728662732341</c:v>
                </c:pt>
                <c:pt idx="54">
                  <c:v>0.87638756588171596</c:v>
                </c:pt>
                <c:pt idx="55">
                  <c:v>0.84466805514383703</c:v>
                </c:pt>
                <c:pt idx="56">
                  <c:v>0.51127721166428541</c:v>
                </c:pt>
                <c:pt idx="57">
                  <c:v>0.18501437904240214</c:v>
                </c:pt>
                <c:pt idx="58">
                  <c:v>9.9843816863426582E-2</c:v>
                </c:pt>
                <c:pt idx="59">
                  <c:v>0.43846713376429625</c:v>
                </c:pt>
                <c:pt idx="60">
                  <c:v>0.74677184879133263</c:v>
                </c:pt>
                <c:pt idx="61">
                  <c:v>0.93725964717507715</c:v>
                </c:pt>
                <c:pt idx="62">
                  <c:v>0.61686855275939889</c:v>
                </c:pt>
                <c:pt idx="63">
                  <c:v>0.32089386084897598</c:v>
                </c:pt>
                <c:pt idx="64">
                  <c:v>4.9683628256275814E-2</c:v>
                </c:pt>
                <c:pt idx="65">
                  <c:v>0.32089386084897598</c:v>
                </c:pt>
                <c:pt idx="66">
                  <c:v>0.61686855275939889</c:v>
                </c:pt>
                <c:pt idx="67">
                  <c:v>0.93725964717507715</c:v>
                </c:pt>
                <c:pt idx="68">
                  <c:v>0.9503163717437233</c:v>
                </c:pt>
                <c:pt idx="69">
                  <c:v>0.74677184879133263</c:v>
                </c:pt>
                <c:pt idx="70">
                  <c:v>0.43846713376429625</c:v>
                </c:pt>
                <c:pt idx="71">
                  <c:v>9.9843816863426582E-2</c:v>
                </c:pt>
                <c:pt idx="72">
                  <c:v>4.968362825627759E-2</c:v>
                </c:pt>
                <c:pt idx="73">
                  <c:v>0.18501437904240214</c:v>
                </c:pt>
                <c:pt idx="74">
                  <c:v>0.51127721166428541</c:v>
                </c:pt>
                <c:pt idx="75">
                  <c:v>0.84466805514383703</c:v>
                </c:pt>
                <c:pt idx="76">
                  <c:v>0.87638756588171596</c:v>
                </c:pt>
                <c:pt idx="77">
                  <c:v>0.53791728662732341</c:v>
                </c:pt>
                <c:pt idx="78">
                  <c:v>0.2214089319333139</c:v>
                </c:pt>
                <c:pt idx="79">
                  <c:v>7.7148768854454541E-2</c:v>
                </c:pt>
                <c:pt idx="80">
                  <c:v>0.40948628963676725</c:v>
                </c:pt>
                <c:pt idx="81">
                  <c:v>0.70988342552356176</c:v>
                </c:pt>
                <c:pt idx="82">
                  <c:v>0.94750529012837115</c:v>
                </c:pt>
                <c:pt idx="83">
                  <c:v>0.64953460000985164</c:v>
                </c:pt>
                <c:pt idx="84">
                  <c:v>0.35525856445515247</c:v>
                </c:pt>
                <c:pt idx="85">
                  <c:v>5.3506071394200383E-2</c:v>
                </c:pt>
                <c:pt idx="86">
                  <c:v>0.28489453096649475</c:v>
                </c:pt>
                <c:pt idx="87">
                  <c:v>0.58626244513889736</c:v>
                </c:pt>
                <c:pt idx="88">
                  <c:v>0.91997792934536626</c:v>
                </c:pt>
                <c:pt idx="89">
                  <c:v>0.7838634765316872</c:v>
                </c:pt>
                <c:pt idx="90">
                  <c:v>0.46593587858615138</c:v>
                </c:pt>
                <c:pt idx="91">
                  <c:v>0.1279072277188007</c:v>
                </c:pt>
                <c:pt idx="92">
                  <c:v>0.15058107441811242</c:v>
                </c:pt>
                <c:pt idx="93">
                  <c:v>0.48495273264796213</c:v>
                </c:pt>
                <c:pt idx="94">
                  <c:v>0.80987562923888667</c:v>
                </c:pt>
                <c:pt idx="95">
                  <c:v>0.90375361676413668</c:v>
                </c:pt>
                <c:pt idx="96">
                  <c:v>0.56556941445026521</c:v>
                </c:pt>
                <c:pt idx="97">
                  <c:v>0.25853470862624617</c:v>
                </c:pt>
                <c:pt idx="98">
                  <c:v>6.0830826847810826E-2</c:v>
                </c:pt>
                <c:pt idx="99">
                  <c:v>0.37859104949731082</c:v>
                </c:pt>
                <c:pt idx="100">
                  <c:v>0.67408415417204992</c:v>
                </c:pt>
                <c:pt idx="101">
                  <c:v>0.95023803033188914</c:v>
                </c:pt>
                <c:pt idx="102">
                  <c:v>0.68416199807200995</c:v>
                </c:pt>
                <c:pt idx="103">
                  <c:v>0.3876293044369179</c:v>
                </c:pt>
                <c:pt idx="104">
                  <c:v>6.4794053153931941E-2</c:v>
                </c:pt>
                <c:pt idx="105">
                  <c:v>0.24791707950128705</c:v>
                </c:pt>
                <c:pt idx="106">
                  <c:v>0.5575275121516774</c:v>
                </c:pt>
                <c:pt idx="107">
                  <c:v>0.89644883770352157</c:v>
                </c:pt>
                <c:pt idx="108">
                  <c:v>0.82005568616151958</c:v>
                </c:pt>
                <c:pt idx="109">
                  <c:v>0.49248633549412046</c:v>
                </c:pt>
                <c:pt idx="110">
                  <c:v>0.16014557391941198</c:v>
                </c:pt>
                <c:pt idx="111">
                  <c:v>0.11940670311115564</c:v>
                </c:pt>
                <c:pt idx="112">
                  <c:v>0.45820867424263545</c:v>
                </c:pt>
                <c:pt idx="113">
                  <c:v>0.77330399130000416</c:v>
                </c:pt>
                <c:pt idx="114">
                  <c:v>0.92559389721438023</c:v>
                </c:pt>
                <c:pt idx="115">
                  <c:v>0.59480448600945213</c:v>
                </c:pt>
                <c:pt idx="116">
                  <c:v>0.29531592543283658</c:v>
                </c:pt>
                <c:pt idx="117">
                  <c:v>5.1637319449147512E-2</c:v>
                </c:pt>
                <c:pt idx="118">
                  <c:v>0.34563167927795568</c:v>
                </c:pt>
                <c:pt idx="119">
                  <c:v>0.63998949184979104</c:v>
                </c:pt>
                <c:pt idx="120">
                  <c:v>0.94532956911947519</c:v>
                </c:pt>
                <c:pt idx="121">
                  <c:v>0.72034792773660161</c:v>
                </c:pt>
                <c:pt idx="122">
                  <c:v>0.41795020467449673</c:v>
                </c:pt>
                <c:pt idx="123">
                  <c:v>8.302334286720825E-2</c:v>
                </c:pt>
                <c:pt idx="124">
                  <c:v>0.21088223672907302</c:v>
                </c:pt>
                <c:pt idx="125">
                  <c:v>0.53022989572504464</c:v>
                </c:pt>
                <c:pt idx="126">
                  <c:v>0.86771258337306945</c:v>
                </c:pt>
                <c:pt idx="127">
                  <c:v>0.85410321654577048</c:v>
                </c:pt>
                <c:pt idx="128">
                  <c:v>0.51882597609124748</c:v>
                </c:pt>
                <c:pt idx="129">
                  <c:v>0.19527055055762865</c:v>
                </c:pt>
                <c:pt idx="130">
                  <c:v>9.2762095167356229E-2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75-4BC1-86DA-0A42AA3F4EA1}"/>
            </c:ext>
          </c:extLst>
        </c:ser>
        <c:ser>
          <c:idx val="9"/>
          <c:order val="9"/>
          <c:tx>
            <c:strRef>
              <c:f>'EVEN  f(t) = Isosceles Triangle'!$W$5</c:f>
              <c:strCache>
                <c:ptCount val="1"/>
                <c:pt idx="0">
                  <c:v>S8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Triangle'!$W$6:$W$136</c:f>
              <c:numCache>
                <c:formatCode>0.000E+00</c:formatCode>
                <c:ptCount val="131"/>
                <c:pt idx="0">
                  <c:v>9.2762095167356229E-2</c:v>
                </c:pt>
                <c:pt idx="1">
                  <c:v>0.19527055055762865</c:v>
                </c:pt>
                <c:pt idx="2">
                  <c:v>0.51882597609124748</c:v>
                </c:pt>
                <c:pt idx="3">
                  <c:v>0.85410321654577004</c:v>
                </c:pt>
                <c:pt idx="4">
                  <c:v>0.86771258337306989</c:v>
                </c:pt>
                <c:pt idx="5">
                  <c:v>0.53022989572504509</c:v>
                </c:pt>
                <c:pt idx="6">
                  <c:v>0.21088223672907302</c:v>
                </c:pt>
                <c:pt idx="7">
                  <c:v>8.302334286720825E-2</c:v>
                </c:pt>
                <c:pt idx="8">
                  <c:v>0.41795020467449673</c:v>
                </c:pt>
                <c:pt idx="9">
                  <c:v>0.72034792773660117</c:v>
                </c:pt>
                <c:pt idx="10">
                  <c:v>0.94532956911947519</c:v>
                </c:pt>
                <c:pt idx="11">
                  <c:v>0.63998949184979104</c:v>
                </c:pt>
                <c:pt idx="12">
                  <c:v>0.34563167927795568</c:v>
                </c:pt>
                <c:pt idx="13">
                  <c:v>5.1637319449147512E-2</c:v>
                </c:pt>
                <c:pt idx="14">
                  <c:v>0.29531592543283658</c:v>
                </c:pt>
                <c:pt idx="15">
                  <c:v>0.59480448600945213</c:v>
                </c:pt>
                <c:pt idx="16">
                  <c:v>0.92559389721438023</c:v>
                </c:pt>
                <c:pt idx="17">
                  <c:v>0.7733039913000046</c:v>
                </c:pt>
                <c:pt idx="18">
                  <c:v>0.45820867424263545</c:v>
                </c:pt>
                <c:pt idx="19">
                  <c:v>0.11940670311115564</c:v>
                </c:pt>
                <c:pt idx="20">
                  <c:v>0.16014557391941198</c:v>
                </c:pt>
                <c:pt idx="21">
                  <c:v>0.49248633549412046</c:v>
                </c:pt>
                <c:pt idx="22">
                  <c:v>0.82005568616151958</c:v>
                </c:pt>
                <c:pt idx="23">
                  <c:v>0.89644883770352202</c:v>
                </c:pt>
                <c:pt idx="24">
                  <c:v>0.55752751215167695</c:v>
                </c:pt>
                <c:pt idx="25">
                  <c:v>0.24791707950128705</c:v>
                </c:pt>
                <c:pt idx="26">
                  <c:v>6.4794053153931941E-2</c:v>
                </c:pt>
                <c:pt idx="27">
                  <c:v>0.3876293044369179</c:v>
                </c:pt>
                <c:pt idx="28">
                  <c:v>0.68416199807201039</c:v>
                </c:pt>
                <c:pt idx="29">
                  <c:v>0.95023803033188869</c:v>
                </c:pt>
                <c:pt idx="30">
                  <c:v>0.67408415417205036</c:v>
                </c:pt>
                <c:pt idx="31">
                  <c:v>0.37859104949731082</c:v>
                </c:pt>
                <c:pt idx="32">
                  <c:v>6.0830826847810826E-2</c:v>
                </c:pt>
                <c:pt idx="33">
                  <c:v>0.25853470862624617</c:v>
                </c:pt>
                <c:pt idx="34">
                  <c:v>0.56556941445026476</c:v>
                </c:pt>
                <c:pt idx="35">
                  <c:v>0.90375361676413668</c:v>
                </c:pt>
                <c:pt idx="36">
                  <c:v>0.80987562923888667</c:v>
                </c:pt>
                <c:pt idx="37">
                  <c:v>0.48495273264796213</c:v>
                </c:pt>
                <c:pt idx="38">
                  <c:v>0.15058107441811242</c:v>
                </c:pt>
                <c:pt idx="39">
                  <c:v>0.1279072277188007</c:v>
                </c:pt>
                <c:pt idx="40">
                  <c:v>0.46593587858615138</c:v>
                </c:pt>
                <c:pt idx="41">
                  <c:v>0.7838634765316872</c:v>
                </c:pt>
                <c:pt idx="42">
                  <c:v>0.91997792934536626</c:v>
                </c:pt>
                <c:pt idx="43">
                  <c:v>0.58626244513889736</c:v>
                </c:pt>
                <c:pt idx="44">
                  <c:v>0.28489453096649475</c:v>
                </c:pt>
                <c:pt idx="45">
                  <c:v>5.3506071394200383E-2</c:v>
                </c:pt>
                <c:pt idx="46">
                  <c:v>0.35525856445515247</c:v>
                </c:pt>
                <c:pt idx="47">
                  <c:v>0.64953460000985119</c:v>
                </c:pt>
                <c:pt idx="48">
                  <c:v>0.9475052901283707</c:v>
                </c:pt>
                <c:pt idx="49">
                  <c:v>0.70988342552356176</c:v>
                </c:pt>
                <c:pt idx="50">
                  <c:v>0.40948628963676725</c:v>
                </c:pt>
                <c:pt idx="51">
                  <c:v>7.7148768854454541E-2</c:v>
                </c:pt>
                <c:pt idx="52">
                  <c:v>0.2214089319333139</c:v>
                </c:pt>
                <c:pt idx="53">
                  <c:v>0.53791728662732385</c:v>
                </c:pt>
                <c:pt idx="54">
                  <c:v>0.87638756588171596</c:v>
                </c:pt>
                <c:pt idx="55">
                  <c:v>0.84466805514383658</c:v>
                </c:pt>
                <c:pt idx="56">
                  <c:v>0.51127721166428541</c:v>
                </c:pt>
                <c:pt idx="57">
                  <c:v>0.18501437904240214</c:v>
                </c:pt>
                <c:pt idx="58">
                  <c:v>9.9843816863426582E-2</c:v>
                </c:pt>
                <c:pt idx="59">
                  <c:v>0.43846713376429625</c:v>
                </c:pt>
                <c:pt idx="60">
                  <c:v>0.74677184879133263</c:v>
                </c:pt>
                <c:pt idx="61">
                  <c:v>0.93725964717507715</c:v>
                </c:pt>
                <c:pt idx="62">
                  <c:v>0.61686855275939934</c:v>
                </c:pt>
                <c:pt idx="63">
                  <c:v>0.32089386084897598</c:v>
                </c:pt>
                <c:pt idx="64">
                  <c:v>4.9683628256275814E-2</c:v>
                </c:pt>
                <c:pt idx="65">
                  <c:v>0.32089386084897598</c:v>
                </c:pt>
                <c:pt idx="66">
                  <c:v>0.61686855275939934</c:v>
                </c:pt>
                <c:pt idx="67">
                  <c:v>0.93725964717507715</c:v>
                </c:pt>
                <c:pt idx="68">
                  <c:v>0.95031637174372285</c:v>
                </c:pt>
                <c:pt idx="69">
                  <c:v>0.74677184879133263</c:v>
                </c:pt>
                <c:pt idx="70">
                  <c:v>0.43846713376429625</c:v>
                </c:pt>
                <c:pt idx="71">
                  <c:v>9.9843816863426582E-2</c:v>
                </c:pt>
                <c:pt idx="72">
                  <c:v>4.968362825627759E-2</c:v>
                </c:pt>
                <c:pt idx="73">
                  <c:v>0.18501437904240214</c:v>
                </c:pt>
                <c:pt idx="74">
                  <c:v>0.51127721166428541</c:v>
                </c:pt>
                <c:pt idx="75">
                  <c:v>0.84466805514383658</c:v>
                </c:pt>
                <c:pt idx="76">
                  <c:v>0.87638756588171596</c:v>
                </c:pt>
                <c:pt idx="77">
                  <c:v>0.53791728662732385</c:v>
                </c:pt>
                <c:pt idx="78">
                  <c:v>0.2214089319333139</c:v>
                </c:pt>
                <c:pt idx="79">
                  <c:v>7.7148768854454541E-2</c:v>
                </c:pt>
                <c:pt idx="80">
                  <c:v>0.40948628963676725</c:v>
                </c:pt>
                <c:pt idx="81">
                  <c:v>0.70988342552356176</c:v>
                </c:pt>
                <c:pt idx="82">
                  <c:v>0.9475052901283707</c:v>
                </c:pt>
                <c:pt idx="83">
                  <c:v>0.64953460000985119</c:v>
                </c:pt>
                <c:pt idx="84">
                  <c:v>0.35525856445515247</c:v>
                </c:pt>
                <c:pt idx="85">
                  <c:v>5.3506071394200383E-2</c:v>
                </c:pt>
                <c:pt idx="86">
                  <c:v>0.28489453096649475</c:v>
                </c:pt>
                <c:pt idx="87">
                  <c:v>0.58626244513889736</c:v>
                </c:pt>
                <c:pt idx="88">
                  <c:v>0.91997792934536626</c:v>
                </c:pt>
                <c:pt idx="89">
                  <c:v>0.7838634765316872</c:v>
                </c:pt>
                <c:pt idx="90">
                  <c:v>0.46593587858615138</c:v>
                </c:pt>
                <c:pt idx="91">
                  <c:v>0.1279072277188007</c:v>
                </c:pt>
                <c:pt idx="92">
                  <c:v>0.15058107441811242</c:v>
                </c:pt>
                <c:pt idx="93">
                  <c:v>0.48495273264796213</c:v>
                </c:pt>
                <c:pt idx="94">
                  <c:v>0.80987562923888667</c:v>
                </c:pt>
                <c:pt idx="95">
                  <c:v>0.90375361676413668</c:v>
                </c:pt>
                <c:pt idx="96">
                  <c:v>0.56556941445026476</c:v>
                </c:pt>
                <c:pt idx="97">
                  <c:v>0.25853470862624617</c:v>
                </c:pt>
                <c:pt idx="98">
                  <c:v>6.0830826847810826E-2</c:v>
                </c:pt>
                <c:pt idx="99">
                  <c:v>0.37859104949731082</c:v>
                </c:pt>
                <c:pt idx="100">
                  <c:v>0.67408415417205036</c:v>
                </c:pt>
                <c:pt idx="101">
                  <c:v>0.95023803033188869</c:v>
                </c:pt>
                <c:pt idx="102">
                  <c:v>0.68416199807201039</c:v>
                </c:pt>
                <c:pt idx="103">
                  <c:v>0.3876293044369179</c:v>
                </c:pt>
                <c:pt idx="104">
                  <c:v>6.4794053153931941E-2</c:v>
                </c:pt>
                <c:pt idx="105">
                  <c:v>0.24791707950128705</c:v>
                </c:pt>
                <c:pt idx="106">
                  <c:v>0.55752751215167695</c:v>
                </c:pt>
                <c:pt idx="107">
                  <c:v>0.89644883770352202</c:v>
                </c:pt>
                <c:pt idx="108">
                  <c:v>0.82005568616151958</c:v>
                </c:pt>
                <c:pt idx="109">
                  <c:v>0.49248633549412046</c:v>
                </c:pt>
                <c:pt idx="110">
                  <c:v>0.16014557391941198</c:v>
                </c:pt>
                <c:pt idx="111">
                  <c:v>0.11940670311115564</c:v>
                </c:pt>
                <c:pt idx="112">
                  <c:v>0.45820867424263545</c:v>
                </c:pt>
                <c:pt idx="113">
                  <c:v>0.7733039913000046</c:v>
                </c:pt>
                <c:pt idx="114">
                  <c:v>0.92559389721438023</c:v>
                </c:pt>
                <c:pt idx="115">
                  <c:v>0.59480448600945213</c:v>
                </c:pt>
                <c:pt idx="116">
                  <c:v>0.29531592543283658</c:v>
                </c:pt>
                <c:pt idx="117">
                  <c:v>5.1637319449147512E-2</c:v>
                </c:pt>
                <c:pt idx="118">
                  <c:v>0.34563167927795568</c:v>
                </c:pt>
                <c:pt idx="119">
                  <c:v>0.63998949184979104</c:v>
                </c:pt>
                <c:pt idx="120">
                  <c:v>0.94532956911947519</c:v>
                </c:pt>
                <c:pt idx="121">
                  <c:v>0.72034792773660117</c:v>
                </c:pt>
                <c:pt idx="122">
                  <c:v>0.41795020467449673</c:v>
                </c:pt>
                <c:pt idx="123">
                  <c:v>8.302334286720825E-2</c:v>
                </c:pt>
                <c:pt idx="124">
                  <c:v>0.21088223672907302</c:v>
                </c:pt>
                <c:pt idx="125">
                  <c:v>0.53022989572504509</c:v>
                </c:pt>
                <c:pt idx="126">
                  <c:v>0.86771258337306989</c:v>
                </c:pt>
                <c:pt idx="127">
                  <c:v>0.85410321654577004</c:v>
                </c:pt>
                <c:pt idx="128">
                  <c:v>0.51882597609124748</c:v>
                </c:pt>
                <c:pt idx="129">
                  <c:v>0.19527055055762865</c:v>
                </c:pt>
                <c:pt idx="130">
                  <c:v>9.2762095167356229E-2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5-4BC1-86DA-0A42AA3F4EA1}"/>
            </c:ext>
          </c:extLst>
        </c:ser>
        <c:ser>
          <c:idx val="10"/>
          <c:order val="10"/>
          <c:tx>
            <c:strRef>
              <c:f>'EVEN  f(t) = Isosceles Triangle'!$X$5</c:f>
              <c:strCache>
                <c:ptCount val="1"/>
                <c:pt idx="0">
                  <c:v>S9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Triangle'!$X$6:$X$136</c:f>
              <c:numCache>
                <c:formatCode>0.000E+00</c:formatCode>
                <c:ptCount val="131"/>
                <c:pt idx="0">
                  <c:v>9.2762095167356229E-2</c:v>
                </c:pt>
                <c:pt idx="1">
                  <c:v>0.19527055055762865</c:v>
                </c:pt>
                <c:pt idx="2">
                  <c:v>0.51882597609124748</c:v>
                </c:pt>
                <c:pt idx="3">
                  <c:v>0.85410321654577004</c:v>
                </c:pt>
                <c:pt idx="4">
                  <c:v>0.86771258337306989</c:v>
                </c:pt>
                <c:pt idx="5">
                  <c:v>0.53022989572504509</c:v>
                </c:pt>
                <c:pt idx="6">
                  <c:v>0.21088223672907258</c:v>
                </c:pt>
                <c:pt idx="7">
                  <c:v>8.302334286720825E-2</c:v>
                </c:pt>
                <c:pt idx="8">
                  <c:v>0.41795020467449673</c:v>
                </c:pt>
                <c:pt idx="9">
                  <c:v>0.72034792773660117</c:v>
                </c:pt>
                <c:pt idx="10">
                  <c:v>0.94532956911947519</c:v>
                </c:pt>
                <c:pt idx="11">
                  <c:v>0.63998949184979104</c:v>
                </c:pt>
                <c:pt idx="12">
                  <c:v>0.34563167927795568</c:v>
                </c:pt>
                <c:pt idx="13">
                  <c:v>5.1637319449147512E-2</c:v>
                </c:pt>
                <c:pt idx="14">
                  <c:v>0.29531592543283658</c:v>
                </c:pt>
                <c:pt idx="15">
                  <c:v>0.59480448600945213</c:v>
                </c:pt>
                <c:pt idx="16">
                  <c:v>0.92559389721438023</c:v>
                </c:pt>
                <c:pt idx="17">
                  <c:v>0.7733039913000046</c:v>
                </c:pt>
                <c:pt idx="18">
                  <c:v>0.45820867424263545</c:v>
                </c:pt>
                <c:pt idx="19">
                  <c:v>0.11940670311115564</c:v>
                </c:pt>
                <c:pt idx="20">
                  <c:v>0.16014557391941242</c:v>
                </c:pt>
                <c:pt idx="21">
                  <c:v>0.49248633549412046</c:v>
                </c:pt>
                <c:pt idx="22">
                  <c:v>0.82005568616151958</c:v>
                </c:pt>
                <c:pt idx="23">
                  <c:v>0.89644883770352202</c:v>
                </c:pt>
                <c:pt idx="24">
                  <c:v>0.55752751215167695</c:v>
                </c:pt>
                <c:pt idx="25">
                  <c:v>0.2479170795012875</c:v>
                </c:pt>
                <c:pt idx="26">
                  <c:v>6.4794053153931941E-2</c:v>
                </c:pt>
                <c:pt idx="27">
                  <c:v>0.3876293044369179</c:v>
                </c:pt>
                <c:pt idx="28">
                  <c:v>0.68416199807201039</c:v>
                </c:pt>
                <c:pt idx="29">
                  <c:v>0.95023803033188869</c:v>
                </c:pt>
                <c:pt idx="30">
                  <c:v>0.67408415417205036</c:v>
                </c:pt>
                <c:pt idx="31">
                  <c:v>0.37859104949731082</c:v>
                </c:pt>
                <c:pt idx="32">
                  <c:v>6.0830826847810826E-2</c:v>
                </c:pt>
                <c:pt idx="33">
                  <c:v>0.25853470862624617</c:v>
                </c:pt>
                <c:pt idx="34">
                  <c:v>0.56556941445026476</c:v>
                </c:pt>
                <c:pt idx="35">
                  <c:v>0.90375361676413668</c:v>
                </c:pt>
                <c:pt idx="36">
                  <c:v>0.80987562923888667</c:v>
                </c:pt>
                <c:pt idx="37">
                  <c:v>0.48495273264796257</c:v>
                </c:pt>
                <c:pt idx="38">
                  <c:v>0.15058107441811242</c:v>
                </c:pt>
                <c:pt idx="39">
                  <c:v>0.1279072277188007</c:v>
                </c:pt>
                <c:pt idx="40">
                  <c:v>0.46593587858615138</c:v>
                </c:pt>
                <c:pt idx="41">
                  <c:v>0.7838634765316872</c:v>
                </c:pt>
                <c:pt idx="42">
                  <c:v>0.91997792934536626</c:v>
                </c:pt>
                <c:pt idx="43">
                  <c:v>0.58626244513889736</c:v>
                </c:pt>
                <c:pt idx="44">
                  <c:v>0.28489453096649475</c:v>
                </c:pt>
                <c:pt idx="45">
                  <c:v>5.3506071394200383E-2</c:v>
                </c:pt>
                <c:pt idx="46">
                  <c:v>0.35525856445515247</c:v>
                </c:pt>
                <c:pt idx="47">
                  <c:v>0.64953460000985119</c:v>
                </c:pt>
                <c:pt idx="48">
                  <c:v>0.9475052901283707</c:v>
                </c:pt>
                <c:pt idx="49">
                  <c:v>0.70988342552356176</c:v>
                </c:pt>
                <c:pt idx="50">
                  <c:v>0.40948628963676725</c:v>
                </c:pt>
                <c:pt idx="51">
                  <c:v>7.7148768854454097E-2</c:v>
                </c:pt>
                <c:pt idx="52">
                  <c:v>0.2214089319333139</c:v>
                </c:pt>
                <c:pt idx="53">
                  <c:v>0.53791728662732385</c:v>
                </c:pt>
                <c:pt idx="54">
                  <c:v>0.87638756588171596</c:v>
                </c:pt>
                <c:pt idx="55">
                  <c:v>0.84466805514383658</c:v>
                </c:pt>
                <c:pt idx="56">
                  <c:v>0.51127721166428541</c:v>
                </c:pt>
                <c:pt idx="57">
                  <c:v>0.18501437904240259</c:v>
                </c:pt>
                <c:pt idx="58">
                  <c:v>9.9843816863426582E-2</c:v>
                </c:pt>
                <c:pt idx="59">
                  <c:v>0.43846713376429625</c:v>
                </c:pt>
                <c:pt idx="60">
                  <c:v>0.74677184879133263</c:v>
                </c:pt>
                <c:pt idx="61">
                  <c:v>0.93725964717507715</c:v>
                </c:pt>
                <c:pt idx="62">
                  <c:v>0.61686855275939934</c:v>
                </c:pt>
                <c:pt idx="63">
                  <c:v>0.32089386084897598</c:v>
                </c:pt>
                <c:pt idx="64">
                  <c:v>4.9683628256276258E-2</c:v>
                </c:pt>
                <c:pt idx="65">
                  <c:v>0.32089386084897598</c:v>
                </c:pt>
                <c:pt idx="66">
                  <c:v>0.61686855275939934</c:v>
                </c:pt>
                <c:pt idx="67">
                  <c:v>0.93725964717507715</c:v>
                </c:pt>
                <c:pt idx="68">
                  <c:v>0.95031637174372285</c:v>
                </c:pt>
                <c:pt idx="69">
                  <c:v>0.74677184879133263</c:v>
                </c:pt>
                <c:pt idx="70">
                  <c:v>0.43846713376429625</c:v>
                </c:pt>
                <c:pt idx="71">
                  <c:v>9.9843816863426582E-2</c:v>
                </c:pt>
                <c:pt idx="72">
                  <c:v>4.9683628256278034E-2</c:v>
                </c:pt>
                <c:pt idx="73">
                  <c:v>0.18501437904240259</c:v>
                </c:pt>
                <c:pt idx="74">
                  <c:v>0.51127721166428541</c:v>
                </c:pt>
                <c:pt idx="75">
                  <c:v>0.84466805514383658</c:v>
                </c:pt>
                <c:pt idx="76">
                  <c:v>0.87638756588171596</c:v>
                </c:pt>
                <c:pt idx="77">
                  <c:v>0.53791728662732385</c:v>
                </c:pt>
                <c:pt idx="78">
                  <c:v>0.2214089319333139</c:v>
                </c:pt>
                <c:pt idx="79">
                  <c:v>7.7148768854454097E-2</c:v>
                </c:pt>
                <c:pt idx="80">
                  <c:v>0.40948628963676725</c:v>
                </c:pt>
                <c:pt idx="81">
                  <c:v>0.70988342552356176</c:v>
                </c:pt>
                <c:pt idx="82">
                  <c:v>0.9475052901283707</c:v>
                </c:pt>
                <c:pt idx="83">
                  <c:v>0.64953460000985119</c:v>
                </c:pt>
                <c:pt idx="84">
                  <c:v>0.35525856445515247</c:v>
                </c:pt>
                <c:pt idx="85">
                  <c:v>5.3506071394200383E-2</c:v>
                </c:pt>
                <c:pt idx="86">
                  <c:v>0.28489453096649475</c:v>
                </c:pt>
                <c:pt idx="87">
                  <c:v>0.58626244513889736</c:v>
                </c:pt>
                <c:pt idx="88">
                  <c:v>0.91997792934536626</c:v>
                </c:pt>
                <c:pt idx="89">
                  <c:v>0.7838634765316872</c:v>
                </c:pt>
                <c:pt idx="90">
                  <c:v>0.46593587858615138</c:v>
                </c:pt>
                <c:pt idx="91">
                  <c:v>0.1279072277188007</c:v>
                </c:pt>
                <c:pt idx="92">
                  <c:v>0.15058107441811242</c:v>
                </c:pt>
                <c:pt idx="93">
                  <c:v>0.48495273264796257</c:v>
                </c:pt>
                <c:pt idx="94">
                  <c:v>0.80987562923888667</c:v>
                </c:pt>
                <c:pt idx="95">
                  <c:v>0.90375361676413668</c:v>
                </c:pt>
                <c:pt idx="96">
                  <c:v>0.56556941445026476</c:v>
                </c:pt>
                <c:pt idx="97">
                  <c:v>0.25853470862624617</c:v>
                </c:pt>
                <c:pt idx="98">
                  <c:v>6.0830826847810826E-2</c:v>
                </c:pt>
                <c:pt idx="99">
                  <c:v>0.37859104949731082</c:v>
                </c:pt>
                <c:pt idx="100">
                  <c:v>0.67408415417205036</c:v>
                </c:pt>
                <c:pt idx="101">
                  <c:v>0.95023803033188869</c:v>
                </c:pt>
                <c:pt idx="102">
                  <c:v>0.68416199807201039</c:v>
                </c:pt>
                <c:pt idx="103">
                  <c:v>0.3876293044369179</c:v>
                </c:pt>
                <c:pt idx="104">
                  <c:v>6.4794053153931941E-2</c:v>
                </c:pt>
                <c:pt idx="105">
                  <c:v>0.2479170795012875</c:v>
                </c:pt>
                <c:pt idx="106">
                  <c:v>0.55752751215167695</c:v>
                </c:pt>
                <c:pt idx="107">
                  <c:v>0.89644883770352202</c:v>
                </c:pt>
                <c:pt idx="108">
                  <c:v>0.82005568616151958</c:v>
                </c:pt>
                <c:pt idx="109">
                  <c:v>0.49248633549412046</c:v>
                </c:pt>
                <c:pt idx="110">
                  <c:v>0.16014557391941242</c:v>
                </c:pt>
                <c:pt idx="111">
                  <c:v>0.11940670311115564</c:v>
                </c:pt>
                <c:pt idx="112">
                  <c:v>0.45820867424263545</c:v>
                </c:pt>
                <c:pt idx="113">
                  <c:v>0.7733039913000046</c:v>
                </c:pt>
                <c:pt idx="114">
                  <c:v>0.92559389721438023</c:v>
                </c:pt>
                <c:pt idx="115">
                  <c:v>0.59480448600945213</c:v>
                </c:pt>
                <c:pt idx="116">
                  <c:v>0.29531592543283658</c:v>
                </c:pt>
                <c:pt idx="117">
                  <c:v>5.1637319449147512E-2</c:v>
                </c:pt>
                <c:pt idx="118">
                  <c:v>0.34563167927795568</c:v>
                </c:pt>
                <c:pt idx="119">
                  <c:v>0.63998949184979104</c:v>
                </c:pt>
                <c:pt idx="120">
                  <c:v>0.94532956911947519</c:v>
                </c:pt>
                <c:pt idx="121">
                  <c:v>0.72034792773660117</c:v>
                </c:pt>
                <c:pt idx="122">
                  <c:v>0.41795020467449673</c:v>
                </c:pt>
                <c:pt idx="123">
                  <c:v>8.302334286720825E-2</c:v>
                </c:pt>
                <c:pt idx="124">
                  <c:v>0.21088223672907258</c:v>
                </c:pt>
                <c:pt idx="125">
                  <c:v>0.53022989572504509</c:v>
                </c:pt>
                <c:pt idx="126">
                  <c:v>0.86771258337306989</c:v>
                </c:pt>
                <c:pt idx="127">
                  <c:v>0.85410321654577004</c:v>
                </c:pt>
                <c:pt idx="128">
                  <c:v>0.51882597609124748</c:v>
                </c:pt>
                <c:pt idx="129">
                  <c:v>0.19527055055762865</c:v>
                </c:pt>
                <c:pt idx="130">
                  <c:v>9.2762095167356229E-2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75-4BC1-86DA-0A42AA3F4EA1}"/>
            </c:ext>
          </c:extLst>
        </c:ser>
        <c:ser>
          <c:idx val="11"/>
          <c:order val="11"/>
          <c:tx>
            <c:strRef>
              <c:f>'EVEN  f(t) = Isosceles Triangle'!$Y$5</c:f>
              <c:strCache>
                <c:ptCount val="1"/>
                <c:pt idx="0">
                  <c:v>S10</c:v>
                </c:pt>
              </c:strCache>
            </c:strRef>
          </c:tx>
          <c:marker>
            <c:symbol val="none"/>
          </c:marker>
          <c:xVal>
            <c:numRef>
              <c:f>'EVEN  f(t) = Isosceles Triangle'!$B$6:$B$136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'EVEN  f(t) = Isosceles Triangle'!$Y$6:$Y$136</c:f>
              <c:numCache>
                <c:formatCode>0.000E+00</c:formatCode>
                <c:ptCount val="131"/>
                <c:pt idx="0">
                  <c:v>9.433663920802271E-2</c:v>
                </c:pt>
                <c:pt idx="1">
                  <c:v>0.21135518216336102</c:v>
                </c:pt>
                <c:pt idx="2">
                  <c:v>0.52434745811770611</c:v>
                </c:pt>
                <c:pt idx="3">
                  <c:v>0.84045448657268373</c:v>
                </c:pt>
                <c:pt idx="4">
                  <c:v>0.85616971732948155</c:v>
                </c:pt>
                <c:pt idx="5">
                  <c:v>0.53878628163067699</c:v>
                </c:pt>
                <c:pt idx="6">
                  <c:v>0.22619990712721716</c:v>
                </c:pt>
                <c:pt idx="7">
                  <c:v>8.122462422416632E-2</c:v>
                </c:pt>
                <c:pt idx="8">
                  <c:v>0.40183899702344483</c:v>
                </c:pt>
                <c:pt idx="9">
                  <c:v>0.71503889580959079</c:v>
                </c:pt>
                <c:pt idx="10">
                  <c:v>0.95909860134066882</c:v>
                </c:pt>
                <c:pt idx="11">
                  <c:v>0.65137298130592924</c:v>
                </c:pt>
                <c:pt idx="12">
                  <c:v>0.33688467926089505</c:v>
                </c:pt>
                <c:pt idx="13">
                  <c:v>3.6394932776606659E-2</c:v>
                </c:pt>
                <c:pt idx="14">
                  <c:v>0.29733847096410049</c:v>
                </c:pt>
                <c:pt idx="15">
                  <c:v>0.61093915521376552</c:v>
                </c:pt>
                <c:pt idx="16">
                  <c:v>0.93068945274161052</c:v>
                </c:pt>
                <c:pt idx="17">
                  <c:v>0.75941731855181338</c:v>
                </c:pt>
                <c:pt idx="18">
                  <c:v>0.44698676194067577</c:v>
                </c:pt>
                <c:pt idx="19">
                  <c:v>0.12834262633833671</c:v>
                </c:pt>
                <c:pt idx="20">
                  <c:v>0.17530973032793451</c:v>
                </c:pt>
                <c:pt idx="21">
                  <c:v>0.49024035405724398</c:v>
                </c:pt>
                <c:pt idx="22">
                  <c:v>0.80390067443140811</c:v>
                </c:pt>
                <c:pt idx="23">
                  <c:v>0.8915677436088254</c:v>
                </c:pt>
                <c:pt idx="24">
                  <c:v>0.57152914096441343</c:v>
                </c:pt>
                <c:pt idx="25">
                  <c:v>0.25897524531716609</c:v>
                </c:pt>
                <c:pt idx="26">
                  <c:v>5.5670934139087969E-2</c:v>
                </c:pt>
                <c:pt idx="27">
                  <c:v>0.37254630970797109</c:v>
                </c:pt>
                <c:pt idx="28">
                  <c:v>0.686630981239019</c:v>
                </c:pt>
                <c:pt idx="29">
                  <c:v>0.96641026162787913</c:v>
                </c:pt>
                <c:pt idx="30">
                  <c:v>0.67874984325945942</c:v>
                </c:pt>
                <c:pt idx="31">
                  <c:v>0.36447717130488488</c:v>
                </c:pt>
                <c:pt idx="32">
                  <c:v>4.993854519573393E-2</c:v>
                </c:pt>
                <c:pt idx="33">
                  <c:v>0.26784325981907475</c:v>
                </c:pt>
                <c:pt idx="34">
                  <c:v>0.58056833177362144</c:v>
                </c:pt>
                <c:pt idx="35">
                  <c:v>0.90106210915142171</c:v>
                </c:pt>
                <c:pt idx="36">
                  <c:v>0.79368930466568788</c:v>
                </c:pt>
                <c:pt idx="37">
                  <c:v>0.48050335050219317</c:v>
                </c:pt>
                <c:pt idx="38">
                  <c:v>0.1648044736062042</c:v>
                </c:pt>
                <c:pt idx="39">
                  <c:v>0.13863151959678088</c:v>
                </c:pt>
                <c:pt idx="40">
                  <c:v>0.4564436946713073</c:v>
                </c:pt>
                <c:pt idx="41">
                  <c:v>0.7689515360867567</c:v>
                </c:pt>
                <c:pt idx="42">
                  <c:v>0.92289144110268673</c:v>
                </c:pt>
                <c:pt idx="43">
                  <c:v>0.60245973397623143</c:v>
                </c:pt>
                <c:pt idx="44">
                  <c:v>0.28912674605103295</c:v>
                </c:pt>
                <c:pt idx="45">
                  <c:v>3.9175900766204919E-2</c:v>
                </c:pt>
                <c:pt idx="46">
                  <c:v>0.34470433548710311</c:v>
                </c:pt>
                <c:pt idx="47">
                  <c:v>0.65920858169230723</c:v>
                </c:pt>
                <c:pt idx="48">
                  <c:v>0.96232737103572941</c:v>
                </c:pt>
                <c:pt idx="49">
                  <c:v>0.70674847283883402</c:v>
                </c:pt>
                <c:pt idx="50">
                  <c:v>0.39328116766789556</c:v>
                </c:pt>
                <c:pt idx="51">
                  <c:v>7.3134538969711116E-2</c:v>
                </c:pt>
                <c:pt idx="52">
                  <c:v>0.23584310380523554</c:v>
                </c:pt>
                <c:pt idx="53">
                  <c:v>0.54829941242483571</c:v>
                </c:pt>
                <c:pt idx="54">
                  <c:v>0.86653365652976788</c:v>
                </c:pt>
                <c:pt idx="55">
                  <c:v>0.82993869906225726</c:v>
                </c:pt>
                <c:pt idx="56">
                  <c:v>0.51463299925200268</c:v>
                </c:pt>
                <c:pt idx="57">
                  <c:v>0.20122420149597442</c:v>
                </c:pt>
                <c:pt idx="58">
                  <c:v>0.10363928554899804</c:v>
                </c:pt>
                <c:pt idx="59">
                  <c:v>0.42393175094912916</c:v>
                </c:pt>
                <c:pt idx="60">
                  <c:v>0.73656383315533525</c:v>
                </c:pt>
                <c:pt idx="61">
                  <c:v>0.9472915793161949</c:v>
                </c:pt>
                <c:pt idx="62">
                  <c:v>0.63150233665182665</c:v>
                </c:pt>
                <c:pt idx="63">
                  <c:v>0.31731788707275665</c:v>
                </c:pt>
                <c:pt idx="64">
                  <c:v>3.3472238873502036E-2</c:v>
                </c:pt>
                <c:pt idx="65">
                  <c:v>0.31731788707275665</c:v>
                </c:pt>
                <c:pt idx="66">
                  <c:v>0.63150233665182665</c:v>
                </c:pt>
                <c:pt idx="67">
                  <c:v>0.9472915793161949</c:v>
                </c:pt>
                <c:pt idx="68">
                  <c:v>0.96652776112649708</c:v>
                </c:pt>
                <c:pt idx="69">
                  <c:v>0.73656383315533525</c:v>
                </c:pt>
                <c:pt idx="70">
                  <c:v>0.42393175094912916</c:v>
                </c:pt>
                <c:pt idx="71">
                  <c:v>0.10363928554899804</c:v>
                </c:pt>
                <c:pt idx="72">
                  <c:v>3.3472238873503812E-2</c:v>
                </c:pt>
                <c:pt idx="73">
                  <c:v>0.20122420149597442</c:v>
                </c:pt>
                <c:pt idx="74">
                  <c:v>0.51463299925200268</c:v>
                </c:pt>
                <c:pt idx="75">
                  <c:v>0.82993869906225726</c:v>
                </c:pt>
                <c:pt idx="76">
                  <c:v>0.86653365652976788</c:v>
                </c:pt>
                <c:pt idx="77">
                  <c:v>0.54829941242483571</c:v>
                </c:pt>
                <c:pt idx="78">
                  <c:v>0.23584310380523554</c:v>
                </c:pt>
                <c:pt idx="79">
                  <c:v>7.3134538969711116E-2</c:v>
                </c:pt>
                <c:pt idx="80">
                  <c:v>0.39328116766789556</c:v>
                </c:pt>
                <c:pt idx="81">
                  <c:v>0.70674847283883402</c:v>
                </c:pt>
                <c:pt idx="82">
                  <c:v>0.96232737103572941</c:v>
                </c:pt>
                <c:pt idx="83">
                  <c:v>0.65920858169230723</c:v>
                </c:pt>
                <c:pt idx="84">
                  <c:v>0.34470433548710311</c:v>
                </c:pt>
                <c:pt idx="85">
                  <c:v>3.9175900766204919E-2</c:v>
                </c:pt>
                <c:pt idx="86">
                  <c:v>0.28912674605103295</c:v>
                </c:pt>
                <c:pt idx="87">
                  <c:v>0.60245973397623143</c:v>
                </c:pt>
                <c:pt idx="88">
                  <c:v>0.92289144110268673</c:v>
                </c:pt>
                <c:pt idx="89">
                  <c:v>0.7689515360867567</c:v>
                </c:pt>
                <c:pt idx="90">
                  <c:v>0.4564436946713073</c:v>
                </c:pt>
                <c:pt idx="91">
                  <c:v>0.13863151959678088</c:v>
                </c:pt>
                <c:pt idx="92">
                  <c:v>0.1648044736062042</c:v>
                </c:pt>
                <c:pt idx="93">
                  <c:v>0.48050335050219317</c:v>
                </c:pt>
                <c:pt idx="94">
                  <c:v>0.79368930466568788</c:v>
                </c:pt>
                <c:pt idx="95">
                  <c:v>0.90106210915142171</c:v>
                </c:pt>
                <c:pt idx="96">
                  <c:v>0.58056833177362144</c:v>
                </c:pt>
                <c:pt idx="97">
                  <c:v>0.26784325981907475</c:v>
                </c:pt>
                <c:pt idx="98">
                  <c:v>4.993854519573393E-2</c:v>
                </c:pt>
                <c:pt idx="99">
                  <c:v>0.36447717130488488</c:v>
                </c:pt>
                <c:pt idx="100">
                  <c:v>0.67874984325945942</c:v>
                </c:pt>
                <c:pt idx="101">
                  <c:v>0.96641026162787913</c:v>
                </c:pt>
                <c:pt idx="102">
                  <c:v>0.686630981239019</c:v>
                </c:pt>
                <c:pt idx="103">
                  <c:v>0.37254630970797109</c:v>
                </c:pt>
                <c:pt idx="104">
                  <c:v>5.5670934139087969E-2</c:v>
                </c:pt>
                <c:pt idx="105">
                  <c:v>0.25897524531716609</c:v>
                </c:pt>
                <c:pt idx="106">
                  <c:v>0.57152914096441343</c:v>
                </c:pt>
                <c:pt idx="107">
                  <c:v>0.8915677436088254</c:v>
                </c:pt>
                <c:pt idx="108">
                  <c:v>0.80390067443140811</c:v>
                </c:pt>
                <c:pt idx="109">
                  <c:v>0.49024035405724398</c:v>
                </c:pt>
                <c:pt idx="110">
                  <c:v>0.17530973032793451</c:v>
                </c:pt>
                <c:pt idx="111">
                  <c:v>0.12834262633833671</c:v>
                </c:pt>
                <c:pt idx="112">
                  <c:v>0.44698676194067577</c:v>
                </c:pt>
                <c:pt idx="113">
                  <c:v>0.75941731855181338</c:v>
                </c:pt>
                <c:pt idx="114">
                  <c:v>0.93068945274161052</c:v>
                </c:pt>
                <c:pt idx="115">
                  <c:v>0.61093915521376552</c:v>
                </c:pt>
                <c:pt idx="116">
                  <c:v>0.29733847096410049</c:v>
                </c:pt>
                <c:pt idx="117">
                  <c:v>3.6394932776606659E-2</c:v>
                </c:pt>
                <c:pt idx="118">
                  <c:v>0.33688467926089505</c:v>
                </c:pt>
                <c:pt idx="119">
                  <c:v>0.65137298130592924</c:v>
                </c:pt>
                <c:pt idx="120">
                  <c:v>0.95909860134066882</c:v>
                </c:pt>
                <c:pt idx="121">
                  <c:v>0.71503889580959079</c:v>
                </c:pt>
                <c:pt idx="122">
                  <c:v>0.40183899702344483</c:v>
                </c:pt>
                <c:pt idx="123">
                  <c:v>8.122462422416632E-2</c:v>
                </c:pt>
                <c:pt idx="124">
                  <c:v>0.22619990712721716</c:v>
                </c:pt>
                <c:pt idx="125">
                  <c:v>0.53878628163067699</c:v>
                </c:pt>
                <c:pt idx="126">
                  <c:v>0.85616971732948155</c:v>
                </c:pt>
                <c:pt idx="127">
                  <c:v>0.84045448657268373</c:v>
                </c:pt>
                <c:pt idx="128">
                  <c:v>0.52434745811770611</c:v>
                </c:pt>
                <c:pt idx="129">
                  <c:v>0.21135518216336102</c:v>
                </c:pt>
                <c:pt idx="130">
                  <c:v>9.433663920802271E-2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75-4BC1-86DA-0A42AA3F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7572"/>
        <c:axId val="80725843"/>
      </c:scatterChart>
      <c:valAx>
        <c:axId val="61267572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t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80725843"/>
        <c:crossesAt val="-2"/>
        <c:crossBetween val="midCat"/>
        <c:majorUnit val="0.1"/>
        <c:minorUnit val="0.02"/>
      </c:valAx>
      <c:valAx>
        <c:axId val="80725843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f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61267572"/>
        <c:crossesAt val="-1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CFE7F5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Amplitude &amp; Power Spectrum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61774542946632"/>
          <c:y val="2.9832033225220194E-2"/>
          <c:w val="0.86402792043884313"/>
          <c:h val="0.80052787139825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'EVEN  f(t) = Isosceles Triangle'!$AG$7</c:f>
              <c:strCache>
                <c:ptCount val="1"/>
                <c:pt idx="0">
                  <c:v>Bn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'EVEN  f(t) = Isosceles Triangle'!$AH$6:$AQ$6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'EVEN  f(t) = Isosceles Triangle'!$AH$7:$AQ$7</c:f>
              <c:numCache>
                <c:formatCode>0.000E+00</c:formatCode>
                <c:ptCount val="10"/>
                <c:pt idx="0">
                  <c:v>0.4052847345693511</c:v>
                </c:pt>
                <c:pt idx="1">
                  <c:v>0.4052847345693511</c:v>
                </c:pt>
                <c:pt idx="2">
                  <c:v>0.31522146022060643</c:v>
                </c:pt>
                <c:pt idx="3">
                  <c:v>0.22515818587186173</c:v>
                </c:pt>
                <c:pt idx="4">
                  <c:v>0.13509491152311703</c:v>
                </c:pt>
                <c:pt idx="5">
                  <c:v>4.5031637174372342E-2</c:v>
                </c:pt>
                <c:pt idx="6">
                  <c:v>3.7826575226472772E-2</c:v>
                </c:pt>
                <c:pt idx="7">
                  <c:v>3.0621513278573195E-2</c:v>
                </c:pt>
                <c:pt idx="8">
                  <c:v>2.3416451330673618E-2</c:v>
                </c:pt>
                <c:pt idx="9">
                  <c:v>1.6211389382774045E-2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D-4B7F-AB26-0809E852AA17}"/>
            </c:ext>
          </c:extLst>
        </c:ser>
        <c:ser>
          <c:idx val="1"/>
          <c:order val="1"/>
          <c:tx>
            <c:strRef>
              <c:f>'EVEN  f(t) = Isosceles Triangle'!$AG$8</c:f>
              <c:strCache>
                <c:ptCount val="1"/>
                <c:pt idx="0">
                  <c:v>Pn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'EVEN  f(t) = Isosceles Triangle'!$AH$6:$AQ$6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'EVEN  f(t) = Isosceles Triangle'!$AH$8:$AQ$8</c:f>
              <c:numCache>
                <c:formatCode>0.000E+00</c:formatCode>
                <c:ptCount val="10"/>
                <c:pt idx="0">
                  <c:v>0.16425571607494938</c:v>
                </c:pt>
                <c:pt idx="1">
                  <c:v>0.16425571607494938</c:v>
                </c:pt>
                <c:pt idx="2">
                  <c:v>0.12369874914286311</c:v>
                </c:pt>
                <c:pt idx="3">
                  <c:v>8.3141782210776838E-2</c:v>
                </c:pt>
                <c:pt idx="4">
                  <c:v>4.2584815278690576E-2</c:v>
                </c:pt>
                <c:pt idx="5">
                  <c:v>2.027848346604313E-3</c:v>
                </c:pt>
                <c:pt idx="6">
                  <c:v>1.5865885463832146E-3</c:v>
                </c:pt>
                <c:pt idx="7">
                  <c:v>1.145328746162116E-3</c:v>
                </c:pt>
                <c:pt idx="8">
                  <c:v>7.0406894594101754E-4</c:v>
                </c:pt>
                <c:pt idx="9">
                  <c:v>2.6280914571991901E-4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D-4B7F-AB26-0809E852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2304"/>
        <c:axId val="37284445"/>
      </c:scatterChart>
      <c:valAx>
        <c:axId val="44412304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n.PI/T</a:t>
                </a:r>
              </a:p>
            </c:rich>
          </c:tx>
          <c:overlay val="1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84445"/>
        <c:crossesAt val="0"/>
        <c:crossBetween val="midCat"/>
        <c:majorUnit val="5"/>
        <c:minorUnit val="1"/>
      </c:valAx>
      <c:valAx>
        <c:axId val="37284445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An, Pn</a:t>
                </a:r>
              </a:p>
            </c:rich>
          </c:tx>
          <c:overlay val="1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412304"/>
        <c:crossesAt val="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0.85463599915323341</c:v>
                </c:pt>
                <c:pt idx="2">
                  <c:v>0.73040269104864564</c:v>
                </c:pt>
                <c:pt idx="3">
                  <c:v>0.62422843364856972</c:v>
                </c:pt>
                <c:pt idx="4">
                  <c:v>0.53348809109110329</c:v>
                </c:pt>
                <c:pt idx="5">
                  <c:v>0.45593812776599624</c:v>
                </c:pt>
                <c:pt idx="6">
                  <c:v>0.3896611373753468</c:v>
                </c:pt>
                <c:pt idx="7">
                  <c:v>0.33301843547196486</c:v>
                </c:pt>
                <c:pt idx="8">
                  <c:v>0.28460954333602928</c:v>
                </c:pt>
                <c:pt idx="9">
                  <c:v>0.24323756143753289</c:v>
                </c:pt>
                <c:pt idx="10">
                  <c:v>0.20787957635076193</c:v>
                </c:pt>
                <c:pt idx="11">
                  <c:v>0.17766136943808433</c:v>
                </c:pt>
                <c:pt idx="12">
                  <c:v>0.15183580198064889</c:v>
                </c:pt>
                <c:pt idx="13">
                  <c:v>0.12976434233296438</c:v>
                </c:pt>
                <c:pt idx="14">
                  <c:v>0.11090127836419524</c:v>
                </c:pt>
                <c:pt idx="15">
                  <c:v>9.4780224842154856E-2</c:v>
                </c:pt>
                <c:pt idx="16">
                  <c:v>8.1002592157943143E-2</c:v>
                </c:pt>
                <c:pt idx="17">
                  <c:v>6.9227731282905602E-2</c:v>
                </c:pt>
                <c:pt idx="18">
                  <c:v>5.9164511294077585E-2</c:v>
                </c:pt>
                <c:pt idx="19">
                  <c:v>5.0564121224226759E-2</c:v>
                </c:pt>
                <c:pt idx="20">
                  <c:v>4.3213918263772258E-2</c:v>
                </c:pt>
                <c:pt idx="21">
                  <c:v>3.6932170212685161E-2</c:v>
                </c:pt>
                <c:pt idx="22">
                  <c:v>3.1563562190615485E-2</c:v>
                </c:pt>
                <c:pt idx="23">
                  <c:v>2.6975356509611876E-2</c:v>
                </c:pt>
                <c:pt idx="24">
                  <c:v>2.3054110763106823E-2</c:v>
                </c:pt>
                <c:pt idx="25">
                  <c:v>1.9702872986617114E-2</c:v>
                </c:pt>
                <c:pt idx="26">
                  <c:v>1.683878454110677E-2</c:v>
                </c:pt>
                <c:pt idx="27">
                  <c:v>1.4391031450814804E-2</c:v>
                </c:pt>
                <c:pt idx="28">
                  <c:v>1.2299093542812717E-2</c:v>
                </c:pt>
                <c:pt idx="29">
                  <c:v>1.0511248098640829E-2</c:v>
                </c:pt>
                <c:pt idx="30">
                  <c:v>8.983291021129429E-3</c:v>
                </c:pt>
                <c:pt idx="31">
                  <c:v>7.6774438975272209E-3</c:v>
                </c:pt>
                <c:pt idx="32">
                  <c:v>6.5614199363060706E-3</c:v>
                </c:pt>
                <c:pt idx="33">
                  <c:v>5.607625683128884E-3</c:v>
                </c:pt>
                <c:pt idx="34">
                  <c:v>4.7924787785781874E-3</c:v>
                </c:pt>
                <c:pt idx="35">
                  <c:v>4.0958248893508365E-3</c:v>
                </c:pt>
                <c:pt idx="36">
                  <c:v>3.500439396667034E-3</c:v>
                </c:pt>
                <c:pt idx="37">
                  <c:v>2.9916015212458724E-3</c:v>
                </c:pt>
                <c:pt idx="38">
                  <c:v>2.5567303551782992E-3</c:v>
                </c:pt>
                <c:pt idx="39">
                  <c:v>2.1850738016632072E-3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3-4D46-AF6F-4836C7A1E384}"/>
            </c:ext>
          </c:extLst>
        </c:ser>
        <c:ser>
          <c:idx val="1"/>
          <c:order val="1"/>
          <c:spPr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'Decay-Harmonic'!$E$3:$E$43</c:f>
              <c:numCache>
                <c:formatCode>0.000E+00</c:formatCode>
                <c:ptCount val="41"/>
                <c:pt idx="0">
                  <c:v>-1</c:v>
                </c:pt>
                <c:pt idx="1">
                  <c:v>-0.85463599915323341</c:v>
                </c:pt>
                <c:pt idx="2">
                  <c:v>-0.73040269104864564</c:v>
                </c:pt>
                <c:pt idx="3">
                  <c:v>-0.62422843364856972</c:v>
                </c:pt>
                <c:pt idx="4">
                  <c:v>-0.53348809109110329</c:v>
                </c:pt>
                <c:pt idx="5">
                  <c:v>-0.45593812776599624</c:v>
                </c:pt>
                <c:pt idx="6">
                  <c:v>-0.3896611373753468</c:v>
                </c:pt>
                <c:pt idx="7">
                  <c:v>-0.33301843547196486</c:v>
                </c:pt>
                <c:pt idx="8">
                  <c:v>-0.28460954333602928</c:v>
                </c:pt>
                <c:pt idx="9">
                  <c:v>-0.24323756143753289</c:v>
                </c:pt>
                <c:pt idx="10">
                  <c:v>-0.20787957635076193</c:v>
                </c:pt>
                <c:pt idx="11">
                  <c:v>-0.17766136943808433</c:v>
                </c:pt>
                <c:pt idx="12">
                  <c:v>-0.15183580198064889</c:v>
                </c:pt>
                <c:pt idx="13">
                  <c:v>-0.12976434233296438</c:v>
                </c:pt>
                <c:pt idx="14">
                  <c:v>-0.11090127836419524</c:v>
                </c:pt>
                <c:pt idx="15">
                  <c:v>-9.4780224842154856E-2</c:v>
                </c:pt>
                <c:pt idx="16">
                  <c:v>-8.1002592157943143E-2</c:v>
                </c:pt>
                <c:pt idx="17">
                  <c:v>-6.9227731282905602E-2</c:v>
                </c:pt>
                <c:pt idx="18">
                  <c:v>-5.9164511294077585E-2</c:v>
                </c:pt>
                <c:pt idx="19">
                  <c:v>-5.0564121224226759E-2</c:v>
                </c:pt>
                <c:pt idx="20">
                  <c:v>-4.3213918263772258E-2</c:v>
                </c:pt>
                <c:pt idx="21">
                  <c:v>-3.6932170212685161E-2</c:v>
                </c:pt>
                <c:pt idx="22">
                  <c:v>-3.1563562190615485E-2</c:v>
                </c:pt>
                <c:pt idx="23">
                  <c:v>-2.6975356509611876E-2</c:v>
                </c:pt>
                <c:pt idx="24">
                  <c:v>-2.3054110763106823E-2</c:v>
                </c:pt>
                <c:pt idx="25">
                  <c:v>-1.9702872986617114E-2</c:v>
                </c:pt>
                <c:pt idx="26">
                  <c:v>-1.683878454110677E-2</c:v>
                </c:pt>
                <c:pt idx="27">
                  <c:v>-1.4391031450814804E-2</c:v>
                </c:pt>
                <c:pt idx="28">
                  <c:v>-1.2299093542812717E-2</c:v>
                </c:pt>
                <c:pt idx="29">
                  <c:v>-1.0511248098640829E-2</c:v>
                </c:pt>
                <c:pt idx="30">
                  <c:v>-8.983291021129429E-3</c:v>
                </c:pt>
                <c:pt idx="31">
                  <c:v>-7.6774438975272209E-3</c:v>
                </c:pt>
                <c:pt idx="32">
                  <c:v>-6.5614199363060706E-3</c:v>
                </c:pt>
                <c:pt idx="33">
                  <c:v>-5.607625683128884E-3</c:v>
                </c:pt>
                <c:pt idx="34">
                  <c:v>-4.7924787785781874E-3</c:v>
                </c:pt>
                <c:pt idx="35">
                  <c:v>-4.0958248893508365E-3</c:v>
                </c:pt>
                <c:pt idx="36">
                  <c:v>-3.500439396667034E-3</c:v>
                </c:pt>
                <c:pt idx="37">
                  <c:v>-2.9916015212458724E-3</c:v>
                </c:pt>
                <c:pt idx="38">
                  <c:v>-2.5567303551782992E-3</c:v>
                </c:pt>
                <c:pt idx="39">
                  <c:v>-2.1850738016632072E-3</c:v>
                </c:pt>
                <c:pt idx="40">
                  <c:v>-1.8674427317079893E-3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3-4D46-AF6F-4836C7A1E384}"/>
            </c:ext>
          </c:extLst>
        </c:ser>
        <c:ser>
          <c:idx val="2"/>
          <c:order val="2"/>
          <c:spPr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'Decay-Harmonic'!$F$3:$F$43</c:f>
              <c:numCache>
                <c:formatCode>0.000E+00</c:formatCode>
                <c:ptCount val="41"/>
                <c:pt idx="0">
                  <c:v>1</c:v>
                </c:pt>
                <c:pt idx="1">
                  <c:v>0.84411401181652468</c:v>
                </c:pt>
                <c:pt idx="2">
                  <c:v>0.69465423884133026</c:v>
                </c:pt>
                <c:pt idx="3">
                  <c:v>0.55619160696476133</c:v>
                </c:pt>
                <c:pt idx="4">
                  <c:v>0.43160093198935257</c:v>
                </c:pt>
                <c:pt idx="5">
                  <c:v>0.32239694194483448</c:v>
                </c:pt>
                <c:pt idx="6">
                  <c:v>0.22903706994074025</c:v>
                </c:pt>
                <c:pt idx="7">
                  <c:v>0.15118720594239934</c:v>
                </c:pt>
                <c:pt idx="8">
                  <c:v>8.7949185652126116E-2</c:v>
                </c:pt>
                <c:pt idx="9">
                  <c:v>3.8050737801170763E-2</c:v>
                </c:pt>
                <c:pt idx="10">
                  <c:v>1.2734167088659725E-17</c:v>
                </c:pt>
                <c:pt idx="11">
                  <c:v>-2.7792361286361495E-2</c:v>
                </c:pt>
                <c:pt idx="12">
                  <c:v>-4.6919843166569795E-2</c:v>
                </c:pt>
                <c:pt idx="13">
                  <c:v>-5.8911778624116118E-2</c:v>
                </c:pt>
                <c:pt idx="14">
                  <c:v>-6.518613588285628E-2</c:v>
                </c:pt>
                <c:pt idx="15">
                  <c:v>-6.7019739708273365E-2</c:v>
                </c:pt>
                <c:pt idx="16">
                  <c:v>-6.5532473644198841E-2</c:v>
                </c:pt>
                <c:pt idx="17">
                  <c:v>-6.1682360227828054E-2</c:v>
                </c:pt>
                <c:pt idx="18">
                  <c:v>-5.6268793999650693E-2</c:v>
                </c:pt>
                <c:pt idx="19">
                  <c:v>-4.9941592985607908E-2</c:v>
                </c:pt>
                <c:pt idx="20">
                  <c:v>-4.3213918263772258E-2</c:v>
                </c:pt>
                <c:pt idx="21">
                  <c:v>-3.6477473911944183E-2</c:v>
                </c:pt>
                <c:pt idx="22">
                  <c:v>-3.0018731498872193E-2</c:v>
                </c:pt>
                <c:pt idx="23">
                  <c:v>-2.4035218642371341E-2</c:v>
                </c:pt>
                <c:pt idx="24">
                  <c:v>-1.8651167397555811E-2</c:v>
                </c:pt>
                <c:pt idx="25">
                  <c:v>-1.3932035097694209E-2</c:v>
                </c:pt>
                <c:pt idx="26">
                  <c:v>-9.8975892197930414E-3</c:v>
                </c:pt>
                <c:pt idx="27">
                  <c:v>-6.5333915601229501E-3</c:v>
                </c:pt>
                <c:pt idx="28">
                  <c:v>-3.8006289201363112E-3</c:v>
                </c:pt>
                <c:pt idx="29">
                  <c:v>-1.6443214732160237E-3</c:v>
                </c:pt>
                <c:pt idx="30">
                  <c:v>-1.6508797671796798E-18</c:v>
                </c:pt>
                <c:pt idx="31">
                  <c:v>1.2010168289860543E-3</c:v>
                </c:pt>
                <c:pt idx="32">
                  <c:v>2.0275902675491596E-3</c:v>
                </c:pt>
                <c:pt idx="33">
                  <c:v>2.5458087862359987E-3</c:v>
                </c:pt>
                <c:pt idx="34">
                  <c:v>2.8169483479729023E-3</c:v>
                </c:pt>
                <c:pt idx="35">
                  <c:v>2.8961855538126163E-3</c:v>
                </c:pt>
                <c:pt idx="36">
                  <c:v>2.8319149596832179E-3</c:v>
                </c:pt>
                <c:pt idx="37">
                  <c:v>2.6655364732019182E-3</c:v>
                </c:pt>
                <c:pt idx="38">
                  <c:v>2.4315950647019438E-3</c:v>
                </c:pt>
                <c:pt idx="39">
                  <c:v>2.158171917242642E-3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3-4D46-AF6F-4836C7A1E384}"/>
            </c:ext>
          </c:extLst>
        </c:ser>
        <c:ser>
          <c:idx val="3"/>
          <c:order val="3"/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'Decay-Harmonic'!$G$3:$G$43</c:f>
              <c:numCache>
                <c:formatCode>0.000E+00</c:formatCode>
                <c:ptCount val="41"/>
                <c:pt idx="0">
                  <c:v>1</c:v>
                </c:pt>
                <c:pt idx="1">
                  <c:v>0.81280713605510191</c:v>
                </c:pt>
                <c:pt idx="2">
                  <c:v>0.5909081897955486</c:v>
                </c:pt>
                <c:pt idx="3">
                  <c:v>0.36691226736025989</c:v>
                </c:pt>
                <c:pt idx="4">
                  <c:v>0.16485688644380092</c:v>
                </c:pt>
                <c:pt idx="5">
                  <c:v>2.7929594638321965E-17</c:v>
                </c:pt>
                <c:pt idx="6">
                  <c:v>-0.12041191349645312</c:v>
                </c:pt>
                <c:pt idx="7">
                  <c:v>-0.19574332511193351</c:v>
                </c:pt>
                <c:pt idx="8">
                  <c:v>-0.23025395732014073</c:v>
                </c:pt>
                <c:pt idx="9">
                  <c:v>-0.2313326678129084</c:v>
                </c:pt>
                <c:pt idx="10">
                  <c:v>-0.20787957635076193</c:v>
                </c:pt>
                <c:pt idx="11">
                  <c:v>-0.16896600309801077</c:v>
                </c:pt>
                <c:pt idx="12">
                  <c:v>-0.12283774415689427</c:v>
                </c:pt>
                <c:pt idx="13">
                  <c:v>-7.6273566696748341E-2</c:v>
                </c:pt>
                <c:pt idx="14">
                  <c:v>-3.4270379712443011E-2</c:v>
                </c:pt>
                <c:pt idx="15">
                  <c:v>-1.7417976903188643E-17</c:v>
                </c:pt>
                <c:pt idx="16">
                  <c:v>2.5031177565227259E-2</c:v>
                </c:pt>
                <c:pt idx="17">
                  <c:v>4.0691039497758187E-2</c:v>
                </c:pt>
                <c:pt idx="18">
                  <c:v>4.7865095100797277E-2</c:v>
                </c:pt>
                <c:pt idx="19">
                  <c:v>4.8089336981038934E-2</c:v>
                </c:pt>
                <c:pt idx="20">
                  <c:v>4.3213918263772258E-2</c:v>
                </c:pt>
                <c:pt idx="21">
                  <c:v>3.512458114169599E-2</c:v>
                </c:pt>
                <c:pt idx="22">
                  <c:v>2.5535458215218493E-2</c:v>
                </c:pt>
                <c:pt idx="23">
                  <c:v>1.5855716731681631E-2</c:v>
                </c:pt>
                <c:pt idx="24">
                  <c:v>7.1241120160024035E-3</c:v>
                </c:pt>
                <c:pt idx="25">
                  <c:v>6.0347360992036862E-18</c:v>
                </c:pt>
                <c:pt idx="26">
                  <c:v>-5.2034705878201372E-3</c:v>
                </c:pt>
                <c:pt idx="27">
                  <c:v>-8.4588360520660918E-3</c:v>
                </c:pt>
                <c:pt idx="28">
                  <c:v>-9.9501756915426655E-3</c:v>
                </c:pt>
                <c:pt idx="29">
                  <c:v>-9.9967909986074018E-3</c:v>
                </c:pt>
                <c:pt idx="30">
                  <c:v>-8.983291021129429E-3</c:v>
                </c:pt>
                <c:pt idx="31">
                  <c:v>-7.3016830472337254E-3</c:v>
                </c:pt>
                <c:pt idx="32">
                  <c:v>-5.3083002357021975E-3</c:v>
                </c:pt>
                <c:pt idx="33">
                  <c:v>-3.2960796769196648E-3</c:v>
                </c:pt>
                <c:pt idx="34">
                  <c:v>-1.4809573877619525E-3</c:v>
                </c:pt>
                <c:pt idx="35">
                  <c:v>-1.7562977371675565E-18</c:v>
                </c:pt>
                <c:pt idx="36">
                  <c:v>1.0816952613496998E-3</c:v>
                </c:pt>
                <c:pt idx="37">
                  <c:v>1.7584192549240506E-3</c:v>
                </c:pt>
                <c:pt idx="38">
                  <c:v>2.0684383073735386E-3</c:v>
                </c:pt>
                <c:pt idx="39">
                  <c:v>2.0781286776576169E-3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3-4D46-AF6F-4836C7A1E384}"/>
            </c:ext>
          </c:extLst>
        </c:ser>
        <c:ser>
          <c:idx val="4"/>
          <c:order val="4"/>
          <c:spPr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'Decay-Harmonic'!$H$3:$H$43</c:f>
              <c:numCache>
                <c:formatCode>0.000E+00</c:formatCode>
                <c:ptCount val="41"/>
                <c:pt idx="0">
                  <c:v>1</c:v>
                </c:pt>
                <c:pt idx="1">
                  <c:v>0.69141504731957903</c:v>
                </c:pt>
                <c:pt idx="2">
                  <c:v>0.22570684427122581</c:v>
                </c:pt>
                <c:pt idx="3">
                  <c:v>-0.19289719436946226</c:v>
                </c:pt>
                <c:pt idx="4">
                  <c:v>-0.43160093198935251</c:v>
                </c:pt>
                <c:pt idx="5">
                  <c:v>-0.45593812776599624</c:v>
                </c:pt>
                <c:pt idx="6">
                  <c:v>-0.31524248218412659</c:v>
                </c:pt>
                <c:pt idx="7">
                  <c:v>-0.102908356000994</c:v>
                </c:pt>
                <c:pt idx="8">
                  <c:v>8.7949185652126061E-2</c:v>
                </c:pt>
                <c:pt idx="9">
                  <c:v>0.19678332087328446</c:v>
                </c:pt>
                <c:pt idx="10">
                  <c:v>0.20787957635076193</c:v>
                </c:pt>
                <c:pt idx="11">
                  <c:v>0.14373106711933625</c:v>
                </c:pt>
                <c:pt idx="12">
                  <c:v>4.6919843166569858E-2</c:v>
                </c:pt>
                <c:pt idx="13">
                  <c:v>-4.0099387044774365E-2</c:v>
                </c:pt>
                <c:pt idx="14">
                  <c:v>-8.9721018894540594E-2</c:v>
                </c:pt>
                <c:pt idx="15">
                  <c:v>-9.4780224842154856E-2</c:v>
                </c:pt>
                <c:pt idx="16">
                  <c:v>-6.5532473644198869E-2</c:v>
                </c:pt>
                <c:pt idx="17">
                  <c:v>-2.1392545448440041E-2</c:v>
                </c:pt>
                <c:pt idx="18">
                  <c:v>1.828283945375846E-2</c:v>
                </c:pt>
                <c:pt idx="19">
                  <c:v>4.0907233376034406E-2</c:v>
                </c:pt>
                <c:pt idx="20">
                  <c:v>4.3213918263772258E-2</c:v>
                </c:pt>
                <c:pt idx="21">
                  <c:v>2.9878753341210523E-2</c:v>
                </c:pt>
                <c:pt idx="22">
                  <c:v>9.7536771199107971E-3</c:v>
                </c:pt>
                <c:pt idx="23">
                  <c:v>-8.3358435907929206E-3</c:v>
                </c:pt>
                <c:pt idx="24">
                  <c:v>-1.8651167397555801E-2</c:v>
                </c:pt>
                <c:pt idx="25">
                  <c:v>-1.9702872986617114E-2</c:v>
                </c:pt>
                <c:pt idx="26">
                  <c:v>-1.3622862858373533E-2</c:v>
                </c:pt>
                <c:pt idx="27">
                  <c:v>-4.4470732848861392E-3</c:v>
                </c:pt>
                <c:pt idx="28">
                  <c:v>3.8006289201363017E-3</c:v>
                </c:pt>
                <c:pt idx="29">
                  <c:v>8.5037783438917797E-3</c:v>
                </c:pt>
                <c:pt idx="30">
                  <c:v>8.983291021129429E-3</c:v>
                </c:pt>
                <c:pt idx="31">
                  <c:v>6.2111825864597575E-3</c:v>
                </c:pt>
                <c:pt idx="32">
                  <c:v>2.0275902675491657E-3</c:v>
                </c:pt>
                <c:pt idx="33">
                  <c:v>-1.7328516341802449E-3</c:v>
                </c:pt>
                <c:pt idx="34">
                  <c:v>-3.8771967770510419E-3</c:v>
                </c:pt>
                <c:pt idx="35">
                  <c:v>-4.0958248893508365E-3</c:v>
                </c:pt>
                <c:pt idx="36">
                  <c:v>-2.8319149596832197E-3</c:v>
                </c:pt>
                <c:pt idx="37">
                  <c:v>-9.2445571046292246E-4</c:v>
                </c:pt>
                <c:pt idx="38">
                  <c:v>7.9007312978438763E-4</c:v>
                </c:pt>
                <c:pt idx="39">
                  <c:v>1.7677618395090067E-3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3-4D46-AF6F-4836C7A1E384}"/>
            </c:ext>
          </c:extLst>
        </c:ser>
        <c:ser>
          <c:idx val="5"/>
          <c:order val="5"/>
          <c:spPr>
            <a:ln w="19080">
              <a:solidFill>
                <a:srgbClr val="E7E6E6"/>
              </a:solidFill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'Decay-Harmonic'!$I$3:$I$43</c:f>
              <c:numCache>
                <c:formatCode>0.000E+00</c:formatCode>
                <c:ptCount val="41"/>
                <c:pt idx="0">
                  <c:v>1</c:v>
                </c:pt>
                <c:pt idx="1">
                  <c:v>5.235279869359343E-17</c:v>
                </c:pt>
                <c:pt idx="2">
                  <c:v>-0.73040269104864564</c:v>
                </c:pt>
                <c:pt idx="3">
                  <c:v>-1.1471587514918599E-16</c:v>
                </c:pt>
                <c:pt idx="4">
                  <c:v>0.53348809109110329</c:v>
                </c:pt>
                <c:pt idx="5">
                  <c:v>1.3964797319160982E-16</c:v>
                </c:pt>
                <c:pt idx="6">
                  <c:v>-0.3896611373753468</c:v>
                </c:pt>
                <c:pt idx="7">
                  <c:v>-1.427989575860973E-16</c:v>
                </c:pt>
                <c:pt idx="8">
                  <c:v>0.28460954333602928</c:v>
                </c:pt>
                <c:pt idx="9">
                  <c:v>1.3410095515692029E-16</c:v>
                </c:pt>
                <c:pt idx="10">
                  <c:v>-0.20787957635076193</c:v>
                </c:pt>
                <c:pt idx="11">
                  <c:v>-4.3530384244376594E-16</c:v>
                </c:pt>
                <c:pt idx="12">
                  <c:v>0.15183580198064889</c:v>
                </c:pt>
                <c:pt idx="13">
                  <c:v>-1.2717039773098479E-16</c:v>
                </c:pt>
                <c:pt idx="14">
                  <c:v>-0.11090127836419524</c:v>
                </c:pt>
                <c:pt idx="15">
                  <c:v>-2.5545338515419851E-16</c:v>
                </c:pt>
                <c:pt idx="16">
                  <c:v>8.1002592157943143E-2</c:v>
                </c:pt>
                <c:pt idx="17">
                  <c:v>-5.0881043125183247E-17</c:v>
                </c:pt>
                <c:pt idx="18">
                  <c:v>-5.9164511294077585E-2</c:v>
                </c:pt>
                <c:pt idx="19">
                  <c:v>-1.4867104980700847E-16</c:v>
                </c:pt>
                <c:pt idx="20">
                  <c:v>4.3213918263772258E-2</c:v>
                </c:pt>
                <c:pt idx="21">
                  <c:v>-1.8094952315079433E-17</c:v>
                </c:pt>
                <c:pt idx="22">
                  <c:v>-3.1563562190615485E-2</c:v>
                </c:pt>
                <c:pt idx="23">
                  <c:v>-8.5923997831723326E-17</c:v>
                </c:pt>
                <c:pt idx="24">
                  <c:v>2.3054110763106823E-2</c:v>
                </c:pt>
                <c:pt idx="25">
                  <c:v>-4.825652689593319E-18</c:v>
                </c:pt>
                <c:pt idx="26">
                  <c:v>-1.683878454110677E-2</c:v>
                </c:pt>
                <c:pt idx="27">
                  <c:v>-4.936565957146359E-17</c:v>
                </c:pt>
                <c:pt idx="28">
                  <c:v>1.2299093542812717E-2</c:v>
                </c:pt>
                <c:pt idx="29">
                  <c:v>1.1396318024080515E-21</c:v>
                </c:pt>
                <c:pt idx="30">
                  <c:v>-8.983291021129429E-3</c:v>
                </c:pt>
                <c:pt idx="31">
                  <c:v>-2.8217193195973981E-17</c:v>
                </c:pt>
                <c:pt idx="32">
                  <c:v>6.5614199363060706E-3</c:v>
                </c:pt>
                <c:pt idx="33">
                  <c:v>1.3746427682730628E-18</c:v>
                </c:pt>
                <c:pt idx="34">
                  <c:v>-4.7924787785781874E-3</c:v>
                </c:pt>
                <c:pt idx="35">
                  <c:v>-1.6057135241021915E-17</c:v>
                </c:pt>
                <c:pt idx="36">
                  <c:v>3.500439396667034E-3</c:v>
                </c:pt>
                <c:pt idx="37">
                  <c:v>1.4663867426695176E-18</c:v>
                </c:pt>
                <c:pt idx="38">
                  <c:v>-2.5567303551782992E-3</c:v>
                </c:pt>
                <c:pt idx="39">
                  <c:v>-9.1016983865182602E-18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13-4D46-AF6F-4836C7A1E384}"/>
            </c:ext>
          </c:extLst>
        </c:ser>
        <c:ser>
          <c:idx val="6"/>
          <c:order val="6"/>
          <c:spPr>
            <a:ln w="19080">
              <a:solidFill>
                <a:srgbClr val="F2F2F2"/>
              </a:solidFill>
              <a:round/>
            </a:ln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'Decay-Harmonic'!$J$3:$J$43</c:f>
              <c:numCache>
                <c:formatCode>0.000E+00</c:formatCode>
                <c:ptCount val="41"/>
                <c:pt idx="0">
                  <c:v>1</c:v>
                </c:pt>
                <c:pt idx="1">
                  <c:v>-0.85463599915323341</c:v>
                </c:pt>
                <c:pt idx="2">
                  <c:v>0.73040269104864564</c:v>
                </c:pt>
                <c:pt idx="3">
                  <c:v>-0.62422843364856972</c:v>
                </c:pt>
                <c:pt idx="4">
                  <c:v>0.53348809109110329</c:v>
                </c:pt>
                <c:pt idx="5">
                  <c:v>-0.45593812776599624</c:v>
                </c:pt>
                <c:pt idx="6">
                  <c:v>0.3896611373753468</c:v>
                </c:pt>
                <c:pt idx="7">
                  <c:v>-0.33301843547196486</c:v>
                </c:pt>
                <c:pt idx="8">
                  <c:v>0.28460954333602928</c:v>
                </c:pt>
                <c:pt idx="9">
                  <c:v>-0.24323756143753289</c:v>
                </c:pt>
                <c:pt idx="10">
                  <c:v>0.20787957635076193</c:v>
                </c:pt>
                <c:pt idx="11">
                  <c:v>-0.17766136943808433</c:v>
                </c:pt>
                <c:pt idx="12">
                  <c:v>0.15183580198064889</c:v>
                </c:pt>
                <c:pt idx="13">
                  <c:v>-0.12976434233296438</c:v>
                </c:pt>
                <c:pt idx="14">
                  <c:v>0.11090127836419524</c:v>
                </c:pt>
                <c:pt idx="15">
                  <c:v>-9.4780224842154856E-2</c:v>
                </c:pt>
                <c:pt idx="16">
                  <c:v>8.1002592157943143E-2</c:v>
                </c:pt>
                <c:pt idx="17">
                  <c:v>-6.9227731282905602E-2</c:v>
                </c:pt>
                <c:pt idx="18">
                  <c:v>5.9164511294077585E-2</c:v>
                </c:pt>
                <c:pt idx="19">
                  <c:v>-5.0564121224226759E-2</c:v>
                </c:pt>
                <c:pt idx="20">
                  <c:v>4.3213918263772258E-2</c:v>
                </c:pt>
                <c:pt idx="21">
                  <c:v>-3.6932170212685161E-2</c:v>
                </c:pt>
                <c:pt idx="22">
                  <c:v>3.1563562190615485E-2</c:v>
                </c:pt>
                <c:pt idx="23">
                  <c:v>-2.6975356509611876E-2</c:v>
                </c:pt>
                <c:pt idx="24">
                  <c:v>2.3054110763106823E-2</c:v>
                </c:pt>
                <c:pt idx="25">
                  <c:v>-1.9702872986617114E-2</c:v>
                </c:pt>
                <c:pt idx="26">
                  <c:v>1.683878454110677E-2</c:v>
                </c:pt>
                <c:pt idx="27">
                  <c:v>-1.4391031450814804E-2</c:v>
                </c:pt>
                <c:pt idx="28">
                  <c:v>1.2299093542812717E-2</c:v>
                </c:pt>
                <c:pt idx="29">
                  <c:v>-1.0511248098640829E-2</c:v>
                </c:pt>
                <c:pt idx="30">
                  <c:v>8.983291021129429E-3</c:v>
                </c:pt>
                <c:pt idx="31">
                  <c:v>-7.6774438975272209E-3</c:v>
                </c:pt>
                <c:pt idx="32">
                  <c:v>6.5614199363060706E-3</c:v>
                </c:pt>
                <c:pt idx="33">
                  <c:v>-5.607625683128884E-3</c:v>
                </c:pt>
                <c:pt idx="34">
                  <c:v>4.7924787785781874E-3</c:v>
                </c:pt>
                <c:pt idx="35">
                  <c:v>-4.0958248893508365E-3</c:v>
                </c:pt>
                <c:pt idx="36">
                  <c:v>3.500439396667034E-3</c:v>
                </c:pt>
                <c:pt idx="37">
                  <c:v>-2.9916015212458724E-3</c:v>
                </c:pt>
                <c:pt idx="38">
                  <c:v>2.5567303551782992E-3</c:v>
                </c:pt>
                <c:pt idx="39">
                  <c:v>-2.1850738016632072E-3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13-4D46-AF6F-4836C7A1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2479"/>
        <c:axId val="35007873"/>
      </c:scatterChart>
      <c:valAx>
        <c:axId val="35872479"/>
        <c:scaling>
          <c:orientation val="minMax"/>
          <c:max val="6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007873"/>
        <c:crossesAt val="-1"/>
        <c:crossBetween val="midCat"/>
      </c:valAx>
      <c:valAx>
        <c:axId val="35007873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872479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0.53348809109110329</c:v>
                </c:pt>
                <c:pt idx="2">
                  <c:v>0.28460954333602928</c:v>
                </c:pt>
                <c:pt idx="3">
                  <c:v>0.15183580198064889</c:v>
                </c:pt>
                <c:pt idx="4">
                  <c:v>8.1002592157943143E-2</c:v>
                </c:pt>
                <c:pt idx="5">
                  <c:v>4.3213918263772258E-2</c:v>
                </c:pt>
                <c:pt idx="6">
                  <c:v>2.3054110763106823E-2</c:v>
                </c:pt>
                <c:pt idx="7">
                  <c:v>1.2299093542812717E-2</c:v>
                </c:pt>
                <c:pt idx="8">
                  <c:v>6.5614199363060706E-3</c:v>
                </c:pt>
                <c:pt idx="9">
                  <c:v>3.500439396667034E-3</c:v>
                </c:pt>
                <c:pt idx="10">
                  <c:v>1.8674427317079893E-3</c:v>
                </c:pt>
                <c:pt idx="11">
                  <c:v>9.9625845816085135E-4</c:v>
                </c:pt>
                <c:pt idx="12">
                  <c:v>5.3149202307759794E-4</c:v>
                </c:pt>
                <c:pt idx="13">
                  <c:v>2.835446648218163E-4</c:v>
                </c:pt>
                <c:pt idx="14">
                  <c:v>1.5126770197485749E-4</c:v>
                </c:pt>
                <c:pt idx="15">
                  <c:v>8.0699517570304629E-5</c:v>
                </c:pt>
                <c:pt idx="16">
                  <c:v>4.3052231580554762E-5</c:v>
                </c:pt>
                <c:pt idx="17">
                  <c:v>2.2967852843122274E-5</c:v>
                </c:pt>
                <c:pt idx="18">
                  <c:v>1.2253075969738669E-5</c:v>
                </c:pt>
                <c:pt idx="19">
                  <c:v>6.5368701090901522E-6</c:v>
                </c:pt>
                <c:pt idx="20">
                  <c:v>3.4873423562089973E-6</c:v>
                </c:pt>
                <c:pt idx="21">
                  <c:v>1.8604556165950882E-6</c:v>
                </c:pt>
                <c:pt idx="22">
                  <c:v>9.9253091545703679E-7</c:v>
                </c:pt>
                <c:pt idx="23">
                  <c:v>5.2950342343607882E-7</c:v>
                </c:pt>
                <c:pt idx="24">
                  <c:v>2.8248377059511787E-7</c:v>
                </c:pt>
                <c:pt idx="25">
                  <c:v>1.5070172753900654E-7</c:v>
                </c:pt>
                <c:pt idx="26">
                  <c:v>8.0397576948916148E-8</c:v>
                </c:pt>
                <c:pt idx="27">
                  <c:v>4.2891149854827366E-8</c:v>
                </c:pt>
                <c:pt idx="28">
                  <c:v>2.2881917660754301E-8</c:v>
                </c:pt>
                <c:pt idx="29">
                  <c:v>1.2207230573339615E-8</c:v>
                </c:pt>
                <c:pt idx="30">
                  <c:v>6.5124121360799057E-9</c:v>
                </c:pt>
                <c:pt idx="31">
                  <c:v>3.474294318875803E-9</c:v>
                </c:pt>
                <c:pt idx="32">
                  <c:v>1.853494644065717E-9</c:v>
                </c:pt>
                <c:pt idx="33">
                  <c:v>9.8881731951020315E-10</c:v>
                </c:pt>
                <c:pt idx="34">
                  <c:v>5.2752226422331991E-10</c:v>
                </c:pt>
                <c:pt idx="35">
                  <c:v>2.8142684574855553E-10</c:v>
                </c:pt>
                <c:pt idx="36">
                  <c:v>1.5013787072018724E-10</c:v>
                </c:pt>
                <c:pt idx="37">
                  <c:v>8.0096766050995537E-11</c:v>
                </c:pt>
                <c:pt idx="38">
                  <c:v>4.2730670823116296E-11</c:v>
                </c:pt>
                <c:pt idx="39">
                  <c:v>2.2796304008466614E-11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E69-9A56-340E76B5E8E0}"/>
            </c:ext>
          </c:extLst>
        </c:ser>
        <c:ser>
          <c:idx val="1"/>
          <c:order val="1"/>
          <c:spPr>
            <a:ln w="19080">
              <a:solidFill>
                <a:srgbClr val="7030A0"/>
              </a:solidFill>
              <a:custDash/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'4X-Decay-Harmonic'!$E$3:$E$43</c:f>
              <c:numCache>
                <c:formatCode>0.000E+00</c:formatCode>
                <c:ptCount val="41"/>
                <c:pt idx="0">
                  <c:v>-1</c:v>
                </c:pt>
                <c:pt idx="1">
                  <c:v>-0.53348809109110329</c:v>
                </c:pt>
                <c:pt idx="2">
                  <c:v>-0.28460954333602928</c:v>
                </c:pt>
                <c:pt idx="3">
                  <c:v>-0.15183580198064889</c:v>
                </c:pt>
                <c:pt idx="4">
                  <c:v>-8.1002592157943143E-2</c:v>
                </c:pt>
                <c:pt idx="5">
                  <c:v>-4.3213918263772258E-2</c:v>
                </c:pt>
                <c:pt idx="6">
                  <c:v>-2.3054110763106823E-2</c:v>
                </c:pt>
                <c:pt idx="7">
                  <c:v>-1.2299093542812717E-2</c:v>
                </c:pt>
                <c:pt idx="8">
                  <c:v>-6.5614199363060706E-3</c:v>
                </c:pt>
                <c:pt idx="9">
                  <c:v>-3.500439396667034E-3</c:v>
                </c:pt>
                <c:pt idx="10">
                  <c:v>-1.8674427317079893E-3</c:v>
                </c:pt>
                <c:pt idx="11">
                  <c:v>-9.9625845816085135E-4</c:v>
                </c:pt>
                <c:pt idx="12">
                  <c:v>-5.3149202307759794E-4</c:v>
                </c:pt>
                <c:pt idx="13">
                  <c:v>-2.835446648218163E-4</c:v>
                </c:pt>
                <c:pt idx="14">
                  <c:v>-1.5126770197485749E-4</c:v>
                </c:pt>
                <c:pt idx="15">
                  <c:v>-8.0699517570304629E-5</c:v>
                </c:pt>
                <c:pt idx="16">
                  <c:v>-4.3052231580554762E-5</c:v>
                </c:pt>
                <c:pt idx="17">
                  <c:v>-2.2967852843122274E-5</c:v>
                </c:pt>
                <c:pt idx="18">
                  <c:v>-1.2253075969738669E-5</c:v>
                </c:pt>
                <c:pt idx="19">
                  <c:v>-6.5368701090901522E-6</c:v>
                </c:pt>
                <c:pt idx="20">
                  <c:v>-3.4873423562089973E-6</c:v>
                </c:pt>
                <c:pt idx="21">
                  <c:v>-1.8604556165950882E-6</c:v>
                </c:pt>
                <c:pt idx="22">
                  <c:v>-9.9253091545703679E-7</c:v>
                </c:pt>
                <c:pt idx="23">
                  <c:v>-5.2950342343607882E-7</c:v>
                </c:pt>
                <c:pt idx="24">
                  <c:v>-2.8248377059511787E-7</c:v>
                </c:pt>
                <c:pt idx="25">
                  <c:v>-1.5070172753900654E-7</c:v>
                </c:pt>
                <c:pt idx="26">
                  <c:v>-8.0397576948916148E-8</c:v>
                </c:pt>
                <c:pt idx="27">
                  <c:v>-4.2891149854827366E-8</c:v>
                </c:pt>
                <c:pt idx="28">
                  <c:v>-2.2881917660754301E-8</c:v>
                </c:pt>
                <c:pt idx="29">
                  <c:v>-1.2207230573339615E-8</c:v>
                </c:pt>
                <c:pt idx="30">
                  <c:v>-6.5124121360799057E-9</c:v>
                </c:pt>
                <c:pt idx="31">
                  <c:v>-3.474294318875803E-9</c:v>
                </c:pt>
                <c:pt idx="32">
                  <c:v>-1.853494644065717E-9</c:v>
                </c:pt>
                <c:pt idx="33">
                  <c:v>-9.8881731951020315E-10</c:v>
                </c:pt>
                <c:pt idx="34">
                  <c:v>-5.2752226422331991E-10</c:v>
                </c:pt>
                <c:pt idx="35">
                  <c:v>-2.8142684574855553E-10</c:v>
                </c:pt>
                <c:pt idx="36">
                  <c:v>-1.5013787072018724E-10</c:v>
                </c:pt>
                <c:pt idx="37">
                  <c:v>-8.0096766050995537E-11</c:v>
                </c:pt>
                <c:pt idx="38">
                  <c:v>-4.2730670823116296E-11</c:v>
                </c:pt>
                <c:pt idx="39">
                  <c:v>-2.2796304008466614E-11</c:v>
                </c:pt>
                <c:pt idx="40">
                  <c:v>-1.216155670940932E-11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C-4E69-9A56-340E76B5E8E0}"/>
            </c:ext>
          </c:extLst>
        </c:ser>
        <c:ser>
          <c:idx val="2"/>
          <c:order val="2"/>
          <c:spPr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'4X-Decay-Harmonic'!$F$3:$F$43</c:f>
              <c:numCache>
                <c:formatCode>0.000E+00</c:formatCode>
                <c:ptCount val="41"/>
                <c:pt idx="0">
                  <c:v>1</c:v>
                </c:pt>
                <c:pt idx="1">
                  <c:v>0.5269199674170395</c:v>
                </c:pt>
                <c:pt idx="2">
                  <c:v>0.27067976078951855</c:v>
                </c:pt>
                <c:pt idx="3">
                  <c:v>0.13528669017013129</c:v>
                </c:pt>
                <c:pt idx="4">
                  <c:v>6.5532473644198855E-2</c:v>
                </c:pt>
                <c:pt idx="5">
                  <c:v>3.0556854645954562E-2</c:v>
                </c:pt>
                <c:pt idx="6">
                  <c:v>1.3550866311271365E-2</c:v>
                </c:pt>
                <c:pt idx="7">
                  <c:v>5.5836716238449784E-3</c:v>
                </c:pt>
                <c:pt idx="8">
                  <c:v>2.0275902675491609E-3</c:v>
                </c:pt>
                <c:pt idx="9">
                  <c:v>5.475893644233562E-4</c:v>
                </c:pt>
                <c:pt idx="10">
                  <c:v>1.143947288691188E-19</c:v>
                </c:pt>
                <c:pt idx="11">
                  <c:v>-1.5584915894419773E-4</c:v>
                </c:pt>
                <c:pt idx="12">
                  <c:v>-1.6424006750569948E-4</c:v>
                </c:pt>
                <c:pt idx="13">
                  <c:v>-1.2872658408093866E-4</c:v>
                </c:pt>
                <c:pt idx="14">
                  <c:v>-8.8912924368994223E-5</c:v>
                </c:pt>
                <c:pt idx="15">
                  <c:v>-5.7063176112445339E-5</c:v>
                </c:pt>
                <c:pt idx="16">
                  <c:v>-3.4829986994434602E-5</c:v>
                </c:pt>
                <c:pt idx="17">
                  <c:v>-2.0464506729820298E-5</c:v>
                </c:pt>
                <c:pt idx="18">
                  <c:v>-1.165336774567952E-5</c:v>
                </c:pt>
                <c:pt idx="19">
                  <c:v>-6.4563903907332093E-6</c:v>
                </c:pt>
                <c:pt idx="20">
                  <c:v>-3.4873423562089973E-6</c:v>
                </c:pt>
                <c:pt idx="21">
                  <c:v>-1.8375503207057065E-6</c:v>
                </c:pt>
                <c:pt idx="22">
                  <c:v>-9.4395299476980921E-7</c:v>
                </c:pt>
                <c:pt idx="23">
                  <c:v>-4.717910048616222E-7</c:v>
                </c:pt>
                <c:pt idx="24">
                  <c:v>-2.2853417104656446E-7</c:v>
                </c:pt>
                <c:pt idx="25">
                  <c:v>-1.0656221347935903E-7</c:v>
                </c:pt>
                <c:pt idx="26">
                  <c:v>-4.725651005062221E-8</c:v>
                </c:pt>
                <c:pt idx="27">
                  <c:v>-1.9472174556996872E-8</c:v>
                </c:pt>
                <c:pt idx="28">
                  <c:v>-7.0709014210613254E-9</c:v>
                </c:pt>
                <c:pt idx="29">
                  <c:v>-1.9096315843631355E-9</c:v>
                </c:pt>
                <c:pt idx="30">
                  <c:v>-1.1968007499369662E-24</c:v>
                </c:pt>
                <c:pt idx="31">
                  <c:v>5.4349937316564887E-10</c:v>
                </c:pt>
                <c:pt idx="32">
                  <c:v>5.7276134399925052E-10</c:v>
                </c:pt>
                <c:pt idx="33">
                  <c:v>4.4891366903555607E-10</c:v>
                </c:pt>
                <c:pt idx="34">
                  <c:v>3.1006980716640066E-10</c:v>
                </c:pt>
                <c:pt idx="35">
                  <c:v>1.9899883103674408E-10</c:v>
                </c:pt>
                <c:pt idx="36">
                  <c:v>1.2146408891190029E-10</c:v>
                </c:pt>
                <c:pt idx="37">
                  <c:v>7.1366741117826392E-11</c:v>
                </c:pt>
                <c:pt idx="38">
                  <c:v>4.0639282931987944E-11</c:v>
                </c:pt>
                <c:pt idx="39">
                  <c:v>2.2515643677824676E-11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C-4E69-9A56-340E76B5E8E0}"/>
            </c:ext>
          </c:extLst>
        </c:ser>
        <c:ser>
          <c:idx val="3"/>
          <c:order val="3"/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'4X-Decay-Harmonic'!$G$3:$G$43</c:f>
              <c:numCache>
                <c:formatCode>0.000E+00</c:formatCode>
                <c:ptCount val="41"/>
                <c:pt idx="0">
                  <c:v>1</c:v>
                </c:pt>
                <c:pt idx="1">
                  <c:v>0.50737732539805624</c:v>
                </c:pt>
                <c:pt idx="2">
                  <c:v>0.23025395732014076</c:v>
                </c:pt>
                <c:pt idx="3">
                  <c:v>8.9246845174225695E-2</c:v>
                </c:pt>
                <c:pt idx="4">
                  <c:v>2.503117756522728E-2</c:v>
                </c:pt>
                <c:pt idx="5">
                  <c:v>2.6471732595703989E-18</c:v>
                </c:pt>
                <c:pt idx="6">
                  <c:v>-7.124112016002394E-3</c:v>
                </c:pt>
                <c:pt idx="7">
                  <c:v>-7.2292258010308984E-3</c:v>
                </c:pt>
                <c:pt idx="8">
                  <c:v>-5.3083002357021958E-3</c:v>
                </c:pt>
                <c:pt idx="9">
                  <c:v>-3.3291156980964584E-3</c:v>
                </c:pt>
                <c:pt idx="10">
                  <c:v>-1.8674427317079893E-3</c:v>
                </c:pt>
                <c:pt idx="11">
                  <c:v>-9.4749809854804046E-4</c:v>
                </c:pt>
                <c:pt idx="12">
                  <c:v>-4.2998607904449853E-4</c:v>
                </c:pt>
                <c:pt idx="13">
                  <c:v>-1.6666337234847605E-4</c:v>
                </c:pt>
                <c:pt idx="14">
                  <c:v>-4.6744290610275778E-5</c:v>
                </c:pt>
                <c:pt idx="15">
                  <c:v>-1.4830333389469463E-20</c:v>
                </c:pt>
                <c:pt idx="16">
                  <c:v>1.3303871204157216E-5</c:v>
                </c:pt>
                <c:pt idx="17">
                  <c:v>1.3500165178011017E-5</c:v>
                </c:pt>
                <c:pt idx="18">
                  <c:v>9.9129466928858719E-6</c:v>
                </c:pt>
                <c:pt idx="19">
                  <c:v>6.2169329134252004E-6</c:v>
                </c:pt>
                <c:pt idx="20">
                  <c:v>3.4873423562089973E-6</c:v>
                </c:pt>
                <c:pt idx="21">
                  <c:v>1.7693984374406766E-6</c:v>
                </c:pt>
                <c:pt idx="22">
                  <c:v>8.0297437804726761E-7</c:v>
                </c:pt>
                <c:pt idx="23">
                  <c:v>3.1123430333410395E-7</c:v>
                </c:pt>
                <c:pt idx="24">
                  <c:v>8.7292285749005559E-8</c:v>
                </c:pt>
                <c:pt idx="25">
                  <c:v>4.6157997161618422E-23</c:v>
                </c:pt>
                <c:pt idx="26">
                  <c:v>-2.4844217583782599E-8</c:v>
                </c:pt>
                <c:pt idx="27">
                  <c:v>-2.5210785338533967E-8</c:v>
                </c:pt>
                <c:pt idx="28">
                  <c:v>-1.8511860251438467E-8</c:v>
                </c:pt>
                <c:pt idx="29">
                  <c:v>-1.1609766182692062E-8</c:v>
                </c:pt>
                <c:pt idx="30">
                  <c:v>-6.5124121360799057E-9</c:v>
                </c:pt>
                <c:pt idx="31">
                  <c:v>-3.3042502514940649E-9</c:v>
                </c:pt>
                <c:pt idx="32">
                  <c:v>-1.4995086660321097E-9</c:v>
                </c:pt>
                <c:pt idx="33">
                  <c:v>-5.8121223761947207E-10</c:v>
                </c:pt>
                <c:pt idx="34">
                  <c:v>-1.630133445561574E-10</c:v>
                </c:pt>
                <c:pt idx="35">
                  <c:v>-1.2067638283352728E-25</c:v>
                </c:pt>
                <c:pt idx="36">
                  <c:v>4.6395153551806619E-11</c:v>
                </c:pt>
                <c:pt idx="37">
                  <c:v>4.7079697841095581E-11</c:v>
                </c:pt>
                <c:pt idx="38">
                  <c:v>3.456983887694279E-11</c:v>
                </c:pt>
                <c:pt idx="39">
                  <c:v>2.1680573474697499E-11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C-4E69-9A56-340E76B5E8E0}"/>
            </c:ext>
          </c:extLst>
        </c:ser>
        <c:ser>
          <c:idx val="4"/>
          <c:order val="4"/>
          <c:spPr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'4X-Decay-Harmonic'!$H$3:$H$43</c:f>
              <c:numCache>
                <c:formatCode>0.000E+00</c:formatCode>
                <c:ptCount val="41"/>
                <c:pt idx="0">
                  <c:v>1</c:v>
                </c:pt>
                <c:pt idx="1">
                  <c:v>0.43160093198935257</c:v>
                </c:pt>
                <c:pt idx="2">
                  <c:v>8.7949185652126116E-2</c:v>
                </c:pt>
                <c:pt idx="3">
                  <c:v>-4.6919843166569795E-2</c:v>
                </c:pt>
                <c:pt idx="4">
                  <c:v>-6.5532473644198841E-2</c:v>
                </c:pt>
                <c:pt idx="5">
                  <c:v>-4.3213918263772258E-2</c:v>
                </c:pt>
                <c:pt idx="6">
                  <c:v>-1.8651167397555811E-2</c:v>
                </c:pt>
                <c:pt idx="7">
                  <c:v>-3.8006289201363112E-3</c:v>
                </c:pt>
                <c:pt idx="8">
                  <c:v>2.0275902675491596E-3</c:v>
                </c:pt>
                <c:pt idx="9">
                  <c:v>2.8319149596832179E-3</c:v>
                </c:pt>
                <c:pt idx="10">
                  <c:v>1.8674427317079893E-3</c:v>
                </c:pt>
                <c:pt idx="11">
                  <c:v>8.0599002344191196E-4</c:v>
                </c:pt>
                <c:pt idx="12">
                  <c:v>1.6424006750569967E-4</c:v>
                </c:pt>
                <c:pt idx="13">
                  <c:v>-8.7620120094289471E-5</c:v>
                </c:pt>
                <c:pt idx="14">
                  <c:v>-1.2237814159770448E-4</c:v>
                </c:pt>
                <c:pt idx="15">
                  <c:v>-8.0699517570304629E-5</c:v>
                </c:pt>
                <c:pt idx="16">
                  <c:v>-3.4829986994434615E-5</c:v>
                </c:pt>
                <c:pt idx="17">
                  <c:v>-7.0974568528277452E-6</c:v>
                </c:pt>
                <c:pt idx="18">
                  <c:v>3.7864087080165329E-6</c:v>
                </c:pt>
                <c:pt idx="19">
                  <c:v>5.2884390082755475E-6</c:v>
                </c:pt>
                <c:pt idx="20">
                  <c:v>3.4873423562089973E-6</c:v>
                </c:pt>
                <c:pt idx="21">
                  <c:v>1.5051402111057483E-6</c:v>
                </c:pt>
                <c:pt idx="22">
                  <c:v>3.0670892031875075E-7</c:v>
                </c:pt>
                <c:pt idx="23">
                  <c:v>-1.6362555642146191E-7</c:v>
                </c:pt>
                <c:pt idx="24">
                  <c:v>-2.2853417104656432E-7</c:v>
                </c:pt>
                <c:pt idx="25">
                  <c:v>-1.5070172753900654E-7</c:v>
                </c:pt>
                <c:pt idx="26">
                  <c:v>-6.5043006058240732E-8</c:v>
                </c:pt>
                <c:pt idx="27">
                  <c:v>-1.3254094213424242E-8</c:v>
                </c:pt>
                <c:pt idx="28">
                  <c:v>7.0709014210613072E-9</c:v>
                </c:pt>
                <c:pt idx="29">
                  <c:v>9.8758569880851773E-9</c:v>
                </c:pt>
                <c:pt idx="30">
                  <c:v>6.5124121360799057E-9</c:v>
                </c:pt>
                <c:pt idx="31">
                  <c:v>2.810763147430859E-9</c:v>
                </c:pt>
                <c:pt idx="32">
                  <c:v>5.7276134399925217E-10</c:v>
                </c:pt>
                <c:pt idx="33">
                  <c:v>-3.0556135606093432E-10</c:v>
                </c:pt>
                <c:pt idx="34">
                  <c:v>-4.2677447666781686E-10</c:v>
                </c:pt>
                <c:pt idx="35">
                  <c:v>-2.8142684574855553E-10</c:v>
                </c:pt>
                <c:pt idx="36">
                  <c:v>-1.2146408891190037E-10</c:v>
                </c:pt>
                <c:pt idx="37">
                  <c:v>-2.4751261904232037E-11</c:v>
                </c:pt>
                <c:pt idx="38">
                  <c:v>1.3204503465384621E-11</c:v>
                </c:pt>
                <c:pt idx="39">
                  <c:v>1.8442597351787212E-11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C-4E69-9A56-340E76B5E8E0}"/>
            </c:ext>
          </c:extLst>
        </c:ser>
        <c:ser>
          <c:idx val="5"/>
          <c:order val="5"/>
          <c:spPr>
            <a:ln w="19080">
              <a:solidFill>
                <a:srgbClr val="E7E6E6"/>
              </a:solidFill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'4X-Decay-Harmonic'!$I$3:$I$43</c:f>
              <c:numCache>
                <c:formatCode>0.000E+00</c:formatCode>
                <c:ptCount val="41"/>
                <c:pt idx="0">
                  <c:v>1</c:v>
                </c:pt>
                <c:pt idx="1">
                  <c:v>3.2680105525620716E-17</c:v>
                </c:pt>
                <c:pt idx="2">
                  <c:v>-0.28460954333602928</c:v>
                </c:pt>
                <c:pt idx="3">
                  <c:v>-2.7903209729460475E-17</c:v>
                </c:pt>
                <c:pt idx="4">
                  <c:v>8.1002592157943143E-2</c:v>
                </c:pt>
                <c:pt idx="5">
                  <c:v>1.3235866297851995E-17</c:v>
                </c:pt>
                <c:pt idx="6">
                  <c:v>-2.3054110763106823E-2</c:v>
                </c:pt>
                <c:pt idx="7">
                  <c:v>-5.273875407763755E-18</c:v>
                </c:pt>
                <c:pt idx="8">
                  <c:v>6.5614199363060706E-3</c:v>
                </c:pt>
                <c:pt idx="9">
                  <c:v>1.9298510632475456E-18</c:v>
                </c:pt>
                <c:pt idx="10">
                  <c:v>-1.8674427317079893E-3</c:v>
                </c:pt>
                <c:pt idx="11">
                  <c:v>-2.4410210068523525E-18</c:v>
                </c:pt>
                <c:pt idx="12">
                  <c:v>5.3149202307759794E-4</c:v>
                </c:pt>
                <c:pt idx="13">
                  <c:v>-2.77876704429065E-19</c:v>
                </c:pt>
                <c:pt idx="14">
                  <c:v>-1.5126770197485749E-4</c:v>
                </c:pt>
                <c:pt idx="15">
                  <c:v>-2.1750280691965864E-19</c:v>
                </c:pt>
                <c:pt idx="16">
                  <c:v>4.3052231580554762E-5</c:v>
                </c:pt>
                <c:pt idx="17">
                  <c:v>-1.6880927474396902E-20</c:v>
                </c:pt>
                <c:pt idx="18">
                  <c:v>-1.2253075969738669E-5</c:v>
                </c:pt>
                <c:pt idx="19">
                  <c:v>-1.9220018424938989E-20</c:v>
                </c:pt>
                <c:pt idx="20">
                  <c:v>3.4873423562089973E-6</c:v>
                </c:pt>
                <c:pt idx="21">
                  <c:v>-9.11532018636882E-22</c:v>
                </c:pt>
                <c:pt idx="22">
                  <c:v>-9.9253091545703679E-7</c:v>
                </c:pt>
                <c:pt idx="23">
                  <c:v>-1.6866153739617928E-21</c:v>
                </c:pt>
                <c:pt idx="24">
                  <c:v>2.8248377059511787E-7</c:v>
                </c:pt>
                <c:pt idx="25">
                  <c:v>-3.691005861525523E-23</c:v>
                </c:pt>
                <c:pt idx="26">
                  <c:v>-8.0397576948916148E-8</c:v>
                </c:pt>
                <c:pt idx="27">
                  <c:v>-1.4712982245912302E-22</c:v>
                </c:pt>
                <c:pt idx="28">
                  <c:v>2.2881917660754301E-8</c:v>
                </c:pt>
                <c:pt idx="29">
                  <c:v>1.3235105907646281E-27</c:v>
                </c:pt>
                <c:pt idx="30">
                  <c:v>-6.5124121360799057E-9</c:v>
                </c:pt>
                <c:pt idx="31">
                  <c:v>-1.2769202266260622E-23</c:v>
                </c:pt>
                <c:pt idx="32">
                  <c:v>1.853494644065717E-9</c:v>
                </c:pt>
                <c:pt idx="33">
                  <c:v>2.4239681002556216E-25</c:v>
                </c:pt>
                <c:pt idx="34">
                  <c:v>-5.2752226422331991E-10</c:v>
                </c:pt>
                <c:pt idx="35">
                  <c:v>-1.1032964164039223E-24</c:v>
                </c:pt>
                <c:pt idx="36">
                  <c:v>1.5013787072018724E-10</c:v>
                </c:pt>
                <c:pt idx="37">
                  <c:v>3.926085577699791E-26</c:v>
                </c:pt>
                <c:pt idx="38">
                  <c:v>-4.2730670823116296E-11</c:v>
                </c:pt>
                <c:pt idx="39">
                  <c:v>-9.4955640974007117E-26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EC-4E69-9A56-340E76B5E8E0}"/>
            </c:ext>
          </c:extLst>
        </c:ser>
        <c:ser>
          <c:idx val="6"/>
          <c:order val="6"/>
          <c:spPr>
            <a:ln w="19080">
              <a:solidFill>
                <a:srgbClr val="F2F2F2"/>
              </a:solidFill>
              <a:round/>
            </a:ln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'4X-Decay-Harmonic'!$J$3:$J$43</c:f>
              <c:numCache>
                <c:formatCode>0.000E+00</c:formatCode>
                <c:ptCount val="41"/>
                <c:pt idx="0">
                  <c:v>1</c:v>
                </c:pt>
                <c:pt idx="1">
                  <c:v>-0.53348809109110329</c:v>
                </c:pt>
                <c:pt idx="2">
                  <c:v>0.28460954333602928</c:v>
                </c:pt>
                <c:pt idx="3">
                  <c:v>-0.15183580198064889</c:v>
                </c:pt>
                <c:pt idx="4">
                  <c:v>8.1002592157943143E-2</c:v>
                </c:pt>
                <c:pt idx="5">
                  <c:v>-4.3213918263772258E-2</c:v>
                </c:pt>
                <c:pt idx="6">
                  <c:v>2.3054110763106823E-2</c:v>
                </c:pt>
                <c:pt idx="7">
                  <c:v>-1.2299093542812717E-2</c:v>
                </c:pt>
                <c:pt idx="8">
                  <c:v>6.5614199363060706E-3</c:v>
                </c:pt>
                <c:pt idx="9">
                  <c:v>-3.500439396667034E-3</c:v>
                </c:pt>
                <c:pt idx="10">
                  <c:v>1.8674427317079893E-3</c:v>
                </c:pt>
                <c:pt idx="11">
                  <c:v>-9.9625845816085135E-4</c:v>
                </c:pt>
                <c:pt idx="12">
                  <c:v>5.3149202307759794E-4</c:v>
                </c:pt>
                <c:pt idx="13">
                  <c:v>-2.835446648218163E-4</c:v>
                </c:pt>
                <c:pt idx="14">
                  <c:v>1.5126770197485749E-4</c:v>
                </c:pt>
                <c:pt idx="15">
                  <c:v>-8.0699517570304629E-5</c:v>
                </c:pt>
                <c:pt idx="16">
                  <c:v>4.3052231580554762E-5</c:v>
                </c:pt>
                <c:pt idx="17">
                  <c:v>-2.2967852843122274E-5</c:v>
                </c:pt>
                <c:pt idx="18">
                  <c:v>1.2253075969738669E-5</c:v>
                </c:pt>
                <c:pt idx="19">
                  <c:v>-6.5368701090901522E-6</c:v>
                </c:pt>
                <c:pt idx="20">
                  <c:v>3.4873423562089973E-6</c:v>
                </c:pt>
                <c:pt idx="21">
                  <c:v>-1.8604556165950882E-6</c:v>
                </c:pt>
                <c:pt idx="22">
                  <c:v>9.9253091545703679E-7</c:v>
                </c:pt>
                <c:pt idx="23">
                  <c:v>-5.2950342343607882E-7</c:v>
                </c:pt>
                <c:pt idx="24">
                  <c:v>2.8248377059511787E-7</c:v>
                </c:pt>
                <c:pt idx="25">
                  <c:v>-1.5070172753900654E-7</c:v>
                </c:pt>
                <c:pt idx="26">
                  <c:v>8.0397576948916148E-8</c:v>
                </c:pt>
                <c:pt idx="27">
                  <c:v>-4.2891149854827366E-8</c:v>
                </c:pt>
                <c:pt idx="28">
                  <c:v>2.2881917660754301E-8</c:v>
                </c:pt>
                <c:pt idx="29">
                  <c:v>-1.2207230573339615E-8</c:v>
                </c:pt>
                <c:pt idx="30">
                  <c:v>6.5124121360799057E-9</c:v>
                </c:pt>
                <c:pt idx="31">
                  <c:v>-3.474294318875803E-9</c:v>
                </c:pt>
                <c:pt idx="32">
                  <c:v>1.853494644065717E-9</c:v>
                </c:pt>
                <c:pt idx="33">
                  <c:v>-9.8881731951020315E-10</c:v>
                </c:pt>
                <c:pt idx="34">
                  <c:v>5.2752226422331991E-10</c:v>
                </c:pt>
                <c:pt idx="35">
                  <c:v>-2.8142684574855553E-10</c:v>
                </c:pt>
                <c:pt idx="36">
                  <c:v>1.5013787072018724E-10</c:v>
                </c:pt>
                <c:pt idx="37">
                  <c:v>-8.0096766050995537E-11</c:v>
                </c:pt>
                <c:pt idx="38">
                  <c:v>4.2730670823116296E-11</c:v>
                </c:pt>
                <c:pt idx="39">
                  <c:v>-2.2796304008466614E-11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EC-4E69-9A56-340E76B5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7028"/>
        <c:axId val="46142656"/>
      </c:scatterChart>
      <c:valAx>
        <c:axId val="39947028"/>
        <c:scaling>
          <c:orientation val="minMax"/>
          <c:max val="6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142656"/>
        <c:crossesAt val="-1"/>
        <c:crossBetween val="midCat"/>
      </c:valAx>
      <c:valAx>
        <c:axId val="46142656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947028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F(t) = K   in t=(0,T)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'f(t) = k = constant'!$C$5</c:f>
              <c:strCache>
                <c:ptCount val="1"/>
                <c:pt idx="0">
                  <c:v>O</c:v>
                </c:pt>
              </c:strCache>
            </c:strRef>
          </c:tx>
          <c:spPr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constant'!$C$6:$C$135</c:f>
              <c:numCache>
                <c:formatCode>0.000E+00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2-4613-BB88-5C7D09915E43}"/>
            </c:ext>
          </c:extLst>
        </c:ser>
        <c:ser>
          <c:idx val="1"/>
          <c:order val="1"/>
          <c:tx>
            <c:strRef>
              <c:f>'f(t) = k = constant'!$D$5</c:f>
              <c:strCache>
                <c:ptCount val="1"/>
                <c:pt idx="0">
                  <c:v>f</c:v>
                </c:pt>
              </c:strCache>
            </c:strRef>
          </c:tx>
          <c:spPr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'f(t) = k = constant'!$B$70:$B$77</c:f>
              <c:numCache>
                <c:formatCode>0.000E+00</c:formatCode>
                <c:ptCount val="8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</c:v>
                </c:pt>
              </c:numCache>
            </c:numRef>
          </c:xVal>
          <c:yVal>
            <c:numRef>
              <c:f>'f(t) = k = constant'!$D$70:$D$77</c:f>
              <c:numCache>
                <c:formatCode>0.000E+00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2-4613-BB88-5C7D09915E43}"/>
            </c:ext>
          </c:extLst>
        </c:ser>
        <c:ser>
          <c:idx val="2"/>
          <c:order val="2"/>
          <c:tx>
            <c:strRef>
              <c:f>'f(t) = k = constant'!$P$5</c:f>
              <c:strCache>
                <c:ptCount val="1"/>
                <c:pt idx="0">
                  <c:v>S1</c:v>
                </c:pt>
              </c:strCache>
            </c:strRef>
          </c:tx>
          <c:spPr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constant'!$P$6:$P$135</c:f>
              <c:numCache>
                <c:formatCode>0.000E+00</c:formatCode>
                <c:ptCount val="130"/>
                <c:pt idx="0">
                  <c:v>-0.21140240396726001</c:v>
                </c:pt>
                <c:pt idx="1">
                  <c:v>0.4085742272701271</c:v>
                </c:pt>
                <c:pt idx="2">
                  <c:v>0.9310565796815794</c:v>
                </c:pt>
                <c:pt idx="3">
                  <c:v>1.2313695348975684</c:v>
                </c:pt>
                <c:pt idx="4">
                  <c:v>1.2378521974512118</c:v>
                </c:pt>
                <c:pt idx="5">
                  <c:v>0.94895766969611428</c:v>
                </c:pt>
                <c:pt idx="6">
                  <c:v>0.43362217364616762</c:v>
                </c:pt>
                <c:pt idx="7">
                  <c:v>-0.1851845603842929</c:v>
                </c:pt>
                <c:pt idx="8">
                  <c:v>-0.75980242013113219</c:v>
                </c:pt>
                <c:pt idx="9">
                  <c:v>-1.153115674602627</c:v>
                </c:pt>
                <c:pt idx="10">
                  <c:v>-1.2712716293848676</c:v>
                </c:pt>
                <c:pt idx="11">
                  <c:v>-1.0860758247405047</c:v>
                </c:pt>
                <c:pt idx="12">
                  <c:v>-0.64171981806665823</c:v>
                </c:pt>
                <c:pt idx="13">
                  <c:v>-4.4236162376023451E-2</c:v>
                </c:pt>
                <c:pt idx="14">
                  <c:v>0.56380315850595275</c:v>
                </c:pt>
                <c:pt idx="15">
                  <c:v>1.0373073602601557</c:v>
                </c:pt>
                <c:pt idx="16">
                  <c:v>1.2632885263958062</c:v>
                </c:pt>
                <c:pt idx="17">
                  <c:v>1.1878228669375954</c:v>
                </c:pt>
                <c:pt idx="18">
                  <c:v>0.82891805235009941</c:v>
                </c:pt>
                <c:pt idx="19">
                  <c:v>0.2722162101340232</c:v>
                </c:pt>
                <c:pt idx="20">
                  <c:v>-0.34944206183307713</c:v>
                </c:pt>
                <c:pt idx="21">
                  <c:v>-0.88771621523377298</c:v>
                </c:pt>
                <c:pt idx="22">
                  <c:v>-1.2141628806781875</c:v>
                </c:pt>
                <c:pt idx="23">
                  <c:v>-1.2508851177858966</c:v>
                </c:pt>
                <c:pt idx="24">
                  <c:v>-0.98912023966984186</c:v>
                </c:pt>
                <c:pt idx="25">
                  <c:v>-0.4913307716449426</c:v>
                </c:pt>
                <c:pt idx="26">
                  <c:v>0.12370040192406895</c:v>
                </c:pt>
                <c:pt idx="27">
                  <c:v>0.7092140957522588</c:v>
                </c:pt>
                <c:pt idx="28">
                  <c:v>1.1254946070066418</c:v>
                </c:pt>
                <c:pt idx="29">
                  <c:v>1.2732087777804912</c:v>
                </c:pt>
                <c:pt idx="30">
                  <c:v>1.117108945370777</c:v>
                </c:pt>
                <c:pt idx="31">
                  <c:v>0.69444376514991724</c:v>
                </c:pt>
                <c:pt idx="32">
                  <c:v>0.10606990937008316</c:v>
                </c:pt>
                <c:pt idx="33">
                  <c:v>-0.50761442521372169</c:v>
                </c:pt>
                <c:pt idx="34">
                  <c:v>-1.0001714370133172</c:v>
                </c:pt>
                <c:pt idx="35">
                  <c:v>-1.2540668141683711</c:v>
                </c:pt>
                <c:pt idx="36">
                  <c:v>-1.2087158573982617</c:v>
                </c:pt>
                <c:pt idx="37">
                  <c:v>-0.87494024494224021</c:v>
                </c:pt>
                <c:pt idx="38">
                  <c:v>-0.33238575583906477</c:v>
                </c:pt>
                <c:pt idx="39">
                  <c:v>0.28948286370758858</c:v>
                </c:pt>
                <c:pt idx="40">
                  <c:v>0.84227487208811203</c:v>
                </c:pt>
                <c:pt idx="41">
                  <c:v>1.1940826388141781</c:v>
                </c:pt>
                <c:pt idx="42">
                  <c:v>1.2609575390998007</c:v>
                </c:pt>
                <c:pt idx="43">
                  <c:v>1.026941835672941</c:v>
                </c:pt>
                <c:pt idx="44">
                  <c:v>0.54787652563218325</c:v>
                </c:pt>
                <c:pt idx="45">
                  <c:v>-6.1923478833776725E-2</c:v>
                </c:pt>
                <c:pt idx="46">
                  <c:v>-0.65694725781035479</c:v>
                </c:pt>
                <c:pt idx="47">
                  <c:v>-1.0952098050400401</c:v>
                </c:pt>
                <c:pt idx="48">
                  <c:v>-1.2721325932278886</c:v>
                </c:pt>
                <c:pt idx="49">
                  <c:v>-1.145498178171664</c:v>
                </c:pt>
                <c:pt idx="50">
                  <c:v>-0.74552415595651678</c:v>
                </c:pt>
                <c:pt idx="51">
                  <c:v>-0.16765261823252983</c:v>
                </c:pt>
                <c:pt idx="52">
                  <c:v>0.45022430900677513</c:v>
                </c:pt>
                <c:pt idx="53">
                  <c:v>0.9606683846690206</c:v>
                </c:pt>
                <c:pt idx="54">
                  <c:v>1.2418770727250219</c:v>
                </c:pt>
                <c:pt idx="55">
                  <c:v>1.2267481518115058</c:v>
                </c:pt>
                <c:pt idx="56">
                  <c:v>0.91889169602377863</c:v>
                </c:pt>
                <c:pt idx="57">
                  <c:v>0.39176863641339987</c:v>
                </c:pt>
                <c:pt idx="58">
                  <c:v>-0.22883853972813384</c:v>
                </c:pt>
                <c:pt idx="59">
                  <c:v>-0.79484009733263328</c:v>
                </c:pt>
                <c:pt idx="60">
                  <c:v>-1.1711763336829046</c:v>
                </c:pt>
                <c:pt idx="61">
                  <c:v>-1.2680456227581733</c:v>
                </c:pt>
                <c:pt idx="62">
                  <c:v>-1.0623329444508911</c:v>
                </c:pt>
                <c:pt idx="63">
                  <c:v>-0.60312560745138688</c:v>
                </c:pt>
                <c:pt idx="64">
                  <c:v>0</c:v>
                </c:pt>
                <c:pt idx="65">
                  <c:v>0.60312560745138688</c:v>
                </c:pt>
                <c:pt idx="66">
                  <c:v>1.0623329444508911</c:v>
                </c:pt>
                <c:pt idx="67">
                  <c:v>1.2680456227581733</c:v>
                </c:pt>
                <c:pt idx="68">
                  <c:v>1.1711763336829046</c:v>
                </c:pt>
                <c:pt idx="69">
                  <c:v>0.79484009733263328</c:v>
                </c:pt>
                <c:pt idx="70">
                  <c:v>0.22883853972813384</c:v>
                </c:pt>
                <c:pt idx="71">
                  <c:v>1.5599074609608395E-16</c:v>
                </c:pt>
                <c:pt idx="72">
                  <c:v>-0.39176863641339987</c:v>
                </c:pt>
                <c:pt idx="73">
                  <c:v>-0.91889169602377863</c:v>
                </c:pt>
                <c:pt idx="74">
                  <c:v>-1.2267481518115058</c:v>
                </c:pt>
                <c:pt idx="75">
                  <c:v>-1.2418770727250219</c:v>
                </c:pt>
                <c:pt idx="76">
                  <c:v>-0.9606683846690206</c:v>
                </c:pt>
                <c:pt idx="77">
                  <c:v>-0.45022430900677513</c:v>
                </c:pt>
                <c:pt idx="78">
                  <c:v>0.16765261823252983</c:v>
                </c:pt>
                <c:pt idx="79">
                  <c:v>0.74552415595651678</c:v>
                </c:pt>
                <c:pt idx="80">
                  <c:v>1.145498178171664</c:v>
                </c:pt>
                <c:pt idx="81">
                  <c:v>1.2721325932278886</c:v>
                </c:pt>
                <c:pt idx="82">
                  <c:v>1.0952098050400401</c:v>
                </c:pt>
                <c:pt idx="83">
                  <c:v>0.65694725781035479</c:v>
                </c:pt>
                <c:pt idx="84">
                  <c:v>6.1923478833776725E-2</c:v>
                </c:pt>
                <c:pt idx="85">
                  <c:v>-0.54787652563218325</c:v>
                </c:pt>
                <c:pt idx="86">
                  <c:v>-1.026941835672941</c:v>
                </c:pt>
                <c:pt idx="87">
                  <c:v>-1.2609575390998007</c:v>
                </c:pt>
                <c:pt idx="88">
                  <c:v>-1.1940826388141781</c:v>
                </c:pt>
                <c:pt idx="89">
                  <c:v>-0.84227487208811203</c:v>
                </c:pt>
                <c:pt idx="90">
                  <c:v>-0.28948286370758858</c:v>
                </c:pt>
                <c:pt idx="91">
                  <c:v>0.33238575583906477</c:v>
                </c:pt>
                <c:pt idx="92">
                  <c:v>0.87494024494224021</c:v>
                </c:pt>
                <c:pt idx="93">
                  <c:v>1.2087158573982617</c:v>
                </c:pt>
                <c:pt idx="94">
                  <c:v>1.2540668141683711</c:v>
                </c:pt>
                <c:pt idx="95">
                  <c:v>1.0001714370133172</c:v>
                </c:pt>
                <c:pt idx="96">
                  <c:v>0.50761442521372169</c:v>
                </c:pt>
                <c:pt idx="97">
                  <c:v>-0.10606990937008316</c:v>
                </c:pt>
                <c:pt idx="98">
                  <c:v>-0.69444376514991724</c:v>
                </c:pt>
                <c:pt idx="99">
                  <c:v>-1.117108945370777</c:v>
                </c:pt>
                <c:pt idx="100">
                  <c:v>-1.2732087777804912</c:v>
                </c:pt>
                <c:pt idx="101">
                  <c:v>-1.1254946070066418</c:v>
                </c:pt>
                <c:pt idx="102">
                  <c:v>-0.7092140957522588</c:v>
                </c:pt>
                <c:pt idx="103">
                  <c:v>-0.12370040192406895</c:v>
                </c:pt>
                <c:pt idx="104">
                  <c:v>0.4913307716449426</c:v>
                </c:pt>
                <c:pt idx="105">
                  <c:v>0.98912023966984186</c:v>
                </c:pt>
                <c:pt idx="106">
                  <c:v>1.2508851177858966</c:v>
                </c:pt>
                <c:pt idx="107">
                  <c:v>1.2141628806781875</c:v>
                </c:pt>
                <c:pt idx="108">
                  <c:v>0.88771621523377298</c:v>
                </c:pt>
                <c:pt idx="109">
                  <c:v>0.34944206183307713</c:v>
                </c:pt>
                <c:pt idx="110">
                  <c:v>-0.2722162101340232</c:v>
                </c:pt>
                <c:pt idx="111">
                  <c:v>-0.82891805235009941</c:v>
                </c:pt>
                <c:pt idx="112">
                  <c:v>-1.1878228669375954</c:v>
                </c:pt>
                <c:pt idx="113">
                  <c:v>-1.2632885263958062</c:v>
                </c:pt>
                <c:pt idx="114">
                  <c:v>-1.0373073602601557</c:v>
                </c:pt>
                <c:pt idx="115">
                  <c:v>-0.56380315850595275</c:v>
                </c:pt>
                <c:pt idx="116">
                  <c:v>4.4236162376023451E-2</c:v>
                </c:pt>
                <c:pt idx="117">
                  <c:v>0.64171981806665823</c:v>
                </c:pt>
                <c:pt idx="118">
                  <c:v>1.0860758247405047</c:v>
                </c:pt>
                <c:pt idx="119">
                  <c:v>1.2712716293848676</c:v>
                </c:pt>
                <c:pt idx="120">
                  <c:v>1.153115674602627</c:v>
                </c:pt>
                <c:pt idx="121">
                  <c:v>0.75980242013113219</c:v>
                </c:pt>
                <c:pt idx="122">
                  <c:v>0.1851845603842929</c:v>
                </c:pt>
                <c:pt idx="123">
                  <c:v>-0.43362217364616762</c:v>
                </c:pt>
                <c:pt idx="124">
                  <c:v>-0.94895766969611428</c:v>
                </c:pt>
                <c:pt idx="125">
                  <c:v>-1.2378521974512118</c:v>
                </c:pt>
                <c:pt idx="126">
                  <c:v>-1.2313695348975684</c:v>
                </c:pt>
                <c:pt idx="127">
                  <c:v>-0.9310565796815794</c:v>
                </c:pt>
                <c:pt idx="128">
                  <c:v>-0.4085742272701271</c:v>
                </c:pt>
                <c:pt idx="129">
                  <c:v>0.21140240396726001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2-4613-BB88-5C7D09915E43}"/>
            </c:ext>
          </c:extLst>
        </c:ser>
        <c:ser>
          <c:idx val="3"/>
          <c:order val="3"/>
          <c:tx>
            <c:strRef>
              <c:f>'f(t) = k = constant'!$Q$5</c:f>
              <c:strCache>
                <c:ptCount val="1"/>
                <c:pt idx="0">
                  <c:v>S2</c:v>
                </c:pt>
              </c:strCache>
            </c:strRef>
          </c:tx>
          <c:spPr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constant'!$Q$6:$Q$135</c:f>
              <c:numCache>
                <c:formatCode>0.000E+00</c:formatCode>
                <c:ptCount val="130"/>
                <c:pt idx="0">
                  <c:v>-0.21140240396726001</c:v>
                </c:pt>
                <c:pt idx="1">
                  <c:v>0.4085742272701271</c:v>
                </c:pt>
                <c:pt idx="2">
                  <c:v>0.9310565796815794</c:v>
                </c:pt>
                <c:pt idx="3">
                  <c:v>1.2313695348975684</c:v>
                </c:pt>
                <c:pt idx="4">
                  <c:v>1.2378521974512118</c:v>
                </c:pt>
                <c:pt idx="5">
                  <c:v>0.94895766969611428</c:v>
                </c:pt>
                <c:pt idx="6">
                  <c:v>0.43362217364616762</c:v>
                </c:pt>
                <c:pt idx="7">
                  <c:v>-0.1851845603842929</c:v>
                </c:pt>
                <c:pt idx="8">
                  <c:v>-0.75980242013113219</c:v>
                </c:pt>
                <c:pt idx="9">
                  <c:v>-1.153115674602627</c:v>
                </c:pt>
                <c:pt idx="10">
                  <c:v>-1.2712716293848676</c:v>
                </c:pt>
                <c:pt idx="11">
                  <c:v>-1.0860758247405047</c:v>
                </c:pt>
                <c:pt idx="12">
                  <c:v>-0.64171981806665823</c:v>
                </c:pt>
                <c:pt idx="13">
                  <c:v>-4.4236162376023451E-2</c:v>
                </c:pt>
                <c:pt idx="14">
                  <c:v>0.56380315850595275</c:v>
                </c:pt>
                <c:pt idx="15">
                  <c:v>1.0373073602601557</c:v>
                </c:pt>
                <c:pt idx="16">
                  <c:v>1.2632885263958062</c:v>
                </c:pt>
                <c:pt idx="17">
                  <c:v>1.1878228669375954</c:v>
                </c:pt>
                <c:pt idx="18">
                  <c:v>0.82891805235009941</c:v>
                </c:pt>
                <c:pt idx="19">
                  <c:v>0.2722162101340232</c:v>
                </c:pt>
                <c:pt idx="20">
                  <c:v>-0.34944206183307713</c:v>
                </c:pt>
                <c:pt idx="21">
                  <c:v>-0.88771621523377298</c:v>
                </c:pt>
                <c:pt idx="22">
                  <c:v>-1.2141628806781875</c:v>
                </c:pt>
                <c:pt idx="23">
                  <c:v>-1.2508851177858966</c:v>
                </c:pt>
                <c:pt idx="24">
                  <c:v>-0.98912023966984186</c:v>
                </c:pt>
                <c:pt idx="25">
                  <c:v>-0.4913307716449426</c:v>
                </c:pt>
                <c:pt idx="26">
                  <c:v>0.12370040192406895</c:v>
                </c:pt>
                <c:pt idx="27">
                  <c:v>0.7092140957522588</c:v>
                </c:pt>
                <c:pt idx="28">
                  <c:v>1.1254946070066418</c:v>
                </c:pt>
                <c:pt idx="29">
                  <c:v>1.2732087777804912</c:v>
                </c:pt>
                <c:pt idx="30">
                  <c:v>1.117108945370777</c:v>
                </c:pt>
                <c:pt idx="31">
                  <c:v>0.69444376514991724</c:v>
                </c:pt>
                <c:pt idx="32">
                  <c:v>0.10606990937008316</c:v>
                </c:pt>
                <c:pt idx="33">
                  <c:v>-0.50761442521372169</c:v>
                </c:pt>
                <c:pt idx="34">
                  <c:v>-1.0001714370133172</c:v>
                </c:pt>
                <c:pt idx="35">
                  <c:v>-1.2540668141683711</c:v>
                </c:pt>
                <c:pt idx="36">
                  <c:v>-1.2087158573982617</c:v>
                </c:pt>
                <c:pt idx="37">
                  <c:v>-0.87494024494224021</c:v>
                </c:pt>
                <c:pt idx="38">
                  <c:v>-0.33238575583906477</c:v>
                </c:pt>
                <c:pt idx="39">
                  <c:v>0.28948286370758858</c:v>
                </c:pt>
                <c:pt idx="40">
                  <c:v>0.84227487208811203</c:v>
                </c:pt>
                <c:pt idx="41">
                  <c:v>1.1940826388141781</c:v>
                </c:pt>
                <c:pt idx="42">
                  <c:v>1.2609575390998007</c:v>
                </c:pt>
                <c:pt idx="43">
                  <c:v>1.026941835672941</c:v>
                </c:pt>
                <c:pt idx="44">
                  <c:v>0.54787652563218325</c:v>
                </c:pt>
                <c:pt idx="45">
                  <c:v>-6.1923478833776725E-2</c:v>
                </c:pt>
                <c:pt idx="46">
                  <c:v>-0.65694725781035479</c:v>
                </c:pt>
                <c:pt idx="47">
                  <c:v>-1.0952098050400401</c:v>
                </c:pt>
                <c:pt idx="48">
                  <c:v>-1.2721325932278886</c:v>
                </c:pt>
                <c:pt idx="49">
                  <c:v>-1.145498178171664</c:v>
                </c:pt>
                <c:pt idx="50">
                  <c:v>-0.74552415595651678</c:v>
                </c:pt>
                <c:pt idx="51">
                  <c:v>-0.16765261823252983</c:v>
                </c:pt>
                <c:pt idx="52">
                  <c:v>0.45022430900677513</c:v>
                </c:pt>
                <c:pt idx="53">
                  <c:v>0.9606683846690206</c:v>
                </c:pt>
                <c:pt idx="54">
                  <c:v>1.2418770727250219</c:v>
                </c:pt>
                <c:pt idx="55">
                  <c:v>1.2267481518115058</c:v>
                </c:pt>
                <c:pt idx="56">
                  <c:v>0.91889169602377863</c:v>
                </c:pt>
                <c:pt idx="57">
                  <c:v>0.39176863641339987</c:v>
                </c:pt>
                <c:pt idx="58">
                  <c:v>-0.22883853972813384</c:v>
                </c:pt>
                <c:pt idx="59">
                  <c:v>-0.79484009733263328</c:v>
                </c:pt>
                <c:pt idx="60">
                  <c:v>-1.1711763336829046</c:v>
                </c:pt>
                <c:pt idx="61">
                  <c:v>-1.2680456227581733</c:v>
                </c:pt>
                <c:pt idx="62">
                  <c:v>-1.0623329444508911</c:v>
                </c:pt>
                <c:pt idx="63">
                  <c:v>-0.60312560745138688</c:v>
                </c:pt>
                <c:pt idx="64">
                  <c:v>0</c:v>
                </c:pt>
                <c:pt idx="65">
                  <c:v>0.60312560745138688</c:v>
                </c:pt>
                <c:pt idx="66">
                  <c:v>1.0623329444508911</c:v>
                </c:pt>
                <c:pt idx="67">
                  <c:v>1.2680456227581733</c:v>
                </c:pt>
                <c:pt idx="68">
                  <c:v>1.1711763336829046</c:v>
                </c:pt>
                <c:pt idx="69">
                  <c:v>0.79484009733263328</c:v>
                </c:pt>
                <c:pt idx="70">
                  <c:v>0.22883853972813384</c:v>
                </c:pt>
                <c:pt idx="71">
                  <c:v>1.5599074609608395E-16</c:v>
                </c:pt>
                <c:pt idx="72">
                  <c:v>-0.39176863641339987</c:v>
                </c:pt>
                <c:pt idx="73">
                  <c:v>-0.91889169602377863</c:v>
                </c:pt>
                <c:pt idx="74">
                  <c:v>-1.2267481518115058</c:v>
                </c:pt>
                <c:pt idx="75">
                  <c:v>-1.2418770727250219</c:v>
                </c:pt>
                <c:pt idx="76">
                  <c:v>-0.9606683846690206</c:v>
                </c:pt>
                <c:pt idx="77">
                  <c:v>-0.45022430900677513</c:v>
                </c:pt>
                <c:pt idx="78">
                  <c:v>0.16765261823252983</c:v>
                </c:pt>
                <c:pt idx="79">
                  <c:v>0.74552415595651678</c:v>
                </c:pt>
                <c:pt idx="80">
                  <c:v>1.145498178171664</c:v>
                </c:pt>
                <c:pt idx="81">
                  <c:v>1.2721325932278886</c:v>
                </c:pt>
                <c:pt idx="82">
                  <c:v>1.0952098050400401</c:v>
                </c:pt>
                <c:pt idx="83">
                  <c:v>0.65694725781035479</c:v>
                </c:pt>
                <c:pt idx="84">
                  <c:v>6.1923478833776725E-2</c:v>
                </c:pt>
                <c:pt idx="85">
                  <c:v>-0.54787652563218325</c:v>
                </c:pt>
                <c:pt idx="86">
                  <c:v>-1.026941835672941</c:v>
                </c:pt>
                <c:pt idx="87">
                  <c:v>-1.2609575390998007</c:v>
                </c:pt>
                <c:pt idx="88">
                  <c:v>-1.1940826388141781</c:v>
                </c:pt>
                <c:pt idx="89">
                  <c:v>-0.84227487208811203</c:v>
                </c:pt>
                <c:pt idx="90">
                  <c:v>-0.28948286370758858</c:v>
                </c:pt>
                <c:pt idx="91">
                  <c:v>0.33238575583906477</c:v>
                </c:pt>
                <c:pt idx="92">
                  <c:v>0.87494024494224021</c:v>
                </c:pt>
                <c:pt idx="93">
                  <c:v>1.2087158573982617</c:v>
                </c:pt>
                <c:pt idx="94">
                  <c:v>1.2540668141683711</c:v>
                </c:pt>
                <c:pt idx="95">
                  <c:v>1.0001714370133172</c:v>
                </c:pt>
                <c:pt idx="96">
                  <c:v>0.50761442521372169</c:v>
                </c:pt>
                <c:pt idx="97">
                  <c:v>-0.10606990937008316</c:v>
                </c:pt>
                <c:pt idx="98">
                  <c:v>-0.69444376514991724</c:v>
                </c:pt>
                <c:pt idx="99">
                  <c:v>-1.117108945370777</c:v>
                </c:pt>
                <c:pt idx="100">
                  <c:v>-1.2732087777804912</c:v>
                </c:pt>
                <c:pt idx="101">
                  <c:v>-1.1254946070066418</c:v>
                </c:pt>
                <c:pt idx="102">
                  <c:v>-0.7092140957522588</c:v>
                </c:pt>
                <c:pt idx="103">
                  <c:v>-0.12370040192406895</c:v>
                </c:pt>
                <c:pt idx="104">
                  <c:v>0.4913307716449426</c:v>
                </c:pt>
                <c:pt idx="105">
                  <c:v>0.98912023966984186</c:v>
                </c:pt>
                <c:pt idx="106">
                  <c:v>1.2508851177858966</c:v>
                </c:pt>
                <c:pt idx="107">
                  <c:v>1.2141628806781875</c:v>
                </c:pt>
                <c:pt idx="108">
                  <c:v>0.88771621523377298</c:v>
                </c:pt>
                <c:pt idx="109">
                  <c:v>0.34944206183307713</c:v>
                </c:pt>
                <c:pt idx="110">
                  <c:v>-0.2722162101340232</c:v>
                </c:pt>
                <c:pt idx="111">
                  <c:v>-0.82891805235009941</c:v>
                </c:pt>
                <c:pt idx="112">
                  <c:v>-1.1878228669375954</c:v>
                </c:pt>
                <c:pt idx="113">
                  <c:v>-1.2632885263958062</c:v>
                </c:pt>
                <c:pt idx="114">
                  <c:v>-1.0373073602601557</c:v>
                </c:pt>
                <c:pt idx="115">
                  <c:v>-0.56380315850595275</c:v>
                </c:pt>
                <c:pt idx="116">
                  <c:v>4.4236162376023451E-2</c:v>
                </c:pt>
                <c:pt idx="117">
                  <c:v>0.64171981806665823</c:v>
                </c:pt>
                <c:pt idx="118">
                  <c:v>1.0860758247405047</c:v>
                </c:pt>
                <c:pt idx="119">
                  <c:v>1.2712716293848676</c:v>
                </c:pt>
                <c:pt idx="120">
                  <c:v>1.153115674602627</c:v>
                </c:pt>
                <c:pt idx="121">
                  <c:v>0.75980242013113219</c:v>
                </c:pt>
                <c:pt idx="122">
                  <c:v>0.1851845603842929</c:v>
                </c:pt>
                <c:pt idx="123">
                  <c:v>-0.43362217364616762</c:v>
                </c:pt>
                <c:pt idx="124">
                  <c:v>-0.94895766969611428</c:v>
                </c:pt>
                <c:pt idx="125">
                  <c:v>-1.2378521974512118</c:v>
                </c:pt>
                <c:pt idx="126">
                  <c:v>-1.2313695348975684</c:v>
                </c:pt>
                <c:pt idx="127">
                  <c:v>-0.9310565796815794</c:v>
                </c:pt>
                <c:pt idx="128">
                  <c:v>-0.4085742272701271</c:v>
                </c:pt>
                <c:pt idx="129">
                  <c:v>0.21140240396726001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2-4613-BB88-5C7D09915E43}"/>
            </c:ext>
          </c:extLst>
        </c:ser>
        <c:ser>
          <c:idx val="4"/>
          <c:order val="4"/>
          <c:tx>
            <c:strRef>
              <c:f>'f(t) = k = constant'!$R$5</c:f>
              <c:strCache>
                <c:ptCount val="1"/>
                <c:pt idx="0">
                  <c:v>S3</c:v>
                </c:pt>
              </c:strCache>
            </c:strRef>
          </c:tx>
          <c:spPr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constant'!$R$6:$R$135</c:f>
              <c:numCache>
                <c:formatCode>0.000E+00</c:formatCode>
                <c:ptCount val="130"/>
                <c:pt idx="0">
                  <c:v>-0.41503432047109401</c:v>
                </c:pt>
                <c:pt idx="1">
                  <c:v>0.76105251796804274</c:v>
                </c:pt>
                <c:pt idx="2">
                  <c:v>1.1982986817193795</c:v>
                </c:pt>
                <c:pt idx="3">
                  <c:v>0.92711923480710978</c:v>
                </c:pt>
                <c:pt idx="4">
                  <c:v>0.91570340031114406</c:v>
                </c:pt>
                <c:pt idx="5">
                  <c:v>1.1950712127254575</c:v>
                </c:pt>
                <c:pt idx="6">
                  <c:v>0.80018598455494172</c:v>
                </c:pt>
                <c:pt idx="7">
                  <c:v>-0.36514596685006495</c:v>
                </c:pt>
                <c:pt idx="8">
                  <c:v>-1.1588430636742619</c:v>
                </c:pt>
                <c:pt idx="9">
                  <c:v>-1.0451673538821202</c:v>
                </c:pt>
                <c:pt idx="10">
                  <c:v>-0.85275003370844316</c:v>
                </c:pt>
                <c:pt idx="11">
                  <c:v>-1.1184954191436089</c:v>
                </c:pt>
                <c:pt idx="12">
                  <c:v>-1.066092033396379</c:v>
                </c:pt>
                <c:pt idx="13">
                  <c:v>-8.8401129533099032E-2</c:v>
                </c:pt>
                <c:pt idx="14">
                  <c:v>0.98020511913033925</c:v>
                </c:pt>
                <c:pt idx="15">
                  <c:v>1.1566185326475693</c:v>
                </c:pt>
                <c:pt idx="16">
                  <c:v>0.86841812108170935</c:v>
                </c:pt>
                <c:pt idx="17">
                  <c:v>0.99725119310434784</c:v>
                </c:pt>
                <c:pt idx="18">
                  <c:v>1.1893968373858277</c:v>
                </c:pt>
                <c:pt idx="19">
                  <c:v>0.52784188304272361</c:v>
                </c:pt>
                <c:pt idx="20">
                  <c:v>-0.66378922143232821</c:v>
                </c:pt>
                <c:pt idx="21">
                  <c:v>-1.2000707184616157</c:v>
                </c:pt>
                <c:pt idx="22">
                  <c:v>-0.95618494558735212</c:v>
                </c:pt>
                <c:pt idx="23">
                  <c:v>-0.89197448685355174</c:v>
                </c:pt>
                <c:pt idx="24">
                  <c:v>-1.1823271734643575</c:v>
                </c:pt>
                <c:pt idx="25">
                  <c:v>-0.88510859647108442</c:v>
                </c:pt>
                <c:pt idx="26">
                  <c:v>0.24584400740194945</c:v>
                </c:pt>
                <c:pt idx="27">
                  <c:v>1.1250346324596106</c:v>
                </c:pt>
                <c:pt idx="28">
                  <c:v>1.0783922797771728</c:v>
                </c:pt>
                <c:pt idx="29">
                  <c:v>0.84888789409229326</c:v>
                </c:pt>
                <c:pt idx="30">
                  <c:v>1.0876359746325344</c:v>
                </c:pt>
                <c:pt idx="31">
                  <c:v>1.1134457932195616</c:v>
                </c:pt>
                <c:pt idx="32">
                  <c:v>0.21115830791763784</c:v>
                </c:pt>
                <c:pt idx="33">
                  <c:v>-0.90765161855314358</c:v>
                </c:pt>
                <c:pt idx="34">
                  <c:v>-1.1774527642045707</c:v>
                </c:pt>
                <c:pt idx="35">
                  <c:v>-0.88602279150625463</c:v>
                </c:pt>
                <c:pt idx="36">
                  <c:v>-0.96501526642810043</c:v>
                </c:pt>
                <c:pt idx="37">
                  <c:v>-1.1990047085351883</c:v>
                </c:pt>
                <c:pt idx="38">
                  <c:v>-0.63456881565375167</c:v>
                </c:pt>
                <c:pt idx="39">
                  <c:v>0.55901369783367261</c:v>
                </c:pt>
                <c:pt idx="40">
                  <c:v>1.1930989597855017</c:v>
                </c:pt>
                <c:pt idx="41">
                  <c:v>0.98786346358211841</c:v>
                </c:pt>
                <c:pt idx="42">
                  <c:v>0.87291799631381806</c:v>
                </c:pt>
                <c:pt idx="43">
                  <c:v>1.1631332447629847</c:v>
                </c:pt>
                <c:pt idx="44">
                  <c:v>0.96049392478258722</c:v>
                </c:pt>
                <c:pt idx="45">
                  <c:v>-0.12365166562853952</c:v>
                </c:pt>
                <c:pt idx="46">
                  <c:v>-1.0807044676053108</c:v>
                </c:pt>
                <c:pt idx="47">
                  <c:v>-1.1099551924987161</c:v>
                </c:pt>
                <c:pt idx="48">
                  <c:v>-0.85103641776261985</c:v>
                </c:pt>
                <c:pt idx="49">
                  <c:v>-1.054759441460323</c:v>
                </c:pt>
                <c:pt idx="50">
                  <c:v>-1.1502451161825793</c:v>
                </c:pt>
                <c:pt idx="51">
                  <c:v>-0.33142954211417736</c:v>
                </c:pt>
                <c:pt idx="52">
                  <c:v>0.82538917800898903</c:v>
                </c:pt>
                <c:pt idx="53">
                  <c:v>1.1921496397189917</c:v>
                </c:pt>
                <c:pt idx="54">
                  <c:v>0.90848659372058282</c:v>
                </c:pt>
                <c:pt idx="55">
                  <c:v>0.93510140349742565</c:v>
                </c:pt>
                <c:pt idx="56">
                  <c:v>1.199649986719816</c:v>
                </c:pt>
                <c:pt idx="57">
                  <c:v>0.73408258163771356</c:v>
                </c:pt>
                <c:pt idx="58">
                  <c:v>-0.44782095899825208</c:v>
                </c:pt>
                <c:pt idx="59">
                  <c:v>-1.1766728233898545</c:v>
                </c:pt>
                <c:pt idx="60">
                  <c:v>-1.0211015640139796</c:v>
                </c:pt>
                <c:pt idx="61">
                  <c:v>-0.85912957215433805</c:v>
                </c:pt>
                <c:pt idx="62">
                  <c:v>-1.1386124576936023</c:v>
                </c:pt>
                <c:pt idx="63">
                  <c:v>-1.0258074817041112</c:v>
                </c:pt>
                <c:pt idx="64">
                  <c:v>0</c:v>
                </c:pt>
                <c:pt idx="65">
                  <c:v>1.0258074817041112</c:v>
                </c:pt>
                <c:pt idx="66">
                  <c:v>1.1386124576936023</c:v>
                </c:pt>
                <c:pt idx="67">
                  <c:v>0.85912957215433805</c:v>
                </c:pt>
                <c:pt idx="68">
                  <c:v>1.0211015640139796</c:v>
                </c:pt>
                <c:pt idx="69">
                  <c:v>1.1766728233898545</c:v>
                </c:pt>
                <c:pt idx="70">
                  <c:v>0.44782095899825208</c:v>
                </c:pt>
                <c:pt idx="71">
                  <c:v>3.1198149219216791E-16</c:v>
                </c:pt>
                <c:pt idx="72">
                  <c:v>-0.73408258163771356</c:v>
                </c:pt>
                <c:pt idx="73">
                  <c:v>-1.199649986719816</c:v>
                </c:pt>
                <c:pt idx="74">
                  <c:v>-0.93510140349742565</c:v>
                </c:pt>
                <c:pt idx="75">
                  <c:v>-0.90848659372058282</c:v>
                </c:pt>
                <c:pt idx="76">
                  <c:v>-1.1921496397189917</c:v>
                </c:pt>
                <c:pt idx="77">
                  <c:v>-0.82538917800898903</c:v>
                </c:pt>
                <c:pt idx="78">
                  <c:v>0.33142954211417736</c:v>
                </c:pt>
                <c:pt idx="79">
                  <c:v>1.1502451161825793</c:v>
                </c:pt>
                <c:pt idx="80">
                  <c:v>1.054759441460323</c:v>
                </c:pt>
                <c:pt idx="81">
                  <c:v>0.85103641776261985</c:v>
                </c:pt>
                <c:pt idx="82">
                  <c:v>1.1099551924987161</c:v>
                </c:pt>
                <c:pt idx="83">
                  <c:v>1.0807044676053108</c:v>
                </c:pt>
                <c:pt idx="84">
                  <c:v>0.12365166562853952</c:v>
                </c:pt>
                <c:pt idx="85">
                  <c:v>-0.96049392478258722</c:v>
                </c:pt>
                <c:pt idx="86">
                  <c:v>-1.1631332447629847</c:v>
                </c:pt>
                <c:pt idx="87">
                  <c:v>-0.87291799631381806</c:v>
                </c:pt>
                <c:pt idx="88">
                  <c:v>-0.98786346358211841</c:v>
                </c:pt>
                <c:pt idx="89">
                  <c:v>-1.1930989597855017</c:v>
                </c:pt>
                <c:pt idx="90">
                  <c:v>-0.55901369783367261</c:v>
                </c:pt>
                <c:pt idx="91">
                  <c:v>0.63456881565375167</c:v>
                </c:pt>
                <c:pt idx="92">
                  <c:v>1.1990047085351883</c:v>
                </c:pt>
                <c:pt idx="93">
                  <c:v>0.96501526642810043</c:v>
                </c:pt>
                <c:pt idx="94">
                  <c:v>0.88602279150625463</c:v>
                </c:pt>
                <c:pt idx="95">
                  <c:v>1.1774527642045707</c:v>
                </c:pt>
                <c:pt idx="96">
                  <c:v>0.90765161855314358</c:v>
                </c:pt>
                <c:pt idx="97">
                  <c:v>-0.21115830791763784</c:v>
                </c:pt>
                <c:pt idx="98">
                  <c:v>-1.1134457932195616</c:v>
                </c:pt>
                <c:pt idx="99">
                  <c:v>-1.0876359746325344</c:v>
                </c:pt>
                <c:pt idx="100">
                  <c:v>-0.84888789409229326</c:v>
                </c:pt>
                <c:pt idx="101">
                  <c:v>-1.0783922797771728</c:v>
                </c:pt>
                <c:pt idx="102">
                  <c:v>-1.1250346324596106</c:v>
                </c:pt>
                <c:pt idx="103">
                  <c:v>-0.24584400740194945</c:v>
                </c:pt>
                <c:pt idx="104">
                  <c:v>0.88510859647108442</c:v>
                </c:pt>
                <c:pt idx="105">
                  <c:v>1.1823271734643575</c:v>
                </c:pt>
                <c:pt idx="106">
                  <c:v>0.89197448685355174</c:v>
                </c:pt>
                <c:pt idx="107">
                  <c:v>0.95618494558735212</c:v>
                </c:pt>
                <c:pt idx="108">
                  <c:v>1.2000707184616157</c:v>
                </c:pt>
                <c:pt idx="109">
                  <c:v>0.66378922143232821</c:v>
                </c:pt>
                <c:pt idx="110">
                  <c:v>-0.52784188304272361</c:v>
                </c:pt>
                <c:pt idx="111">
                  <c:v>-1.1893968373858277</c:v>
                </c:pt>
                <c:pt idx="112">
                  <c:v>-0.99725119310434784</c:v>
                </c:pt>
                <c:pt idx="113">
                  <c:v>-0.86841812108170935</c:v>
                </c:pt>
                <c:pt idx="114">
                  <c:v>-1.1566185326475693</c:v>
                </c:pt>
                <c:pt idx="115">
                  <c:v>-0.98020511913033925</c:v>
                </c:pt>
                <c:pt idx="116">
                  <c:v>8.8401129533099032E-2</c:v>
                </c:pt>
                <c:pt idx="117">
                  <c:v>1.066092033396379</c:v>
                </c:pt>
                <c:pt idx="118">
                  <c:v>1.1184954191436089</c:v>
                </c:pt>
                <c:pt idx="119">
                  <c:v>0.85275003370844316</c:v>
                </c:pt>
                <c:pt idx="120">
                  <c:v>1.0451673538821202</c:v>
                </c:pt>
                <c:pt idx="121">
                  <c:v>1.1588430636742619</c:v>
                </c:pt>
                <c:pt idx="122">
                  <c:v>0.36514596685006495</c:v>
                </c:pt>
                <c:pt idx="123">
                  <c:v>-0.80018598455494172</c:v>
                </c:pt>
                <c:pt idx="124">
                  <c:v>-1.1950712127254575</c:v>
                </c:pt>
                <c:pt idx="125">
                  <c:v>-0.91570340031114406</c:v>
                </c:pt>
                <c:pt idx="126">
                  <c:v>-0.92711923480710978</c:v>
                </c:pt>
                <c:pt idx="127">
                  <c:v>-1.1982986817193795</c:v>
                </c:pt>
                <c:pt idx="128">
                  <c:v>-0.76105251796804274</c:v>
                </c:pt>
                <c:pt idx="129">
                  <c:v>0.41503432047109401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2-4613-BB88-5C7D09915E43}"/>
            </c:ext>
          </c:extLst>
        </c:ser>
        <c:ser>
          <c:idx val="5"/>
          <c:order val="5"/>
          <c:tx>
            <c:strRef>
              <c:f>'f(t) = k = constant'!$S$5</c:f>
              <c:strCache>
                <c:ptCount val="1"/>
                <c:pt idx="0">
                  <c:v>S4</c:v>
                </c:pt>
              </c:strCache>
            </c:strRef>
          </c:tx>
          <c:spPr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constant'!$S$6:$S$135</c:f>
              <c:numCache>
                <c:formatCode>0.000E+00</c:formatCode>
                <c:ptCount val="130"/>
                <c:pt idx="0">
                  <c:v>-0.41503432047109401</c:v>
                </c:pt>
                <c:pt idx="1">
                  <c:v>0.76105251796804274</c:v>
                </c:pt>
                <c:pt idx="2">
                  <c:v>1.1982986817193795</c:v>
                </c:pt>
                <c:pt idx="3">
                  <c:v>0.92711923480710978</c:v>
                </c:pt>
                <c:pt idx="4">
                  <c:v>0.91570340031114406</c:v>
                </c:pt>
                <c:pt idx="5">
                  <c:v>1.1950712127254575</c:v>
                </c:pt>
                <c:pt idx="6">
                  <c:v>0.80018598455494172</c:v>
                </c:pt>
                <c:pt idx="7">
                  <c:v>-0.36514596685006495</c:v>
                </c:pt>
                <c:pt idx="8">
                  <c:v>-1.1588430636742619</c:v>
                </c:pt>
                <c:pt idx="9">
                  <c:v>-1.0451673538821202</c:v>
                </c:pt>
                <c:pt idx="10">
                  <c:v>-0.85275003370844316</c:v>
                </c:pt>
                <c:pt idx="11">
                  <c:v>-1.1184954191436089</c:v>
                </c:pt>
                <c:pt idx="12">
                  <c:v>-1.066092033396379</c:v>
                </c:pt>
                <c:pt idx="13">
                  <c:v>-8.8401129533099032E-2</c:v>
                </c:pt>
                <c:pt idx="14">
                  <c:v>0.98020511913033925</c:v>
                </c:pt>
                <c:pt idx="15">
                  <c:v>1.1566185326475693</c:v>
                </c:pt>
                <c:pt idx="16">
                  <c:v>0.86841812108170935</c:v>
                </c:pt>
                <c:pt idx="17">
                  <c:v>0.99725119310434784</c:v>
                </c:pt>
                <c:pt idx="18">
                  <c:v>1.1893968373858277</c:v>
                </c:pt>
                <c:pt idx="19">
                  <c:v>0.52784188304272361</c:v>
                </c:pt>
                <c:pt idx="20">
                  <c:v>-0.66378922143232821</c:v>
                </c:pt>
                <c:pt idx="21">
                  <c:v>-1.2000707184616157</c:v>
                </c:pt>
                <c:pt idx="22">
                  <c:v>-0.95618494558735212</c:v>
                </c:pt>
                <c:pt idx="23">
                  <c:v>-0.89197448685355174</c:v>
                </c:pt>
                <c:pt idx="24">
                  <c:v>-1.1823271734643575</c:v>
                </c:pt>
                <c:pt idx="25">
                  <c:v>-0.88510859647108442</c:v>
                </c:pt>
                <c:pt idx="26">
                  <c:v>0.24584400740194945</c:v>
                </c:pt>
                <c:pt idx="27">
                  <c:v>1.1250346324596106</c:v>
                </c:pt>
                <c:pt idx="28">
                  <c:v>1.0783922797771728</c:v>
                </c:pt>
                <c:pt idx="29">
                  <c:v>0.84888789409229326</c:v>
                </c:pt>
                <c:pt idx="30">
                  <c:v>1.0876359746325344</c:v>
                </c:pt>
                <c:pt idx="31">
                  <c:v>1.1134457932195616</c:v>
                </c:pt>
                <c:pt idx="32">
                  <c:v>0.21115830791763784</c:v>
                </c:pt>
                <c:pt idx="33">
                  <c:v>-0.90765161855314358</c:v>
                </c:pt>
                <c:pt idx="34">
                  <c:v>-1.1774527642045707</c:v>
                </c:pt>
                <c:pt idx="35">
                  <c:v>-0.88602279150625463</c:v>
                </c:pt>
                <c:pt idx="36">
                  <c:v>-0.96501526642810043</c:v>
                </c:pt>
                <c:pt idx="37">
                  <c:v>-1.1990047085351883</c:v>
                </c:pt>
                <c:pt idx="38">
                  <c:v>-0.63456881565375167</c:v>
                </c:pt>
                <c:pt idx="39">
                  <c:v>0.55901369783367261</c:v>
                </c:pt>
                <c:pt idx="40">
                  <c:v>1.1930989597855017</c:v>
                </c:pt>
                <c:pt idx="41">
                  <c:v>0.98786346358211841</c:v>
                </c:pt>
                <c:pt idx="42">
                  <c:v>0.87291799631381806</c:v>
                </c:pt>
                <c:pt idx="43">
                  <c:v>1.1631332447629847</c:v>
                </c:pt>
                <c:pt idx="44">
                  <c:v>0.96049392478258722</c:v>
                </c:pt>
                <c:pt idx="45">
                  <c:v>-0.12365166562853952</c:v>
                </c:pt>
                <c:pt idx="46">
                  <c:v>-1.0807044676053108</c:v>
                </c:pt>
                <c:pt idx="47">
                  <c:v>-1.1099551924987161</c:v>
                </c:pt>
                <c:pt idx="48">
                  <c:v>-0.85103641776261985</c:v>
                </c:pt>
                <c:pt idx="49">
                  <c:v>-1.054759441460323</c:v>
                </c:pt>
                <c:pt idx="50">
                  <c:v>-1.1502451161825793</c:v>
                </c:pt>
                <c:pt idx="51">
                  <c:v>-0.33142954211417736</c:v>
                </c:pt>
                <c:pt idx="52">
                  <c:v>0.82538917800898903</c:v>
                </c:pt>
                <c:pt idx="53">
                  <c:v>1.1921496397189917</c:v>
                </c:pt>
                <c:pt idx="54">
                  <c:v>0.90848659372058282</c:v>
                </c:pt>
                <c:pt idx="55">
                  <c:v>0.93510140349742565</c:v>
                </c:pt>
                <c:pt idx="56">
                  <c:v>1.199649986719816</c:v>
                </c:pt>
                <c:pt idx="57">
                  <c:v>0.73408258163771356</c:v>
                </c:pt>
                <c:pt idx="58">
                  <c:v>-0.44782095899825208</c:v>
                </c:pt>
                <c:pt idx="59">
                  <c:v>-1.1766728233898545</c:v>
                </c:pt>
                <c:pt idx="60">
                  <c:v>-1.0211015640139796</c:v>
                </c:pt>
                <c:pt idx="61">
                  <c:v>-0.85912957215433805</c:v>
                </c:pt>
                <c:pt idx="62">
                  <c:v>-1.1386124576936023</c:v>
                </c:pt>
                <c:pt idx="63">
                  <c:v>-1.0258074817041112</c:v>
                </c:pt>
                <c:pt idx="64">
                  <c:v>0</c:v>
                </c:pt>
                <c:pt idx="65">
                  <c:v>1.0258074817041112</c:v>
                </c:pt>
                <c:pt idx="66">
                  <c:v>1.1386124576936023</c:v>
                </c:pt>
                <c:pt idx="67">
                  <c:v>0.85912957215433805</c:v>
                </c:pt>
                <c:pt idx="68">
                  <c:v>1.0211015640139796</c:v>
                </c:pt>
                <c:pt idx="69">
                  <c:v>1.1766728233898545</c:v>
                </c:pt>
                <c:pt idx="70">
                  <c:v>0.44782095899825208</c:v>
                </c:pt>
                <c:pt idx="71">
                  <c:v>3.1198149219216791E-16</c:v>
                </c:pt>
                <c:pt idx="72">
                  <c:v>-0.73408258163771356</c:v>
                </c:pt>
                <c:pt idx="73">
                  <c:v>-1.199649986719816</c:v>
                </c:pt>
                <c:pt idx="74">
                  <c:v>-0.93510140349742565</c:v>
                </c:pt>
                <c:pt idx="75">
                  <c:v>-0.90848659372058282</c:v>
                </c:pt>
                <c:pt idx="76">
                  <c:v>-1.1921496397189917</c:v>
                </c:pt>
                <c:pt idx="77">
                  <c:v>-0.82538917800898903</c:v>
                </c:pt>
                <c:pt idx="78">
                  <c:v>0.33142954211417736</c:v>
                </c:pt>
                <c:pt idx="79">
                  <c:v>1.1502451161825793</c:v>
                </c:pt>
                <c:pt idx="80">
                  <c:v>1.054759441460323</c:v>
                </c:pt>
                <c:pt idx="81">
                  <c:v>0.85103641776261985</c:v>
                </c:pt>
                <c:pt idx="82">
                  <c:v>1.1099551924987161</c:v>
                </c:pt>
                <c:pt idx="83">
                  <c:v>1.0807044676053108</c:v>
                </c:pt>
                <c:pt idx="84">
                  <c:v>0.12365166562853952</c:v>
                </c:pt>
                <c:pt idx="85">
                  <c:v>-0.96049392478258722</c:v>
                </c:pt>
                <c:pt idx="86">
                  <c:v>-1.1631332447629847</c:v>
                </c:pt>
                <c:pt idx="87">
                  <c:v>-0.87291799631381806</c:v>
                </c:pt>
                <c:pt idx="88">
                  <c:v>-0.98786346358211841</c:v>
                </c:pt>
                <c:pt idx="89">
                  <c:v>-1.1930989597855017</c:v>
                </c:pt>
                <c:pt idx="90">
                  <c:v>-0.55901369783367261</c:v>
                </c:pt>
                <c:pt idx="91">
                  <c:v>0.63456881565375167</c:v>
                </c:pt>
                <c:pt idx="92">
                  <c:v>1.1990047085351883</c:v>
                </c:pt>
                <c:pt idx="93">
                  <c:v>0.96501526642810043</c:v>
                </c:pt>
                <c:pt idx="94">
                  <c:v>0.88602279150625463</c:v>
                </c:pt>
                <c:pt idx="95">
                  <c:v>1.1774527642045707</c:v>
                </c:pt>
                <c:pt idx="96">
                  <c:v>0.90765161855314358</c:v>
                </c:pt>
                <c:pt idx="97">
                  <c:v>-0.21115830791763784</c:v>
                </c:pt>
                <c:pt idx="98">
                  <c:v>-1.1134457932195616</c:v>
                </c:pt>
                <c:pt idx="99">
                  <c:v>-1.0876359746325344</c:v>
                </c:pt>
                <c:pt idx="100">
                  <c:v>-0.84888789409229326</c:v>
                </c:pt>
                <c:pt idx="101">
                  <c:v>-1.0783922797771728</c:v>
                </c:pt>
                <c:pt idx="102">
                  <c:v>-1.1250346324596106</c:v>
                </c:pt>
                <c:pt idx="103">
                  <c:v>-0.24584400740194945</c:v>
                </c:pt>
                <c:pt idx="104">
                  <c:v>0.88510859647108442</c:v>
                </c:pt>
                <c:pt idx="105">
                  <c:v>1.1823271734643575</c:v>
                </c:pt>
                <c:pt idx="106">
                  <c:v>0.89197448685355174</c:v>
                </c:pt>
                <c:pt idx="107">
                  <c:v>0.95618494558735212</c:v>
                </c:pt>
                <c:pt idx="108">
                  <c:v>1.2000707184616157</c:v>
                </c:pt>
                <c:pt idx="109">
                  <c:v>0.66378922143232821</c:v>
                </c:pt>
                <c:pt idx="110">
                  <c:v>-0.52784188304272361</c:v>
                </c:pt>
                <c:pt idx="111">
                  <c:v>-1.1893968373858277</c:v>
                </c:pt>
                <c:pt idx="112">
                  <c:v>-0.99725119310434784</c:v>
                </c:pt>
                <c:pt idx="113">
                  <c:v>-0.86841812108170935</c:v>
                </c:pt>
                <c:pt idx="114">
                  <c:v>-1.1566185326475693</c:v>
                </c:pt>
                <c:pt idx="115">
                  <c:v>-0.98020511913033925</c:v>
                </c:pt>
                <c:pt idx="116">
                  <c:v>8.8401129533099032E-2</c:v>
                </c:pt>
                <c:pt idx="117">
                  <c:v>1.066092033396379</c:v>
                </c:pt>
                <c:pt idx="118">
                  <c:v>1.1184954191436089</c:v>
                </c:pt>
                <c:pt idx="119">
                  <c:v>0.85275003370844316</c:v>
                </c:pt>
                <c:pt idx="120">
                  <c:v>1.0451673538821202</c:v>
                </c:pt>
                <c:pt idx="121">
                  <c:v>1.1588430636742619</c:v>
                </c:pt>
                <c:pt idx="122">
                  <c:v>0.36514596685006495</c:v>
                </c:pt>
                <c:pt idx="123">
                  <c:v>-0.80018598455494172</c:v>
                </c:pt>
                <c:pt idx="124">
                  <c:v>-1.1950712127254575</c:v>
                </c:pt>
                <c:pt idx="125">
                  <c:v>-0.91570340031114406</c:v>
                </c:pt>
                <c:pt idx="126">
                  <c:v>-0.92711923480710978</c:v>
                </c:pt>
                <c:pt idx="127">
                  <c:v>-1.1982986817193795</c:v>
                </c:pt>
                <c:pt idx="128">
                  <c:v>-0.76105251796804274</c:v>
                </c:pt>
                <c:pt idx="129">
                  <c:v>0.41503432047109401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2-4613-BB88-5C7D09915E43}"/>
            </c:ext>
          </c:extLst>
        </c:ser>
        <c:ser>
          <c:idx val="6"/>
          <c:order val="6"/>
          <c:tx>
            <c:strRef>
              <c:f>'f(t) = k = constant'!$T$5</c:f>
              <c:strCache>
                <c:ptCount val="1"/>
                <c:pt idx="0">
                  <c:v>S5</c:v>
                </c:pt>
              </c:strCache>
            </c:strRef>
          </c:tx>
          <c:spPr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constant'!$T$6:$T$135</c:f>
              <c:numCache>
                <c:formatCode>0.000E+00</c:formatCode>
                <c:ptCount val="130"/>
                <c:pt idx="0">
                  <c:v>-0.60363937567079307</c:v>
                </c:pt>
                <c:pt idx="1">
                  <c:v>1.015202162817318</c:v>
                </c:pt>
                <c:pt idx="2">
                  <c:v>0.98981428705525676</c:v>
                </c:pt>
                <c:pt idx="3">
                  <c:v>0.99871056681996961</c:v>
                </c:pt>
                <c:pt idx="4">
                  <c:v>1.0123317950943085</c:v>
                </c:pt>
                <c:pt idx="5">
                  <c:v>0.97250537847228558</c:v>
                </c:pt>
                <c:pt idx="6">
                  <c:v>1.0512997427639197</c:v>
                </c:pt>
                <c:pt idx="7">
                  <c:v>-0.53492624096771668</c:v>
                </c:pt>
                <c:pt idx="8">
                  <c:v>-1.1446880835102677</c:v>
                </c:pt>
                <c:pt idx="9">
                  <c:v>-0.8975031574378689</c:v>
                </c:pt>
                <c:pt idx="10">
                  <c:v>-1.0976190664748096</c:v>
                </c:pt>
                <c:pt idx="11">
                  <c:v>-0.88357041477450182</c:v>
                </c:pt>
                <c:pt idx="12">
                  <c:v>-1.1882754149645247</c:v>
                </c:pt>
                <c:pt idx="13">
                  <c:v>-0.13242391250358981</c:v>
                </c:pt>
                <c:pt idx="14">
                  <c:v>1.1711707438591803</c:v>
                </c:pt>
                <c:pt idx="15">
                  <c:v>0.9022720815731049</c:v>
                </c:pt>
                <c:pt idx="16">
                  <c:v>1.0748494409438087</c:v>
                </c:pt>
                <c:pt idx="17">
                  <c:v>0.92906444021814338</c:v>
                </c:pt>
                <c:pt idx="18">
                  <c:v>1.0895021220019379</c:v>
                </c:pt>
                <c:pt idx="19">
                  <c:v>0.75210651516270621</c:v>
                </c:pt>
                <c:pt idx="20">
                  <c:v>-0.91429090123226753</c:v>
                </c:pt>
                <c:pt idx="21">
                  <c:v>-1.0329455680748665</c:v>
                </c:pt>
                <c:pt idx="22">
                  <c:v>-0.96680357569317799</c:v>
                </c:pt>
                <c:pt idx="23">
                  <c:v>-1.0425088370071107</c:v>
                </c:pt>
                <c:pt idx="24">
                  <c:v>-0.93651009433635779</c:v>
                </c:pt>
                <c:pt idx="25">
                  <c:v>-1.1186446973148392</c:v>
                </c:pt>
                <c:pt idx="26">
                  <c:v>0.36490928670645773</c:v>
                </c:pt>
                <c:pt idx="27">
                  <c:v>1.1725403090430866</c:v>
                </c:pt>
                <c:pt idx="28">
                  <c:v>0.88510300149313215</c:v>
                </c:pt>
                <c:pt idx="29">
                  <c:v>1.1033819831347096</c:v>
                </c:pt>
                <c:pt idx="30">
                  <c:v>0.88329763525305249</c:v>
                </c:pt>
                <c:pt idx="31">
                  <c:v>1.1782147856518657</c:v>
                </c:pt>
                <c:pt idx="32">
                  <c:v>0.31430003304085935</c:v>
                </c:pt>
                <c:pt idx="33">
                  <c:v>-1.1335716954635513</c:v>
                </c:pt>
                <c:pt idx="34">
                  <c:v>-0.9276115878299388</c:v>
                </c:pt>
                <c:pt idx="35">
                  <c:v>-1.0504605108413201</c:v>
                </c:pt>
                <c:pt idx="36">
                  <c:v>-0.95793503909057265</c:v>
                </c:pt>
                <c:pt idx="37">
                  <c:v>-1.0456293047899679</c:v>
                </c:pt>
                <c:pt idx="38">
                  <c:v>-0.88128642171730687</c:v>
                </c:pt>
                <c:pt idx="39">
                  <c:v>0.79111574978821175</c:v>
                </c:pt>
                <c:pt idx="40">
                  <c:v>1.0771747995087924</c:v>
                </c:pt>
                <c:pt idx="41">
                  <c:v>0.93688407680975461</c:v>
                </c:pt>
                <c:pt idx="42">
                  <c:v>1.0684935629886678</c:v>
                </c:pt>
                <c:pt idx="43">
                  <c:v>0.90854071455006602</c:v>
                </c:pt>
                <c:pt idx="44">
                  <c:v>1.1626997825973984</c:v>
                </c:pt>
                <c:pt idx="45">
                  <c:v>-0.18499037697428505</c:v>
                </c:pt>
                <c:pt idx="46">
                  <c:v>-1.187073263920063</c:v>
                </c:pt>
                <c:pt idx="47">
                  <c:v>-0.88242334389184529</c:v>
                </c:pt>
                <c:pt idx="48">
                  <c:v>-1.1001687933790094</c:v>
                </c:pt>
                <c:pt idx="49">
                  <c:v>-0.89304094098467246</c:v>
                </c:pt>
                <c:pt idx="50">
                  <c:v>-1.1537855720578976</c:v>
                </c:pt>
                <c:pt idx="51">
                  <c:v>-0.48761635012324578</c:v>
                </c:pt>
                <c:pt idx="52">
                  <c:v>1.0729596174992313</c:v>
                </c:pt>
                <c:pt idx="53">
                  <c:v>0.96152650479846558</c:v>
                </c:pt>
                <c:pt idx="54">
                  <c:v>1.0212472254217733</c:v>
                </c:pt>
                <c:pt idx="55">
                  <c:v>0.98954464552423027</c:v>
                </c:pt>
                <c:pt idx="56">
                  <c:v>1.0018259387858477</c:v>
                </c:pt>
                <c:pt idx="57">
                  <c:v>0.98872433719381181</c:v>
                </c:pt>
                <c:pt idx="58">
                  <c:v>-0.64785524640091552</c:v>
                </c:pt>
                <c:pt idx="59">
                  <c:v>-1.1187762506483367</c:v>
                </c:pt>
                <c:pt idx="60">
                  <c:v>-0.91152625888754291</c:v>
                </c:pt>
                <c:pt idx="61">
                  <c:v>-1.0882292077886708</c:v>
                </c:pt>
                <c:pt idx="62">
                  <c:v>-0.89023704314859797</c:v>
                </c:pt>
                <c:pt idx="63">
                  <c:v>-1.1847755011706378</c:v>
                </c:pt>
                <c:pt idx="64">
                  <c:v>0</c:v>
                </c:pt>
                <c:pt idx="65">
                  <c:v>1.1847755011706378</c:v>
                </c:pt>
                <c:pt idx="66">
                  <c:v>0.89023704314859797</c:v>
                </c:pt>
                <c:pt idx="67">
                  <c:v>1.0882292077886708</c:v>
                </c:pt>
                <c:pt idx="68">
                  <c:v>0.91152625888754291</c:v>
                </c:pt>
                <c:pt idx="69">
                  <c:v>1.1187762506483367</c:v>
                </c:pt>
                <c:pt idx="70">
                  <c:v>0.64785524640091552</c:v>
                </c:pt>
                <c:pt idx="71">
                  <c:v>4.6797223828825189E-16</c:v>
                </c:pt>
                <c:pt idx="72">
                  <c:v>-0.98872433719381181</c:v>
                </c:pt>
                <c:pt idx="73">
                  <c:v>-1.0018259387858477</c:v>
                </c:pt>
                <c:pt idx="74">
                  <c:v>-0.98954464552423027</c:v>
                </c:pt>
                <c:pt idx="75">
                  <c:v>-1.0212472254217733</c:v>
                </c:pt>
                <c:pt idx="76">
                  <c:v>-0.96152650479846558</c:v>
                </c:pt>
                <c:pt idx="77">
                  <c:v>-1.0729596174992313</c:v>
                </c:pt>
                <c:pt idx="78">
                  <c:v>0.48761635012324578</c:v>
                </c:pt>
                <c:pt idx="79">
                  <c:v>1.1537855720578976</c:v>
                </c:pt>
                <c:pt idx="80">
                  <c:v>0.89304094098467246</c:v>
                </c:pt>
                <c:pt idx="81">
                  <c:v>1.1001687933790094</c:v>
                </c:pt>
                <c:pt idx="82">
                  <c:v>0.88242334389184529</c:v>
                </c:pt>
                <c:pt idx="83">
                  <c:v>1.187073263920063</c:v>
                </c:pt>
                <c:pt idx="84">
                  <c:v>0.18499037697428505</c:v>
                </c:pt>
                <c:pt idx="85">
                  <c:v>-1.1626997825973984</c:v>
                </c:pt>
                <c:pt idx="86">
                  <c:v>-0.90854071455006602</c:v>
                </c:pt>
                <c:pt idx="87">
                  <c:v>-1.0684935629886678</c:v>
                </c:pt>
                <c:pt idx="88">
                  <c:v>-0.93688407680975461</c:v>
                </c:pt>
                <c:pt idx="89">
                  <c:v>-1.0771747995087924</c:v>
                </c:pt>
                <c:pt idx="90">
                  <c:v>-0.79111574978821175</c:v>
                </c:pt>
                <c:pt idx="91">
                  <c:v>0.88128642171730687</c:v>
                </c:pt>
                <c:pt idx="92">
                  <c:v>1.0456293047899679</c:v>
                </c:pt>
                <c:pt idx="93">
                  <c:v>0.95793503909057265</c:v>
                </c:pt>
                <c:pt idx="94">
                  <c:v>1.0504605108413201</c:v>
                </c:pt>
                <c:pt idx="95">
                  <c:v>0.9276115878299388</c:v>
                </c:pt>
                <c:pt idx="96">
                  <c:v>1.1335716954635513</c:v>
                </c:pt>
                <c:pt idx="97">
                  <c:v>-0.31430003304085935</c:v>
                </c:pt>
                <c:pt idx="98">
                  <c:v>-1.1782147856518657</c:v>
                </c:pt>
                <c:pt idx="99">
                  <c:v>-0.88329763525305249</c:v>
                </c:pt>
                <c:pt idx="100">
                  <c:v>-1.1033819831347096</c:v>
                </c:pt>
                <c:pt idx="101">
                  <c:v>-0.88510300149313215</c:v>
                </c:pt>
                <c:pt idx="102">
                  <c:v>-1.1725403090430866</c:v>
                </c:pt>
                <c:pt idx="103">
                  <c:v>-0.36490928670645773</c:v>
                </c:pt>
                <c:pt idx="104">
                  <c:v>1.1186446973148392</c:v>
                </c:pt>
                <c:pt idx="105">
                  <c:v>0.93651009433635779</c:v>
                </c:pt>
                <c:pt idx="106">
                  <c:v>1.0425088370071107</c:v>
                </c:pt>
                <c:pt idx="107">
                  <c:v>0.96680357569317799</c:v>
                </c:pt>
                <c:pt idx="108">
                  <c:v>1.0329455680748665</c:v>
                </c:pt>
                <c:pt idx="109">
                  <c:v>0.91429090123226753</c:v>
                </c:pt>
                <c:pt idx="110">
                  <c:v>-0.75210651516270621</c:v>
                </c:pt>
                <c:pt idx="111">
                  <c:v>-1.0895021220019379</c:v>
                </c:pt>
                <c:pt idx="112">
                  <c:v>-0.92906444021814338</c:v>
                </c:pt>
                <c:pt idx="113">
                  <c:v>-1.0748494409438087</c:v>
                </c:pt>
                <c:pt idx="114">
                  <c:v>-0.9022720815731049</c:v>
                </c:pt>
                <c:pt idx="115">
                  <c:v>-1.1711707438591803</c:v>
                </c:pt>
                <c:pt idx="116">
                  <c:v>0.13242391250358981</c:v>
                </c:pt>
                <c:pt idx="117">
                  <c:v>1.1882754149645247</c:v>
                </c:pt>
                <c:pt idx="118">
                  <c:v>0.88357041477450182</c:v>
                </c:pt>
                <c:pt idx="119">
                  <c:v>1.0976190664748096</c:v>
                </c:pt>
                <c:pt idx="120">
                  <c:v>0.8975031574378689</c:v>
                </c:pt>
                <c:pt idx="121">
                  <c:v>1.1446880835102677</c:v>
                </c:pt>
                <c:pt idx="122">
                  <c:v>0.53492624096771668</c:v>
                </c:pt>
                <c:pt idx="123">
                  <c:v>-1.0512997427639197</c:v>
                </c:pt>
                <c:pt idx="124">
                  <c:v>-0.97250537847228558</c:v>
                </c:pt>
                <c:pt idx="125">
                  <c:v>-1.0123317950943085</c:v>
                </c:pt>
                <c:pt idx="126">
                  <c:v>-0.99871056681996961</c:v>
                </c:pt>
                <c:pt idx="127">
                  <c:v>-0.98981428705525676</c:v>
                </c:pt>
                <c:pt idx="128">
                  <c:v>-1.015202162817318</c:v>
                </c:pt>
                <c:pt idx="129">
                  <c:v>0.60363937567079307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2-4613-BB88-5C7D09915E43}"/>
            </c:ext>
          </c:extLst>
        </c:ser>
        <c:ser>
          <c:idx val="7"/>
          <c:order val="7"/>
          <c:tx>
            <c:strRef>
              <c:f>'f(t) = k = constant'!$U$5</c:f>
              <c:strCache>
                <c:ptCount val="1"/>
                <c:pt idx="0">
                  <c:v>S6</c:v>
                </c:pt>
              </c:strCache>
            </c:strRef>
          </c:tx>
          <c:spPr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constant'!$U$6:$U$135</c:f>
              <c:numCache>
                <c:formatCode>0.000E+00</c:formatCode>
                <c:ptCount val="130"/>
                <c:pt idx="0">
                  <c:v>-0.60363937567079307</c:v>
                </c:pt>
                <c:pt idx="1">
                  <c:v>1.015202162817318</c:v>
                </c:pt>
                <c:pt idx="2">
                  <c:v>0.98981428705525676</c:v>
                </c:pt>
                <c:pt idx="3">
                  <c:v>0.99871056681996961</c:v>
                </c:pt>
                <c:pt idx="4">
                  <c:v>1.0123317950943085</c:v>
                </c:pt>
                <c:pt idx="5">
                  <c:v>0.97250537847228558</c:v>
                </c:pt>
                <c:pt idx="6">
                  <c:v>1.0512997427639197</c:v>
                </c:pt>
                <c:pt idx="7">
                  <c:v>-0.53492624096771668</c:v>
                </c:pt>
                <c:pt idx="8">
                  <c:v>-1.1446880835102677</c:v>
                </c:pt>
                <c:pt idx="9">
                  <c:v>-0.8975031574378689</c:v>
                </c:pt>
                <c:pt idx="10">
                  <c:v>-1.0976190664748096</c:v>
                </c:pt>
                <c:pt idx="11">
                  <c:v>-0.88357041477450182</c:v>
                </c:pt>
                <c:pt idx="12">
                  <c:v>-1.1882754149645247</c:v>
                </c:pt>
                <c:pt idx="13">
                  <c:v>-0.13242391250358981</c:v>
                </c:pt>
                <c:pt idx="14">
                  <c:v>1.1711707438591803</c:v>
                </c:pt>
                <c:pt idx="15">
                  <c:v>0.9022720815731049</c:v>
                </c:pt>
                <c:pt idx="16">
                  <c:v>1.0748494409438087</c:v>
                </c:pt>
                <c:pt idx="17">
                  <c:v>0.92906444021814338</c:v>
                </c:pt>
                <c:pt idx="18">
                  <c:v>1.0895021220019379</c:v>
                </c:pt>
                <c:pt idx="19">
                  <c:v>0.75210651516270621</c:v>
                </c:pt>
                <c:pt idx="20">
                  <c:v>-0.91429090123226753</c:v>
                </c:pt>
                <c:pt idx="21">
                  <c:v>-1.0329455680748665</c:v>
                </c:pt>
                <c:pt idx="22">
                  <c:v>-0.96680357569317799</c:v>
                </c:pt>
                <c:pt idx="23">
                  <c:v>-1.0425088370071107</c:v>
                </c:pt>
                <c:pt idx="24">
                  <c:v>-0.93651009433635779</c:v>
                </c:pt>
                <c:pt idx="25">
                  <c:v>-1.1186446973148392</c:v>
                </c:pt>
                <c:pt idx="26">
                  <c:v>0.36490928670645773</c:v>
                </c:pt>
                <c:pt idx="27">
                  <c:v>1.1725403090430866</c:v>
                </c:pt>
                <c:pt idx="28">
                  <c:v>0.88510300149313215</c:v>
                </c:pt>
                <c:pt idx="29">
                  <c:v>1.1033819831347096</c:v>
                </c:pt>
                <c:pt idx="30">
                  <c:v>0.88329763525305249</c:v>
                </c:pt>
                <c:pt idx="31">
                  <c:v>1.1782147856518657</c:v>
                </c:pt>
                <c:pt idx="32">
                  <c:v>0.31430003304085935</c:v>
                </c:pt>
                <c:pt idx="33">
                  <c:v>-1.1335716954635513</c:v>
                </c:pt>
                <c:pt idx="34">
                  <c:v>-0.9276115878299388</c:v>
                </c:pt>
                <c:pt idx="35">
                  <c:v>-1.0504605108413201</c:v>
                </c:pt>
                <c:pt idx="36">
                  <c:v>-0.95793503909057265</c:v>
                </c:pt>
                <c:pt idx="37">
                  <c:v>-1.0456293047899679</c:v>
                </c:pt>
                <c:pt idx="38">
                  <c:v>-0.88128642171730687</c:v>
                </c:pt>
                <c:pt idx="39">
                  <c:v>0.79111574978821175</c:v>
                </c:pt>
                <c:pt idx="40">
                  <c:v>1.0771747995087924</c:v>
                </c:pt>
                <c:pt idx="41">
                  <c:v>0.93688407680975461</c:v>
                </c:pt>
                <c:pt idx="42">
                  <c:v>1.0684935629886678</c:v>
                </c:pt>
                <c:pt idx="43">
                  <c:v>0.90854071455006602</c:v>
                </c:pt>
                <c:pt idx="44">
                  <c:v>1.1626997825973984</c:v>
                </c:pt>
                <c:pt idx="45">
                  <c:v>-0.18499037697428505</c:v>
                </c:pt>
                <c:pt idx="46">
                  <c:v>-1.187073263920063</c:v>
                </c:pt>
                <c:pt idx="47">
                  <c:v>-0.88242334389184529</c:v>
                </c:pt>
                <c:pt idx="48">
                  <c:v>-1.1001687933790094</c:v>
                </c:pt>
                <c:pt idx="49">
                  <c:v>-0.89304094098467246</c:v>
                </c:pt>
                <c:pt idx="50">
                  <c:v>-1.1537855720578976</c:v>
                </c:pt>
                <c:pt idx="51">
                  <c:v>-0.48761635012324578</c:v>
                </c:pt>
                <c:pt idx="52">
                  <c:v>1.0729596174992313</c:v>
                </c:pt>
                <c:pt idx="53">
                  <c:v>0.96152650479846558</c:v>
                </c:pt>
                <c:pt idx="54">
                  <c:v>1.0212472254217733</c:v>
                </c:pt>
                <c:pt idx="55">
                  <c:v>0.98954464552423027</c:v>
                </c:pt>
                <c:pt idx="56">
                  <c:v>1.0018259387858477</c:v>
                </c:pt>
                <c:pt idx="57">
                  <c:v>0.98872433719381181</c:v>
                </c:pt>
                <c:pt idx="58">
                  <c:v>-0.64785524640091552</c:v>
                </c:pt>
                <c:pt idx="59">
                  <c:v>-1.1187762506483367</c:v>
                </c:pt>
                <c:pt idx="60">
                  <c:v>-0.91152625888754291</c:v>
                </c:pt>
                <c:pt idx="61">
                  <c:v>-1.0882292077886708</c:v>
                </c:pt>
                <c:pt idx="62">
                  <c:v>-0.89023704314859797</c:v>
                </c:pt>
                <c:pt idx="63">
                  <c:v>-1.1847755011706378</c:v>
                </c:pt>
                <c:pt idx="64">
                  <c:v>0</c:v>
                </c:pt>
                <c:pt idx="65">
                  <c:v>1.1847755011706378</c:v>
                </c:pt>
                <c:pt idx="66">
                  <c:v>0.89023704314859797</c:v>
                </c:pt>
                <c:pt idx="67">
                  <c:v>1.0882292077886708</c:v>
                </c:pt>
                <c:pt idx="68">
                  <c:v>0.91152625888754291</c:v>
                </c:pt>
                <c:pt idx="69">
                  <c:v>1.1187762506483367</c:v>
                </c:pt>
                <c:pt idx="70">
                  <c:v>0.64785524640091552</c:v>
                </c:pt>
                <c:pt idx="71">
                  <c:v>4.6797223828825189E-16</c:v>
                </c:pt>
                <c:pt idx="72">
                  <c:v>-0.98872433719381181</c:v>
                </c:pt>
                <c:pt idx="73">
                  <c:v>-1.0018259387858477</c:v>
                </c:pt>
                <c:pt idx="74">
                  <c:v>-0.98954464552423027</c:v>
                </c:pt>
                <c:pt idx="75">
                  <c:v>-1.0212472254217733</c:v>
                </c:pt>
                <c:pt idx="76">
                  <c:v>-0.96152650479846558</c:v>
                </c:pt>
                <c:pt idx="77">
                  <c:v>-1.0729596174992313</c:v>
                </c:pt>
                <c:pt idx="78">
                  <c:v>0.48761635012324578</c:v>
                </c:pt>
                <c:pt idx="79">
                  <c:v>1.1537855720578976</c:v>
                </c:pt>
                <c:pt idx="80">
                  <c:v>0.89304094098467246</c:v>
                </c:pt>
                <c:pt idx="81">
                  <c:v>1.1001687933790094</c:v>
                </c:pt>
                <c:pt idx="82">
                  <c:v>0.88242334389184529</c:v>
                </c:pt>
                <c:pt idx="83">
                  <c:v>1.187073263920063</c:v>
                </c:pt>
                <c:pt idx="84">
                  <c:v>0.18499037697428505</c:v>
                </c:pt>
                <c:pt idx="85">
                  <c:v>-1.1626997825973984</c:v>
                </c:pt>
                <c:pt idx="86">
                  <c:v>-0.90854071455006602</c:v>
                </c:pt>
                <c:pt idx="87">
                  <c:v>-1.0684935629886678</c:v>
                </c:pt>
                <c:pt idx="88">
                  <c:v>-0.93688407680975461</c:v>
                </c:pt>
                <c:pt idx="89">
                  <c:v>-1.0771747995087924</c:v>
                </c:pt>
                <c:pt idx="90">
                  <c:v>-0.79111574978821175</c:v>
                </c:pt>
                <c:pt idx="91">
                  <c:v>0.88128642171730687</c:v>
                </c:pt>
                <c:pt idx="92">
                  <c:v>1.0456293047899679</c:v>
                </c:pt>
                <c:pt idx="93">
                  <c:v>0.95793503909057265</c:v>
                </c:pt>
                <c:pt idx="94">
                  <c:v>1.0504605108413201</c:v>
                </c:pt>
                <c:pt idx="95">
                  <c:v>0.9276115878299388</c:v>
                </c:pt>
                <c:pt idx="96">
                  <c:v>1.1335716954635513</c:v>
                </c:pt>
                <c:pt idx="97">
                  <c:v>-0.31430003304085935</c:v>
                </c:pt>
                <c:pt idx="98">
                  <c:v>-1.1782147856518657</c:v>
                </c:pt>
                <c:pt idx="99">
                  <c:v>-0.88329763525305249</c:v>
                </c:pt>
                <c:pt idx="100">
                  <c:v>-1.1033819831347096</c:v>
                </c:pt>
                <c:pt idx="101">
                  <c:v>-0.88510300149313215</c:v>
                </c:pt>
                <c:pt idx="102">
                  <c:v>-1.1725403090430866</c:v>
                </c:pt>
                <c:pt idx="103">
                  <c:v>-0.36490928670645773</c:v>
                </c:pt>
                <c:pt idx="104">
                  <c:v>1.1186446973148392</c:v>
                </c:pt>
                <c:pt idx="105">
                  <c:v>0.93651009433635779</c:v>
                </c:pt>
                <c:pt idx="106">
                  <c:v>1.0425088370071107</c:v>
                </c:pt>
                <c:pt idx="107">
                  <c:v>0.96680357569317799</c:v>
                </c:pt>
                <c:pt idx="108">
                  <c:v>1.0329455680748665</c:v>
                </c:pt>
                <c:pt idx="109">
                  <c:v>0.91429090123226753</c:v>
                </c:pt>
                <c:pt idx="110">
                  <c:v>-0.75210651516270621</c:v>
                </c:pt>
                <c:pt idx="111">
                  <c:v>-1.0895021220019379</c:v>
                </c:pt>
                <c:pt idx="112">
                  <c:v>-0.92906444021814338</c:v>
                </c:pt>
                <c:pt idx="113">
                  <c:v>-1.0748494409438087</c:v>
                </c:pt>
                <c:pt idx="114">
                  <c:v>-0.9022720815731049</c:v>
                </c:pt>
                <c:pt idx="115">
                  <c:v>-1.1711707438591803</c:v>
                </c:pt>
                <c:pt idx="116">
                  <c:v>0.13242391250358981</c:v>
                </c:pt>
                <c:pt idx="117">
                  <c:v>1.1882754149645247</c:v>
                </c:pt>
                <c:pt idx="118">
                  <c:v>0.88357041477450182</c:v>
                </c:pt>
                <c:pt idx="119">
                  <c:v>1.0976190664748096</c:v>
                </c:pt>
                <c:pt idx="120">
                  <c:v>0.8975031574378689</c:v>
                </c:pt>
                <c:pt idx="121">
                  <c:v>1.1446880835102677</c:v>
                </c:pt>
                <c:pt idx="122">
                  <c:v>0.53492624096771668</c:v>
                </c:pt>
                <c:pt idx="123">
                  <c:v>-1.0512997427639197</c:v>
                </c:pt>
                <c:pt idx="124">
                  <c:v>-0.97250537847228558</c:v>
                </c:pt>
                <c:pt idx="125">
                  <c:v>-1.0123317950943085</c:v>
                </c:pt>
                <c:pt idx="126">
                  <c:v>-0.99871056681996961</c:v>
                </c:pt>
                <c:pt idx="127">
                  <c:v>-0.98981428705525676</c:v>
                </c:pt>
                <c:pt idx="128">
                  <c:v>-1.015202162817318</c:v>
                </c:pt>
                <c:pt idx="129">
                  <c:v>0.60363937567079307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32-4613-BB88-5C7D09915E43}"/>
            </c:ext>
          </c:extLst>
        </c:ser>
        <c:ser>
          <c:idx val="8"/>
          <c:order val="8"/>
          <c:tx>
            <c:strRef>
              <c:f>'f(t) = k = constant'!$V$5</c:f>
              <c:strCache>
                <c:ptCount val="1"/>
                <c:pt idx="0">
                  <c:v>S7</c:v>
                </c:pt>
              </c:strCache>
            </c:strRef>
          </c:tx>
          <c:spPr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constant'!$V$6:$V$135</c:f>
              <c:numCache>
                <c:formatCode>0.000E+00</c:formatCode>
                <c:ptCount val="130"/>
                <c:pt idx="0">
                  <c:v>-0.77094892897156986</c:v>
                </c:pt>
                <c:pt idx="1">
                  <c:v>1.152438242489249</c:v>
                </c:pt>
                <c:pt idx="2">
                  <c:v>0.89596762989248202</c:v>
                </c:pt>
                <c:pt idx="3">
                  <c:v>1.0400619067820902</c:v>
                </c:pt>
                <c:pt idx="4">
                  <c:v>1.027488072380945</c:v>
                </c:pt>
                <c:pt idx="5">
                  <c:v>0.9023120900198387</c:v>
                </c:pt>
                <c:pt idx="6">
                  <c:v>1.1697192223484913</c:v>
                </c:pt>
                <c:pt idx="7">
                  <c:v>-0.69008172819658853</c:v>
                </c:pt>
                <c:pt idx="8">
                  <c:v>-0.9678512487627573</c:v>
                </c:pt>
                <c:pt idx="9">
                  <c:v>-1.0788629491606414</c:v>
                </c:pt>
                <c:pt idx="10">
                  <c:v>-0.92933356859665428</c:v>
                </c:pt>
                <c:pt idx="11">
                  <c:v>-1.0224529602482857</c:v>
                </c:pt>
                <c:pt idx="12">
                  <c:v>-1.0922715265371952</c:v>
                </c:pt>
                <c:pt idx="13">
                  <c:v>-0.17623393411116683</c:v>
                </c:pt>
                <c:pt idx="14">
                  <c:v>1.1585360339358766</c:v>
                </c:pt>
                <c:pt idx="15">
                  <c:v>0.97012558337747512</c:v>
                </c:pt>
                <c:pt idx="16">
                  <c:v>0.95836093895176699</c:v>
                </c:pt>
                <c:pt idx="17">
                  <c:v>1.0828851207100212</c:v>
                </c:pt>
                <c:pt idx="18">
                  <c:v>0.91327440749890376</c:v>
                </c:pt>
                <c:pt idx="19">
                  <c:v>0.93364197576933106</c:v>
                </c:pt>
                <c:pt idx="20">
                  <c:v>-1.0835198120577587</c:v>
                </c:pt>
                <c:pt idx="21">
                  <c:v>-0.89244340448156567</c:v>
                </c:pt>
                <c:pt idx="22">
                  <c:v>-1.0649461366677615</c:v>
                </c:pt>
                <c:pt idx="23">
                  <c:v>-0.99624860276318516</c:v>
                </c:pt>
                <c:pt idx="24">
                  <c:v>-0.92639939421921902</c:v>
                </c:pt>
                <c:pt idx="25">
                  <c:v>-1.1841452955653551</c:v>
                </c:pt>
                <c:pt idx="26">
                  <c:v>0.47944429246414078</c:v>
                </c:pt>
                <c:pt idx="27">
                  <c:v>1.0200841706934121</c:v>
                </c:pt>
                <c:pt idx="28">
                  <c:v>1.0606875287947395</c:v>
                </c:pt>
                <c:pt idx="29">
                  <c:v>0.92170594665294925</c:v>
                </c:pt>
                <c:pt idx="30">
                  <c:v>1.0534372450226619</c:v>
                </c:pt>
                <c:pt idx="31">
                  <c:v>1.0361201647132294</c:v>
                </c:pt>
                <c:pt idx="32">
                  <c:v>0.41456229441402909</c:v>
                </c:pt>
                <c:pt idx="33">
                  <c:v>-1.1822731996788671</c:v>
                </c:pt>
                <c:pt idx="34">
                  <c:v>-0.93519632361981442</c:v>
                </c:pt>
                <c:pt idx="35">
                  <c:v>-0.98732547820559136</c:v>
                </c:pt>
                <c:pt idx="36">
                  <c:v>-1.0704944076066154</c:v>
                </c:pt>
                <c:pt idx="37">
                  <c:v>-0.89456718020514536</c:v>
                </c:pt>
                <c:pt idx="38">
                  <c:v>-1.0561938191964333</c:v>
                </c:pt>
                <c:pt idx="39">
                  <c:v>0.97289724196136629</c:v>
                </c:pt>
                <c:pt idx="40">
                  <c:v>0.90615738084745112</c:v>
                </c:pt>
                <c:pt idx="41">
                  <c:v>1.0805436864782023</c:v>
                </c:pt>
                <c:pt idx="42">
                  <c:v>0.96613098312941226</c:v>
                </c:pt>
                <c:pt idx="43">
                  <c:v>0.95967407414467187</c:v>
                </c:pt>
                <c:pt idx="44">
                  <c:v>1.1677570878384897</c:v>
                </c:pt>
                <c:pt idx="45">
                  <c:v>-0.24574763922683759</c:v>
                </c:pt>
                <c:pt idx="46">
                  <c:v>-1.0765112917382764</c:v>
                </c:pt>
                <c:pt idx="47">
                  <c:v>-1.032062252568954</c:v>
                </c:pt>
                <c:pt idx="48">
                  <c:v>-0.92597233744600194</c:v>
                </c:pt>
                <c:pt idx="49">
                  <c:v>-1.0748927482796145</c:v>
                </c:pt>
                <c:pt idx="50">
                  <c:v>-0.98192340424832392</c:v>
                </c:pt>
                <c:pt idx="51">
                  <c:v>-0.63281317737465803</c:v>
                </c:pt>
                <c:pt idx="52">
                  <c:v>1.1774027279150148</c:v>
                </c:pt>
                <c:pt idx="53">
                  <c:v>0.90797117452383214</c:v>
                </c:pt>
                <c:pt idx="54">
                  <c:v>1.0187183283679746</c:v>
                </c:pt>
                <c:pt idx="55">
                  <c:v>1.0479123922771061</c:v>
                </c:pt>
                <c:pt idx="56">
                  <c:v>0.89328273590997165</c:v>
                </c:pt>
                <c:pt idx="57">
                  <c:v>1.1369111029452621</c:v>
                </c:pt>
                <c:pt idx="58">
                  <c:v>-0.82130708649779938</c:v>
                </c:pt>
                <c:pt idx="59">
                  <c:v>-0.93688928239398084</c:v>
                </c:pt>
                <c:pt idx="60">
                  <c:v>-1.0841999528015802</c:v>
                </c:pt>
                <c:pt idx="61">
                  <c:v>-0.94152323126396498</c:v>
                </c:pt>
                <c:pt idx="62">
                  <c:v>-0.99674049399952891</c:v>
                </c:pt>
                <c:pt idx="63">
                  <c:v>-1.1288085531115806</c:v>
                </c:pt>
                <c:pt idx="64">
                  <c:v>0</c:v>
                </c:pt>
                <c:pt idx="65">
                  <c:v>1.1288085531115806</c:v>
                </c:pt>
                <c:pt idx="66">
                  <c:v>0.99674049399952891</c:v>
                </c:pt>
                <c:pt idx="67">
                  <c:v>0.94152323126396498</c:v>
                </c:pt>
                <c:pt idx="68">
                  <c:v>1.0841999528015802</c:v>
                </c:pt>
                <c:pt idx="69">
                  <c:v>0.93688928239398084</c:v>
                </c:pt>
                <c:pt idx="70">
                  <c:v>0.82130708649779938</c:v>
                </c:pt>
                <c:pt idx="71">
                  <c:v>6.2396298438433582E-16</c:v>
                </c:pt>
                <c:pt idx="72">
                  <c:v>-1.1369111029452621</c:v>
                </c:pt>
                <c:pt idx="73">
                  <c:v>-0.89328273590997165</c:v>
                </c:pt>
                <c:pt idx="74">
                  <c:v>-1.0479123922771061</c:v>
                </c:pt>
                <c:pt idx="75">
                  <c:v>-1.0187183283679746</c:v>
                </c:pt>
                <c:pt idx="76">
                  <c:v>-0.90797117452383214</c:v>
                </c:pt>
                <c:pt idx="77">
                  <c:v>-1.1774027279150148</c:v>
                </c:pt>
                <c:pt idx="78">
                  <c:v>0.63281317737465803</c:v>
                </c:pt>
                <c:pt idx="79">
                  <c:v>0.98192340424832392</c:v>
                </c:pt>
                <c:pt idx="80">
                  <c:v>1.0748927482796145</c:v>
                </c:pt>
                <c:pt idx="81">
                  <c:v>0.92597233744600194</c:v>
                </c:pt>
                <c:pt idx="82">
                  <c:v>1.032062252568954</c:v>
                </c:pt>
                <c:pt idx="83">
                  <c:v>1.0765112917382764</c:v>
                </c:pt>
                <c:pt idx="84">
                  <c:v>0.24574763922683759</c:v>
                </c:pt>
                <c:pt idx="85">
                  <c:v>-1.1677570878384897</c:v>
                </c:pt>
                <c:pt idx="86">
                  <c:v>-0.95967407414467187</c:v>
                </c:pt>
                <c:pt idx="87">
                  <c:v>-0.96613098312941226</c:v>
                </c:pt>
                <c:pt idx="88">
                  <c:v>-1.0805436864782023</c:v>
                </c:pt>
                <c:pt idx="89">
                  <c:v>-0.90615738084745112</c:v>
                </c:pt>
                <c:pt idx="90">
                  <c:v>-0.97289724196136629</c:v>
                </c:pt>
                <c:pt idx="91">
                  <c:v>1.0561938191964333</c:v>
                </c:pt>
                <c:pt idx="92">
                  <c:v>0.89456718020514536</c:v>
                </c:pt>
                <c:pt idx="93">
                  <c:v>1.0704944076066154</c:v>
                </c:pt>
                <c:pt idx="94">
                  <c:v>0.98732547820559136</c:v>
                </c:pt>
                <c:pt idx="95">
                  <c:v>0.93519632361981442</c:v>
                </c:pt>
                <c:pt idx="96">
                  <c:v>1.1822731996788671</c:v>
                </c:pt>
                <c:pt idx="97">
                  <c:v>-0.41456229441402909</c:v>
                </c:pt>
                <c:pt idx="98">
                  <c:v>-1.0361201647132294</c:v>
                </c:pt>
                <c:pt idx="99">
                  <c:v>-1.0534372450226619</c:v>
                </c:pt>
                <c:pt idx="100">
                  <c:v>-0.92170594665294925</c:v>
                </c:pt>
                <c:pt idx="101">
                  <c:v>-1.0606875287947395</c:v>
                </c:pt>
                <c:pt idx="102">
                  <c:v>-1.0200841706934121</c:v>
                </c:pt>
                <c:pt idx="103">
                  <c:v>-0.47944429246414078</c:v>
                </c:pt>
                <c:pt idx="104">
                  <c:v>1.1841452955653551</c:v>
                </c:pt>
                <c:pt idx="105">
                  <c:v>0.92639939421921902</c:v>
                </c:pt>
                <c:pt idx="106">
                  <c:v>0.99624860276318516</c:v>
                </c:pt>
                <c:pt idx="107">
                  <c:v>1.0649461366677615</c:v>
                </c:pt>
                <c:pt idx="108">
                  <c:v>0.89244340448156567</c:v>
                </c:pt>
                <c:pt idx="109">
                  <c:v>1.0835198120577587</c:v>
                </c:pt>
                <c:pt idx="110">
                  <c:v>-0.93364197576933106</c:v>
                </c:pt>
                <c:pt idx="111">
                  <c:v>-0.91327440749890376</c:v>
                </c:pt>
                <c:pt idx="112">
                  <c:v>-1.0828851207100212</c:v>
                </c:pt>
                <c:pt idx="113">
                  <c:v>-0.95836093895176699</c:v>
                </c:pt>
                <c:pt idx="114">
                  <c:v>-0.97012558337747512</c:v>
                </c:pt>
                <c:pt idx="115">
                  <c:v>-1.1585360339358766</c:v>
                </c:pt>
                <c:pt idx="116">
                  <c:v>0.17623393411116683</c:v>
                </c:pt>
                <c:pt idx="117">
                  <c:v>1.0922715265371952</c:v>
                </c:pt>
                <c:pt idx="118">
                  <c:v>1.0224529602482857</c:v>
                </c:pt>
                <c:pt idx="119">
                  <c:v>0.92933356859665428</c:v>
                </c:pt>
                <c:pt idx="120">
                  <c:v>1.0788629491606414</c:v>
                </c:pt>
                <c:pt idx="121">
                  <c:v>0.9678512487627573</c:v>
                </c:pt>
                <c:pt idx="122">
                  <c:v>0.69008172819658853</c:v>
                </c:pt>
                <c:pt idx="123">
                  <c:v>-1.1697192223484913</c:v>
                </c:pt>
                <c:pt idx="124">
                  <c:v>-0.9023120900198387</c:v>
                </c:pt>
                <c:pt idx="125">
                  <c:v>-1.027488072380945</c:v>
                </c:pt>
                <c:pt idx="126">
                  <c:v>-1.0400619067820902</c:v>
                </c:pt>
                <c:pt idx="127">
                  <c:v>-0.89596762989248202</c:v>
                </c:pt>
                <c:pt idx="128">
                  <c:v>-1.152438242489249</c:v>
                </c:pt>
                <c:pt idx="129">
                  <c:v>0.77094892897156986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32-4613-BB88-5C7D09915E43}"/>
            </c:ext>
          </c:extLst>
        </c:ser>
        <c:ser>
          <c:idx val="9"/>
          <c:order val="9"/>
          <c:tx>
            <c:strRef>
              <c:f>'f(t) = k = constant'!$W$5</c:f>
              <c:strCache>
                <c:ptCount val="1"/>
                <c:pt idx="0">
                  <c:v>S8</c:v>
                </c:pt>
              </c:strCache>
            </c:strRef>
          </c:tx>
          <c:spPr>
            <a:ln w="18360">
              <a:solidFill>
                <a:srgbClr val="333333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constant'!$W$6:$W$135</c:f>
              <c:numCache>
                <c:formatCode>0.000E+00</c:formatCode>
                <c:ptCount val="130"/>
                <c:pt idx="0">
                  <c:v>-0.77094892897156986</c:v>
                </c:pt>
                <c:pt idx="1">
                  <c:v>1.152438242489249</c:v>
                </c:pt>
                <c:pt idx="2">
                  <c:v>0.89596762989248202</c:v>
                </c:pt>
                <c:pt idx="3">
                  <c:v>1.0400619067820902</c:v>
                </c:pt>
                <c:pt idx="4">
                  <c:v>1.027488072380945</c:v>
                </c:pt>
                <c:pt idx="5">
                  <c:v>0.9023120900198387</c:v>
                </c:pt>
                <c:pt idx="6">
                  <c:v>1.1697192223484913</c:v>
                </c:pt>
                <c:pt idx="7">
                  <c:v>-0.69008172819658853</c:v>
                </c:pt>
                <c:pt idx="8">
                  <c:v>-0.9678512487627573</c:v>
                </c:pt>
                <c:pt idx="9">
                  <c:v>-1.0788629491606414</c:v>
                </c:pt>
                <c:pt idx="10">
                  <c:v>-0.92933356859665428</c:v>
                </c:pt>
                <c:pt idx="11">
                  <c:v>-1.0224529602482857</c:v>
                </c:pt>
                <c:pt idx="12">
                  <c:v>-1.0922715265371952</c:v>
                </c:pt>
                <c:pt idx="13">
                  <c:v>-0.17623393411116683</c:v>
                </c:pt>
                <c:pt idx="14">
                  <c:v>1.1585360339358766</c:v>
                </c:pt>
                <c:pt idx="15">
                  <c:v>0.97012558337747512</c:v>
                </c:pt>
                <c:pt idx="16">
                  <c:v>0.95836093895176699</c:v>
                </c:pt>
                <c:pt idx="17">
                  <c:v>1.0828851207100212</c:v>
                </c:pt>
                <c:pt idx="18">
                  <c:v>0.91327440749890376</c:v>
                </c:pt>
                <c:pt idx="19">
                  <c:v>0.93364197576933106</c:v>
                </c:pt>
                <c:pt idx="20">
                  <c:v>-1.0835198120577587</c:v>
                </c:pt>
                <c:pt idx="21">
                  <c:v>-0.89244340448156567</c:v>
                </c:pt>
                <c:pt idx="22">
                  <c:v>-1.0649461366677615</c:v>
                </c:pt>
                <c:pt idx="23">
                  <c:v>-0.99624860276318516</c:v>
                </c:pt>
                <c:pt idx="24">
                  <c:v>-0.92639939421921902</c:v>
                </c:pt>
                <c:pt idx="25">
                  <c:v>-1.1841452955653551</c:v>
                </c:pt>
                <c:pt idx="26">
                  <c:v>0.47944429246414078</c:v>
                </c:pt>
                <c:pt idx="27">
                  <c:v>1.0200841706934121</c:v>
                </c:pt>
                <c:pt idx="28">
                  <c:v>1.0606875287947395</c:v>
                </c:pt>
                <c:pt idx="29">
                  <c:v>0.92170594665294925</c:v>
                </c:pt>
                <c:pt idx="30">
                  <c:v>1.0534372450226619</c:v>
                </c:pt>
                <c:pt idx="31">
                  <c:v>1.0361201647132294</c:v>
                </c:pt>
                <c:pt idx="32">
                  <c:v>0.41456229441402909</c:v>
                </c:pt>
                <c:pt idx="33">
                  <c:v>-1.1822731996788671</c:v>
                </c:pt>
                <c:pt idx="34">
                  <c:v>-0.93519632361981442</c:v>
                </c:pt>
                <c:pt idx="35">
                  <c:v>-0.98732547820559136</c:v>
                </c:pt>
                <c:pt idx="36">
                  <c:v>-1.0704944076066154</c:v>
                </c:pt>
                <c:pt idx="37">
                  <c:v>-0.89456718020514536</c:v>
                </c:pt>
                <c:pt idx="38">
                  <c:v>-1.0561938191964333</c:v>
                </c:pt>
                <c:pt idx="39">
                  <c:v>0.97289724196136629</c:v>
                </c:pt>
                <c:pt idx="40">
                  <c:v>0.90615738084745112</c:v>
                </c:pt>
                <c:pt idx="41">
                  <c:v>1.0805436864782023</c:v>
                </c:pt>
                <c:pt idx="42">
                  <c:v>0.96613098312941226</c:v>
                </c:pt>
                <c:pt idx="43">
                  <c:v>0.95967407414467187</c:v>
                </c:pt>
                <c:pt idx="44">
                  <c:v>1.1677570878384897</c:v>
                </c:pt>
                <c:pt idx="45">
                  <c:v>-0.24574763922683759</c:v>
                </c:pt>
                <c:pt idx="46">
                  <c:v>-1.0765112917382764</c:v>
                </c:pt>
                <c:pt idx="47">
                  <c:v>-1.032062252568954</c:v>
                </c:pt>
                <c:pt idx="48">
                  <c:v>-0.92597233744600194</c:v>
                </c:pt>
                <c:pt idx="49">
                  <c:v>-1.0748927482796145</c:v>
                </c:pt>
                <c:pt idx="50">
                  <c:v>-0.98192340424832392</c:v>
                </c:pt>
                <c:pt idx="51">
                  <c:v>-0.63281317737465803</c:v>
                </c:pt>
                <c:pt idx="52">
                  <c:v>1.1774027279150148</c:v>
                </c:pt>
                <c:pt idx="53">
                  <c:v>0.90797117452383214</c:v>
                </c:pt>
                <c:pt idx="54">
                  <c:v>1.0187183283679746</c:v>
                </c:pt>
                <c:pt idx="55">
                  <c:v>1.0479123922771061</c:v>
                </c:pt>
                <c:pt idx="56">
                  <c:v>0.89328273590997165</c:v>
                </c:pt>
                <c:pt idx="57">
                  <c:v>1.1369111029452621</c:v>
                </c:pt>
                <c:pt idx="58">
                  <c:v>-0.82130708649779938</c:v>
                </c:pt>
                <c:pt idx="59">
                  <c:v>-0.93688928239398084</c:v>
                </c:pt>
                <c:pt idx="60">
                  <c:v>-1.0841999528015802</c:v>
                </c:pt>
                <c:pt idx="61">
                  <c:v>-0.94152323126396498</c:v>
                </c:pt>
                <c:pt idx="62">
                  <c:v>-0.99674049399952891</c:v>
                </c:pt>
                <c:pt idx="63">
                  <c:v>-1.1288085531115806</c:v>
                </c:pt>
                <c:pt idx="64">
                  <c:v>0</c:v>
                </c:pt>
                <c:pt idx="65">
                  <c:v>1.1288085531115806</c:v>
                </c:pt>
                <c:pt idx="66">
                  <c:v>0.99674049399952891</c:v>
                </c:pt>
                <c:pt idx="67">
                  <c:v>0.94152323126396498</c:v>
                </c:pt>
                <c:pt idx="68">
                  <c:v>1.0841999528015802</c:v>
                </c:pt>
                <c:pt idx="69">
                  <c:v>0.93688928239398084</c:v>
                </c:pt>
                <c:pt idx="70">
                  <c:v>0.82130708649779938</c:v>
                </c:pt>
                <c:pt idx="71">
                  <c:v>6.2396298438433582E-16</c:v>
                </c:pt>
                <c:pt idx="72">
                  <c:v>-1.1369111029452621</c:v>
                </c:pt>
                <c:pt idx="73">
                  <c:v>-0.89328273590997165</c:v>
                </c:pt>
                <c:pt idx="74">
                  <c:v>-1.0479123922771061</c:v>
                </c:pt>
                <c:pt idx="75">
                  <c:v>-1.0187183283679746</c:v>
                </c:pt>
                <c:pt idx="76">
                  <c:v>-0.90797117452383214</c:v>
                </c:pt>
                <c:pt idx="77">
                  <c:v>-1.1774027279150148</c:v>
                </c:pt>
                <c:pt idx="78">
                  <c:v>0.63281317737465803</c:v>
                </c:pt>
                <c:pt idx="79">
                  <c:v>0.98192340424832392</c:v>
                </c:pt>
                <c:pt idx="80">
                  <c:v>1.0748927482796145</c:v>
                </c:pt>
                <c:pt idx="81">
                  <c:v>0.92597233744600194</c:v>
                </c:pt>
                <c:pt idx="82">
                  <c:v>1.032062252568954</c:v>
                </c:pt>
                <c:pt idx="83">
                  <c:v>1.0765112917382764</c:v>
                </c:pt>
                <c:pt idx="84">
                  <c:v>0.24574763922683759</c:v>
                </c:pt>
                <c:pt idx="85">
                  <c:v>-1.1677570878384897</c:v>
                </c:pt>
                <c:pt idx="86">
                  <c:v>-0.95967407414467187</c:v>
                </c:pt>
                <c:pt idx="87">
                  <c:v>-0.96613098312941226</c:v>
                </c:pt>
                <c:pt idx="88">
                  <c:v>-1.0805436864782023</c:v>
                </c:pt>
                <c:pt idx="89">
                  <c:v>-0.90615738084745112</c:v>
                </c:pt>
                <c:pt idx="90">
                  <c:v>-0.97289724196136629</c:v>
                </c:pt>
                <c:pt idx="91">
                  <c:v>1.0561938191964333</c:v>
                </c:pt>
                <c:pt idx="92">
                  <c:v>0.89456718020514536</c:v>
                </c:pt>
                <c:pt idx="93">
                  <c:v>1.0704944076066154</c:v>
                </c:pt>
                <c:pt idx="94">
                  <c:v>0.98732547820559136</c:v>
                </c:pt>
                <c:pt idx="95">
                  <c:v>0.93519632361981442</c:v>
                </c:pt>
                <c:pt idx="96">
                  <c:v>1.1822731996788671</c:v>
                </c:pt>
                <c:pt idx="97">
                  <c:v>-0.41456229441402909</c:v>
                </c:pt>
                <c:pt idx="98">
                  <c:v>-1.0361201647132294</c:v>
                </c:pt>
                <c:pt idx="99">
                  <c:v>-1.0534372450226619</c:v>
                </c:pt>
                <c:pt idx="100">
                  <c:v>-0.92170594665294925</c:v>
                </c:pt>
                <c:pt idx="101">
                  <c:v>-1.0606875287947395</c:v>
                </c:pt>
                <c:pt idx="102">
                  <c:v>-1.0200841706934121</c:v>
                </c:pt>
                <c:pt idx="103">
                  <c:v>-0.47944429246414078</c:v>
                </c:pt>
                <c:pt idx="104">
                  <c:v>1.1841452955653551</c:v>
                </c:pt>
                <c:pt idx="105">
                  <c:v>0.92639939421921902</c:v>
                </c:pt>
                <c:pt idx="106">
                  <c:v>0.99624860276318516</c:v>
                </c:pt>
                <c:pt idx="107">
                  <c:v>1.0649461366677615</c:v>
                </c:pt>
                <c:pt idx="108">
                  <c:v>0.89244340448156567</c:v>
                </c:pt>
                <c:pt idx="109">
                  <c:v>1.0835198120577587</c:v>
                </c:pt>
                <c:pt idx="110">
                  <c:v>-0.93364197576933106</c:v>
                </c:pt>
                <c:pt idx="111">
                  <c:v>-0.91327440749890376</c:v>
                </c:pt>
                <c:pt idx="112">
                  <c:v>-1.0828851207100212</c:v>
                </c:pt>
                <c:pt idx="113">
                  <c:v>-0.95836093895176699</c:v>
                </c:pt>
                <c:pt idx="114">
                  <c:v>-0.97012558337747512</c:v>
                </c:pt>
                <c:pt idx="115">
                  <c:v>-1.1585360339358766</c:v>
                </c:pt>
                <c:pt idx="116">
                  <c:v>0.17623393411116683</c:v>
                </c:pt>
                <c:pt idx="117">
                  <c:v>1.0922715265371952</c:v>
                </c:pt>
                <c:pt idx="118">
                  <c:v>1.0224529602482857</c:v>
                </c:pt>
                <c:pt idx="119">
                  <c:v>0.92933356859665428</c:v>
                </c:pt>
                <c:pt idx="120">
                  <c:v>1.0788629491606414</c:v>
                </c:pt>
                <c:pt idx="121">
                  <c:v>0.9678512487627573</c:v>
                </c:pt>
                <c:pt idx="122">
                  <c:v>0.69008172819658853</c:v>
                </c:pt>
                <c:pt idx="123">
                  <c:v>-1.1697192223484913</c:v>
                </c:pt>
                <c:pt idx="124">
                  <c:v>-0.9023120900198387</c:v>
                </c:pt>
                <c:pt idx="125">
                  <c:v>-1.027488072380945</c:v>
                </c:pt>
                <c:pt idx="126">
                  <c:v>-1.0400619067820902</c:v>
                </c:pt>
                <c:pt idx="127">
                  <c:v>-0.89596762989248202</c:v>
                </c:pt>
                <c:pt idx="128">
                  <c:v>-1.152438242489249</c:v>
                </c:pt>
                <c:pt idx="129">
                  <c:v>0.77094892897156986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32-4613-BB88-5C7D09915E43}"/>
            </c:ext>
          </c:extLst>
        </c:ser>
        <c:ser>
          <c:idx val="10"/>
          <c:order val="10"/>
          <c:tx>
            <c:strRef>
              <c:f>'f(t) = k = constant'!$X$5</c:f>
              <c:strCache>
                <c:ptCount val="1"/>
                <c:pt idx="0">
                  <c:v>S9</c:v>
                </c:pt>
              </c:strCache>
            </c:strRef>
          </c:tx>
          <c:spPr>
            <a:ln w="45720">
              <a:solidFill>
                <a:srgbClr val="1C1C1C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constant'!$X$6:$X$135</c:f>
              <c:numCache>
                <c:formatCode>0.000E+00</c:formatCode>
                <c:ptCount val="130"/>
                <c:pt idx="0">
                  <c:v>-0.9120781776568796</c:v>
                </c:pt>
                <c:pt idx="1">
                  <c:v>1.1807574987701759</c:v>
                </c:pt>
                <c:pt idx="2">
                  <c:v>1.021931371517919</c:v>
                </c:pt>
                <c:pt idx="3">
                  <c:v>0.94428664127696205</c:v>
                </c:pt>
                <c:pt idx="4">
                  <c:v>0.95281382970175588</c:v>
                </c:pt>
                <c:pt idx="5">
                  <c:v>1.0380768504222764</c:v>
                </c:pt>
                <c:pt idx="6">
                  <c:v>1.1716888215179633</c:v>
                </c:pt>
                <c:pt idx="7">
                  <c:v>-0.82690124688128608</c:v>
                </c:pt>
                <c:pt idx="8">
                  <c:v>-0.89655136105171562</c:v>
                </c:pt>
                <c:pt idx="9">
                  <c:v>-0.98022589331054555</c:v>
                </c:pt>
                <c:pt idx="10">
                  <c:v>-1.0534554990909035</c:v>
                </c:pt>
                <c:pt idx="11">
                  <c:v>-1.0546203322012311</c:v>
                </c:pt>
                <c:pt idx="12">
                  <c:v>-0.95092334894059671</c:v>
                </c:pt>
                <c:pt idx="13">
                  <c:v>-0.21976123309084031</c:v>
                </c:pt>
                <c:pt idx="14">
                  <c:v>1.0404975631135369</c:v>
                </c:pt>
                <c:pt idx="15">
                  <c:v>1.0768647564556384</c:v>
                </c:pt>
                <c:pt idx="16">
                  <c:v>1.0192385271992297</c:v>
                </c:pt>
                <c:pt idx="17">
                  <c:v>0.94354482685395025</c:v>
                </c:pt>
                <c:pt idx="18">
                  <c:v>0.92701622977679154</c:v>
                </c:pt>
                <c:pt idx="19">
                  <c:v>1.0656232591802306</c:v>
                </c:pt>
                <c:pt idx="20">
                  <c:v>-1.167940153060979</c:v>
                </c:pt>
                <c:pt idx="21">
                  <c:v>-0.97921596966975111</c:v>
                </c:pt>
                <c:pt idx="22">
                  <c:v>-0.9340574160958629</c:v>
                </c:pt>
                <c:pt idx="23">
                  <c:v>-0.97956946786143506</c:v>
                </c:pt>
                <c:pt idx="24">
                  <c:v>-1.0662201127078639</c:v>
                </c:pt>
                <c:pt idx="25">
                  <c:v>-1.1259477432998553</c:v>
                </c:pt>
                <c:pt idx="26">
                  <c:v>0.58809910105054763</c:v>
                </c:pt>
                <c:pt idx="27">
                  <c:v>0.90369987615049985</c:v>
                </c:pt>
                <c:pt idx="28">
                  <c:v>1.0143587510560284</c:v>
                </c:pt>
                <c:pt idx="29">
                  <c:v>1.0629001937914353</c:v>
                </c:pt>
                <c:pt idx="30">
                  <c:v>1.0241537845531825</c:v>
                </c:pt>
                <c:pt idx="31">
                  <c:v>0.91060777454450048</c:v>
                </c:pt>
                <c:pt idx="32">
                  <c:v>0.51106005671132004</c:v>
                </c:pt>
                <c:pt idx="33">
                  <c:v>-1.1084372194011396</c:v>
                </c:pt>
                <c:pt idx="34">
                  <c:v>-1.0712346751566848</c:v>
                </c:pt>
                <c:pt idx="35">
                  <c:v>-0.98831030165278588</c:v>
                </c:pt>
                <c:pt idx="36">
                  <c:v>-0.93392866414980968</c:v>
                </c:pt>
                <c:pt idx="37">
                  <c:v>-0.96671594211717882</c:v>
                </c:pt>
                <c:pt idx="38">
                  <c:v>-1.1541225113379121</c:v>
                </c:pt>
                <c:pt idx="39">
                  <c:v>1.0974887042502455</c:v>
                </c:pt>
                <c:pt idx="40">
                  <c:v>0.93736494577435503</c:v>
                </c:pt>
                <c:pt idx="41">
                  <c:v>0.93923997223166311</c:v>
                </c:pt>
                <c:pt idx="42">
                  <c:v>1.0105942781549788</c:v>
                </c:pt>
                <c:pt idx="43">
                  <c:v>1.0771668377106449</c:v>
                </c:pt>
                <c:pt idx="44">
                  <c:v>1.0603741554584671</c:v>
                </c:pt>
                <c:pt idx="45">
                  <c:v>-0.30573477471542648</c:v>
                </c:pt>
                <c:pt idx="46">
                  <c:v>-0.93700409317946831</c:v>
                </c:pt>
                <c:pt idx="47">
                  <c:v>-1.0467839082879813</c:v>
                </c:pt>
                <c:pt idx="48">
                  <c:v>-1.0575958058840342</c:v>
                </c:pt>
                <c:pt idx="49">
                  <c:v>-0.98968419064338098</c:v>
                </c:pt>
                <c:pt idx="50">
                  <c:v>-0.89593075921804555</c:v>
                </c:pt>
                <c:pt idx="51">
                  <c:v>-0.76407245231670529</c:v>
                </c:pt>
                <c:pt idx="52">
                  <c:v>1.1617019521718583</c:v>
                </c:pt>
                <c:pt idx="53">
                  <c:v>1.0476385172137137</c:v>
                </c:pt>
                <c:pt idx="54">
                  <c:v>0.95962455263755675</c:v>
                </c:pt>
                <c:pt idx="55">
                  <c:v>0.93989090441279011</c:v>
                </c:pt>
                <c:pt idx="56">
                  <c:v>1.0102240984757682</c:v>
                </c:pt>
                <c:pt idx="57">
                  <c:v>1.18230823930861</c:v>
                </c:pt>
                <c:pt idx="58">
                  <c:v>-0.96255948976278471</c:v>
                </c:pt>
                <c:pt idx="59">
                  <c:v>-0.90664303682353387</c:v>
                </c:pt>
                <c:pt idx="60">
                  <c:v>-0.95914499646750895</c:v>
                </c:pt>
                <c:pt idx="61">
                  <c:v>-1.0387388140353251</c:v>
                </c:pt>
                <c:pt idx="62">
                  <c:v>-1.069734633756235</c:v>
                </c:pt>
                <c:pt idx="63">
                  <c:v>-0.99250320291030214</c:v>
                </c:pt>
                <c:pt idx="64">
                  <c:v>0</c:v>
                </c:pt>
                <c:pt idx="65">
                  <c:v>0.99250320291030214</c:v>
                </c:pt>
                <c:pt idx="66">
                  <c:v>1.069734633756235</c:v>
                </c:pt>
                <c:pt idx="67">
                  <c:v>1.0387388140353251</c:v>
                </c:pt>
                <c:pt idx="68">
                  <c:v>0.95914499646750895</c:v>
                </c:pt>
                <c:pt idx="69">
                  <c:v>0.90664303682353387</c:v>
                </c:pt>
                <c:pt idx="70">
                  <c:v>0.96255948976278471</c:v>
                </c:pt>
                <c:pt idx="71">
                  <c:v>7.7995373048041974E-16</c:v>
                </c:pt>
                <c:pt idx="72">
                  <c:v>-1.18230823930861</c:v>
                </c:pt>
                <c:pt idx="73">
                  <c:v>-1.0102240984757682</c:v>
                </c:pt>
                <c:pt idx="74">
                  <c:v>-0.93989090441279011</c:v>
                </c:pt>
                <c:pt idx="75">
                  <c:v>-0.95962455263755675</c:v>
                </c:pt>
                <c:pt idx="76">
                  <c:v>-1.0476385172137137</c:v>
                </c:pt>
                <c:pt idx="77">
                  <c:v>-1.1617019521718583</c:v>
                </c:pt>
                <c:pt idx="78">
                  <c:v>0.76407245231670529</c:v>
                </c:pt>
                <c:pt idx="79">
                  <c:v>0.89593075921804555</c:v>
                </c:pt>
                <c:pt idx="80">
                  <c:v>0.98968419064338098</c:v>
                </c:pt>
                <c:pt idx="81">
                  <c:v>1.0575958058840342</c:v>
                </c:pt>
                <c:pt idx="82">
                  <c:v>1.0467839082879813</c:v>
                </c:pt>
                <c:pt idx="83">
                  <c:v>0.93700409317946831</c:v>
                </c:pt>
                <c:pt idx="84">
                  <c:v>0.30573477471542648</c:v>
                </c:pt>
                <c:pt idx="85">
                  <c:v>-1.0603741554584671</c:v>
                </c:pt>
                <c:pt idx="86">
                  <c:v>-1.0771668377106449</c:v>
                </c:pt>
                <c:pt idx="87">
                  <c:v>-1.0105942781549788</c:v>
                </c:pt>
                <c:pt idx="88">
                  <c:v>-0.93923997223166311</c:v>
                </c:pt>
                <c:pt idx="89">
                  <c:v>-0.93736494577435503</c:v>
                </c:pt>
                <c:pt idx="90">
                  <c:v>-1.0974887042502455</c:v>
                </c:pt>
                <c:pt idx="91">
                  <c:v>1.1541225113379121</c:v>
                </c:pt>
                <c:pt idx="92">
                  <c:v>0.96671594211717882</c:v>
                </c:pt>
                <c:pt idx="93">
                  <c:v>0.93392866414980968</c:v>
                </c:pt>
                <c:pt idx="94">
                  <c:v>0.98831030165278588</c:v>
                </c:pt>
                <c:pt idx="95">
                  <c:v>1.0712346751566848</c:v>
                </c:pt>
                <c:pt idx="96">
                  <c:v>1.1084372194011396</c:v>
                </c:pt>
                <c:pt idx="97">
                  <c:v>-0.51106005671132004</c:v>
                </c:pt>
                <c:pt idx="98">
                  <c:v>-0.91060777454450048</c:v>
                </c:pt>
                <c:pt idx="99">
                  <c:v>-1.0241537845531825</c:v>
                </c:pt>
                <c:pt idx="100">
                  <c:v>-1.0629001937914353</c:v>
                </c:pt>
                <c:pt idx="101">
                  <c:v>-1.0143587510560284</c:v>
                </c:pt>
                <c:pt idx="102">
                  <c:v>-0.90369987615049985</c:v>
                </c:pt>
                <c:pt idx="103">
                  <c:v>-0.58809910105054763</c:v>
                </c:pt>
                <c:pt idx="104">
                  <c:v>1.1259477432998553</c:v>
                </c:pt>
                <c:pt idx="105">
                  <c:v>1.0662201127078639</c:v>
                </c:pt>
                <c:pt idx="106">
                  <c:v>0.97956946786143506</c:v>
                </c:pt>
                <c:pt idx="107">
                  <c:v>0.9340574160958629</c:v>
                </c:pt>
                <c:pt idx="108">
                  <c:v>0.97921596966975111</c:v>
                </c:pt>
                <c:pt idx="109">
                  <c:v>1.167940153060979</c:v>
                </c:pt>
                <c:pt idx="110">
                  <c:v>-1.0656232591802306</c:v>
                </c:pt>
                <c:pt idx="111">
                  <c:v>-0.92701622977679154</c:v>
                </c:pt>
                <c:pt idx="112">
                  <c:v>-0.94354482685395025</c:v>
                </c:pt>
                <c:pt idx="113">
                  <c:v>-1.0192385271992297</c:v>
                </c:pt>
                <c:pt idx="114">
                  <c:v>-1.0768647564556384</c:v>
                </c:pt>
                <c:pt idx="115">
                  <c:v>-1.0404975631135369</c:v>
                </c:pt>
                <c:pt idx="116">
                  <c:v>0.21976123309084031</c:v>
                </c:pt>
                <c:pt idx="117">
                  <c:v>0.95092334894059671</c:v>
                </c:pt>
                <c:pt idx="118">
                  <c:v>1.0546203322012311</c:v>
                </c:pt>
                <c:pt idx="119">
                  <c:v>1.0534554990909035</c:v>
                </c:pt>
                <c:pt idx="120">
                  <c:v>0.98022589331054555</c:v>
                </c:pt>
                <c:pt idx="121">
                  <c:v>0.89655136105171562</c:v>
                </c:pt>
                <c:pt idx="122">
                  <c:v>0.82690124688128608</c:v>
                </c:pt>
                <c:pt idx="123">
                  <c:v>-1.1716888215179633</c:v>
                </c:pt>
                <c:pt idx="124">
                  <c:v>-1.0380768504222764</c:v>
                </c:pt>
                <c:pt idx="125">
                  <c:v>-0.95281382970175588</c:v>
                </c:pt>
                <c:pt idx="126">
                  <c:v>-0.94428664127696205</c:v>
                </c:pt>
                <c:pt idx="127">
                  <c:v>-1.021931371517919</c:v>
                </c:pt>
                <c:pt idx="128">
                  <c:v>-1.1807574987701759</c:v>
                </c:pt>
                <c:pt idx="129">
                  <c:v>0.9120781776568796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32-4613-BB88-5C7D09915E43}"/>
            </c:ext>
          </c:extLst>
        </c:ser>
        <c:ser>
          <c:idx val="11"/>
          <c:order val="11"/>
          <c:tx>
            <c:strRef>
              <c:f>'f(t) = k = constant'!$Y$5</c:f>
              <c:strCache>
                <c:ptCount val="1"/>
                <c:pt idx="0">
                  <c:v>S10</c:v>
                </c:pt>
              </c:strCache>
            </c:strRef>
          </c:tx>
          <c:spPr>
            <a:ln w="36720">
              <a:solidFill>
                <a:srgbClr val="111111"/>
              </a:solidFill>
              <a:round/>
            </a:ln>
          </c:spPr>
          <c:marker>
            <c:symbol val="none"/>
          </c:marker>
          <c:xVal>
            <c:numRef>
              <c:f>'f(t) = k = constant'!$B$6:$B$135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k = constant'!$Y$6:$Y$135</c:f>
              <c:numCache>
                <c:formatCode>0.000E+00</c:formatCode>
                <c:ptCount val="130"/>
                <c:pt idx="0">
                  <c:v>-0.9120781776568796</c:v>
                </c:pt>
                <c:pt idx="1">
                  <c:v>1.1807574987701759</c:v>
                </c:pt>
                <c:pt idx="2">
                  <c:v>1.021931371517919</c:v>
                </c:pt>
                <c:pt idx="3">
                  <c:v>0.94428664127696205</c:v>
                </c:pt>
                <c:pt idx="4">
                  <c:v>0.95281382970175588</c:v>
                </c:pt>
                <c:pt idx="5">
                  <c:v>1.0380768504222764</c:v>
                </c:pt>
                <c:pt idx="6">
                  <c:v>1.1716888215179633</c:v>
                </c:pt>
                <c:pt idx="7">
                  <c:v>-0.82690124688128608</c:v>
                </c:pt>
                <c:pt idx="8">
                  <c:v>-0.89655136105171562</c:v>
                </c:pt>
                <c:pt idx="9">
                  <c:v>-0.98022589331054555</c:v>
                </c:pt>
                <c:pt idx="10">
                  <c:v>-1.0534554990909035</c:v>
                </c:pt>
                <c:pt idx="11">
                  <c:v>-1.0546203322012311</c:v>
                </c:pt>
                <c:pt idx="12">
                  <c:v>-0.95092334894059671</c:v>
                </c:pt>
                <c:pt idx="13">
                  <c:v>-0.21976123309084031</c:v>
                </c:pt>
                <c:pt idx="14">
                  <c:v>1.0404975631135369</c:v>
                </c:pt>
                <c:pt idx="15">
                  <c:v>1.0768647564556384</c:v>
                </c:pt>
                <c:pt idx="16">
                  <c:v>1.0192385271992297</c:v>
                </c:pt>
                <c:pt idx="17">
                  <c:v>0.94354482685395025</c:v>
                </c:pt>
                <c:pt idx="18">
                  <c:v>0.92701622977679154</c:v>
                </c:pt>
                <c:pt idx="19">
                  <c:v>1.0656232591802306</c:v>
                </c:pt>
                <c:pt idx="20">
                  <c:v>-1.167940153060979</c:v>
                </c:pt>
                <c:pt idx="21">
                  <c:v>-0.97921596966975111</c:v>
                </c:pt>
                <c:pt idx="22">
                  <c:v>-0.9340574160958629</c:v>
                </c:pt>
                <c:pt idx="23">
                  <c:v>-0.97956946786143506</c:v>
                </c:pt>
                <c:pt idx="24">
                  <c:v>-1.0662201127078639</c:v>
                </c:pt>
                <c:pt idx="25">
                  <c:v>-1.1259477432998553</c:v>
                </c:pt>
                <c:pt idx="26">
                  <c:v>0.58809910105054763</c:v>
                </c:pt>
                <c:pt idx="27">
                  <c:v>0.90369987615049985</c:v>
                </c:pt>
                <c:pt idx="28">
                  <c:v>1.0143587510560284</c:v>
                </c:pt>
                <c:pt idx="29">
                  <c:v>1.0629001937914353</c:v>
                </c:pt>
                <c:pt idx="30">
                  <c:v>1.0241537845531825</c:v>
                </c:pt>
                <c:pt idx="31">
                  <c:v>0.91060777454450048</c:v>
                </c:pt>
                <c:pt idx="32">
                  <c:v>0.51106005671132004</c:v>
                </c:pt>
                <c:pt idx="33">
                  <c:v>-1.1084372194011396</c:v>
                </c:pt>
                <c:pt idx="34">
                  <c:v>-1.0712346751566848</c:v>
                </c:pt>
                <c:pt idx="35">
                  <c:v>-0.98831030165278588</c:v>
                </c:pt>
                <c:pt idx="36">
                  <c:v>-0.93392866414980968</c:v>
                </c:pt>
                <c:pt idx="37">
                  <c:v>-0.96671594211717882</c:v>
                </c:pt>
                <c:pt idx="38">
                  <c:v>-1.1541225113379121</c:v>
                </c:pt>
                <c:pt idx="39">
                  <c:v>1.0974887042502455</c:v>
                </c:pt>
                <c:pt idx="40">
                  <c:v>0.93736494577435503</c:v>
                </c:pt>
                <c:pt idx="41">
                  <c:v>0.93923997223166311</c:v>
                </c:pt>
                <c:pt idx="42">
                  <c:v>1.0105942781549788</c:v>
                </c:pt>
                <c:pt idx="43">
                  <c:v>1.0771668377106449</c:v>
                </c:pt>
                <c:pt idx="44">
                  <c:v>1.0603741554584671</c:v>
                </c:pt>
                <c:pt idx="45">
                  <c:v>-0.30573477471542648</c:v>
                </c:pt>
                <c:pt idx="46">
                  <c:v>-0.93700409317946831</c:v>
                </c:pt>
                <c:pt idx="47">
                  <c:v>-1.0467839082879813</c:v>
                </c:pt>
                <c:pt idx="48">
                  <c:v>-1.0575958058840342</c:v>
                </c:pt>
                <c:pt idx="49">
                  <c:v>-0.98968419064338098</c:v>
                </c:pt>
                <c:pt idx="50">
                  <c:v>-0.89593075921804555</c:v>
                </c:pt>
                <c:pt idx="51">
                  <c:v>-0.76407245231670529</c:v>
                </c:pt>
                <c:pt idx="52">
                  <c:v>1.1617019521718583</c:v>
                </c:pt>
                <c:pt idx="53">
                  <c:v>1.0476385172137137</c:v>
                </c:pt>
                <c:pt idx="54">
                  <c:v>0.95962455263755675</c:v>
                </c:pt>
                <c:pt idx="55">
                  <c:v>0.93989090441279011</c:v>
                </c:pt>
                <c:pt idx="56">
                  <c:v>1.0102240984757682</c:v>
                </c:pt>
                <c:pt idx="57">
                  <c:v>1.18230823930861</c:v>
                </c:pt>
                <c:pt idx="58">
                  <c:v>-0.96255948976278471</c:v>
                </c:pt>
                <c:pt idx="59">
                  <c:v>-0.90664303682353387</c:v>
                </c:pt>
                <c:pt idx="60">
                  <c:v>-0.95914499646750895</c:v>
                </c:pt>
                <c:pt idx="61">
                  <c:v>-1.0387388140353251</c:v>
                </c:pt>
                <c:pt idx="62">
                  <c:v>-1.069734633756235</c:v>
                </c:pt>
                <c:pt idx="63">
                  <c:v>-0.99250320291030214</c:v>
                </c:pt>
                <c:pt idx="64">
                  <c:v>0</c:v>
                </c:pt>
                <c:pt idx="65">
                  <c:v>0.99250320291030214</c:v>
                </c:pt>
                <c:pt idx="66">
                  <c:v>1.069734633756235</c:v>
                </c:pt>
                <c:pt idx="67">
                  <c:v>1.0387388140353251</c:v>
                </c:pt>
                <c:pt idx="68">
                  <c:v>0.95914499646750895</c:v>
                </c:pt>
                <c:pt idx="69">
                  <c:v>0.90664303682353387</c:v>
                </c:pt>
                <c:pt idx="70">
                  <c:v>0.96255948976278471</c:v>
                </c:pt>
                <c:pt idx="71">
                  <c:v>7.7995373048041974E-16</c:v>
                </c:pt>
                <c:pt idx="72">
                  <c:v>-1.18230823930861</c:v>
                </c:pt>
                <c:pt idx="73">
                  <c:v>-1.0102240984757682</c:v>
                </c:pt>
                <c:pt idx="74">
                  <c:v>-0.93989090441279011</c:v>
                </c:pt>
                <c:pt idx="75">
                  <c:v>-0.95962455263755675</c:v>
                </c:pt>
                <c:pt idx="76">
                  <c:v>-1.0476385172137137</c:v>
                </c:pt>
                <c:pt idx="77">
                  <c:v>-1.1617019521718583</c:v>
                </c:pt>
                <c:pt idx="78">
                  <c:v>0.76407245231670529</c:v>
                </c:pt>
                <c:pt idx="79">
                  <c:v>0.89593075921804555</c:v>
                </c:pt>
                <c:pt idx="80">
                  <c:v>0.98968419064338098</c:v>
                </c:pt>
                <c:pt idx="81">
                  <c:v>1.0575958058840342</c:v>
                </c:pt>
                <c:pt idx="82">
                  <c:v>1.0467839082879813</c:v>
                </c:pt>
                <c:pt idx="83">
                  <c:v>0.93700409317946831</c:v>
                </c:pt>
                <c:pt idx="84">
                  <c:v>0.30573477471542648</c:v>
                </c:pt>
                <c:pt idx="85">
                  <c:v>-1.0603741554584671</c:v>
                </c:pt>
                <c:pt idx="86">
                  <c:v>-1.0771668377106449</c:v>
                </c:pt>
                <c:pt idx="87">
                  <c:v>-1.0105942781549788</c:v>
                </c:pt>
                <c:pt idx="88">
                  <c:v>-0.93923997223166311</c:v>
                </c:pt>
                <c:pt idx="89">
                  <c:v>-0.93736494577435503</c:v>
                </c:pt>
                <c:pt idx="90">
                  <c:v>-1.0974887042502455</c:v>
                </c:pt>
                <c:pt idx="91">
                  <c:v>1.1541225113379121</c:v>
                </c:pt>
                <c:pt idx="92">
                  <c:v>0.96671594211717882</c:v>
                </c:pt>
                <c:pt idx="93">
                  <c:v>0.93392866414980968</c:v>
                </c:pt>
                <c:pt idx="94">
                  <c:v>0.98831030165278588</c:v>
                </c:pt>
                <c:pt idx="95">
                  <c:v>1.0712346751566848</c:v>
                </c:pt>
                <c:pt idx="96">
                  <c:v>1.1084372194011396</c:v>
                </c:pt>
                <c:pt idx="97">
                  <c:v>-0.51106005671132004</c:v>
                </c:pt>
                <c:pt idx="98">
                  <c:v>-0.91060777454450048</c:v>
                </c:pt>
                <c:pt idx="99">
                  <c:v>-1.0241537845531825</c:v>
                </c:pt>
                <c:pt idx="100">
                  <c:v>-1.0629001937914353</c:v>
                </c:pt>
                <c:pt idx="101">
                  <c:v>-1.0143587510560284</c:v>
                </c:pt>
                <c:pt idx="102">
                  <c:v>-0.90369987615049985</c:v>
                </c:pt>
                <c:pt idx="103">
                  <c:v>-0.58809910105054763</c:v>
                </c:pt>
                <c:pt idx="104">
                  <c:v>1.1259477432998553</c:v>
                </c:pt>
                <c:pt idx="105">
                  <c:v>1.0662201127078639</c:v>
                </c:pt>
                <c:pt idx="106">
                  <c:v>0.97956946786143506</c:v>
                </c:pt>
                <c:pt idx="107">
                  <c:v>0.9340574160958629</c:v>
                </c:pt>
                <c:pt idx="108">
                  <c:v>0.97921596966975111</c:v>
                </c:pt>
                <c:pt idx="109">
                  <c:v>1.167940153060979</c:v>
                </c:pt>
                <c:pt idx="110">
                  <c:v>-1.0656232591802306</c:v>
                </c:pt>
                <c:pt idx="111">
                  <c:v>-0.92701622977679154</c:v>
                </c:pt>
                <c:pt idx="112">
                  <c:v>-0.94354482685395025</c:v>
                </c:pt>
                <c:pt idx="113">
                  <c:v>-1.0192385271992297</c:v>
                </c:pt>
                <c:pt idx="114">
                  <c:v>-1.0768647564556384</c:v>
                </c:pt>
                <c:pt idx="115">
                  <c:v>-1.0404975631135369</c:v>
                </c:pt>
                <c:pt idx="116">
                  <c:v>0.21976123309084031</c:v>
                </c:pt>
                <c:pt idx="117">
                  <c:v>0.95092334894059671</c:v>
                </c:pt>
                <c:pt idx="118">
                  <c:v>1.0546203322012311</c:v>
                </c:pt>
                <c:pt idx="119">
                  <c:v>1.0534554990909035</c:v>
                </c:pt>
                <c:pt idx="120">
                  <c:v>0.98022589331054555</c:v>
                </c:pt>
                <c:pt idx="121">
                  <c:v>0.89655136105171562</c:v>
                </c:pt>
                <c:pt idx="122">
                  <c:v>0.82690124688128608</c:v>
                </c:pt>
                <c:pt idx="123">
                  <c:v>-1.1716888215179633</c:v>
                </c:pt>
                <c:pt idx="124">
                  <c:v>-1.0380768504222764</c:v>
                </c:pt>
                <c:pt idx="125">
                  <c:v>-0.95281382970175588</c:v>
                </c:pt>
                <c:pt idx="126">
                  <c:v>-0.94428664127696205</c:v>
                </c:pt>
                <c:pt idx="127">
                  <c:v>-1.021931371517919</c:v>
                </c:pt>
                <c:pt idx="128">
                  <c:v>-1.1807574987701759</c:v>
                </c:pt>
                <c:pt idx="129">
                  <c:v>0.9120781776568796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32-4613-BB88-5C7D0991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5947"/>
        <c:axId val="62107277"/>
      </c:scatterChart>
      <c:valAx>
        <c:axId val="92235947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t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62107277"/>
        <c:crossesAt val="-2"/>
        <c:crossBetween val="midCat"/>
        <c:majorUnit val="0.1"/>
        <c:minorUnit val="0.02"/>
      </c:valAx>
      <c:valAx>
        <c:axId val="62107277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f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92235947"/>
        <c:crossesAt val="-1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CFE7F5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Amplitude &amp; Power Spectrum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457691494468418"/>
          <c:y val="3.1457145712786502E-2"/>
          <c:w val="0.82964181385232361"/>
          <c:h val="0.82932821875658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'f(t) = k = constant'!$AG$7</c:f>
              <c:strCache>
                <c:ptCount val="1"/>
                <c:pt idx="0">
                  <c:v>Bn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'f(t) = k = constant'!$AH$6:$AQ$6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'f(t) = k = constant'!$AH$7:$AQ$7</c:f>
              <c:numCache>
                <c:formatCode>0.000E+00</c:formatCode>
                <c:ptCount val="10"/>
                <c:pt idx="0">
                  <c:v>1.2732395447351628</c:v>
                </c:pt>
                <c:pt idx="1">
                  <c:v>0.84882636315677518</c:v>
                </c:pt>
                <c:pt idx="2">
                  <c:v>0.42441318157838759</c:v>
                </c:pt>
                <c:pt idx="3">
                  <c:v>0.33953054526271009</c:v>
                </c:pt>
                <c:pt idx="4">
                  <c:v>0.25464790894703254</c:v>
                </c:pt>
                <c:pt idx="5">
                  <c:v>0.21826963624031359</c:v>
                </c:pt>
                <c:pt idx="6">
                  <c:v>0.18189136353359467</c:v>
                </c:pt>
                <c:pt idx="7">
                  <c:v>0.16168121202986191</c:v>
                </c:pt>
                <c:pt idx="8">
                  <c:v>0.14147106052612918</c:v>
                </c:pt>
                <c:pt idx="9">
                  <c:v>0.14147106052612918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FC5-86D1-5718BB53B961}"/>
            </c:ext>
          </c:extLst>
        </c:ser>
        <c:ser>
          <c:idx val="1"/>
          <c:order val="1"/>
          <c:tx>
            <c:strRef>
              <c:f>'f(t) = k = constant'!$AG$8</c:f>
              <c:strCache>
                <c:ptCount val="1"/>
                <c:pt idx="0">
                  <c:v>Pn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'f(t) = k = constant'!$AH$6:$AQ$6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'f(t) = k = constant'!$AH$8:$AQ$8</c:f>
              <c:numCache>
                <c:formatCode>0.000E+00</c:formatCode>
                <c:ptCount val="10"/>
                <c:pt idx="0">
                  <c:v>1.6211389382774046</c:v>
                </c:pt>
                <c:pt idx="1">
                  <c:v>0.90063274348744704</c:v>
                </c:pt>
                <c:pt idx="2">
                  <c:v>0.1801265486974894</c:v>
                </c:pt>
                <c:pt idx="3">
                  <c:v>0.12248605311429278</c:v>
                </c:pt>
                <c:pt idx="4">
                  <c:v>6.4845557531096179E-2</c:v>
                </c:pt>
                <c:pt idx="5">
                  <c:v>4.8965012829603236E-2</c:v>
                </c:pt>
                <c:pt idx="6">
                  <c:v>3.3084468128110292E-2</c:v>
                </c:pt>
                <c:pt idx="7">
                  <c:v>2.6549264547248999E-2</c:v>
                </c:pt>
                <c:pt idx="8">
                  <c:v>2.0014060966387706E-2</c:v>
                </c:pt>
                <c:pt idx="9">
                  <c:v>2.0014060966387706E-2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D-4FC5-86D1-5718BB53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0463"/>
        <c:axId val="92525849"/>
      </c:scatterChart>
      <c:valAx>
        <c:axId val="81450463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n.PI/T</a:t>
                </a:r>
              </a:p>
            </c:rich>
          </c:tx>
          <c:overlay val="1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25849"/>
        <c:crossesAt val="0"/>
        <c:crossBetween val="midCat"/>
        <c:majorUnit val="5"/>
        <c:minorUnit val="1"/>
      </c:valAx>
      <c:valAx>
        <c:axId val="92525849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An, Pn</a:t>
                </a:r>
              </a:p>
            </c:rich>
          </c:tx>
          <c:overlay val="1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50463"/>
        <c:crossesAt val="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F(t) = K   in t=(0,T)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'f(t) = (kt)-over-(T) '!$C$5</c:f>
              <c:strCache>
                <c:ptCount val="1"/>
                <c:pt idx="0">
                  <c:v>O</c:v>
                </c:pt>
              </c:strCache>
            </c:strRef>
          </c:tx>
          <c:spPr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'!$C$6:$C$135</c:f>
              <c:numCache>
                <c:formatCode>0.000E+00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3-43DE-BF7B-B05284E2E14B}"/>
            </c:ext>
          </c:extLst>
        </c:ser>
        <c:ser>
          <c:idx val="1"/>
          <c:order val="1"/>
          <c:tx>
            <c:strRef>
              <c:f>'f(t) = (kt)-over-(T) '!$D$5</c:f>
              <c:strCache>
                <c:ptCount val="1"/>
                <c:pt idx="0">
                  <c:v>f</c:v>
                </c:pt>
              </c:strCache>
            </c:strRef>
          </c:tx>
          <c:spPr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'f(t) = (kt)-over-(T) '!$B$70:$B$77</c:f>
              <c:numCache>
                <c:formatCode>0.000E+00</c:formatCode>
                <c:ptCount val="8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</c:v>
                </c:pt>
              </c:numCache>
            </c:numRef>
          </c:xVal>
          <c:yVal>
            <c:numRef>
              <c:f>'f(t) = (kt)-over-(T) '!$D$70:$D$77</c:f>
              <c:numCache>
                <c:formatCode>0.000E+00</c:formatCode>
                <c:ptCount val="8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3-43DE-BF7B-B05284E2E14B}"/>
            </c:ext>
          </c:extLst>
        </c:ser>
        <c:ser>
          <c:idx val="2"/>
          <c:order val="2"/>
          <c:tx>
            <c:strRef>
              <c:f>'f(t) = (kt)-over-(T) '!$P$5</c:f>
              <c:strCache>
                <c:ptCount val="1"/>
                <c:pt idx="0">
                  <c:v>S1</c:v>
                </c:pt>
              </c:strCache>
            </c:strRef>
          </c:tx>
          <c:spPr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'!$P$6:$P$135</c:f>
              <c:numCache>
                <c:formatCode>0.000E+00</c:formatCode>
                <c:ptCount val="130"/>
                <c:pt idx="0">
                  <c:v>-0.10570120198363001</c:v>
                </c:pt>
                <c:pt idx="1">
                  <c:v>0.20428711363506355</c:v>
                </c:pt>
                <c:pt idx="2">
                  <c:v>0.4655282898407897</c:v>
                </c:pt>
                <c:pt idx="3">
                  <c:v>0.6156847674487842</c:v>
                </c:pt>
                <c:pt idx="4">
                  <c:v>0.61892609872560589</c:v>
                </c:pt>
                <c:pt idx="5">
                  <c:v>0.47447883484805714</c:v>
                </c:pt>
                <c:pt idx="6">
                  <c:v>0.21681108682308381</c:v>
                </c:pt>
                <c:pt idx="7">
                  <c:v>-9.2592280192146451E-2</c:v>
                </c:pt>
                <c:pt idx="8">
                  <c:v>-0.3799012100655661</c:v>
                </c:pt>
                <c:pt idx="9">
                  <c:v>-0.57655783730131349</c:v>
                </c:pt>
                <c:pt idx="10">
                  <c:v>-0.6356358146924338</c:v>
                </c:pt>
                <c:pt idx="11">
                  <c:v>-0.54303791237025234</c:v>
                </c:pt>
                <c:pt idx="12">
                  <c:v>-0.32085990903332912</c:v>
                </c:pt>
                <c:pt idx="13">
                  <c:v>-2.2118081188011725E-2</c:v>
                </c:pt>
                <c:pt idx="14">
                  <c:v>0.28190157925297638</c:v>
                </c:pt>
                <c:pt idx="15">
                  <c:v>0.51865368013007784</c:v>
                </c:pt>
                <c:pt idx="16">
                  <c:v>0.63164426319790312</c:v>
                </c:pt>
                <c:pt idx="17">
                  <c:v>0.59391143346879771</c:v>
                </c:pt>
                <c:pt idx="18">
                  <c:v>0.41445902617504971</c:v>
                </c:pt>
                <c:pt idx="19">
                  <c:v>0.1361081050670116</c:v>
                </c:pt>
                <c:pt idx="20">
                  <c:v>-0.17472103091653857</c:v>
                </c:pt>
                <c:pt idx="21">
                  <c:v>-0.44385810761688649</c:v>
                </c:pt>
                <c:pt idx="22">
                  <c:v>-0.60708144033909373</c:v>
                </c:pt>
                <c:pt idx="23">
                  <c:v>-0.62544255889294831</c:v>
                </c:pt>
                <c:pt idx="24">
                  <c:v>-0.49456011983492093</c:v>
                </c:pt>
                <c:pt idx="25">
                  <c:v>-0.2456653858224713</c:v>
                </c:pt>
                <c:pt idx="26">
                  <c:v>6.1850200962034474E-2</c:v>
                </c:pt>
                <c:pt idx="27">
                  <c:v>0.3546070478761294</c:v>
                </c:pt>
                <c:pt idx="28">
                  <c:v>0.56274730350332092</c:v>
                </c:pt>
                <c:pt idx="29">
                  <c:v>0.63660438889024562</c:v>
                </c:pt>
                <c:pt idx="30">
                  <c:v>0.55855447268538849</c:v>
                </c:pt>
                <c:pt idx="31">
                  <c:v>0.34722188257495862</c:v>
                </c:pt>
                <c:pt idx="32">
                  <c:v>5.3034954685041581E-2</c:v>
                </c:pt>
                <c:pt idx="33">
                  <c:v>-0.25380721260686084</c:v>
                </c:pt>
                <c:pt idx="34">
                  <c:v>-0.50008571850665862</c:v>
                </c:pt>
                <c:pt idx="35">
                  <c:v>-0.62703340708418553</c:v>
                </c:pt>
                <c:pt idx="36">
                  <c:v>-0.60435792869913085</c:v>
                </c:pt>
                <c:pt idx="37">
                  <c:v>-0.4374701224711201</c:v>
                </c:pt>
                <c:pt idx="38">
                  <c:v>-0.16619287791953238</c:v>
                </c:pt>
                <c:pt idx="39">
                  <c:v>0.14474143185379429</c:v>
                </c:pt>
                <c:pt idx="40">
                  <c:v>0.42113743604405601</c:v>
                </c:pt>
                <c:pt idx="41">
                  <c:v>0.59704131940708904</c:v>
                </c:pt>
                <c:pt idx="42">
                  <c:v>0.63047876954990034</c:v>
                </c:pt>
                <c:pt idx="43">
                  <c:v>0.51347091783647048</c:v>
                </c:pt>
                <c:pt idx="44">
                  <c:v>0.27393826281609163</c:v>
                </c:pt>
                <c:pt idx="45">
                  <c:v>-3.0961739416888363E-2</c:v>
                </c:pt>
                <c:pt idx="46">
                  <c:v>-0.32847362890517739</c:v>
                </c:pt>
                <c:pt idx="47">
                  <c:v>-0.54760490252002003</c:v>
                </c:pt>
                <c:pt idx="48">
                  <c:v>-0.63606629661394432</c:v>
                </c:pt>
                <c:pt idx="49">
                  <c:v>-0.572749089085832</c:v>
                </c:pt>
                <c:pt idx="50">
                  <c:v>-0.37276207797825839</c:v>
                </c:pt>
                <c:pt idx="51">
                  <c:v>-8.3826309116264916E-2</c:v>
                </c:pt>
                <c:pt idx="52">
                  <c:v>0.22511215450338756</c:v>
                </c:pt>
                <c:pt idx="53">
                  <c:v>0.4803341923345103</c:v>
                </c:pt>
                <c:pt idx="54">
                  <c:v>0.62093853636251095</c:v>
                </c:pt>
                <c:pt idx="55">
                  <c:v>0.61337407590575288</c:v>
                </c:pt>
                <c:pt idx="56">
                  <c:v>0.45944584801188931</c:v>
                </c:pt>
                <c:pt idx="57">
                  <c:v>0.19588431820669994</c:v>
                </c:pt>
                <c:pt idx="58">
                  <c:v>-0.11441926986406692</c:v>
                </c:pt>
                <c:pt idx="59">
                  <c:v>-0.39742004866631664</c:v>
                </c:pt>
                <c:pt idx="60">
                  <c:v>-0.58558816684145232</c:v>
                </c:pt>
                <c:pt idx="61">
                  <c:v>-0.63402281137908667</c:v>
                </c:pt>
                <c:pt idx="62">
                  <c:v>-0.53116647222544555</c:v>
                </c:pt>
                <c:pt idx="63">
                  <c:v>-0.30156280372569344</c:v>
                </c:pt>
                <c:pt idx="64">
                  <c:v>0</c:v>
                </c:pt>
                <c:pt idx="65">
                  <c:v>0.30156280372569344</c:v>
                </c:pt>
                <c:pt idx="66">
                  <c:v>0.53116647222544555</c:v>
                </c:pt>
                <c:pt idx="67">
                  <c:v>0.63402281137908667</c:v>
                </c:pt>
                <c:pt idx="68">
                  <c:v>0.58558816684145232</c:v>
                </c:pt>
                <c:pt idx="69">
                  <c:v>0.39742004866631664</c:v>
                </c:pt>
                <c:pt idx="70">
                  <c:v>0.11441926986406692</c:v>
                </c:pt>
                <c:pt idx="71">
                  <c:v>7.7995373048041977E-17</c:v>
                </c:pt>
                <c:pt idx="72">
                  <c:v>-0.19588431820669994</c:v>
                </c:pt>
                <c:pt idx="73">
                  <c:v>-0.45944584801188931</c:v>
                </c:pt>
                <c:pt idx="74">
                  <c:v>-0.61337407590575288</c:v>
                </c:pt>
                <c:pt idx="75">
                  <c:v>-0.62093853636251095</c:v>
                </c:pt>
                <c:pt idx="76">
                  <c:v>-0.4803341923345103</c:v>
                </c:pt>
                <c:pt idx="77">
                  <c:v>-0.22511215450338756</c:v>
                </c:pt>
                <c:pt idx="78">
                  <c:v>8.3826309116264916E-2</c:v>
                </c:pt>
                <c:pt idx="79">
                  <c:v>0.37276207797825839</c:v>
                </c:pt>
                <c:pt idx="80">
                  <c:v>0.572749089085832</c:v>
                </c:pt>
                <c:pt idx="81">
                  <c:v>0.63606629661394432</c:v>
                </c:pt>
                <c:pt idx="82">
                  <c:v>0.54760490252002003</c:v>
                </c:pt>
                <c:pt idx="83">
                  <c:v>0.32847362890517739</c:v>
                </c:pt>
                <c:pt idx="84">
                  <c:v>3.0961739416888363E-2</c:v>
                </c:pt>
                <c:pt idx="85">
                  <c:v>-0.27393826281609163</c:v>
                </c:pt>
                <c:pt idx="86">
                  <c:v>-0.51347091783647048</c:v>
                </c:pt>
                <c:pt idx="87">
                  <c:v>-0.63047876954990034</c:v>
                </c:pt>
                <c:pt idx="88">
                  <c:v>-0.59704131940708904</c:v>
                </c:pt>
                <c:pt idx="89">
                  <c:v>-0.42113743604405601</c:v>
                </c:pt>
                <c:pt idx="90">
                  <c:v>-0.14474143185379429</c:v>
                </c:pt>
                <c:pt idx="91">
                  <c:v>0.16619287791953238</c:v>
                </c:pt>
                <c:pt idx="92">
                  <c:v>0.4374701224711201</c:v>
                </c:pt>
                <c:pt idx="93">
                  <c:v>0.60435792869913085</c:v>
                </c:pt>
                <c:pt idx="94">
                  <c:v>0.62703340708418553</c:v>
                </c:pt>
                <c:pt idx="95">
                  <c:v>0.50008571850665862</c:v>
                </c:pt>
                <c:pt idx="96">
                  <c:v>0.25380721260686084</c:v>
                </c:pt>
                <c:pt idx="97">
                  <c:v>-5.3034954685041581E-2</c:v>
                </c:pt>
                <c:pt idx="98">
                  <c:v>-0.34722188257495862</c:v>
                </c:pt>
                <c:pt idx="99">
                  <c:v>-0.55855447268538849</c:v>
                </c:pt>
                <c:pt idx="100">
                  <c:v>-0.63660438889024562</c:v>
                </c:pt>
                <c:pt idx="101">
                  <c:v>-0.56274730350332092</c:v>
                </c:pt>
                <c:pt idx="102">
                  <c:v>-0.3546070478761294</c:v>
                </c:pt>
                <c:pt idx="103">
                  <c:v>-6.1850200962034474E-2</c:v>
                </c:pt>
                <c:pt idx="104">
                  <c:v>0.2456653858224713</c:v>
                </c:pt>
                <c:pt idx="105">
                  <c:v>0.49456011983492093</c:v>
                </c:pt>
                <c:pt idx="106">
                  <c:v>0.62544255889294831</c:v>
                </c:pt>
                <c:pt idx="107">
                  <c:v>0.60708144033909373</c:v>
                </c:pt>
                <c:pt idx="108">
                  <c:v>0.44385810761688649</c:v>
                </c:pt>
                <c:pt idx="109">
                  <c:v>0.17472103091653857</c:v>
                </c:pt>
                <c:pt idx="110">
                  <c:v>-0.1361081050670116</c:v>
                </c:pt>
                <c:pt idx="111">
                  <c:v>-0.41445902617504971</c:v>
                </c:pt>
                <c:pt idx="112">
                  <c:v>-0.59391143346879771</c:v>
                </c:pt>
                <c:pt idx="113">
                  <c:v>-0.63164426319790312</c:v>
                </c:pt>
                <c:pt idx="114">
                  <c:v>-0.51865368013007784</c:v>
                </c:pt>
                <c:pt idx="115">
                  <c:v>-0.28190157925297638</c:v>
                </c:pt>
                <c:pt idx="116">
                  <c:v>2.2118081188011725E-2</c:v>
                </c:pt>
                <c:pt idx="117">
                  <c:v>0.32085990903332912</c:v>
                </c:pt>
                <c:pt idx="118">
                  <c:v>0.54303791237025234</c:v>
                </c:pt>
                <c:pt idx="119">
                  <c:v>0.6356358146924338</c:v>
                </c:pt>
                <c:pt idx="120">
                  <c:v>0.57655783730131349</c:v>
                </c:pt>
                <c:pt idx="121">
                  <c:v>0.3799012100655661</c:v>
                </c:pt>
                <c:pt idx="122">
                  <c:v>9.2592280192146451E-2</c:v>
                </c:pt>
                <c:pt idx="123">
                  <c:v>-0.21681108682308381</c:v>
                </c:pt>
                <c:pt idx="124">
                  <c:v>-0.47447883484805714</c:v>
                </c:pt>
                <c:pt idx="125">
                  <c:v>-0.61892609872560589</c:v>
                </c:pt>
                <c:pt idx="126">
                  <c:v>-0.6156847674487842</c:v>
                </c:pt>
                <c:pt idx="127">
                  <c:v>-0.4655282898407897</c:v>
                </c:pt>
                <c:pt idx="128">
                  <c:v>-0.20428711363506355</c:v>
                </c:pt>
                <c:pt idx="129">
                  <c:v>0.10570120198363001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03-43DE-BF7B-B05284E2E14B}"/>
            </c:ext>
          </c:extLst>
        </c:ser>
        <c:ser>
          <c:idx val="3"/>
          <c:order val="3"/>
          <c:tx>
            <c:strRef>
              <c:f>'f(t) = (kt)-over-(T) '!$Q$5</c:f>
              <c:strCache>
                <c:ptCount val="1"/>
                <c:pt idx="0">
                  <c:v>S2</c:v>
                </c:pt>
              </c:strCache>
            </c:strRef>
          </c:tx>
          <c:spPr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'!$Q$6:$Q$135</c:f>
              <c:numCache>
                <c:formatCode>0.000E+00</c:formatCode>
                <c:ptCount val="130"/>
                <c:pt idx="0">
                  <c:v>-1.4671485200278278E-3</c:v>
                </c:pt>
                <c:pt idx="1">
                  <c:v>1.0803662316938883E-2</c:v>
                </c:pt>
                <c:pt idx="2">
                  <c:v>0.14798706151572599</c:v>
                </c:pt>
                <c:pt idx="3">
                  <c:v>0.45909268592617314</c:v>
                </c:pt>
                <c:pt idx="4">
                  <c:v>0.76383129907149261</c:v>
                </c:pt>
                <c:pt idx="5">
                  <c:v>0.7908226610182969</c:v>
                </c:pt>
                <c:pt idx="6">
                  <c:v>0.42066133499506919</c:v>
                </c:pt>
                <c:pt idx="7">
                  <c:v>-0.18419998430055901</c:v>
                </c:pt>
                <c:pt idx="8">
                  <c:v>-0.68474500794832927</c:v>
                </c:pt>
                <c:pt idx="9">
                  <c:v>-0.82102729564487853</c:v>
                </c:pt>
                <c:pt idx="10">
                  <c:v>-0.60030906927033212</c:v>
                </c:pt>
                <c:pt idx="11">
                  <c:v>-0.25962223815291574</c:v>
                </c:pt>
                <c:pt idx="12">
                  <c:v>-4.3733075780337305E-2</c:v>
                </c:pt>
                <c:pt idx="13">
                  <c:v>-1.3353134332056565E-5</c:v>
                </c:pt>
                <c:pt idx="14">
                  <c:v>2.9144256984462491E-2</c:v>
                </c:pt>
                <c:pt idx="15">
                  <c:v>0.21789488646332472</c:v>
                </c:pt>
                <c:pt idx="16">
                  <c:v>0.55282796428723713</c:v>
                </c:pt>
                <c:pt idx="17">
                  <c:v>0.80777865093543266</c:v>
                </c:pt>
                <c:pt idx="18">
                  <c:v>0.72905472452532161</c:v>
                </c:pt>
                <c:pt idx="19">
                  <c:v>0.26906910046045168</c:v>
                </c:pt>
                <c:pt idx="20">
                  <c:v>-0.34273295633467538</c:v>
                </c:pt>
                <c:pt idx="21">
                  <c:v>-0.76204501721552476</c:v>
                </c:pt>
                <c:pt idx="22">
                  <c:v>-0.78985688356671468</c:v>
                </c:pt>
                <c:pt idx="23">
                  <c:v>-0.50875770625747707</c:v>
                </c:pt>
                <c:pt idx="24">
                  <c:v>-0.183144650314434</c:v>
                </c:pt>
                <c:pt idx="25">
                  <c:v>-1.9028090961456107E-2</c:v>
                </c:pt>
                <c:pt idx="26">
                  <c:v>2.9259140684653046E-4</c:v>
                </c:pt>
                <c:pt idx="27">
                  <c:v>6.0105138775561728E-2</c:v>
                </c:pt>
                <c:pt idx="28">
                  <c:v>0.29962923773027866</c:v>
                </c:pt>
                <c:pt idx="29">
                  <c:v>0.64102995873439328</c:v>
                </c:pt>
                <c:pt idx="30">
                  <c:v>0.82655153867357112</c:v>
                </c:pt>
                <c:pt idx="31">
                  <c:v>0.63825153966444648</c:v>
                </c:pt>
                <c:pt idx="32">
                  <c:v>0.10588555567685659</c:v>
                </c:pt>
                <c:pt idx="33">
                  <c:v>-0.48657135752725567</c:v>
                </c:pt>
                <c:pt idx="34">
                  <c:v>-0.80954876786946151</c:v>
                </c:pt>
                <c:pt idx="35">
                  <c:v>-0.73543895049572749</c:v>
                </c:pt>
                <c:pt idx="36">
                  <c:v>-0.4144073236663478</c:v>
                </c:pt>
                <c:pt idx="37">
                  <c:v>-0.11965221512490321</c:v>
                </c:pt>
                <c:pt idx="38">
                  <c:v>-5.7629234028678256E-3</c:v>
                </c:pt>
                <c:pt idx="39">
                  <c:v>3.7906422273061013E-3</c:v>
                </c:pt>
                <c:pt idx="40">
                  <c:v>0.10531530444510445</c:v>
                </c:pt>
                <c:pt idx="41">
                  <c:v>0.38981180631956419</c:v>
                </c:pt>
                <c:pt idx="42">
                  <c:v>0.71783928500816963</c:v>
                </c:pt>
                <c:pt idx="43">
                  <c:v>0.81701163800601728</c:v>
                </c:pt>
                <c:pt idx="44">
                  <c:v>0.52121832273355206</c:v>
                </c:pt>
                <c:pt idx="45">
                  <c:v>-6.1886839897905596E-2</c:v>
                </c:pt>
                <c:pt idx="46">
                  <c:v>-0.6098472806568378</c:v>
                </c:pt>
                <c:pt idx="47">
                  <c:v>-0.82688213886271433</c:v>
                </c:pt>
                <c:pt idx="48">
                  <c:v>-0.66258377395646506</c:v>
                </c:pt>
                <c:pt idx="49">
                  <c:v>-0.32270622983250269</c:v>
                </c:pt>
                <c:pt idx="50">
                  <c:v>-7.0583113628692962E-2</c:v>
                </c:pt>
                <c:pt idx="51">
                  <c:v>-7.2987015649872422E-4</c:v>
                </c:pt>
                <c:pt idx="52">
                  <c:v>1.4543436481359556E-2</c:v>
                </c:pt>
                <c:pt idx="53">
                  <c:v>0.16509480755956013</c:v>
                </c:pt>
                <c:pt idx="54">
                  <c:v>0.48396940495446517</c:v>
                </c:pt>
                <c:pt idx="55">
                  <c:v>0.77761089035834163</c:v>
                </c:pt>
                <c:pt idx="56">
                  <c:v>0.77747899631886153</c:v>
                </c:pt>
                <c:pt idx="57">
                  <c:v>0.3822653571958291</c:v>
                </c:pt>
                <c:pt idx="58">
                  <c:v>-0.2269753471157607</c:v>
                </c:pt>
                <c:pt idx="59">
                  <c:v>-0.70788931684757217</c:v>
                </c:pt>
                <c:pt idx="60">
                  <c:v>-0.81531109084739695</c:v>
                </c:pt>
                <c:pt idx="61">
                  <c:v>-0.57681317644705321</c:v>
                </c:pt>
                <c:pt idx="62">
                  <c:v>-0.23837238880471939</c:v>
                </c:pt>
                <c:pt idx="63">
                  <c:v>-3.5979567612970664E-2</c:v>
                </c:pt>
                <c:pt idx="64">
                  <c:v>0</c:v>
                </c:pt>
                <c:pt idx="65">
                  <c:v>3.5979567612970664E-2</c:v>
                </c:pt>
                <c:pt idx="66">
                  <c:v>0.23837238880471939</c:v>
                </c:pt>
                <c:pt idx="67">
                  <c:v>0.57681317644705321</c:v>
                </c:pt>
                <c:pt idx="68">
                  <c:v>0.81531109084739695</c:v>
                </c:pt>
                <c:pt idx="69">
                  <c:v>0.70788931684757217</c:v>
                </c:pt>
                <c:pt idx="70">
                  <c:v>0.2269753471157607</c:v>
                </c:pt>
                <c:pt idx="71">
                  <c:v>1.5599074609608395E-16</c:v>
                </c:pt>
                <c:pt idx="72">
                  <c:v>-0.3822653571958291</c:v>
                </c:pt>
                <c:pt idx="73">
                  <c:v>-0.77747899631886153</c:v>
                </c:pt>
                <c:pt idx="74">
                  <c:v>-0.77761089035834163</c:v>
                </c:pt>
                <c:pt idx="75">
                  <c:v>-0.48396940495446517</c:v>
                </c:pt>
                <c:pt idx="76">
                  <c:v>-0.16509480755956013</c:v>
                </c:pt>
                <c:pt idx="77">
                  <c:v>-1.4543436481359556E-2</c:v>
                </c:pt>
                <c:pt idx="78">
                  <c:v>7.2987015649872422E-4</c:v>
                </c:pt>
                <c:pt idx="79">
                  <c:v>7.0583113628692962E-2</c:v>
                </c:pt>
                <c:pt idx="80">
                  <c:v>0.32270622983250269</c:v>
                </c:pt>
                <c:pt idx="81">
                  <c:v>0.66258377395646506</c:v>
                </c:pt>
                <c:pt idx="82">
                  <c:v>0.82688213886271433</c:v>
                </c:pt>
                <c:pt idx="83">
                  <c:v>0.6098472806568378</c:v>
                </c:pt>
                <c:pt idx="84">
                  <c:v>6.1886839897905596E-2</c:v>
                </c:pt>
                <c:pt idx="85">
                  <c:v>-0.52121832273355206</c:v>
                </c:pt>
                <c:pt idx="86">
                  <c:v>-0.81701163800601728</c:v>
                </c:pt>
                <c:pt idx="87">
                  <c:v>-0.71783928500816963</c:v>
                </c:pt>
                <c:pt idx="88">
                  <c:v>-0.38981180631956419</c:v>
                </c:pt>
                <c:pt idx="89">
                  <c:v>-0.10531530444510445</c:v>
                </c:pt>
                <c:pt idx="90">
                  <c:v>-3.7906422273061013E-3</c:v>
                </c:pt>
                <c:pt idx="91">
                  <c:v>5.7629234028678256E-3</c:v>
                </c:pt>
                <c:pt idx="92">
                  <c:v>0.11965221512490321</c:v>
                </c:pt>
                <c:pt idx="93">
                  <c:v>0.4144073236663478</c:v>
                </c:pt>
                <c:pt idx="94">
                  <c:v>0.73543895049572749</c:v>
                </c:pt>
                <c:pt idx="95">
                  <c:v>0.80954876786946151</c:v>
                </c:pt>
                <c:pt idx="96">
                  <c:v>0.48657135752725567</c:v>
                </c:pt>
                <c:pt idx="97">
                  <c:v>-0.10588555567685659</c:v>
                </c:pt>
                <c:pt idx="98">
                  <c:v>-0.63825153966444648</c:v>
                </c:pt>
                <c:pt idx="99">
                  <c:v>-0.82655153867357112</c:v>
                </c:pt>
                <c:pt idx="100">
                  <c:v>-0.64102995873439328</c:v>
                </c:pt>
                <c:pt idx="101">
                  <c:v>-0.29962923773027866</c:v>
                </c:pt>
                <c:pt idx="102">
                  <c:v>-6.0105138775561728E-2</c:v>
                </c:pt>
                <c:pt idx="103">
                  <c:v>-2.9259140684653046E-4</c:v>
                </c:pt>
                <c:pt idx="104">
                  <c:v>1.9028090961456107E-2</c:v>
                </c:pt>
                <c:pt idx="105">
                  <c:v>0.183144650314434</c:v>
                </c:pt>
                <c:pt idx="106">
                  <c:v>0.50875770625747707</c:v>
                </c:pt>
                <c:pt idx="107">
                  <c:v>0.78985688356671468</c:v>
                </c:pt>
                <c:pt idx="108">
                  <c:v>0.76204501721552476</c:v>
                </c:pt>
                <c:pt idx="109">
                  <c:v>0.34273295633467538</c:v>
                </c:pt>
                <c:pt idx="110">
                  <c:v>-0.26906910046045168</c:v>
                </c:pt>
                <c:pt idx="111">
                  <c:v>-0.72905472452532161</c:v>
                </c:pt>
                <c:pt idx="112">
                  <c:v>-0.80777865093543266</c:v>
                </c:pt>
                <c:pt idx="113">
                  <c:v>-0.55282796428723713</c:v>
                </c:pt>
                <c:pt idx="114">
                  <c:v>-0.21789488646332472</c:v>
                </c:pt>
                <c:pt idx="115">
                  <c:v>-2.9144256984462491E-2</c:v>
                </c:pt>
                <c:pt idx="116">
                  <c:v>1.3353134332056565E-5</c:v>
                </c:pt>
                <c:pt idx="117">
                  <c:v>4.3733075780337305E-2</c:v>
                </c:pt>
                <c:pt idx="118">
                  <c:v>0.25962223815291574</c:v>
                </c:pt>
                <c:pt idx="119">
                  <c:v>0.60030906927033212</c:v>
                </c:pt>
                <c:pt idx="120">
                  <c:v>0.82102729564487853</c:v>
                </c:pt>
                <c:pt idx="121">
                  <c:v>0.68474500794832927</c:v>
                </c:pt>
                <c:pt idx="122">
                  <c:v>0.18419998430055901</c:v>
                </c:pt>
                <c:pt idx="123">
                  <c:v>-0.42066133499506919</c:v>
                </c:pt>
                <c:pt idx="124">
                  <c:v>-0.7908226610182969</c:v>
                </c:pt>
                <c:pt idx="125">
                  <c:v>-0.76383129907149261</c:v>
                </c:pt>
                <c:pt idx="126">
                  <c:v>-0.45909268592617314</c:v>
                </c:pt>
                <c:pt idx="127">
                  <c:v>-0.14798706151572599</c:v>
                </c:pt>
                <c:pt idx="128">
                  <c:v>-1.0803662316938883E-2</c:v>
                </c:pt>
                <c:pt idx="129">
                  <c:v>1.4671485200278278E-3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03-43DE-BF7B-B05284E2E14B}"/>
            </c:ext>
          </c:extLst>
        </c:ser>
        <c:ser>
          <c:idx val="4"/>
          <c:order val="4"/>
          <c:tx>
            <c:strRef>
              <c:f>'f(t) = (kt)-over-(T) '!$R$5</c:f>
              <c:strCache>
                <c:ptCount val="1"/>
                <c:pt idx="0">
                  <c:v>S3</c:v>
                </c:pt>
              </c:strCache>
            </c:strRef>
          </c:tx>
          <c:spPr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'!$R$6:$R$135</c:f>
              <c:numCache>
                <c:formatCode>0.000E+00</c:formatCode>
                <c:ptCount val="130"/>
                <c:pt idx="0">
                  <c:v>-0.10328310677194484</c:v>
                </c:pt>
                <c:pt idx="1">
                  <c:v>0.18704280766589673</c:v>
                </c:pt>
                <c:pt idx="2">
                  <c:v>0.28160811253462603</c:v>
                </c:pt>
                <c:pt idx="3">
                  <c:v>0.30696753588094383</c:v>
                </c:pt>
                <c:pt idx="4">
                  <c:v>0.6027569005014588</c:v>
                </c:pt>
                <c:pt idx="5">
                  <c:v>0.91387943253296844</c:v>
                </c:pt>
                <c:pt idx="6">
                  <c:v>0.60394324044945624</c:v>
                </c:pt>
                <c:pt idx="7">
                  <c:v>-0.27418068753344504</c:v>
                </c:pt>
                <c:pt idx="8">
                  <c:v>-0.88426532971989413</c:v>
                </c:pt>
                <c:pt idx="9">
                  <c:v>-0.76705313528462515</c:v>
                </c:pt>
                <c:pt idx="10">
                  <c:v>-0.3910482714321199</c:v>
                </c:pt>
                <c:pt idx="11">
                  <c:v>-0.27583203535446782</c:v>
                </c:pt>
                <c:pt idx="12">
                  <c:v>-0.25591918344519771</c:v>
                </c:pt>
                <c:pt idx="13">
                  <c:v>-2.2095836712869844E-2</c:v>
                </c:pt>
                <c:pt idx="14">
                  <c:v>0.23734523729665574</c:v>
                </c:pt>
                <c:pt idx="15">
                  <c:v>0.27755047265703153</c:v>
                </c:pt>
                <c:pt idx="16">
                  <c:v>0.35539276163018868</c:v>
                </c:pt>
                <c:pt idx="17">
                  <c:v>0.71249281401880882</c:v>
                </c:pt>
                <c:pt idx="18">
                  <c:v>0.90929411704318586</c:v>
                </c:pt>
                <c:pt idx="19">
                  <c:v>0.39688193691480189</c:v>
                </c:pt>
                <c:pt idx="20">
                  <c:v>-0.49990653613430092</c:v>
                </c:pt>
                <c:pt idx="21">
                  <c:v>-0.91822226882944613</c:v>
                </c:pt>
                <c:pt idx="22">
                  <c:v>-0.66086791602129702</c:v>
                </c:pt>
                <c:pt idx="23">
                  <c:v>-0.32930239079130463</c:v>
                </c:pt>
                <c:pt idx="24">
                  <c:v>-0.27974811721169179</c:v>
                </c:pt>
                <c:pt idx="25">
                  <c:v>-0.21591700337452702</c:v>
                </c:pt>
                <c:pt idx="26">
                  <c:v>6.1364394145786781E-2</c:v>
                </c:pt>
                <c:pt idx="27">
                  <c:v>0.26801540712923755</c:v>
                </c:pt>
                <c:pt idx="28">
                  <c:v>0.27607807411554419</c:v>
                </c:pt>
                <c:pt idx="29">
                  <c:v>0.42886951689029429</c:v>
                </c:pt>
                <c:pt idx="30">
                  <c:v>0.81181505330444981</c:v>
                </c:pt>
                <c:pt idx="31">
                  <c:v>0.84775255369926872</c:v>
                </c:pt>
                <c:pt idx="32">
                  <c:v>0.15842975495063394</c:v>
                </c:pt>
                <c:pt idx="33">
                  <c:v>-0.68658995419696667</c:v>
                </c:pt>
                <c:pt idx="34">
                  <c:v>-0.89818943146508823</c:v>
                </c:pt>
                <c:pt idx="35">
                  <c:v>-0.55141693916466927</c:v>
                </c:pt>
                <c:pt idx="36">
                  <c:v>-0.29255702818126716</c:v>
                </c:pt>
                <c:pt idx="37">
                  <c:v>-0.28168444692137717</c:v>
                </c:pt>
                <c:pt idx="38">
                  <c:v>-0.15685445331021128</c:v>
                </c:pt>
                <c:pt idx="39">
                  <c:v>0.13855605929034814</c:v>
                </c:pt>
                <c:pt idx="40">
                  <c:v>0.28072734829379931</c:v>
                </c:pt>
                <c:pt idx="41">
                  <c:v>0.28670221870353435</c:v>
                </c:pt>
                <c:pt idx="42">
                  <c:v>0.52381951361517831</c:v>
                </c:pt>
                <c:pt idx="43">
                  <c:v>0.88510734255103918</c:v>
                </c:pt>
                <c:pt idx="44">
                  <c:v>0.72752702230875399</c:v>
                </c:pt>
                <c:pt idx="45">
                  <c:v>-9.2750933295286997E-2</c:v>
                </c:pt>
                <c:pt idx="46">
                  <c:v>-0.82172588555431569</c:v>
                </c:pt>
                <c:pt idx="47">
                  <c:v>-0.83425483259205235</c:v>
                </c:pt>
                <c:pt idx="48">
                  <c:v>-0.45203568622383067</c:v>
                </c:pt>
                <c:pt idx="49">
                  <c:v>-0.27733686147683217</c:v>
                </c:pt>
                <c:pt idx="50">
                  <c:v>-0.27294359374172417</c:v>
                </c:pt>
                <c:pt idx="51">
                  <c:v>-8.2618332097322486E-2</c:v>
                </c:pt>
                <c:pt idx="52">
                  <c:v>0.20212587098246654</c:v>
                </c:pt>
                <c:pt idx="53">
                  <c:v>0.28083543508454567</c:v>
                </c:pt>
                <c:pt idx="54">
                  <c:v>0.31727416545224563</c:v>
                </c:pt>
                <c:pt idx="55">
                  <c:v>0.63178751620130158</c:v>
                </c:pt>
                <c:pt idx="56">
                  <c:v>0.91785814166688018</c:v>
                </c:pt>
                <c:pt idx="57">
                  <c:v>0.55342232980798589</c:v>
                </c:pt>
                <c:pt idx="58">
                  <c:v>-0.33646655675081982</c:v>
                </c:pt>
                <c:pt idx="59">
                  <c:v>-0.89880567987618276</c:v>
                </c:pt>
                <c:pt idx="60">
                  <c:v>-0.74027370601293441</c:v>
                </c:pt>
                <c:pt idx="61">
                  <c:v>-0.37235515114513557</c:v>
                </c:pt>
                <c:pt idx="62">
                  <c:v>-0.27651214542607505</c:v>
                </c:pt>
                <c:pt idx="63">
                  <c:v>-0.24732050473933287</c:v>
                </c:pt>
                <c:pt idx="64">
                  <c:v>0</c:v>
                </c:pt>
                <c:pt idx="65">
                  <c:v>0.24732050473933287</c:v>
                </c:pt>
                <c:pt idx="66">
                  <c:v>0.27651214542607505</c:v>
                </c:pt>
                <c:pt idx="67">
                  <c:v>0.37235515114513557</c:v>
                </c:pt>
                <c:pt idx="68">
                  <c:v>0.74027370601293441</c:v>
                </c:pt>
                <c:pt idx="69">
                  <c:v>0.89880567987618276</c:v>
                </c:pt>
                <c:pt idx="70">
                  <c:v>0.33646655675081982</c:v>
                </c:pt>
                <c:pt idx="71">
                  <c:v>2.3398611914412594E-16</c:v>
                </c:pt>
                <c:pt idx="72">
                  <c:v>-0.55342232980798589</c:v>
                </c:pt>
                <c:pt idx="73">
                  <c:v>-0.91785814166688018</c:v>
                </c:pt>
                <c:pt idx="74">
                  <c:v>-0.63178751620130158</c:v>
                </c:pt>
                <c:pt idx="75">
                  <c:v>-0.31727416545224563</c:v>
                </c:pt>
                <c:pt idx="76">
                  <c:v>-0.28083543508454567</c:v>
                </c:pt>
                <c:pt idx="77">
                  <c:v>-0.20212587098246654</c:v>
                </c:pt>
                <c:pt idx="78">
                  <c:v>8.2618332097322486E-2</c:v>
                </c:pt>
                <c:pt idx="79">
                  <c:v>0.27294359374172417</c:v>
                </c:pt>
                <c:pt idx="80">
                  <c:v>0.27733686147683217</c:v>
                </c:pt>
                <c:pt idx="81">
                  <c:v>0.45203568622383067</c:v>
                </c:pt>
                <c:pt idx="82">
                  <c:v>0.83425483259205235</c:v>
                </c:pt>
                <c:pt idx="83">
                  <c:v>0.82172588555431569</c:v>
                </c:pt>
                <c:pt idx="84">
                  <c:v>9.2750933295286997E-2</c:v>
                </c:pt>
                <c:pt idx="85">
                  <c:v>-0.72752702230875399</c:v>
                </c:pt>
                <c:pt idx="86">
                  <c:v>-0.88510734255103918</c:v>
                </c:pt>
                <c:pt idx="87">
                  <c:v>-0.52381951361517831</c:v>
                </c:pt>
                <c:pt idx="88">
                  <c:v>-0.28670221870353435</c:v>
                </c:pt>
                <c:pt idx="89">
                  <c:v>-0.28072734829379931</c:v>
                </c:pt>
                <c:pt idx="90">
                  <c:v>-0.13855605929034814</c:v>
                </c:pt>
                <c:pt idx="91">
                  <c:v>0.15685445331021128</c:v>
                </c:pt>
                <c:pt idx="92">
                  <c:v>0.28168444692137717</c:v>
                </c:pt>
                <c:pt idx="93">
                  <c:v>0.29255702818126716</c:v>
                </c:pt>
                <c:pt idx="94">
                  <c:v>0.55141693916466927</c:v>
                </c:pt>
                <c:pt idx="95">
                  <c:v>0.89818943146508823</c:v>
                </c:pt>
                <c:pt idx="96">
                  <c:v>0.68658995419696667</c:v>
                </c:pt>
                <c:pt idx="97">
                  <c:v>-0.15842975495063394</c:v>
                </c:pt>
                <c:pt idx="98">
                  <c:v>-0.84775255369926872</c:v>
                </c:pt>
                <c:pt idx="99">
                  <c:v>-0.81181505330444981</c:v>
                </c:pt>
                <c:pt idx="100">
                  <c:v>-0.42886951689029429</c:v>
                </c:pt>
                <c:pt idx="101">
                  <c:v>-0.27607807411554419</c:v>
                </c:pt>
                <c:pt idx="102">
                  <c:v>-0.26801540712923755</c:v>
                </c:pt>
                <c:pt idx="103">
                  <c:v>-6.1364394145786781E-2</c:v>
                </c:pt>
                <c:pt idx="104">
                  <c:v>0.21591700337452702</c:v>
                </c:pt>
                <c:pt idx="105">
                  <c:v>0.27974811721169179</c:v>
                </c:pt>
                <c:pt idx="106">
                  <c:v>0.32930239079130463</c:v>
                </c:pt>
                <c:pt idx="107">
                  <c:v>0.66086791602129702</c:v>
                </c:pt>
                <c:pt idx="108">
                  <c:v>0.91822226882944613</c:v>
                </c:pt>
                <c:pt idx="109">
                  <c:v>0.49990653613430092</c:v>
                </c:pt>
                <c:pt idx="110">
                  <c:v>-0.39688193691480189</c:v>
                </c:pt>
                <c:pt idx="111">
                  <c:v>-0.90929411704318586</c:v>
                </c:pt>
                <c:pt idx="112">
                  <c:v>-0.71249281401880882</c:v>
                </c:pt>
                <c:pt idx="113">
                  <c:v>-0.35539276163018868</c:v>
                </c:pt>
                <c:pt idx="114">
                  <c:v>-0.27755047265703153</c:v>
                </c:pt>
                <c:pt idx="115">
                  <c:v>-0.23734523729665574</c:v>
                </c:pt>
                <c:pt idx="116">
                  <c:v>2.2095836712869844E-2</c:v>
                </c:pt>
                <c:pt idx="117">
                  <c:v>0.25591918344519771</c:v>
                </c:pt>
                <c:pt idx="118">
                  <c:v>0.27583203535446782</c:v>
                </c:pt>
                <c:pt idx="119">
                  <c:v>0.3910482714321199</c:v>
                </c:pt>
                <c:pt idx="120">
                  <c:v>0.76705313528462515</c:v>
                </c:pt>
                <c:pt idx="121">
                  <c:v>0.88426532971989413</c:v>
                </c:pt>
                <c:pt idx="122">
                  <c:v>0.27418068753344504</c:v>
                </c:pt>
                <c:pt idx="123">
                  <c:v>-0.60394324044945624</c:v>
                </c:pt>
                <c:pt idx="124">
                  <c:v>-0.91387943253296844</c:v>
                </c:pt>
                <c:pt idx="125">
                  <c:v>-0.6027569005014588</c:v>
                </c:pt>
                <c:pt idx="126">
                  <c:v>-0.30696753588094383</c:v>
                </c:pt>
                <c:pt idx="127">
                  <c:v>-0.28160811253462603</c:v>
                </c:pt>
                <c:pt idx="128">
                  <c:v>-0.18704280766589673</c:v>
                </c:pt>
                <c:pt idx="129">
                  <c:v>0.10328310677194484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03-43DE-BF7B-B05284E2E14B}"/>
            </c:ext>
          </c:extLst>
        </c:ser>
        <c:ser>
          <c:idx val="5"/>
          <c:order val="5"/>
          <c:tx>
            <c:strRef>
              <c:f>'f(t) = (kt)-over-(T) '!$S$5</c:f>
              <c:strCache>
                <c:ptCount val="1"/>
                <c:pt idx="0">
                  <c:v>S4</c:v>
                </c:pt>
              </c:strCache>
            </c:strRef>
          </c:tx>
          <c:spPr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'!$S$6:$S$135</c:f>
              <c:numCache>
                <c:formatCode>0.000E+00</c:formatCode>
                <c:ptCount val="130"/>
                <c:pt idx="0">
                  <c:v>-4.7960272582682484E-3</c:v>
                </c:pt>
                <c:pt idx="1">
                  <c:v>3.3406346276990878E-2</c:v>
                </c:pt>
                <c:pt idx="2">
                  <c:v>0.30366246176789363</c:v>
                </c:pt>
                <c:pt idx="3">
                  <c:v>0.44330040447274405</c:v>
                </c:pt>
                <c:pt idx="4">
                  <c:v>0.47373732558764664</c:v>
                </c:pt>
                <c:pt idx="5">
                  <c:v>0.87877386217388853</c:v>
                </c:pt>
                <c:pt idx="6">
                  <c:v>0.76050624854185689</c:v>
                </c:pt>
                <c:pt idx="7">
                  <c:v>-0.36191268134218796</c:v>
                </c:pt>
                <c:pt idx="8">
                  <c:v>-0.97199480842141761</c:v>
                </c:pt>
                <c:pt idx="9">
                  <c:v>-0.61048958540966392</c:v>
                </c:pt>
                <c:pt idx="10">
                  <c:v>-0.42615678197488682</c:v>
                </c:pt>
                <c:pt idx="11">
                  <c:v>-0.40484984521600026</c:v>
                </c:pt>
                <c:pt idx="12">
                  <c:v>-0.11958475950975664</c:v>
                </c:pt>
                <c:pt idx="13">
                  <c:v>-4.4472836903664686E-5</c:v>
                </c:pt>
                <c:pt idx="14">
                  <c:v>8.3709562841655927E-2</c:v>
                </c:pt>
                <c:pt idx="15">
                  <c:v>0.37603992010857068</c:v>
                </c:pt>
                <c:pt idx="16">
                  <c:v>0.43175473031912642</c:v>
                </c:pt>
                <c:pt idx="17">
                  <c:v>0.55409063019934968</c:v>
                </c:pt>
                <c:pt idx="18">
                  <c:v>0.95721270898171662</c:v>
                </c:pt>
                <c:pt idx="19">
                  <c:v>0.5176877358423273</c:v>
                </c:pt>
                <c:pt idx="20">
                  <c:v>-0.64260799063029539</c:v>
                </c:pt>
                <c:pt idx="21">
                  <c:v>-0.92706612165570479</c:v>
                </c:pt>
                <c:pt idx="22">
                  <c:v>-0.51122767469262342</c:v>
                </c:pt>
                <c:pt idx="23">
                  <c:v>-0.43786457768198456</c:v>
                </c:pt>
                <c:pt idx="24">
                  <c:v>-0.34421169541370522</c:v>
                </c:pt>
                <c:pt idx="25">
                  <c:v>-5.6777422625881674E-2</c:v>
                </c:pt>
                <c:pt idx="26">
                  <c:v>9.6885843555715584E-4</c:v>
                </c:pt>
                <c:pt idx="27">
                  <c:v>0.15626148014164401</c:v>
                </c:pt>
                <c:pt idx="28">
                  <c:v>0.42415447610833051</c:v>
                </c:pt>
                <c:pt idx="29">
                  <c:v>0.42444437480433939</c:v>
                </c:pt>
                <c:pt idx="30">
                  <c:v>0.66721056770850751</c:v>
                </c:pt>
                <c:pt idx="31">
                  <c:v>0.96563273854898635</c:v>
                </c:pt>
                <c:pt idx="32">
                  <c:v>0.21054678168243501</c:v>
                </c:pt>
                <c:pt idx="33">
                  <c:v>-0.84536056835949847</c:v>
                </c:pt>
                <c:pt idx="34">
                  <c:v>-0.82573683129214492</c:v>
                </c:pt>
                <c:pt idx="35">
                  <c:v>-0.44949181507867658</c:v>
                </c:pt>
                <c:pt idx="36">
                  <c:v>-0.44497892712264875</c:v>
                </c:pt>
                <c:pt idx="37">
                  <c:v>-0.26402107421032628</c:v>
                </c:pt>
                <c:pt idx="38">
                  <c:v>-1.8291036683715373E-2</c:v>
                </c:pt>
                <c:pt idx="39">
                  <c:v>1.2177398156091201E-2</c:v>
                </c:pt>
                <c:pt idx="40">
                  <c:v>0.24131919883846631</c:v>
                </c:pt>
                <c:pt idx="41">
                  <c:v>0.4440000678786703</c:v>
                </c:pt>
                <c:pt idx="42">
                  <c:v>0.43981355090610991</c:v>
                </c:pt>
                <c:pt idx="43">
                  <c:v>0.7937196209372287</c:v>
                </c:pt>
                <c:pt idx="44">
                  <c:v>0.88323475706899746</c:v>
                </c:pt>
                <c:pt idx="45">
                  <c:v>-0.12352973807288097</c:v>
                </c:pt>
                <c:pt idx="46">
                  <c:v>-0.95328491844083685</c:v>
                </c:pt>
                <c:pt idx="47">
                  <c:v>-0.7002562995979611</c:v>
                </c:pt>
                <c:pt idx="48">
                  <c:v>-0.42561038572792315</c:v>
                </c:pt>
                <c:pt idx="49">
                  <c:v>-0.43206838615823362</c:v>
                </c:pt>
                <c:pt idx="50">
                  <c:v>-0.17796829122533264</c:v>
                </c:pt>
                <c:pt idx="51">
                  <c:v>-2.4033548389902071E-3</c:v>
                </c:pt>
                <c:pt idx="52">
                  <c:v>4.4214805182990757E-2</c:v>
                </c:pt>
                <c:pt idx="53">
                  <c:v>0.32451569281368031</c:v>
                </c:pt>
                <c:pt idx="54">
                  <c:v>0.44091419541097587</c:v>
                </c:pt>
                <c:pt idx="55">
                  <c:v>0.49110069032547132</c:v>
                </c:pt>
                <c:pt idx="56">
                  <c:v>0.90459940299561981</c:v>
                </c:pt>
                <c:pt idx="57">
                  <c:v>0.70451181198276858</c:v>
                </c:pt>
                <c:pt idx="58">
                  <c:v>-0.44175091576183384</c:v>
                </c:pt>
                <c:pt idx="59">
                  <c:v>-0.96729024558020571</c:v>
                </c:pt>
                <c:pt idx="60">
                  <c:v>-0.58125713185944838</c:v>
                </c:pt>
                <c:pt idx="61">
                  <c:v>-0.42863318977098247</c:v>
                </c:pt>
                <c:pt idx="62">
                  <c:v>-0.39137360742904737</c:v>
                </c:pt>
                <c:pt idx="63">
                  <c:v>-0.10092346302896979</c:v>
                </c:pt>
                <c:pt idx="64">
                  <c:v>0</c:v>
                </c:pt>
                <c:pt idx="65">
                  <c:v>0.10092346302896979</c:v>
                </c:pt>
                <c:pt idx="66">
                  <c:v>0.39137360742904737</c:v>
                </c:pt>
                <c:pt idx="67">
                  <c:v>0.42863318977098247</c:v>
                </c:pt>
                <c:pt idx="68">
                  <c:v>0.58125713185944838</c:v>
                </c:pt>
                <c:pt idx="69">
                  <c:v>0.96729024558020571</c:v>
                </c:pt>
                <c:pt idx="70">
                  <c:v>0.44175091576183384</c:v>
                </c:pt>
                <c:pt idx="71">
                  <c:v>3.1198149219216791E-16</c:v>
                </c:pt>
                <c:pt idx="72">
                  <c:v>-0.70451181198276858</c:v>
                </c:pt>
                <c:pt idx="73">
                  <c:v>-0.90459940299561981</c:v>
                </c:pt>
                <c:pt idx="74">
                  <c:v>-0.49110069032547132</c:v>
                </c:pt>
                <c:pt idx="75">
                  <c:v>-0.44091419541097587</c:v>
                </c:pt>
                <c:pt idx="76">
                  <c:v>-0.32451569281368031</c:v>
                </c:pt>
                <c:pt idx="77">
                  <c:v>-4.4214805182990757E-2</c:v>
                </c:pt>
                <c:pt idx="78">
                  <c:v>2.4033548389902071E-3</c:v>
                </c:pt>
                <c:pt idx="79">
                  <c:v>0.17796829122533264</c:v>
                </c:pt>
                <c:pt idx="80">
                  <c:v>0.43206838615823362</c:v>
                </c:pt>
                <c:pt idx="81">
                  <c:v>0.42561038572792315</c:v>
                </c:pt>
                <c:pt idx="82">
                  <c:v>0.7002562995979611</c:v>
                </c:pt>
                <c:pt idx="83">
                  <c:v>0.95328491844083685</c:v>
                </c:pt>
                <c:pt idx="84">
                  <c:v>0.12352973807288097</c:v>
                </c:pt>
                <c:pt idx="85">
                  <c:v>-0.88323475706899746</c:v>
                </c:pt>
                <c:pt idx="86">
                  <c:v>-0.7937196209372287</c:v>
                </c:pt>
                <c:pt idx="87">
                  <c:v>-0.43981355090610991</c:v>
                </c:pt>
                <c:pt idx="88">
                  <c:v>-0.4440000678786703</c:v>
                </c:pt>
                <c:pt idx="89">
                  <c:v>-0.24131919883846631</c:v>
                </c:pt>
                <c:pt idx="90">
                  <c:v>-1.2177398156091201E-2</c:v>
                </c:pt>
                <c:pt idx="91">
                  <c:v>1.8291036683715373E-2</c:v>
                </c:pt>
                <c:pt idx="92">
                  <c:v>0.26402107421032628</c:v>
                </c:pt>
                <c:pt idx="93">
                  <c:v>0.44497892712264875</c:v>
                </c:pt>
                <c:pt idx="94">
                  <c:v>0.44949181507867658</c:v>
                </c:pt>
                <c:pt idx="95">
                  <c:v>0.82573683129214492</c:v>
                </c:pt>
                <c:pt idx="96">
                  <c:v>0.84536056835949847</c:v>
                </c:pt>
                <c:pt idx="97">
                  <c:v>-0.21054678168243501</c:v>
                </c:pt>
                <c:pt idx="98">
                  <c:v>-0.96563273854898635</c:v>
                </c:pt>
                <c:pt idx="99">
                  <c:v>-0.66721056770850751</c:v>
                </c:pt>
                <c:pt idx="100">
                  <c:v>-0.42444437480433939</c:v>
                </c:pt>
                <c:pt idx="101">
                  <c:v>-0.42415447610833051</c:v>
                </c:pt>
                <c:pt idx="102">
                  <c:v>-0.15626148014164401</c:v>
                </c:pt>
                <c:pt idx="103">
                  <c:v>-9.6885843555715584E-4</c:v>
                </c:pt>
                <c:pt idx="104">
                  <c:v>5.6777422625881674E-2</c:v>
                </c:pt>
                <c:pt idx="105">
                  <c:v>0.34421169541370522</c:v>
                </c:pt>
                <c:pt idx="106">
                  <c:v>0.43786457768198456</c:v>
                </c:pt>
                <c:pt idx="107">
                  <c:v>0.51122767469262342</c:v>
                </c:pt>
                <c:pt idx="108">
                  <c:v>0.92706612165570479</c:v>
                </c:pt>
                <c:pt idx="109">
                  <c:v>0.64260799063029539</c:v>
                </c:pt>
                <c:pt idx="110">
                  <c:v>-0.5176877358423273</c:v>
                </c:pt>
                <c:pt idx="111">
                  <c:v>-0.95721270898171662</c:v>
                </c:pt>
                <c:pt idx="112">
                  <c:v>-0.55409063019934968</c:v>
                </c:pt>
                <c:pt idx="113">
                  <c:v>-0.43175473031912642</c:v>
                </c:pt>
                <c:pt idx="114">
                  <c:v>-0.37603992010857068</c:v>
                </c:pt>
                <c:pt idx="115">
                  <c:v>-8.3709562841655927E-2</c:v>
                </c:pt>
                <c:pt idx="116">
                  <c:v>4.4472836903664686E-5</c:v>
                </c:pt>
                <c:pt idx="117">
                  <c:v>0.11958475950975664</c:v>
                </c:pt>
                <c:pt idx="118">
                  <c:v>0.40484984521600026</c:v>
                </c:pt>
                <c:pt idx="119">
                  <c:v>0.42615678197488682</c:v>
                </c:pt>
                <c:pt idx="120">
                  <c:v>0.61048958540966392</c:v>
                </c:pt>
                <c:pt idx="121">
                  <c:v>0.97199480842141761</c:v>
                </c:pt>
                <c:pt idx="122">
                  <c:v>0.36191268134218796</c:v>
                </c:pt>
                <c:pt idx="123">
                  <c:v>-0.76050624854185689</c:v>
                </c:pt>
                <c:pt idx="124">
                  <c:v>-0.87877386217388853</c:v>
                </c:pt>
                <c:pt idx="125">
                  <c:v>-0.47373732558764664</c:v>
                </c:pt>
                <c:pt idx="126">
                  <c:v>-0.44330040447274405</c:v>
                </c:pt>
                <c:pt idx="127">
                  <c:v>-0.30366246176789363</c:v>
                </c:pt>
                <c:pt idx="128">
                  <c:v>-3.3406346276990878E-2</c:v>
                </c:pt>
                <c:pt idx="129">
                  <c:v>4.7960272582682484E-3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03-43DE-BF7B-B05284E2E14B}"/>
            </c:ext>
          </c:extLst>
        </c:ser>
        <c:ser>
          <c:idx val="6"/>
          <c:order val="6"/>
          <c:tx>
            <c:strRef>
              <c:f>'f(t) = (kt)-over-(T) '!$T$5</c:f>
              <c:strCache>
                <c:ptCount val="1"/>
                <c:pt idx="0">
                  <c:v>S5</c:v>
                </c:pt>
              </c:strCache>
            </c:strRef>
          </c:tx>
          <c:spPr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'!$T$6:$T$135</c:f>
              <c:numCache>
                <c:formatCode>0.000E+00</c:formatCode>
                <c:ptCount val="130"/>
                <c:pt idx="0">
                  <c:v>-9.9098554858117763E-2</c:v>
                </c:pt>
                <c:pt idx="1">
                  <c:v>0.16048116870162851</c:v>
                </c:pt>
                <c:pt idx="2">
                  <c:v>0.19942026443583227</c:v>
                </c:pt>
                <c:pt idx="3">
                  <c:v>0.47909607047917391</c:v>
                </c:pt>
                <c:pt idx="4">
                  <c:v>0.52205152297922885</c:v>
                </c:pt>
                <c:pt idx="5">
                  <c:v>0.76749094504730264</c:v>
                </c:pt>
                <c:pt idx="6">
                  <c:v>0.88606312764634587</c:v>
                </c:pt>
                <c:pt idx="7">
                  <c:v>-0.44680281840101388</c:v>
                </c:pt>
                <c:pt idx="8">
                  <c:v>-0.96491731833942052</c:v>
                </c:pt>
                <c:pt idx="9">
                  <c:v>-0.53665748718753825</c:v>
                </c:pt>
                <c:pt idx="10">
                  <c:v>-0.54859129835807008</c:v>
                </c:pt>
                <c:pt idx="11">
                  <c:v>-0.2873873430314467</c:v>
                </c:pt>
                <c:pt idx="12">
                  <c:v>-0.18067645029382945</c:v>
                </c:pt>
                <c:pt idx="13">
                  <c:v>-2.2055864322149059E-2</c:v>
                </c:pt>
                <c:pt idx="14">
                  <c:v>0.17919237520607645</c:v>
                </c:pt>
                <c:pt idx="15">
                  <c:v>0.2488666945713385</c:v>
                </c:pt>
                <c:pt idx="16">
                  <c:v>0.53497039025017612</c:v>
                </c:pt>
                <c:pt idx="17">
                  <c:v>0.5199972537562475</c:v>
                </c:pt>
                <c:pt idx="18">
                  <c:v>0.9072653512897717</c:v>
                </c:pt>
                <c:pt idx="19">
                  <c:v>0.6298200519023186</c:v>
                </c:pt>
                <c:pt idx="20">
                  <c:v>-0.76785883053026505</c:v>
                </c:pt>
                <c:pt idx="21">
                  <c:v>-0.84350354646233017</c:v>
                </c:pt>
                <c:pt idx="22">
                  <c:v>-0.5165369897455363</c:v>
                </c:pt>
                <c:pt idx="23">
                  <c:v>-0.51313175275876399</c:v>
                </c:pt>
                <c:pt idx="24">
                  <c:v>-0.22130315584970539</c:v>
                </c:pt>
                <c:pt idx="25">
                  <c:v>-0.17354547304775908</c:v>
                </c:pt>
                <c:pt idx="26">
                  <c:v>6.050149808781128E-2</c:v>
                </c:pt>
                <c:pt idx="27">
                  <c:v>0.180014318433382</c:v>
                </c:pt>
                <c:pt idx="28">
                  <c:v>0.3275098369663102</c:v>
                </c:pt>
                <c:pt idx="29">
                  <c:v>0.55169141932554755</c:v>
                </c:pt>
                <c:pt idx="30">
                  <c:v>0.56504139801876652</c:v>
                </c:pt>
                <c:pt idx="31">
                  <c:v>0.99801723476513837</c:v>
                </c:pt>
                <c:pt idx="32">
                  <c:v>0.26211764424404577</c:v>
                </c:pt>
                <c:pt idx="33">
                  <c:v>-0.95832060681470232</c:v>
                </c:pt>
                <c:pt idx="34">
                  <c:v>-0.70081624310482893</c:v>
                </c:pt>
                <c:pt idx="35">
                  <c:v>-0.53171067474620926</c:v>
                </c:pt>
                <c:pt idx="36">
                  <c:v>-0.44143881345388486</c:v>
                </c:pt>
                <c:pt idx="37">
                  <c:v>-0.18733337233771613</c:v>
                </c:pt>
                <c:pt idx="38">
                  <c:v>-0.14164983971549294</c:v>
                </c:pt>
                <c:pt idx="39">
                  <c:v>0.12822842413336077</c:v>
                </c:pt>
                <c:pt idx="40">
                  <c:v>0.18335711870011162</c:v>
                </c:pt>
                <c:pt idx="41">
                  <c:v>0.4185103744924884</c:v>
                </c:pt>
                <c:pt idx="42">
                  <c:v>0.53760133424353473</c:v>
                </c:pt>
                <c:pt idx="43">
                  <c:v>0.66642335583076928</c:v>
                </c:pt>
                <c:pt idx="44">
                  <c:v>0.98433768597640303</c:v>
                </c:pt>
                <c:pt idx="45">
                  <c:v>-0.15419909374575375</c:v>
                </c:pt>
                <c:pt idx="46">
                  <c:v>-1.0064693165982128</c:v>
                </c:pt>
                <c:pt idx="47">
                  <c:v>-0.58649037529452563</c:v>
                </c:pt>
                <c:pt idx="48">
                  <c:v>-0.55017657353611793</c:v>
                </c:pt>
                <c:pt idx="49">
                  <c:v>-0.35120913592040837</c:v>
                </c:pt>
                <c:pt idx="50">
                  <c:v>-0.17973851916299172</c:v>
                </c:pt>
                <c:pt idx="51">
                  <c:v>-8.0496758843524432E-2</c:v>
                </c:pt>
                <c:pt idx="52">
                  <c:v>0.16800002492811195</c:v>
                </c:pt>
                <c:pt idx="53">
                  <c:v>0.20920412535341723</c:v>
                </c:pt>
                <c:pt idx="54">
                  <c:v>0.49729451126157115</c:v>
                </c:pt>
                <c:pt idx="55">
                  <c:v>0.51832231133887363</c:v>
                </c:pt>
                <c:pt idx="56">
                  <c:v>0.80568737902863563</c:v>
                </c:pt>
                <c:pt idx="57">
                  <c:v>0.8318326897608177</c:v>
                </c:pt>
                <c:pt idx="58">
                  <c:v>-0.54176805946316553</c:v>
                </c:pt>
                <c:pt idx="59">
                  <c:v>-0.93834195920944685</c:v>
                </c:pt>
                <c:pt idx="60">
                  <c:v>-0.52646947929623011</c:v>
                </c:pt>
                <c:pt idx="61">
                  <c:v>-0.54318300758814886</c:v>
                </c:pt>
                <c:pt idx="62">
                  <c:v>-0.2671859001565452</c:v>
                </c:pt>
                <c:pt idx="63">
                  <c:v>-0.18040747276223312</c:v>
                </c:pt>
                <c:pt idx="64">
                  <c:v>0</c:v>
                </c:pt>
                <c:pt idx="65">
                  <c:v>0.18040747276223312</c:v>
                </c:pt>
                <c:pt idx="66">
                  <c:v>0.2671859001565452</c:v>
                </c:pt>
                <c:pt idx="67">
                  <c:v>0.54318300758814886</c:v>
                </c:pt>
                <c:pt idx="68">
                  <c:v>0.52646947929623011</c:v>
                </c:pt>
                <c:pt idx="69">
                  <c:v>0.93834195920944685</c:v>
                </c:pt>
                <c:pt idx="70">
                  <c:v>0.54176805946316553</c:v>
                </c:pt>
                <c:pt idx="71">
                  <c:v>3.8997686524020987E-16</c:v>
                </c:pt>
                <c:pt idx="72">
                  <c:v>-0.8318326897608177</c:v>
                </c:pt>
                <c:pt idx="73">
                  <c:v>-0.80568737902863563</c:v>
                </c:pt>
                <c:pt idx="74">
                  <c:v>-0.51832231133887363</c:v>
                </c:pt>
                <c:pt idx="75">
                  <c:v>-0.49729451126157115</c:v>
                </c:pt>
                <c:pt idx="76">
                  <c:v>-0.20920412535341723</c:v>
                </c:pt>
                <c:pt idx="77">
                  <c:v>-0.16800002492811195</c:v>
                </c:pt>
                <c:pt idx="78">
                  <c:v>8.0496758843524432E-2</c:v>
                </c:pt>
                <c:pt idx="79">
                  <c:v>0.17973851916299172</c:v>
                </c:pt>
                <c:pt idx="80">
                  <c:v>0.35120913592040837</c:v>
                </c:pt>
                <c:pt idx="81">
                  <c:v>0.55017657353611793</c:v>
                </c:pt>
                <c:pt idx="82">
                  <c:v>0.58649037529452563</c:v>
                </c:pt>
                <c:pt idx="83">
                  <c:v>1.0064693165982128</c:v>
                </c:pt>
                <c:pt idx="84">
                  <c:v>0.15419909374575375</c:v>
                </c:pt>
                <c:pt idx="85">
                  <c:v>-0.98433768597640303</c:v>
                </c:pt>
                <c:pt idx="86">
                  <c:v>-0.66642335583076928</c:v>
                </c:pt>
                <c:pt idx="87">
                  <c:v>-0.53760133424353473</c:v>
                </c:pt>
                <c:pt idx="88">
                  <c:v>-0.4185103744924884</c:v>
                </c:pt>
                <c:pt idx="89">
                  <c:v>-0.18335711870011162</c:v>
                </c:pt>
                <c:pt idx="90">
                  <c:v>-0.12822842413336077</c:v>
                </c:pt>
                <c:pt idx="91">
                  <c:v>0.14164983971549294</c:v>
                </c:pt>
                <c:pt idx="92">
                  <c:v>0.18733337233771613</c:v>
                </c:pt>
                <c:pt idx="93">
                  <c:v>0.44143881345388486</c:v>
                </c:pt>
                <c:pt idx="94">
                  <c:v>0.53171067474620926</c:v>
                </c:pt>
                <c:pt idx="95">
                  <c:v>0.70081624310482893</c:v>
                </c:pt>
                <c:pt idx="96">
                  <c:v>0.95832060681470232</c:v>
                </c:pt>
                <c:pt idx="97">
                  <c:v>-0.26211764424404577</c:v>
                </c:pt>
                <c:pt idx="98">
                  <c:v>-0.99801723476513837</c:v>
                </c:pt>
                <c:pt idx="99">
                  <c:v>-0.56504139801876652</c:v>
                </c:pt>
                <c:pt idx="100">
                  <c:v>-0.55169141932554755</c:v>
                </c:pt>
                <c:pt idx="101">
                  <c:v>-0.3275098369663102</c:v>
                </c:pt>
                <c:pt idx="102">
                  <c:v>-0.180014318433382</c:v>
                </c:pt>
                <c:pt idx="103">
                  <c:v>-6.050149808781128E-2</c:v>
                </c:pt>
                <c:pt idx="104">
                  <c:v>0.17354547304775908</c:v>
                </c:pt>
                <c:pt idx="105">
                  <c:v>0.22130315584970539</c:v>
                </c:pt>
                <c:pt idx="106">
                  <c:v>0.51313175275876399</c:v>
                </c:pt>
                <c:pt idx="107">
                  <c:v>0.5165369897455363</c:v>
                </c:pt>
                <c:pt idx="108">
                  <c:v>0.84350354646233017</c:v>
                </c:pt>
                <c:pt idx="109">
                  <c:v>0.76785883053026505</c:v>
                </c:pt>
                <c:pt idx="110">
                  <c:v>-0.6298200519023186</c:v>
                </c:pt>
                <c:pt idx="111">
                  <c:v>-0.9072653512897717</c:v>
                </c:pt>
                <c:pt idx="112">
                  <c:v>-0.5199972537562475</c:v>
                </c:pt>
                <c:pt idx="113">
                  <c:v>-0.53497039025017612</c:v>
                </c:pt>
                <c:pt idx="114">
                  <c:v>-0.2488666945713385</c:v>
                </c:pt>
                <c:pt idx="115">
                  <c:v>-0.17919237520607645</c:v>
                </c:pt>
                <c:pt idx="116">
                  <c:v>2.2055864322149059E-2</c:v>
                </c:pt>
                <c:pt idx="117">
                  <c:v>0.18067645029382945</c:v>
                </c:pt>
                <c:pt idx="118">
                  <c:v>0.2873873430314467</c:v>
                </c:pt>
                <c:pt idx="119">
                  <c:v>0.54859129835807008</c:v>
                </c:pt>
                <c:pt idx="120">
                  <c:v>0.53665748718753825</c:v>
                </c:pt>
                <c:pt idx="121">
                  <c:v>0.96491731833942052</c:v>
                </c:pt>
                <c:pt idx="122">
                  <c:v>0.44680281840101388</c:v>
                </c:pt>
                <c:pt idx="123">
                  <c:v>-0.88606312764634587</c:v>
                </c:pt>
                <c:pt idx="124">
                  <c:v>-0.76749094504730264</c:v>
                </c:pt>
                <c:pt idx="125">
                  <c:v>-0.52205152297922885</c:v>
                </c:pt>
                <c:pt idx="126">
                  <c:v>-0.47909607047917391</c:v>
                </c:pt>
                <c:pt idx="127">
                  <c:v>-0.19942026443583227</c:v>
                </c:pt>
                <c:pt idx="128">
                  <c:v>-0.16048116870162851</c:v>
                </c:pt>
                <c:pt idx="129">
                  <c:v>9.9098554858117763E-2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03-43DE-BF7B-B05284E2E14B}"/>
            </c:ext>
          </c:extLst>
        </c:ser>
        <c:ser>
          <c:idx val="7"/>
          <c:order val="7"/>
          <c:tx>
            <c:strRef>
              <c:f>'f(t) = (kt)-over-(T) '!$U$5</c:f>
              <c:strCache>
                <c:ptCount val="1"/>
                <c:pt idx="0">
                  <c:v>S6</c:v>
                </c:pt>
              </c:strCache>
            </c:strRef>
          </c:tx>
          <c:spPr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'!$U$6:$U$135</c:f>
              <c:numCache>
                <c:formatCode>0.000E+00</c:formatCode>
                <c:ptCount val="130"/>
                <c:pt idx="0">
                  <c:v>-9.7672838871442624E-3</c:v>
                </c:pt>
                <c:pt idx="1">
                  <c:v>6.2314628272703426E-2</c:v>
                </c:pt>
                <c:pt idx="2">
                  <c:v>0.30322500492824833</c:v>
                </c:pt>
                <c:pt idx="3">
                  <c:v>0.37303382315517652</c:v>
                </c:pt>
                <c:pt idx="4">
                  <c:v>0.6269170618457125</c:v>
                </c:pt>
                <c:pt idx="5">
                  <c:v>0.66723735575183829</c:v>
                </c:pt>
                <c:pt idx="6">
                  <c:v>0.97843972736203755</c:v>
                </c:pt>
                <c:pt idx="7">
                  <c:v>-0.52829392484082094</c:v>
                </c:pt>
                <c:pt idx="8">
                  <c:v>-0.89696569217739619</c:v>
                </c:pt>
                <c:pt idx="9">
                  <c:v>-0.58885659731278128</c:v>
                </c:pt>
                <c:pt idx="10">
                  <c:v>-0.51384471505403662</c:v>
                </c:pt>
                <c:pt idx="11">
                  <c:v>-0.30354977933535565</c:v>
                </c:pt>
                <c:pt idx="12">
                  <c:v>-0.18362453617064184</c:v>
                </c:pt>
                <c:pt idx="13">
                  <c:v>-9.3268970042404559E-5</c:v>
                </c:pt>
                <c:pt idx="14">
                  <c:v>0.13893054404642458</c:v>
                </c:pt>
                <c:pt idx="15">
                  <c:v>0.30611652180651217</c:v>
                </c:pt>
                <c:pt idx="16">
                  <c:v>0.46259706852720783</c:v>
                </c:pt>
                <c:pt idx="17">
                  <c:v>0.60513702926001467</c:v>
                </c:pt>
                <c:pt idx="18">
                  <c:v>0.81213193817378082</c:v>
                </c:pt>
                <c:pt idx="19">
                  <c:v>0.73184881555497128</c:v>
                </c:pt>
                <c:pt idx="20">
                  <c:v>-0.87346009116679946</c:v>
                </c:pt>
                <c:pt idx="21">
                  <c:v>-0.73776899080341951</c:v>
                </c:pt>
                <c:pt idx="22">
                  <c:v>-0.61896129733814065</c:v>
                </c:pt>
                <c:pt idx="23">
                  <c:v>-0.4173534287857632</c:v>
                </c:pt>
                <c:pt idx="24">
                  <c:v>-0.30731620579224683</c:v>
                </c:pt>
                <c:pt idx="25">
                  <c:v>-0.10009895394164996</c:v>
                </c:pt>
                <c:pt idx="26">
                  <c:v>2.0135022153172713E-3</c:v>
                </c:pt>
                <c:pt idx="27">
                  <c:v>0.22163896504161751</c:v>
                </c:pt>
                <c:pt idx="28">
                  <c:v>0.30410416327113227</c:v>
                </c:pt>
                <c:pt idx="29">
                  <c:v>0.55611584853630835</c:v>
                </c:pt>
                <c:pt idx="30">
                  <c:v>0.57974230726941212</c:v>
                </c:pt>
                <c:pt idx="31">
                  <c:v>0.96466976349596201</c:v>
                </c:pt>
                <c:pt idx="32">
                  <c:v>0.31302562337000428</c:v>
                </c:pt>
                <c:pt idx="33">
                  <c:v>-1.0251311323241523</c:v>
                </c:pt>
                <c:pt idx="34">
                  <c:v>-0.62027904381981203</c:v>
                </c:pt>
                <c:pt idx="35">
                  <c:v>-0.62335162747340278</c:v>
                </c:pt>
                <c:pt idx="36">
                  <c:v>-0.34167865256810248</c:v>
                </c:pt>
                <c:pt idx="37">
                  <c:v>-0.29196377125682227</c:v>
                </c:pt>
                <c:pt idx="38">
                  <c:v>-3.5556785883062728E-2</c:v>
                </c:pt>
                <c:pt idx="39">
                  <c:v>2.4127933977264149E-2</c:v>
                </c:pt>
                <c:pt idx="40">
                  <c:v>0.28207472002863587</c:v>
                </c:pt>
                <c:pt idx="41">
                  <c:v>0.32839067823355628</c:v>
                </c:pt>
                <c:pt idx="42">
                  <c:v>0.61618812414334756</c:v>
                </c:pt>
                <c:pt idx="43">
                  <c:v>0.60192887205806045</c:v>
                </c:pt>
                <c:pt idx="44">
                  <c:v>1.0326394194250319</c:v>
                </c:pt>
                <c:pt idx="45">
                  <c:v>-0.18473499511522387</c:v>
                </c:pt>
                <c:pt idx="46">
                  <c:v>-0.99469373479084555</c:v>
                </c:pt>
                <c:pt idx="47">
                  <c:v>-0.57912213260996503</c:v>
                </c:pt>
                <c:pt idx="48">
                  <c:v>-0.57644867317300663</c:v>
                </c:pt>
                <c:pt idx="49">
                  <c:v>-0.306888804122595</c:v>
                </c:pt>
                <c:pt idx="50">
                  <c:v>-0.24066366690553204</c:v>
                </c:pt>
                <c:pt idx="51">
                  <c:v>-4.9509938898527062E-3</c:v>
                </c:pt>
                <c:pt idx="52">
                  <c:v>8.0294003003764519E-2</c:v>
                </c:pt>
                <c:pt idx="53">
                  <c:v>0.30621401104991286</c:v>
                </c:pt>
                <c:pt idx="54">
                  <c:v>0.39414016147397019</c:v>
                </c:pt>
                <c:pt idx="55">
                  <c:v>0.62426161378761258</c:v>
                </c:pt>
                <c:pt idx="56">
                  <c:v>0.70041333516231841</c:v>
                </c:pt>
                <c:pt idx="57">
                  <c:v>0.9330129298173333</c:v>
                </c:pt>
                <c:pt idx="58">
                  <c:v>-0.63555927671371903</c:v>
                </c:pt>
                <c:pt idx="59">
                  <c:v>-0.85499433945833714</c:v>
                </c:pt>
                <c:pt idx="60">
                  <c:v>-0.5966590519702395</c:v>
                </c:pt>
                <c:pt idx="61">
                  <c:v>-0.48843740277061931</c:v>
                </c:pt>
                <c:pt idx="62">
                  <c:v>-0.30470459257377647</c:v>
                </c:pt>
                <c:pt idx="63">
                  <c:v>-0.16133759445155529</c:v>
                </c:pt>
                <c:pt idx="64">
                  <c:v>0</c:v>
                </c:pt>
                <c:pt idx="65">
                  <c:v>0.16133759445155529</c:v>
                </c:pt>
                <c:pt idx="66">
                  <c:v>0.30470459257377647</c:v>
                </c:pt>
                <c:pt idx="67">
                  <c:v>0.48843740277061931</c:v>
                </c:pt>
                <c:pt idx="68">
                  <c:v>0.5966590519702395</c:v>
                </c:pt>
                <c:pt idx="69">
                  <c:v>0.85499433945833714</c:v>
                </c:pt>
                <c:pt idx="70">
                  <c:v>0.63555927671371903</c:v>
                </c:pt>
                <c:pt idx="71">
                  <c:v>4.6797223828825189E-16</c:v>
                </c:pt>
                <c:pt idx="72">
                  <c:v>-0.9330129298173333</c:v>
                </c:pt>
                <c:pt idx="73">
                  <c:v>-0.70041333516231841</c:v>
                </c:pt>
                <c:pt idx="74">
                  <c:v>-0.62426161378761258</c:v>
                </c:pt>
                <c:pt idx="75">
                  <c:v>-0.39414016147397019</c:v>
                </c:pt>
                <c:pt idx="76">
                  <c:v>-0.30621401104991286</c:v>
                </c:pt>
                <c:pt idx="77">
                  <c:v>-8.0294003003764519E-2</c:v>
                </c:pt>
                <c:pt idx="78">
                  <c:v>4.9509938898527062E-3</c:v>
                </c:pt>
                <c:pt idx="79">
                  <c:v>0.24066366690553204</c:v>
                </c:pt>
                <c:pt idx="80">
                  <c:v>0.306888804122595</c:v>
                </c:pt>
                <c:pt idx="81">
                  <c:v>0.57644867317300663</c:v>
                </c:pt>
                <c:pt idx="82">
                  <c:v>0.57912213260996503</c:v>
                </c:pt>
                <c:pt idx="83">
                  <c:v>0.99469373479084555</c:v>
                </c:pt>
                <c:pt idx="84">
                  <c:v>0.18473499511522387</c:v>
                </c:pt>
                <c:pt idx="85">
                  <c:v>-1.0326394194250319</c:v>
                </c:pt>
                <c:pt idx="86">
                  <c:v>-0.60192887205806045</c:v>
                </c:pt>
                <c:pt idx="87">
                  <c:v>-0.61618812414334756</c:v>
                </c:pt>
                <c:pt idx="88">
                  <c:v>-0.32839067823355628</c:v>
                </c:pt>
                <c:pt idx="89">
                  <c:v>-0.28207472002863587</c:v>
                </c:pt>
                <c:pt idx="90">
                  <c:v>-2.4127933977264149E-2</c:v>
                </c:pt>
                <c:pt idx="91">
                  <c:v>3.5556785883062728E-2</c:v>
                </c:pt>
                <c:pt idx="92">
                  <c:v>0.29196377125682227</c:v>
                </c:pt>
                <c:pt idx="93">
                  <c:v>0.34167865256810248</c:v>
                </c:pt>
                <c:pt idx="94">
                  <c:v>0.62335162747340278</c:v>
                </c:pt>
                <c:pt idx="95">
                  <c:v>0.62027904381981203</c:v>
                </c:pt>
                <c:pt idx="96">
                  <c:v>1.0251311323241523</c:v>
                </c:pt>
                <c:pt idx="97">
                  <c:v>-0.31302562337000428</c:v>
                </c:pt>
                <c:pt idx="98">
                  <c:v>-0.96466976349596201</c:v>
                </c:pt>
                <c:pt idx="99">
                  <c:v>-0.57974230726941212</c:v>
                </c:pt>
                <c:pt idx="100">
                  <c:v>-0.55611584853630835</c:v>
                </c:pt>
                <c:pt idx="101">
                  <c:v>-0.30410416327113227</c:v>
                </c:pt>
                <c:pt idx="102">
                  <c:v>-0.22163896504161751</c:v>
                </c:pt>
                <c:pt idx="103">
                  <c:v>-2.0135022153172713E-3</c:v>
                </c:pt>
                <c:pt idx="104">
                  <c:v>0.10009895394164996</c:v>
                </c:pt>
                <c:pt idx="105">
                  <c:v>0.30731620579224683</c:v>
                </c:pt>
                <c:pt idx="106">
                  <c:v>0.4173534287857632</c:v>
                </c:pt>
                <c:pt idx="107">
                  <c:v>0.61896129733814065</c:v>
                </c:pt>
                <c:pt idx="108">
                  <c:v>0.73776899080341951</c:v>
                </c:pt>
                <c:pt idx="109">
                  <c:v>0.87346009116679946</c:v>
                </c:pt>
                <c:pt idx="110">
                  <c:v>-0.73184881555497128</c:v>
                </c:pt>
                <c:pt idx="111">
                  <c:v>-0.81213193817378082</c:v>
                </c:pt>
                <c:pt idx="112">
                  <c:v>-0.60513702926001467</c:v>
                </c:pt>
                <c:pt idx="113">
                  <c:v>-0.46259706852720783</c:v>
                </c:pt>
                <c:pt idx="114">
                  <c:v>-0.30611652180651217</c:v>
                </c:pt>
                <c:pt idx="115">
                  <c:v>-0.13893054404642458</c:v>
                </c:pt>
                <c:pt idx="116">
                  <c:v>9.3268970042404559E-5</c:v>
                </c:pt>
                <c:pt idx="117">
                  <c:v>0.18362453617064184</c:v>
                </c:pt>
                <c:pt idx="118">
                  <c:v>0.30354977933535565</c:v>
                </c:pt>
                <c:pt idx="119">
                  <c:v>0.51384471505403662</c:v>
                </c:pt>
                <c:pt idx="120">
                  <c:v>0.58885659731278128</c:v>
                </c:pt>
                <c:pt idx="121">
                  <c:v>0.89696569217739619</c:v>
                </c:pt>
                <c:pt idx="122">
                  <c:v>0.52829392484082094</c:v>
                </c:pt>
                <c:pt idx="123">
                  <c:v>-0.97843972736203755</c:v>
                </c:pt>
                <c:pt idx="124">
                  <c:v>-0.66723735575183829</c:v>
                </c:pt>
                <c:pt idx="125">
                  <c:v>-0.6269170618457125</c:v>
                </c:pt>
                <c:pt idx="126">
                  <c:v>-0.37303382315517652</c:v>
                </c:pt>
                <c:pt idx="127">
                  <c:v>-0.30322500492824833</c:v>
                </c:pt>
                <c:pt idx="128">
                  <c:v>-6.2314628272703426E-2</c:v>
                </c:pt>
                <c:pt idx="129">
                  <c:v>9.7672838871442624E-3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03-43DE-BF7B-B05284E2E14B}"/>
            </c:ext>
          </c:extLst>
        </c:ser>
        <c:ser>
          <c:idx val="8"/>
          <c:order val="8"/>
          <c:tx>
            <c:strRef>
              <c:f>'f(t) = (kt)-over-(T) '!$V$5</c:f>
              <c:strCache>
                <c:ptCount val="1"/>
                <c:pt idx="0">
                  <c:v>S7</c:v>
                </c:pt>
              </c:strCache>
            </c:strRef>
          </c:tx>
          <c:spPr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'!$V$6:$V$135</c:f>
              <c:numCache>
                <c:formatCode>0.000E+00</c:formatCode>
                <c:ptCount val="130"/>
                <c:pt idx="0">
                  <c:v>-9.3422060537532686E-2</c:v>
                </c:pt>
                <c:pt idx="1">
                  <c:v>0.13093266810866888</c:v>
                </c:pt>
                <c:pt idx="2">
                  <c:v>0.25630167634686096</c:v>
                </c:pt>
                <c:pt idx="3">
                  <c:v>0.39370949313623682</c:v>
                </c:pt>
                <c:pt idx="4">
                  <c:v>0.63449520048903074</c:v>
                </c:pt>
                <c:pt idx="5">
                  <c:v>0.63214071152561491</c:v>
                </c:pt>
                <c:pt idx="6">
                  <c:v>1.0376494671543233</c:v>
                </c:pt>
                <c:pt idx="7">
                  <c:v>-0.60587166845525686</c:v>
                </c:pt>
                <c:pt idx="8">
                  <c:v>-0.80854727480364097</c:v>
                </c:pt>
                <c:pt idx="9">
                  <c:v>-0.67953649317416753</c:v>
                </c:pt>
                <c:pt idx="10">
                  <c:v>-0.42970196611495898</c:v>
                </c:pt>
                <c:pt idx="11">
                  <c:v>-0.37299105207224753</c:v>
                </c:pt>
                <c:pt idx="12">
                  <c:v>-0.13562259195697704</c:v>
                </c:pt>
                <c:pt idx="13">
                  <c:v>-2.1998279773830912E-2</c:v>
                </c:pt>
                <c:pt idx="14">
                  <c:v>0.13261318908477271</c:v>
                </c:pt>
                <c:pt idx="15">
                  <c:v>0.34004327270869728</c:v>
                </c:pt>
                <c:pt idx="16">
                  <c:v>0.40435281753118696</c:v>
                </c:pt>
                <c:pt idx="17">
                  <c:v>0.68204736950595357</c:v>
                </c:pt>
                <c:pt idx="18">
                  <c:v>0.72401808092226383</c:v>
                </c:pt>
                <c:pt idx="19">
                  <c:v>0.8226165458582837</c:v>
                </c:pt>
                <c:pt idx="20">
                  <c:v>-0.95807454657954505</c:v>
                </c:pt>
                <c:pt idx="21">
                  <c:v>-0.66751790900676911</c:v>
                </c:pt>
                <c:pt idx="22">
                  <c:v>-0.66803257782543235</c:v>
                </c:pt>
                <c:pt idx="23">
                  <c:v>-0.39422331166380042</c:v>
                </c:pt>
                <c:pt idx="24">
                  <c:v>-0.30226085573367745</c:v>
                </c:pt>
                <c:pt idx="25">
                  <c:v>-0.13284925306690792</c:v>
                </c:pt>
                <c:pt idx="26">
                  <c:v>5.928100509415881E-2</c:v>
                </c:pt>
                <c:pt idx="27">
                  <c:v>0.14541089586678019</c:v>
                </c:pt>
                <c:pt idx="28">
                  <c:v>0.39189642692193594</c:v>
                </c:pt>
                <c:pt idx="29">
                  <c:v>0.46527783029542819</c:v>
                </c:pt>
                <c:pt idx="30">
                  <c:v>0.66481211215421687</c:v>
                </c:pt>
                <c:pt idx="31">
                  <c:v>0.89362245302664389</c:v>
                </c:pt>
                <c:pt idx="32">
                  <c:v>0.36315675405658915</c:v>
                </c:pt>
                <c:pt idx="33">
                  <c:v>-1.0494818844318103</c:v>
                </c:pt>
                <c:pt idx="34">
                  <c:v>-0.62407141171474978</c:v>
                </c:pt>
                <c:pt idx="35">
                  <c:v>-0.59178411115553842</c:v>
                </c:pt>
                <c:pt idx="36">
                  <c:v>-0.39795833682612386</c:v>
                </c:pt>
                <c:pt idx="37">
                  <c:v>-0.21643270896441102</c:v>
                </c:pt>
                <c:pt idx="38">
                  <c:v>-0.12301048462262593</c:v>
                </c:pt>
                <c:pt idx="39">
                  <c:v>0.11501868006384143</c:v>
                </c:pt>
                <c:pt idx="40">
                  <c:v>0.19656601069796525</c:v>
                </c:pt>
                <c:pt idx="41">
                  <c:v>0.40022048306778013</c:v>
                </c:pt>
                <c:pt idx="42">
                  <c:v>0.56500683421371978</c:v>
                </c:pt>
                <c:pt idx="43">
                  <c:v>0.62749555185536332</c:v>
                </c:pt>
                <c:pt idx="44">
                  <c:v>1.0351680720455776</c:v>
                </c:pt>
                <c:pt idx="45">
                  <c:v>-0.21511362624150016</c:v>
                </c:pt>
                <c:pt idx="46">
                  <c:v>-0.93941274869995228</c:v>
                </c:pt>
                <c:pt idx="47">
                  <c:v>-0.65394158694851934</c:v>
                </c:pt>
                <c:pt idx="48">
                  <c:v>-0.48935044520650289</c:v>
                </c:pt>
                <c:pt idx="49">
                  <c:v>-0.397814707770066</c:v>
                </c:pt>
                <c:pt idx="50">
                  <c:v>-0.15473258300074522</c:v>
                </c:pt>
                <c:pt idx="51">
                  <c:v>-7.7549407515558819E-2</c:v>
                </c:pt>
                <c:pt idx="52">
                  <c:v>0.13251555821165623</c:v>
                </c:pt>
                <c:pt idx="53">
                  <c:v>0.27943634591259614</c:v>
                </c:pt>
                <c:pt idx="54">
                  <c:v>0.39287571294707085</c:v>
                </c:pt>
                <c:pt idx="55">
                  <c:v>0.65344548716405049</c:v>
                </c:pt>
                <c:pt idx="56">
                  <c:v>0.64614173372438044</c:v>
                </c:pt>
                <c:pt idx="57">
                  <c:v>1.0071063126930584</c:v>
                </c:pt>
                <c:pt idx="58">
                  <c:v>-0.72228519676216096</c:v>
                </c:pt>
                <c:pt idx="59">
                  <c:v>-0.76405085533115924</c:v>
                </c:pt>
                <c:pt idx="60">
                  <c:v>-0.6829958989272582</c:v>
                </c:pt>
                <c:pt idx="61">
                  <c:v>-0.41508441450826639</c:v>
                </c:pt>
                <c:pt idx="62">
                  <c:v>-0.35795631799924194</c:v>
                </c:pt>
                <c:pt idx="63">
                  <c:v>-0.13335412042202674</c:v>
                </c:pt>
                <c:pt idx="64">
                  <c:v>0</c:v>
                </c:pt>
                <c:pt idx="65">
                  <c:v>0.13335412042202674</c:v>
                </c:pt>
                <c:pt idx="66">
                  <c:v>0.35795631799924194</c:v>
                </c:pt>
                <c:pt idx="67">
                  <c:v>0.41508441450826639</c:v>
                </c:pt>
                <c:pt idx="68">
                  <c:v>0.6829958989272582</c:v>
                </c:pt>
                <c:pt idx="69">
                  <c:v>0.76405085533115924</c:v>
                </c:pt>
                <c:pt idx="70">
                  <c:v>0.72228519676216096</c:v>
                </c:pt>
                <c:pt idx="71">
                  <c:v>5.459676113362938E-16</c:v>
                </c:pt>
                <c:pt idx="72">
                  <c:v>-1.0071063126930584</c:v>
                </c:pt>
                <c:pt idx="73">
                  <c:v>-0.64614173372438044</c:v>
                </c:pt>
                <c:pt idx="74">
                  <c:v>-0.65344548716405049</c:v>
                </c:pt>
                <c:pt idx="75">
                  <c:v>-0.39287571294707085</c:v>
                </c:pt>
                <c:pt idx="76">
                  <c:v>-0.27943634591259614</c:v>
                </c:pt>
                <c:pt idx="77">
                  <c:v>-0.13251555821165623</c:v>
                </c:pt>
                <c:pt idx="78">
                  <c:v>7.7549407515558819E-2</c:v>
                </c:pt>
                <c:pt idx="79">
                  <c:v>0.15473258300074522</c:v>
                </c:pt>
                <c:pt idx="80">
                  <c:v>0.397814707770066</c:v>
                </c:pt>
                <c:pt idx="81">
                  <c:v>0.48935044520650289</c:v>
                </c:pt>
                <c:pt idx="82">
                  <c:v>0.65394158694851934</c:v>
                </c:pt>
                <c:pt idx="83">
                  <c:v>0.93941274869995228</c:v>
                </c:pt>
                <c:pt idx="84">
                  <c:v>0.21511362624150016</c:v>
                </c:pt>
                <c:pt idx="85">
                  <c:v>-1.0351680720455776</c:v>
                </c:pt>
                <c:pt idx="86">
                  <c:v>-0.62749555185536332</c:v>
                </c:pt>
                <c:pt idx="87">
                  <c:v>-0.56500683421371978</c:v>
                </c:pt>
                <c:pt idx="88">
                  <c:v>-0.40022048306778013</c:v>
                </c:pt>
                <c:pt idx="89">
                  <c:v>-0.19656601069796525</c:v>
                </c:pt>
                <c:pt idx="90">
                  <c:v>-0.11501868006384143</c:v>
                </c:pt>
                <c:pt idx="91">
                  <c:v>0.12301048462262593</c:v>
                </c:pt>
                <c:pt idx="92">
                  <c:v>0.21643270896441102</c:v>
                </c:pt>
                <c:pt idx="93">
                  <c:v>0.39795833682612386</c:v>
                </c:pt>
                <c:pt idx="94">
                  <c:v>0.59178411115553842</c:v>
                </c:pt>
                <c:pt idx="95">
                  <c:v>0.62407141171474978</c:v>
                </c:pt>
                <c:pt idx="96">
                  <c:v>1.0494818844318103</c:v>
                </c:pt>
                <c:pt idx="97">
                  <c:v>-0.36315675405658915</c:v>
                </c:pt>
                <c:pt idx="98">
                  <c:v>-0.89362245302664389</c:v>
                </c:pt>
                <c:pt idx="99">
                  <c:v>-0.66481211215421687</c:v>
                </c:pt>
                <c:pt idx="100">
                  <c:v>-0.46527783029542819</c:v>
                </c:pt>
                <c:pt idx="101">
                  <c:v>-0.39189642692193594</c:v>
                </c:pt>
                <c:pt idx="102">
                  <c:v>-0.14541089586678019</c:v>
                </c:pt>
                <c:pt idx="103">
                  <c:v>-5.928100509415881E-2</c:v>
                </c:pt>
                <c:pt idx="104">
                  <c:v>0.13284925306690792</c:v>
                </c:pt>
                <c:pt idx="105">
                  <c:v>0.30226085573367745</c:v>
                </c:pt>
                <c:pt idx="106">
                  <c:v>0.39422331166380042</c:v>
                </c:pt>
                <c:pt idx="107">
                  <c:v>0.66803257782543235</c:v>
                </c:pt>
                <c:pt idx="108">
                  <c:v>0.66751790900676911</c:v>
                </c:pt>
                <c:pt idx="109">
                  <c:v>0.95807454657954505</c:v>
                </c:pt>
                <c:pt idx="110">
                  <c:v>-0.8226165458582837</c:v>
                </c:pt>
                <c:pt idx="111">
                  <c:v>-0.72401808092226383</c:v>
                </c:pt>
                <c:pt idx="112">
                  <c:v>-0.68204736950595357</c:v>
                </c:pt>
                <c:pt idx="113">
                  <c:v>-0.40435281753118696</c:v>
                </c:pt>
                <c:pt idx="114">
                  <c:v>-0.34004327270869728</c:v>
                </c:pt>
                <c:pt idx="115">
                  <c:v>-0.13261318908477271</c:v>
                </c:pt>
                <c:pt idx="116">
                  <c:v>2.1998279773830912E-2</c:v>
                </c:pt>
                <c:pt idx="117">
                  <c:v>0.13562259195697704</c:v>
                </c:pt>
                <c:pt idx="118">
                  <c:v>0.37299105207224753</c:v>
                </c:pt>
                <c:pt idx="119">
                  <c:v>0.42970196611495898</c:v>
                </c:pt>
                <c:pt idx="120">
                  <c:v>0.67953649317416753</c:v>
                </c:pt>
                <c:pt idx="121">
                  <c:v>0.80854727480364097</c:v>
                </c:pt>
                <c:pt idx="122">
                  <c:v>0.60587166845525686</c:v>
                </c:pt>
                <c:pt idx="123">
                  <c:v>-1.0376494671543233</c:v>
                </c:pt>
                <c:pt idx="124">
                  <c:v>-0.63214071152561491</c:v>
                </c:pt>
                <c:pt idx="125">
                  <c:v>-0.63449520048903074</c:v>
                </c:pt>
                <c:pt idx="126">
                  <c:v>-0.39370949313623682</c:v>
                </c:pt>
                <c:pt idx="127">
                  <c:v>-0.25630167634686096</c:v>
                </c:pt>
                <c:pt idx="128">
                  <c:v>-0.13093266810866888</c:v>
                </c:pt>
                <c:pt idx="129">
                  <c:v>9.3422060537532686E-2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03-43DE-BF7B-B05284E2E14B}"/>
            </c:ext>
          </c:extLst>
        </c:ser>
        <c:ser>
          <c:idx val="9"/>
          <c:order val="9"/>
          <c:tx>
            <c:strRef>
              <c:f>'f(t) = (kt)-over-(T) '!$W$5</c:f>
              <c:strCache>
                <c:ptCount val="1"/>
                <c:pt idx="0">
                  <c:v>S8</c:v>
                </c:pt>
              </c:strCache>
            </c:strRef>
          </c:tx>
          <c:spPr>
            <a:ln w="18360">
              <a:solidFill>
                <a:srgbClr val="333333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'!$W$6:$W$135</c:f>
              <c:numCache>
                <c:formatCode>0.000E+00</c:formatCode>
                <c:ptCount val="130"/>
                <c:pt idx="0">
                  <c:v>-1.6056651085920831E-2</c:v>
                </c:pt>
                <c:pt idx="1">
                  <c:v>9.0826481271205961E-2</c:v>
                </c:pt>
                <c:pt idx="2">
                  <c:v>0.23446009814412871</c:v>
                </c:pt>
                <c:pt idx="3">
                  <c:v>0.46405361077605789</c:v>
                </c:pt>
                <c:pt idx="4">
                  <c:v>0.55895093313596766</c:v>
                </c:pt>
                <c:pt idx="5">
                  <c:v>0.66638163382815463</c:v>
                </c:pt>
                <c:pt idx="6">
                  <c:v>1.065789896305632</c:v>
                </c:pt>
                <c:pt idx="7">
                  <c:v>-0.67907078057027204</c:v>
                </c:pt>
                <c:pt idx="8">
                  <c:v>-0.73534934523455109</c:v>
                </c:pt>
                <c:pt idx="9">
                  <c:v>-0.70767410263861374</c:v>
                </c:pt>
                <c:pt idx="10">
                  <c:v>-0.46394560950415681</c:v>
                </c:pt>
                <c:pt idx="11">
                  <c:v>-0.29744583727762852</c:v>
                </c:pt>
                <c:pt idx="12">
                  <c:v>-0.20596530016775141</c:v>
                </c:pt>
                <c:pt idx="13">
                  <c:v>-1.5960025526548863E-4</c:v>
                </c:pt>
                <c:pt idx="14">
                  <c:v>0.17272197949125662</c:v>
                </c:pt>
                <c:pt idx="15">
                  <c:v>0.26267715750666093</c:v>
                </c:pt>
                <c:pt idx="16">
                  <c:v>0.47135127075941707</c:v>
                </c:pt>
                <c:pt idx="17">
                  <c:v>0.66665944588459181</c:v>
                </c:pt>
                <c:pt idx="18">
                  <c:v>0.67832298614807085</c:v>
                </c:pt>
                <c:pt idx="19">
                  <c:v>0.90126570000814643</c:v>
                </c:pt>
                <c:pt idx="20">
                  <c:v>-1.0212629609901553</c:v>
                </c:pt>
                <c:pt idx="21">
                  <c:v>-0.65868772055949387</c:v>
                </c:pt>
                <c:pt idx="22">
                  <c:v>-0.61706885820391411</c:v>
                </c:pt>
                <c:pt idx="23">
                  <c:v>-0.47360872341236759</c:v>
                </c:pt>
                <c:pt idx="24">
                  <c:v>-0.2433217759837715</c:v>
                </c:pt>
                <c:pt idx="25">
                  <c:v>-0.13506031747451722</c:v>
                </c:pt>
                <c:pt idx="26">
                  <c:v>3.4029684582751671E-3</c:v>
                </c:pt>
                <c:pt idx="27">
                  <c:v>0.22498066528574662</c:v>
                </c:pt>
                <c:pt idx="28">
                  <c:v>0.33761643562970972</c:v>
                </c:pt>
                <c:pt idx="29">
                  <c:v>0.46085439899417996</c:v>
                </c:pt>
                <c:pt idx="30">
                  <c:v>0.72521599286297844</c:v>
                </c:pt>
                <c:pt idx="31">
                  <c:v>0.81442150754924281</c:v>
                </c:pt>
                <c:pt idx="32">
                  <c:v>0.41240029381342747</c:v>
                </c:pt>
                <c:pt idx="33">
                  <c:v>-1.0384547098151766</c:v>
                </c:pt>
                <c:pt idx="34">
                  <c:v>-0.68858119917165583</c:v>
                </c:pt>
                <c:pt idx="35">
                  <c:v>-0.51350260710933815</c:v>
                </c:pt>
                <c:pt idx="36">
                  <c:v>-0.44182307617688565</c:v>
                </c:pt>
                <c:pt idx="37">
                  <c:v>-0.23398696423579449</c:v>
                </c:pt>
                <c:pt idx="38">
                  <c:v>-5.4843272654905392E-2</c:v>
                </c:pt>
                <c:pt idx="39">
                  <c:v>3.8200842836341523E-2</c:v>
                </c:pt>
                <c:pt idx="40">
                  <c:v>0.23474699504243413</c:v>
                </c:pt>
                <c:pt idx="41">
                  <c:v>0.42417977903704551</c:v>
                </c:pt>
                <c:pt idx="42">
                  <c:v>0.49365610696572254</c:v>
                </c:pt>
                <c:pt idx="43">
                  <c:v>0.70231567251970017</c:v>
                </c:pt>
                <c:pt idx="44">
                  <c:v>1.0029362829445709</c:v>
                </c:pt>
                <c:pt idx="45">
                  <c:v>-0.24531139409661495</c:v>
                </c:pt>
                <c:pt idx="46">
                  <c:v>-0.86537454770355915</c:v>
                </c:pt>
                <c:pt idx="47">
                  <c:v>-0.72624382974649049</c:v>
                </c:pt>
                <c:pt idx="48">
                  <c:v>-0.46329193184060236</c:v>
                </c:pt>
                <c:pt idx="49">
                  <c:v>-0.36158840768359435</c:v>
                </c:pt>
                <c:pt idx="50">
                  <c:v>-0.23094353247143601</c:v>
                </c:pt>
                <c:pt idx="51">
                  <c:v>-8.2676992023108659E-3</c:v>
                </c:pt>
                <c:pt idx="52">
                  <c:v>0.11281148348398973</c:v>
                </c:pt>
                <c:pt idx="53">
                  <c:v>0.23743336455806194</c:v>
                </c:pt>
                <c:pt idx="54">
                  <c:v>0.47072958032719259</c:v>
                </c:pt>
                <c:pt idx="55">
                  <c:v>0.58766597072078997</c:v>
                </c:pt>
                <c:pt idx="56">
                  <c:v>0.65935438397233415</c:v>
                </c:pt>
                <c:pt idx="57">
                  <c:v>1.054593963951254</c:v>
                </c:pt>
                <c:pt idx="58">
                  <c:v>-0.80124072966189885</c:v>
                </c:pt>
                <c:pt idx="59">
                  <c:v>-0.70223084035179417</c:v>
                </c:pt>
                <c:pt idx="60">
                  <c:v>-0.68962526826288839</c:v>
                </c:pt>
                <c:pt idx="61">
                  <c:v>-0.46772659401377337</c:v>
                </c:pt>
                <c:pt idx="62">
                  <c:v>-0.27844803092249892</c:v>
                </c:pt>
                <c:pt idx="63">
                  <c:v>-0.1907848514235129</c:v>
                </c:pt>
                <c:pt idx="64">
                  <c:v>0</c:v>
                </c:pt>
                <c:pt idx="65">
                  <c:v>0.1907848514235129</c:v>
                </c:pt>
                <c:pt idx="66">
                  <c:v>0.27844803092249892</c:v>
                </c:pt>
                <c:pt idx="67">
                  <c:v>0.46772659401377337</c:v>
                </c:pt>
                <c:pt idx="68">
                  <c:v>0.68962526826288839</c:v>
                </c:pt>
                <c:pt idx="69">
                  <c:v>0.70223084035179417</c:v>
                </c:pt>
                <c:pt idx="70">
                  <c:v>0.80124072966189885</c:v>
                </c:pt>
                <c:pt idx="71">
                  <c:v>6.2396298438433582E-16</c:v>
                </c:pt>
                <c:pt idx="72">
                  <c:v>-1.054593963951254</c:v>
                </c:pt>
                <c:pt idx="73">
                  <c:v>-0.65935438397233415</c:v>
                </c:pt>
                <c:pt idx="74">
                  <c:v>-0.58766597072078997</c:v>
                </c:pt>
                <c:pt idx="75">
                  <c:v>-0.47072958032719259</c:v>
                </c:pt>
                <c:pt idx="76">
                  <c:v>-0.23743336455806194</c:v>
                </c:pt>
                <c:pt idx="77">
                  <c:v>-0.11281148348398973</c:v>
                </c:pt>
                <c:pt idx="78">
                  <c:v>8.2676992023108659E-3</c:v>
                </c:pt>
                <c:pt idx="79">
                  <c:v>0.23094353247143601</c:v>
                </c:pt>
                <c:pt idx="80">
                  <c:v>0.36158840768359435</c:v>
                </c:pt>
                <c:pt idx="81">
                  <c:v>0.46329193184060236</c:v>
                </c:pt>
                <c:pt idx="82">
                  <c:v>0.72624382974649049</c:v>
                </c:pt>
                <c:pt idx="83">
                  <c:v>0.86537454770355915</c:v>
                </c:pt>
                <c:pt idx="84">
                  <c:v>0.24531139409661495</c:v>
                </c:pt>
                <c:pt idx="85">
                  <c:v>-1.0029362829445709</c:v>
                </c:pt>
                <c:pt idx="86">
                  <c:v>-0.70231567251970017</c:v>
                </c:pt>
                <c:pt idx="87">
                  <c:v>-0.49365610696572254</c:v>
                </c:pt>
                <c:pt idx="88">
                  <c:v>-0.42417977903704551</c:v>
                </c:pt>
                <c:pt idx="89">
                  <c:v>-0.23474699504243413</c:v>
                </c:pt>
                <c:pt idx="90">
                  <c:v>-3.8200842836341523E-2</c:v>
                </c:pt>
                <c:pt idx="91">
                  <c:v>5.4843272654905392E-2</c:v>
                </c:pt>
                <c:pt idx="92">
                  <c:v>0.23398696423579449</c:v>
                </c:pt>
                <c:pt idx="93">
                  <c:v>0.44182307617688565</c:v>
                </c:pt>
                <c:pt idx="94">
                  <c:v>0.51350260710933815</c:v>
                </c:pt>
                <c:pt idx="95">
                  <c:v>0.68858119917165583</c:v>
                </c:pt>
                <c:pt idx="96">
                  <c:v>1.0384547098151766</c:v>
                </c:pt>
                <c:pt idx="97">
                  <c:v>-0.41240029381342747</c:v>
                </c:pt>
                <c:pt idx="98">
                  <c:v>-0.81442150754924281</c:v>
                </c:pt>
                <c:pt idx="99">
                  <c:v>-0.72521599286297844</c:v>
                </c:pt>
                <c:pt idx="100">
                  <c:v>-0.46085439899417996</c:v>
                </c:pt>
                <c:pt idx="101">
                  <c:v>-0.33761643562970972</c:v>
                </c:pt>
                <c:pt idx="102">
                  <c:v>-0.22498066528574662</c:v>
                </c:pt>
                <c:pt idx="103">
                  <c:v>-3.4029684582751671E-3</c:v>
                </c:pt>
                <c:pt idx="104">
                  <c:v>0.13506031747451722</c:v>
                </c:pt>
                <c:pt idx="105">
                  <c:v>0.2433217759837715</c:v>
                </c:pt>
                <c:pt idx="106">
                  <c:v>0.47360872341236759</c:v>
                </c:pt>
                <c:pt idx="107">
                  <c:v>0.61706885820391411</c:v>
                </c:pt>
                <c:pt idx="108">
                  <c:v>0.65868772055949387</c:v>
                </c:pt>
                <c:pt idx="109">
                  <c:v>1.0212629609901553</c:v>
                </c:pt>
                <c:pt idx="110">
                  <c:v>-0.90126570000814643</c:v>
                </c:pt>
                <c:pt idx="111">
                  <c:v>-0.67832298614807085</c:v>
                </c:pt>
                <c:pt idx="112">
                  <c:v>-0.66665944588459181</c:v>
                </c:pt>
                <c:pt idx="113">
                  <c:v>-0.47135127075941707</c:v>
                </c:pt>
                <c:pt idx="114">
                  <c:v>-0.26267715750666093</c:v>
                </c:pt>
                <c:pt idx="115">
                  <c:v>-0.17272197949125662</c:v>
                </c:pt>
                <c:pt idx="116">
                  <c:v>1.5960025526548863E-4</c:v>
                </c:pt>
                <c:pt idx="117">
                  <c:v>0.20596530016775141</c:v>
                </c:pt>
                <c:pt idx="118">
                  <c:v>0.29744583727762852</c:v>
                </c:pt>
                <c:pt idx="119">
                  <c:v>0.46394560950415681</c:v>
                </c:pt>
                <c:pt idx="120">
                  <c:v>0.70767410263861374</c:v>
                </c:pt>
                <c:pt idx="121">
                  <c:v>0.73534934523455109</c:v>
                </c:pt>
                <c:pt idx="122">
                  <c:v>0.67907078057027204</c:v>
                </c:pt>
                <c:pt idx="123">
                  <c:v>-1.065789896305632</c:v>
                </c:pt>
                <c:pt idx="124">
                  <c:v>-0.66638163382815463</c:v>
                </c:pt>
                <c:pt idx="125">
                  <c:v>-0.55895093313596766</c:v>
                </c:pt>
                <c:pt idx="126">
                  <c:v>-0.46405361077605789</c:v>
                </c:pt>
                <c:pt idx="127">
                  <c:v>-0.23446009814412871</c:v>
                </c:pt>
                <c:pt idx="128">
                  <c:v>-9.0826481271205961E-2</c:v>
                </c:pt>
                <c:pt idx="129">
                  <c:v>1.6056651085920831E-2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03-43DE-BF7B-B05284E2E14B}"/>
            </c:ext>
          </c:extLst>
        </c:ser>
        <c:ser>
          <c:idx val="10"/>
          <c:order val="10"/>
          <c:tx>
            <c:strRef>
              <c:f>'f(t) = (kt)-over-(T) '!$X$5</c:f>
              <c:strCache>
                <c:ptCount val="1"/>
                <c:pt idx="0">
                  <c:v>S9</c:v>
                </c:pt>
              </c:strCache>
            </c:strRef>
          </c:tx>
          <c:spPr>
            <a:ln w="45720">
              <a:solidFill>
                <a:srgbClr val="1C1C1C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'!$X$6:$X$135</c:f>
              <c:numCache>
                <c:formatCode>0.000E+00</c:formatCode>
                <c:ptCount val="130"/>
                <c:pt idx="0">
                  <c:v>-8.6621275428575673E-2</c:v>
                </c:pt>
                <c:pt idx="1">
                  <c:v>0.10498610941166941</c:v>
                </c:pt>
                <c:pt idx="2">
                  <c:v>0.29744196895684716</c:v>
                </c:pt>
                <c:pt idx="3">
                  <c:v>0.41616597802349381</c:v>
                </c:pt>
                <c:pt idx="4">
                  <c:v>0.52161381179637312</c:v>
                </c:pt>
                <c:pt idx="5">
                  <c:v>0.73426401402937347</c:v>
                </c:pt>
                <c:pt idx="6">
                  <c:v>1.0667746958903679</c:v>
                </c:pt>
                <c:pt idx="7">
                  <c:v>-0.74748053991262076</c:v>
                </c:pt>
                <c:pt idx="8">
                  <c:v>-0.69969940137903019</c:v>
                </c:pt>
                <c:pt idx="9">
                  <c:v>-0.65835557471356587</c:v>
                </c:pt>
                <c:pt idx="10">
                  <c:v>-0.52600657475128143</c:v>
                </c:pt>
                <c:pt idx="11">
                  <c:v>-0.31352952325410116</c:v>
                </c:pt>
                <c:pt idx="12">
                  <c:v>-0.13529121136945221</c:v>
                </c:pt>
                <c:pt idx="13">
                  <c:v>-2.1923249745102229E-2</c:v>
                </c:pt>
                <c:pt idx="14">
                  <c:v>0.11370274408008677</c:v>
                </c:pt>
                <c:pt idx="15">
                  <c:v>0.31604674404574251</c:v>
                </c:pt>
                <c:pt idx="16">
                  <c:v>0.50179006488314848</c:v>
                </c:pt>
                <c:pt idx="17">
                  <c:v>0.59698929895655628</c:v>
                </c:pt>
                <c:pt idx="18">
                  <c:v>0.68519389728701474</c:v>
                </c:pt>
                <c:pt idx="19">
                  <c:v>0.9672563417135962</c:v>
                </c:pt>
                <c:pt idx="20">
                  <c:v>-1.0634731314917654</c:v>
                </c:pt>
                <c:pt idx="21">
                  <c:v>-0.70207400315358659</c:v>
                </c:pt>
                <c:pt idx="22">
                  <c:v>-0.55162449791796486</c:v>
                </c:pt>
                <c:pt idx="23">
                  <c:v>-0.46526915596149254</c:v>
                </c:pt>
                <c:pt idx="24">
                  <c:v>-0.31323213522809396</c:v>
                </c:pt>
                <c:pt idx="25">
                  <c:v>-0.10596154134176725</c:v>
                </c:pt>
                <c:pt idx="26">
                  <c:v>5.7730372751478617E-2</c:v>
                </c:pt>
                <c:pt idx="27">
                  <c:v>0.16678851801429054</c:v>
                </c:pt>
                <c:pt idx="28">
                  <c:v>0.3144520467603541</c:v>
                </c:pt>
                <c:pt idx="29">
                  <c:v>0.53145152256342298</c:v>
                </c:pt>
                <c:pt idx="30">
                  <c:v>0.71057426262823875</c:v>
                </c:pt>
                <c:pt idx="31">
                  <c:v>0.75166531246487833</c:v>
                </c:pt>
                <c:pt idx="32">
                  <c:v>0.46064917496207297</c:v>
                </c:pt>
                <c:pt idx="33">
                  <c:v>-1.0015367196763127</c:v>
                </c:pt>
                <c:pt idx="34">
                  <c:v>-0.75660037494009091</c:v>
                </c:pt>
                <c:pt idx="35">
                  <c:v>-0.51399501883293541</c:v>
                </c:pt>
                <c:pt idx="36">
                  <c:v>-0.37354020444848279</c:v>
                </c:pt>
                <c:pt idx="37">
                  <c:v>-0.27006134519181124</c:v>
                </c:pt>
                <c:pt idx="38">
                  <c:v>-0.1038076187256448</c:v>
                </c:pt>
                <c:pt idx="39">
                  <c:v>0.10049657398078113</c:v>
                </c:pt>
                <c:pt idx="40">
                  <c:v>0.25035077750588608</c:v>
                </c:pt>
                <c:pt idx="41">
                  <c:v>0.35352792191377591</c:v>
                </c:pt>
                <c:pt idx="42">
                  <c:v>0.51588775447850588</c:v>
                </c:pt>
                <c:pt idx="43">
                  <c:v>0.7610620543026867</c:v>
                </c:pt>
                <c:pt idx="44">
                  <c:v>0.94924481675455963</c:v>
                </c:pt>
                <c:pt idx="45">
                  <c:v>-0.27530496184090941</c:v>
                </c:pt>
                <c:pt idx="46">
                  <c:v>-0.79562094842415509</c:v>
                </c:pt>
                <c:pt idx="47">
                  <c:v>-0.73360465760600413</c:v>
                </c:pt>
                <c:pt idx="48">
                  <c:v>-0.52910366605961845</c:v>
                </c:pt>
                <c:pt idx="49">
                  <c:v>-0.31898412886547761</c:v>
                </c:pt>
                <c:pt idx="50">
                  <c:v>-0.1879472099562968</c:v>
                </c:pt>
                <c:pt idx="51">
                  <c:v>-7.3897336673334493E-2</c:v>
                </c:pt>
                <c:pt idx="52">
                  <c:v>0.10496109561241157</c:v>
                </c:pt>
                <c:pt idx="53">
                  <c:v>0.30726703590300275</c:v>
                </c:pt>
                <c:pt idx="54">
                  <c:v>0.44118269246198366</c:v>
                </c:pt>
                <c:pt idx="55">
                  <c:v>0.53365522678863198</c:v>
                </c:pt>
                <c:pt idx="56">
                  <c:v>0.71782506525523238</c:v>
                </c:pt>
                <c:pt idx="57">
                  <c:v>1.0772925321329281</c:v>
                </c:pt>
                <c:pt idx="58">
                  <c:v>-0.87186693129439152</c:v>
                </c:pt>
                <c:pt idx="59">
                  <c:v>-0.68710771756657063</c:v>
                </c:pt>
                <c:pt idx="60">
                  <c:v>-0.62709779009585276</c:v>
                </c:pt>
                <c:pt idx="61">
                  <c:v>-0.51633438539945342</c:v>
                </c:pt>
                <c:pt idx="62">
                  <c:v>-0.31494510080085197</c:v>
                </c:pt>
                <c:pt idx="63">
                  <c:v>-0.1226321763228737</c:v>
                </c:pt>
                <c:pt idx="64">
                  <c:v>0</c:v>
                </c:pt>
                <c:pt idx="65">
                  <c:v>0.1226321763228737</c:v>
                </c:pt>
                <c:pt idx="66">
                  <c:v>0.31494510080085197</c:v>
                </c:pt>
                <c:pt idx="67">
                  <c:v>0.51633438539945342</c:v>
                </c:pt>
                <c:pt idx="68">
                  <c:v>0.62709779009585276</c:v>
                </c:pt>
                <c:pt idx="69">
                  <c:v>0.68710771756657063</c:v>
                </c:pt>
                <c:pt idx="70">
                  <c:v>0.87186693129439152</c:v>
                </c:pt>
                <c:pt idx="71">
                  <c:v>7.0195835743237783E-16</c:v>
                </c:pt>
                <c:pt idx="72">
                  <c:v>-1.0772925321329281</c:v>
                </c:pt>
                <c:pt idx="73">
                  <c:v>-0.71782506525523238</c:v>
                </c:pt>
                <c:pt idx="74">
                  <c:v>-0.53365522678863198</c:v>
                </c:pt>
                <c:pt idx="75">
                  <c:v>-0.44118269246198366</c:v>
                </c:pt>
                <c:pt idx="76">
                  <c:v>-0.30726703590300275</c:v>
                </c:pt>
                <c:pt idx="77">
                  <c:v>-0.10496109561241157</c:v>
                </c:pt>
                <c:pt idx="78">
                  <c:v>7.3897336673334493E-2</c:v>
                </c:pt>
                <c:pt idx="79">
                  <c:v>0.1879472099562968</c:v>
                </c:pt>
                <c:pt idx="80">
                  <c:v>0.31898412886547761</c:v>
                </c:pt>
                <c:pt idx="81">
                  <c:v>0.52910366605961845</c:v>
                </c:pt>
                <c:pt idx="82">
                  <c:v>0.73360465760600413</c:v>
                </c:pt>
                <c:pt idx="83">
                  <c:v>0.79562094842415509</c:v>
                </c:pt>
                <c:pt idx="84">
                  <c:v>0.27530496184090941</c:v>
                </c:pt>
                <c:pt idx="85">
                  <c:v>-0.94924481675455963</c:v>
                </c:pt>
                <c:pt idx="86">
                  <c:v>-0.7610620543026867</c:v>
                </c:pt>
                <c:pt idx="87">
                  <c:v>-0.51588775447850588</c:v>
                </c:pt>
                <c:pt idx="88">
                  <c:v>-0.35352792191377591</c:v>
                </c:pt>
                <c:pt idx="89">
                  <c:v>-0.25035077750588608</c:v>
                </c:pt>
                <c:pt idx="90">
                  <c:v>-0.10049657398078113</c:v>
                </c:pt>
                <c:pt idx="91">
                  <c:v>0.1038076187256448</c:v>
                </c:pt>
                <c:pt idx="92">
                  <c:v>0.27006134519181124</c:v>
                </c:pt>
                <c:pt idx="93">
                  <c:v>0.37354020444848279</c:v>
                </c:pt>
                <c:pt idx="94">
                  <c:v>0.51399501883293541</c:v>
                </c:pt>
                <c:pt idx="95">
                  <c:v>0.75660037494009091</c:v>
                </c:pt>
                <c:pt idx="96">
                  <c:v>1.0015367196763127</c:v>
                </c:pt>
                <c:pt idx="97">
                  <c:v>-0.46064917496207297</c:v>
                </c:pt>
                <c:pt idx="98">
                  <c:v>-0.75166531246487833</c:v>
                </c:pt>
                <c:pt idx="99">
                  <c:v>-0.71057426262823875</c:v>
                </c:pt>
                <c:pt idx="100">
                  <c:v>-0.53145152256342298</c:v>
                </c:pt>
                <c:pt idx="101">
                  <c:v>-0.3144520467603541</c:v>
                </c:pt>
                <c:pt idx="102">
                  <c:v>-0.16678851801429054</c:v>
                </c:pt>
                <c:pt idx="103">
                  <c:v>-5.7730372751478617E-2</c:v>
                </c:pt>
                <c:pt idx="104">
                  <c:v>0.10596154134176725</c:v>
                </c:pt>
                <c:pt idx="105">
                  <c:v>0.31323213522809396</c:v>
                </c:pt>
                <c:pt idx="106">
                  <c:v>0.46526915596149254</c:v>
                </c:pt>
                <c:pt idx="107">
                  <c:v>0.55162449791796486</c:v>
                </c:pt>
                <c:pt idx="108">
                  <c:v>0.70207400315358659</c:v>
                </c:pt>
                <c:pt idx="109">
                  <c:v>1.0634731314917654</c:v>
                </c:pt>
                <c:pt idx="110">
                  <c:v>-0.9672563417135962</c:v>
                </c:pt>
                <c:pt idx="111">
                  <c:v>-0.68519389728701474</c:v>
                </c:pt>
                <c:pt idx="112">
                  <c:v>-0.59698929895655628</c:v>
                </c:pt>
                <c:pt idx="113">
                  <c:v>-0.50179006488314848</c:v>
                </c:pt>
                <c:pt idx="114">
                  <c:v>-0.31604674404574251</c:v>
                </c:pt>
                <c:pt idx="115">
                  <c:v>-0.11370274408008677</c:v>
                </c:pt>
                <c:pt idx="116">
                  <c:v>2.1923249745102229E-2</c:v>
                </c:pt>
                <c:pt idx="117">
                  <c:v>0.13529121136945221</c:v>
                </c:pt>
                <c:pt idx="118">
                  <c:v>0.31352952325410116</c:v>
                </c:pt>
                <c:pt idx="119">
                  <c:v>0.52600657475128143</c:v>
                </c:pt>
                <c:pt idx="120">
                  <c:v>0.65835557471356587</c:v>
                </c:pt>
                <c:pt idx="121">
                  <c:v>0.69969940137903019</c:v>
                </c:pt>
                <c:pt idx="122">
                  <c:v>0.74748053991262076</c:v>
                </c:pt>
                <c:pt idx="123">
                  <c:v>-1.0667746958903679</c:v>
                </c:pt>
                <c:pt idx="124">
                  <c:v>-0.73426401402937347</c:v>
                </c:pt>
                <c:pt idx="125">
                  <c:v>-0.52161381179637312</c:v>
                </c:pt>
                <c:pt idx="126">
                  <c:v>-0.41616597802349381</c:v>
                </c:pt>
                <c:pt idx="127">
                  <c:v>-0.29744196895684716</c:v>
                </c:pt>
                <c:pt idx="128">
                  <c:v>-0.10498610941166941</c:v>
                </c:pt>
                <c:pt idx="129">
                  <c:v>8.6621275428575673E-2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303-43DE-BF7B-B05284E2E14B}"/>
            </c:ext>
          </c:extLst>
        </c:ser>
        <c:ser>
          <c:idx val="11"/>
          <c:order val="11"/>
          <c:tx>
            <c:strRef>
              <c:f>'f(t) = (kt)-over-(T) '!$Y$5</c:f>
              <c:strCache>
                <c:ptCount val="1"/>
                <c:pt idx="0">
                  <c:v>S10</c:v>
                </c:pt>
              </c:strCache>
            </c:strRef>
          </c:tx>
          <c:spPr>
            <a:ln w="36720">
              <a:solidFill>
                <a:srgbClr val="111111"/>
              </a:solidFill>
              <a:round/>
            </a:ln>
          </c:spPr>
          <c:marker>
            <c:symbol val="none"/>
          </c:marker>
          <c:xVal>
            <c:numRef>
              <c:f>'f(t) = (kt)-over-(T) '!$B$6:$B$135</c:f>
              <c:numCache>
                <c:formatCode>0.000E+00</c:formatCode>
                <c:ptCount val="130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0.62831853071795862</c:v>
                </c:pt>
                <c:pt idx="69">
                  <c:v>0.78539816339744828</c:v>
                </c:pt>
                <c:pt idx="70">
                  <c:v>0.94247779607693793</c:v>
                </c:pt>
                <c:pt idx="71">
                  <c:v>1</c:v>
                </c:pt>
                <c:pt idx="72">
                  <c:v>1.0995574287564276</c:v>
                </c:pt>
                <c:pt idx="73">
                  <c:v>1.2566370614359172</c:v>
                </c:pt>
                <c:pt idx="74">
                  <c:v>1.4137166941154069</c:v>
                </c:pt>
                <c:pt idx="75">
                  <c:v>1.5707963267948966</c:v>
                </c:pt>
                <c:pt idx="76">
                  <c:v>1.727875959474386</c:v>
                </c:pt>
                <c:pt idx="77">
                  <c:v>1.8849555921538759</c:v>
                </c:pt>
                <c:pt idx="78">
                  <c:v>2.0420352248333655</c:v>
                </c:pt>
                <c:pt idx="79">
                  <c:v>2.1991148575128552</c:v>
                </c:pt>
                <c:pt idx="80">
                  <c:v>2.3561944901923448</c:v>
                </c:pt>
                <c:pt idx="81">
                  <c:v>2.5132741228718345</c:v>
                </c:pt>
                <c:pt idx="82">
                  <c:v>2.6703537555513241</c:v>
                </c:pt>
                <c:pt idx="83">
                  <c:v>2.8274333882308138</c:v>
                </c:pt>
                <c:pt idx="84">
                  <c:v>2.9845130209103035</c:v>
                </c:pt>
                <c:pt idx="85">
                  <c:v>3.1415926535897931</c:v>
                </c:pt>
                <c:pt idx="86">
                  <c:v>3.2986722862692828</c:v>
                </c:pt>
                <c:pt idx="87">
                  <c:v>3.455751918948772</c:v>
                </c:pt>
                <c:pt idx="88">
                  <c:v>3.6128315516282621</c:v>
                </c:pt>
                <c:pt idx="89">
                  <c:v>3.7699111843077517</c:v>
                </c:pt>
                <c:pt idx="90">
                  <c:v>3.9269908169872414</c:v>
                </c:pt>
                <c:pt idx="91">
                  <c:v>4.0840704496667311</c:v>
                </c:pt>
                <c:pt idx="92">
                  <c:v>4.2411500823462207</c:v>
                </c:pt>
                <c:pt idx="93">
                  <c:v>4.3982297150257104</c:v>
                </c:pt>
                <c:pt idx="94">
                  <c:v>4.5553093477052</c:v>
                </c:pt>
                <c:pt idx="95">
                  <c:v>4.7123889803846897</c:v>
                </c:pt>
                <c:pt idx="96">
                  <c:v>4.8694686130641793</c:v>
                </c:pt>
                <c:pt idx="97">
                  <c:v>5.026548245743669</c:v>
                </c:pt>
                <c:pt idx="98">
                  <c:v>5.1836278784231586</c:v>
                </c:pt>
                <c:pt idx="99">
                  <c:v>5.3407075111026483</c:v>
                </c:pt>
                <c:pt idx="100">
                  <c:v>5.497787143782138</c:v>
                </c:pt>
                <c:pt idx="101">
                  <c:v>5.6548667764616276</c:v>
                </c:pt>
                <c:pt idx="102">
                  <c:v>5.8119464091411173</c:v>
                </c:pt>
                <c:pt idx="103">
                  <c:v>5.9690260418206069</c:v>
                </c:pt>
                <c:pt idx="104">
                  <c:v>6.1261056745000966</c:v>
                </c:pt>
                <c:pt idx="105">
                  <c:v>6.2831853071795862</c:v>
                </c:pt>
                <c:pt idx="106">
                  <c:v>6.440264939859075</c:v>
                </c:pt>
                <c:pt idx="107">
                  <c:v>6.5973445725385655</c:v>
                </c:pt>
                <c:pt idx="108">
                  <c:v>6.7544242052180552</c:v>
                </c:pt>
                <c:pt idx="109">
                  <c:v>6.911503837897544</c:v>
                </c:pt>
                <c:pt idx="110">
                  <c:v>7.0685834705770345</c:v>
                </c:pt>
                <c:pt idx="111">
                  <c:v>7.2256631032565242</c:v>
                </c:pt>
                <c:pt idx="112">
                  <c:v>7.3827427359360147</c:v>
                </c:pt>
                <c:pt idx="113">
                  <c:v>7.5398223686155035</c:v>
                </c:pt>
                <c:pt idx="114">
                  <c:v>7.6969020012949922</c:v>
                </c:pt>
                <c:pt idx="115">
                  <c:v>7.8539816339744828</c:v>
                </c:pt>
                <c:pt idx="116">
                  <c:v>8.0110612666539716</c:v>
                </c:pt>
                <c:pt idx="117">
                  <c:v>8.1681408993334621</c:v>
                </c:pt>
                <c:pt idx="118">
                  <c:v>8.3252205320129526</c:v>
                </c:pt>
                <c:pt idx="119">
                  <c:v>8.4823001646924414</c:v>
                </c:pt>
                <c:pt idx="120">
                  <c:v>8.639379797371932</c:v>
                </c:pt>
                <c:pt idx="121">
                  <c:v>8.7964594300514207</c:v>
                </c:pt>
                <c:pt idx="122">
                  <c:v>8.9535390627309095</c:v>
                </c:pt>
                <c:pt idx="123">
                  <c:v>9.1106186954104</c:v>
                </c:pt>
                <c:pt idx="124">
                  <c:v>9.2676983280898888</c:v>
                </c:pt>
                <c:pt idx="125">
                  <c:v>9.4247779607693793</c:v>
                </c:pt>
                <c:pt idx="126">
                  <c:v>9.5818575934488699</c:v>
                </c:pt>
                <c:pt idx="127">
                  <c:v>9.7389372261283587</c:v>
                </c:pt>
                <c:pt idx="128">
                  <c:v>9.8960168588078492</c:v>
                </c:pt>
                <c:pt idx="129">
                  <c:v>10.053096491487338</c:v>
                </c:pt>
              </c:numCache>
            </c:numRef>
          </c:xVal>
          <c:yVal>
            <c:numRef>
              <c:f>'f(t) = (kt)-over-(T) '!$Y$6:$Y$135</c:f>
              <c:numCache>
                <c:formatCode>0.000E+00</c:formatCode>
                <c:ptCount val="130"/>
                <c:pt idx="0">
                  <c:v>-2.3260284777658666E-2</c:v>
                </c:pt>
                <c:pt idx="1">
                  <c:v>0.11293161801408388</c:v>
                </c:pt>
                <c:pt idx="2">
                  <c:v>0.23758628309259511</c:v>
                </c:pt>
                <c:pt idx="3">
                  <c:v>0.3818140513215163</c:v>
                </c:pt>
                <c:pt idx="4">
                  <c:v>0.56631452406170513</c:v>
                </c:pt>
                <c:pt idx="5">
                  <c:v>0.78833646820310666</c:v>
                </c:pt>
                <c:pt idx="6">
                  <c:v>1.0459290244948256</c:v>
                </c:pt>
                <c:pt idx="7">
                  <c:v>-0.8107494389434915</c:v>
                </c:pt>
                <c:pt idx="8">
                  <c:v>-0.7067659487875162</c:v>
                </c:pt>
                <c:pt idx="9">
                  <c:v>-0.59820421084572106</c:v>
                </c:pt>
                <c:pt idx="10">
                  <c:v>-0.49240316554564634</c:v>
                </c:pt>
                <c:pt idx="11">
                  <c:v>-0.35885613555085738</c:v>
                </c:pt>
                <c:pt idx="12">
                  <c:v>-0.18889127516291374</c:v>
                </c:pt>
                <c:pt idx="13">
                  <c:v>-2.4327476035409384E-4</c:v>
                </c:pt>
                <c:pt idx="14">
                  <c:v>0.17686732084452436</c:v>
                </c:pt>
                <c:pt idx="15">
                  <c:v>0.32223296421088293</c:v>
                </c:pt>
                <c:pt idx="16">
                  <c:v>0.44135465100069798</c:v>
                </c:pt>
                <c:pt idx="17">
                  <c:v>0.56414090319427634</c:v>
                </c:pt>
                <c:pt idx="18">
                  <c:v>0.73113764743068654</c:v>
                </c:pt>
                <c:pt idx="19">
                  <c:v>1.0203736535836492</c:v>
                </c:pt>
                <c:pt idx="20">
                  <c:v>-1.085983219063319</c:v>
                </c:pt>
                <c:pt idx="21">
                  <c:v>-0.76512204717196597</c:v>
                </c:pt>
                <c:pt idx="22">
                  <c:v>-0.55692919496828763</c:v>
                </c:pt>
                <c:pt idx="23">
                  <c:v>-0.40456137496374012</c:v>
                </c:pt>
                <c:pt idx="24">
                  <c:v>-0.28114510290290684</c:v>
                </c:pt>
                <c:pt idx="25">
                  <c:v>-0.15251354784760823</c:v>
                </c:pt>
                <c:pt idx="26">
                  <c:v>5.1060810261630979E-3</c:v>
                </c:pt>
                <c:pt idx="27">
                  <c:v>0.1901243666994106</c:v>
                </c:pt>
                <c:pt idx="28">
                  <c:v>0.37737137008024429</c:v>
                </c:pt>
                <c:pt idx="29">
                  <c:v>0.53587367103657935</c:v>
                </c:pt>
                <c:pt idx="30">
                  <c:v>0.64960585006635641</c:v>
                </c:pt>
                <c:pt idx="31">
                  <c:v>0.72034584638973254</c:v>
                </c:pt>
                <c:pt idx="32">
                  <c:v>0.50780043876199776</c:v>
                </c:pt>
                <c:pt idx="33">
                  <c:v>-0.9494156210102821</c:v>
                </c:pt>
                <c:pt idx="34">
                  <c:v>-0.78075747363588199</c:v>
                </c:pt>
                <c:pt idx="35">
                  <c:v>-0.5767734583851799</c:v>
                </c:pt>
                <c:pt idx="36">
                  <c:v>-0.37707894948948134</c:v>
                </c:pt>
                <c:pt idx="37">
                  <c:v>-0.20884408700021961</c:v>
                </c:pt>
                <c:pt idx="38">
                  <c:v>-7.3261773333608393E-2</c:v>
                </c:pt>
                <c:pt idx="39">
                  <c:v>5.2755167798570868E-2</c:v>
                </c:pt>
                <c:pt idx="40">
                  <c:v>0.1987429475403612</c:v>
                </c:pt>
                <c:pt idx="41">
                  <c:v>0.37850160075974837</c:v>
                </c:pt>
                <c:pt idx="42">
                  <c:v>0.57851317442849071</c:v>
                </c:pt>
                <c:pt idx="43">
                  <c:v>0.76371671182914314</c:v>
                </c:pt>
                <c:pt idx="44">
                  <c:v>0.88779054697255966</c:v>
                </c:pt>
                <c:pt idx="45">
                  <c:v>-0.30507128166703645</c:v>
                </c:pt>
                <c:pt idx="46">
                  <c:v>-0.74729862885314491</c:v>
                </c:pt>
                <c:pt idx="47">
                  <c:v>-0.68252007276113369</c:v>
                </c:pt>
                <c:pt idx="48">
                  <c:v>-0.5548890973404238</c:v>
                </c:pt>
                <c:pt idx="49">
                  <c:v>-0.38144442295913561</c:v>
                </c:pt>
                <c:pt idx="50">
                  <c:v>-0.18971726679067874</c:v>
                </c:pt>
                <c:pt idx="51">
                  <c:v>-1.2217935157445708E-2</c:v>
                </c:pt>
                <c:pt idx="52">
                  <c:v>0.13394213568158891</c:v>
                </c:pt>
                <c:pt idx="53">
                  <c:v>0.25837314423429031</c:v>
                </c:pt>
                <c:pt idx="54">
                  <c:v>0.39063122800828087</c:v>
                </c:pt>
                <c:pt idx="55">
                  <c:v>0.56024742586732001</c:v>
                </c:pt>
                <c:pt idx="56">
                  <c:v>0.78010815915932974</c:v>
                </c:pt>
                <c:pt idx="57">
                  <c:v>1.0781776461017576</c:v>
                </c:pt>
                <c:pt idx="58">
                  <c:v>-0.93375954116695215</c:v>
                </c:pt>
                <c:pt idx="59">
                  <c:v>-0.7152978754918683</c:v>
                </c:pt>
                <c:pt idx="60">
                  <c:v>-0.57764177811236062</c:v>
                </c:pt>
                <c:pt idx="61">
                  <c:v>-0.46632581354878755</c:v>
                </c:pt>
                <c:pt idx="62">
                  <c:v>-0.34233892708246116</c:v>
                </c:pt>
                <c:pt idx="63">
                  <c:v>-0.18472602995912479</c:v>
                </c:pt>
                <c:pt idx="64">
                  <c:v>0</c:v>
                </c:pt>
                <c:pt idx="65">
                  <c:v>0.18472602995912479</c:v>
                </c:pt>
                <c:pt idx="66">
                  <c:v>0.34233892708246116</c:v>
                </c:pt>
                <c:pt idx="67">
                  <c:v>0.46632581354878755</c:v>
                </c:pt>
                <c:pt idx="68">
                  <c:v>0.57764177811236062</c:v>
                </c:pt>
                <c:pt idx="69">
                  <c:v>0.7152978754918683</c:v>
                </c:pt>
                <c:pt idx="70">
                  <c:v>0.93375954116695215</c:v>
                </c:pt>
                <c:pt idx="71">
                  <c:v>7.7995373048041974E-16</c:v>
                </c:pt>
                <c:pt idx="72">
                  <c:v>-1.0781776461017576</c:v>
                </c:pt>
                <c:pt idx="73">
                  <c:v>-0.78010815915932974</c:v>
                </c:pt>
                <c:pt idx="74">
                  <c:v>-0.56024742586732001</c:v>
                </c:pt>
                <c:pt idx="75">
                  <c:v>-0.39063122800828087</c:v>
                </c:pt>
                <c:pt idx="76">
                  <c:v>-0.25837314423429031</c:v>
                </c:pt>
                <c:pt idx="77">
                  <c:v>-0.13394213568158891</c:v>
                </c:pt>
                <c:pt idx="78">
                  <c:v>1.2217935157445708E-2</c:v>
                </c:pt>
                <c:pt idx="79">
                  <c:v>0.18971726679067874</c:v>
                </c:pt>
                <c:pt idx="80">
                  <c:v>0.38144442295913561</c:v>
                </c:pt>
                <c:pt idx="81">
                  <c:v>0.5548890973404238</c:v>
                </c:pt>
                <c:pt idx="82">
                  <c:v>0.68252007276113369</c:v>
                </c:pt>
                <c:pt idx="83">
                  <c:v>0.74729862885314491</c:v>
                </c:pt>
                <c:pt idx="84">
                  <c:v>0.30507128166703645</c:v>
                </c:pt>
                <c:pt idx="85">
                  <c:v>-0.88779054697255966</c:v>
                </c:pt>
                <c:pt idx="86">
                  <c:v>-0.76371671182914314</c:v>
                </c:pt>
                <c:pt idx="87">
                  <c:v>-0.57851317442849071</c:v>
                </c:pt>
                <c:pt idx="88">
                  <c:v>-0.37850160075974837</c:v>
                </c:pt>
                <c:pt idx="89">
                  <c:v>-0.1987429475403612</c:v>
                </c:pt>
                <c:pt idx="90">
                  <c:v>-5.2755167798570868E-2</c:v>
                </c:pt>
                <c:pt idx="91">
                  <c:v>7.3261773333608393E-2</c:v>
                </c:pt>
                <c:pt idx="92">
                  <c:v>0.20884408700021961</c:v>
                </c:pt>
                <c:pt idx="93">
                  <c:v>0.37707894948948134</c:v>
                </c:pt>
                <c:pt idx="94">
                  <c:v>0.5767734583851799</c:v>
                </c:pt>
                <c:pt idx="95">
                  <c:v>0.78075747363588199</c:v>
                </c:pt>
                <c:pt idx="96">
                  <c:v>0.9494156210102821</c:v>
                </c:pt>
                <c:pt idx="97">
                  <c:v>-0.50780043876199776</c:v>
                </c:pt>
                <c:pt idx="98">
                  <c:v>-0.72034584638973254</c:v>
                </c:pt>
                <c:pt idx="99">
                  <c:v>-0.64960585006635641</c:v>
                </c:pt>
                <c:pt idx="100">
                  <c:v>-0.53587367103657935</c:v>
                </c:pt>
                <c:pt idx="101">
                  <c:v>-0.37737137008024429</c:v>
                </c:pt>
                <c:pt idx="102">
                  <c:v>-0.1901243666994106</c:v>
                </c:pt>
                <c:pt idx="103">
                  <c:v>-5.1060810261630979E-3</c:v>
                </c:pt>
                <c:pt idx="104">
                  <c:v>0.15251354784760823</c:v>
                </c:pt>
                <c:pt idx="105">
                  <c:v>0.28114510290290684</c:v>
                </c:pt>
                <c:pt idx="106">
                  <c:v>0.40456137496374012</c:v>
                </c:pt>
                <c:pt idx="107">
                  <c:v>0.55692919496828763</c:v>
                </c:pt>
                <c:pt idx="108">
                  <c:v>0.76512204717196597</c:v>
                </c:pt>
                <c:pt idx="109">
                  <c:v>1.085983219063319</c:v>
                </c:pt>
                <c:pt idx="110">
                  <c:v>-1.0203736535836492</c:v>
                </c:pt>
                <c:pt idx="111">
                  <c:v>-0.73113764743068654</c:v>
                </c:pt>
                <c:pt idx="112">
                  <c:v>-0.56414090319427634</c:v>
                </c:pt>
                <c:pt idx="113">
                  <c:v>-0.44135465100069798</c:v>
                </c:pt>
                <c:pt idx="114">
                  <c:v>-0.32223296421088293</c:v>
                </c:pt>
                <c:pt idx="115">
                  <c:v>-0.17686732084452436</c:v>
                </c:pt>
                <c:pt idx="116">
                  <c:v>2.4327476035409384E-4</c:v>
                </c:pt>
                <c:pt idx="117">
                  <c:v>0.18889127516291374</c:v>
                </c:pt>
                <c:pt idx="118">
                  <c:v>0.35885613555085738</c:v>
                </c:pt>
                <c:pt idx="119">
                  <c:v>0.49240316554564634</c:v>
                </c:pt>
                <c:pt idx="120">
                  <c:v>0.59820421084572106</c:v>
                </c:pt>
                <c:pt idx="121">
                  <c:v>0.7067659487875162</c:v>
                </c:pt>
                <c:pt idx="122">
                  <c:v>0.8107494389434915</c:v>
                </c:pt>
                <c:pt idx="123">
                  <c:v>-1.0459290244948256</c:v>
                </c:pt>
                <c:pt idx="124">
                  <c:v>-0.78833646820310666</c:v>
                </c:pt>
                <c:pt idx="125">
                  <c:v>-0.56631452406170513</c:v>
                </c:pt>
                <c:pt idx="126">
                  <c:v>-0.3818140513215163</c:v>
                </c:pt>
                <c:pt idx="127">
                  <c:v>-0.23758628309259511</c:v>
                </c:pt>
                <c:pt idx="128">
                  <c:v>-0.11293161801408388</c:v>
                </c:pt>
                <c:pt idx="129">
                  <c:v>2.3260284777658666E-2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303-43DE-BF7B-B05284E2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564"/>
        <c:axId val="86320655"/>
      </c:scatterChart>
      <c:valAx>
        <c:axId val="91555564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t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86320655"/>
        <c:crossesAt val="-2"/>
        <c:crossBetween val="midCat"/>
        <c:majorUnit val="0.1"/>
        <c:minorUnit val="0.02"/>
      </c:valAx>
      <c:valAx>
        <c:axId val="86320655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f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91555564"/>
        <c:crossesAt val="-1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CFE7F5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Amplitude &amp; Power Spectrum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74778348019453"/>
          <c:y val="2.9606712943472349E-2"/>
          <c:w val="0.85329953854727503"/>
          <c:h val="0.81803447390352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'f(t) = (kt)-over-(T) '!$AG$7</c:f>
              <c:strCache>
                <c:ptCount val="1"/>
                <c:pt idx="0">
                  <c:v>Bn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'f(t) = (kt)-over-(T) 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'f(t) = (kt)-over-(T) '!$AH$7:$AQ$7</c:f>
              <c:numCache>
                <c:formatCode>0.000E+00</c:formatCode>
                <c:ptCount val="10"/>
                <c:pt idx="0">
                  <c:v>0.63661977236758138</c:v>
                </c:pt>
                <c:pt idx="1">
                  <c:v>0.31830988618379069</c:v>
                </c:pt>
                <c:pt idx="2">
                  <c:v>0.21220659078919379</c:v>
                </c:pt>
                <c:pt idx="3">
                  <c:v>0.15915494309189535</c:v>
                </c:pt>
                <c:pt idx="4">
                  <c:v>0.12732395447351627</c:v>
                </c:pt>
                <c:pt idx="5">
                  <c:v>0.1061032953945969</c:v>
                </c:pt>
                <c:pt idx="6">
                  <c:v>9.0945681766797334E-2</c:v>
                </c:pt>
                <c:pt idx="7">
                  <c:v>7.9577471545947673E-2</c:v>
                </c:pt>
                <c:pt idx="8">
                  <c:v>7.0735530263064589E-2</c:v>
                </c:pt>
                <c:pt idx="9">
                  <c:v>6.3661977236758135E-2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F-4FA0-ADF9-D66C89098857}"/>
            </c:ext>
          </c:extLst>
        </c:ser>
        <c:ser>
          <c:idx val="1"/>
          <c:order val="1"/>
          <c:tx>
            <c:strRef>
              <c:f>'f(t) = (kt)-over-(T) '!$AG$8</c:f>
              <c:strCache>
                <c:ptCount val="1"/>
                <c:pt idx="0">
                  <c:v>Pn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'f(t) = (kt)-over-(T) 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'f(t) = (kt)-over-(T) '!$AH$8:$AQ$8</c:f>
              <c:numCache>
                <c:formatCode>0.000E+00</c:formatCode>
                <c:ptCount val="10"/>
                <c:pt idx="0">
                  <c:v>0.40528473456935116</c:v>
                </c:pt>
                <c:pt idx="1">
                  <c:v>0.10132118364233779</c:v>
                </c:pt>
                <c:pt idx="2">
                  <c:v>4.5031637174372349E-2</c:v>
                </c:pt>
                <c:pt idx="3">
                  <c:v>2.5330295910584447E-2</c:v>
                </c:pt>
                <c:pt idx="4">
                  <c:v>1.6211389382774045E-2</c:v>
                </c:pt>
                <c:pt idx="5">
                  <c:v>1.1257909293593087E-2</c:v>
                </c:pt>
                <c:pt idx="6">
                  <c:v>8.271117032027573E-3</c:v>
                </c:pt>
                <c:pt idx="7">
                  <c:v>6.3325739776461118E-3</c:v>
                </c:pt>
                <c:pt idx="8">
                  <c:v>5.0035152415969265E-3</c:v>
                </c:pt>
                <c:pt idx="9">
                  <c:v>4.0528473456935112E-3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F-4FA0-ADF9-D66C8909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5291"/>
        <c:axId val="15397024"/>
      </c:scatterChart>
      <c:valAx>
        <c:axId val="80835291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n.PI/T</a:t>
                </a:r>
              </a:p>
            </c:rich>
          </c:tx>
          <c:overlay val="1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97024"/>
        <c:crossesAt val="0"/>
        <c:crossBetween val="midCat"/>
        <c:majorUnit val="5"/>
        <c:minorUnit val="1"/>
      </c:valAx>
      <c:valAx>
        <c:axId val="15397024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An, Pn</a:t>
                </a:r>
              </a:p>
            </c:rich>
          </c:tx>
          <c:overlay val="1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835291"/>
        <c:crossesAt val="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F(t) = K   in t=(0,T)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'ODD  f(t) = Isosceles Triangle,'!$C$5</c:f>
              <c:strCache>
                <c:ptCount val="1"/>
                <c:pt idx="0">
                  <c:v>O</c:v>
                </c:pt>
              </c:strCache>
            </c:strRef>
          </c:tx>
          <c:spPr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Triangle,'!$C$6:$C$136</c:f>
              <c:numCache>
                <c:formatCode>0.000E+00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3-4154-A191-CC9E7405948F}"/>
            </c:ext>
          </c:extLst>
        </c:ser>
        <c:ser>
          <c:idx val="1"/>
          <c:order val="1"/>
          <c:tx>
            <c:strRef>
              <c:f>'ODD  f(t) = Isosceles Triangle,'!$D$5</c:f>
              <c:strCache>
                <c:ptCount val="1"/>
                <c:pt idx="0">
                  <c:v>f</c:v>
                </c:pt>
              </c:strCache>
            </c:strRef>
          </c:tx>
          <c:spPr>
            <a:ln w="5472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'ODD  f(t) = Isosceles Triangle,'!$B$70:$B$78</c:f>
              <c:numCache>
                <c:formatCode>0.000E+00</c:formatCode>
                <c:ptCount val="9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0.5</c:v>
                </c:pt>
                <c:pt idx="5">
                  <c:v>0.62831853071795862</c:v>
                </c:pt>
                <c:pt idx="6">
                  <c:v>0.78539816339744828</c:v>
                </c:pt>
                <c:pt idx="7">
                  <c:v>0.94247779607693793</c:v>
                </c:pt>
                <c:pt idx="8">
                  <c:v>1</c:v>
                </c:pt>
              </c:numCache>
            </c:numRef>
          </c:xVal>
          <c:yVal>
            <c:numRef>
              <c:f>'ODD  f(t) = Isosceles Triangle,'!$D$70:$D$78</c:f>
              <c:numCache>
                <c:formatCode>0.000E+00</c:formatCode>
                <c:ptCount val="9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</c:v>
                </c:pt>
                <c:pt idx="5">
                  <c:v>0.74336293856408275</c:v>
                </c:pt>
                <c:pt idx="6">
                  <c:v>0.42920367320510344</c:v>
                </c:pt>
                <c:pt idx="7">
                  <c:v>0.11504440784612413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3-4154-A191-CC9E7405948F}"/>
            </c:ext>
          </c:extLst>
        </c:ser>
        <c:ser>
          <c:idx val="2"/>
          <c:order val="2"/>
          <c:tx>
            <c:strRef>
              <c:f>'ODD  f(t) = Isosceles Triangle,'!$P$5</c:f>
              <c:strCache>
                <c:ptCount val="1"/>
                <c:pt idx="0">
                  <c:v>S1</c:v>
                </c:pt>
              </c:strCache>
            </c:strRef>
          </c:tx>
          <c:spPr>
            <a:ln w="45720">
              <a:solidFill>
                <a:srgbClr val="EEEEEE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Triangle,'!$P$6:$P$136</c:f>
              <c:numCache>
                <c:formatCode>0.000E+00</c:formatCode>
                <c:ptCount val="131"/>
                <c:pt idx="0">
                  <c:v>-0.13458295029159653</c:v>
                </c:pt>
                <c:pt idx="1">
                  <c:v>0.26010643155996876</c:v>
                </c:pt>
                <c:pt idx="2">
                  <c:v>0.5927290278182259</c:v>
                </c:pt>
                <c:pt idx="3">
                  <c:v>0.78391419300686449</c:v>
                </c:pt>
                <c:pt idx="4">
                  <c:v>0.78804118416610081</c:v>
                </c:pt>
                <c:pt idx="5">
                  <c:v>0.60412521566841071</c:v>
                </c:pt>
                <c:pt idx="6">
                  <c:v>0.27605244948015906</c:v>
                </c:pt>
                <c:pt idx="7">
                  <c:v>-0.11789215267783916</c:v>
                </c:pt>
                <c:pt idx="8">
                  <c:v>-0.48370524374821877</c:v>
                </c:pt>
                <c:pt idx="9">
                  <c:v>-0.73409623827901438</c:v>
                </c:pt>
                <c:pt idx="10">
                  <c:v>-0.80931665531635866</c:v>
                </c:pt>
                <c:pt idx="11">
                  <c:v>-0.69141734432023316</c:v>
                </c:pt>
                <c:pt idx="12">
                  <c:v>-0.40853152450136171</c:v>
                </c:pt>
                <c:pt idx="13">
                  <c:v>-2.8161615622239414E-2</c:v>
                </c:pt>
                <c:pt idx="14">
                  <c:v>0.358928238428183</c:v>
                </c:pt>
                <c:pt idx="15">
                  <c:v>0.66037037556403688</c:v>
                </c:pt>
                <c:pt idx="16">
                  <c:v>0.80423445410867545</c:v>
                </c:pt>
                <c:pt idx="17">
                  <c:v>0.7561915231628199</c:v>
                </c:pt>
                <c:pt idx="18">
                  <c:v>0.52770562179849911</c:v>
                </c:pt>
                <c:pt idx="19">
                  <c:v>0.17329822173028753</c:v>
                </c:pt>
                <c:pt idx="20">
                  <c:v>-0.22246172585983184</c:v>
                </c:pt>
                <c:pt idx="21">
                  <c:v>-0.56513769486913545</c:v>
                </c:pt>
                <c:pt idx="22">
                  <c:v>-0.77296009671451449</c:v>
                </c:pt>
                <c:pt idx="23">
                  <c:v>-0.79633819894285274</c:v>
                </c:pt>
                <c:pt idx="24">
                  <c:v>-0.62969350182278228</c:v>
                </c:pt>
                <c:pt idx="25">
                  <c:v>-0.31279088400179145</c:v>
                </c:pt>
                <c:pt idx="26">
                  <c:v>7.8750121714679086E-2</c:v>
                </c:pt>
                <c:pt idx="27">
                  <c:v>0.45149971619768303</c:v>
                </c:pt>
                <c:pt idx="28">
                  <c:v>0.71651212051350877</c:v>
                </c:pt>
                <c:pt idx="29">
                  <c:v>0.81054988228702285</c:v>
                </c:pt>
                <c:pt idx="30">
                  <c:v>0.71117364251173287</c:v>
                </c:pt>
                <c:pt idx="31">
                  <c:v>0.44209663169182639</c:v>
                </c:pt>
                <c:pt idx="32">
                  <c:v>6.7526201558232329E-2</c:v>
                </c:pt>
                <c:pt idx="33">
                  <c:v>-0.32315737983006015</c:v>
                </c:pt>
                <c:pt idx="34">
                  <c:v>-0.63672891255997466</c:v>
                </c:pt>
                <c:pt idx="35">
                  <c:v>-0.79836372976960635</c:v>
                </c:pt>
                <c:pt idx="36">
                  <c:v>-0.76949241399396728</c:v>
                </c:pt>
                <c:pt idx="37">
                  <c:v>-0.55700425957036481</c:v>
                </c:pt>
                <c:pt idx="38">
                  <c:v>-0.21160334422049187</c:v>
                </c:pt>
                <c:pt idx="39">
                  <c:v>0.18429051479784062</c:v>
                </c:pt>
                <c:pt idx="40">
                  <c:v>0.53620883733966751</c:v>
                </c:pt>
                <c:pt idx="41">
                  <c:v>0.76017661770996281</c:v>
                </c:pt>
                <c:pt idx="42">
                  <c:v>0.80275050150690064</c:v>
                </c:pt>
                <c:pt idx="43">
                  <c:v>0.65377147766085386</c:v>
                </c:pt>
                <c:pt idx="44">
                  <c:v>0.34878902903350184</c:v>
                </c:pt>
                <c:pt idx="45">
                  <c:v>-3.9421710999367678E-2</c:v>
                </c:pt>
                <c:pt idx="46">
                  <c:v>-0.41822561372473482</c:v>
                </c:pt>
                <c:pt idx="47">
                  <c:v>-0.69723221677933345</c:v>
                </c:pt>
                <c:pt idx="48">
                  <c:v>-0.80986476192211942</c:v>
                </c:pt>
                <c:pt idx="49">
                  <c:v>-0.72924678943512378</c:v>
                </c:pt>
                <c:pt idx="50">
                  <c:v>-0.47461541845957089</c:v>
                </c:pt>
                <c:pt idx="51">
                  <c:v>-0.10673097165602215</c:v>
                </c:pt>
                <c:pt idx="52">
                  <c:v>0.28662169711424479</c:v>
                </c:pt>
                <c:pt idx="53">
                  <c:v>0.61158048836872392</c:v>
                </c:pt>
                <c:pt idx="54">
                  <c:v>0.79060349934672169</c:v>
                </c:pt>
                <c:pt idx="55">
                  <c:v>0.78097212915859193</c:v>
                </c:pt>
                <c:pt idx="56">
                  <c:v>0.58498462235311866</c:v>
                </c:pt>
                <c:pt idx="57">
                  <c:v>0.24940766013425636</c:v>
                </c:pt>
                <c:pt idx="58">
                  <c:v>-0.14568313907065428</c:v>
                </c:pt>
                <c:pt idx="59">
                  <c:v>-0.50601092183252716</c:v>
                </c:pt>
                <c:pt idx="60">
                  <c:v>-0.74559401095150923</c:v>
                </c:pt>
                <c:pt idx="61">
                  <c:v>-0.80726291571201625</c:v>
                </c:pt>
                <c:pt idx="62">
                  <c:v>-0.67630215727490872</c:v>
                </c:pt>
                <c:pt idx="63">
                  <c:v>-0.38396168692476107</c:v>
                </c:pt>
                <c:pt idx="64">
                  <c:v>0</c:v>
                </c:pt>
                <c:pt idx="65">
                  <c:v>0.38396168692476107</c:v>
                </c:pt>
                <c:pt idx="66">
                  <c:v>0.67630215727490872</c:v>
                </c:pt>
                <c:pt idx="67">
                  <c:v>0.80726291571201625</c:v>
                </c:pt>
                <c:pt idx="68">
                  <c:v>0.8105694691387022</c:v>
                </c:pt>
                <c:pt idx="69">
                  <c:v>0.74559401095150923</c:v>
                </c:pt>
                <c:pt idx="70">
                  <c:v>0.50601092183252716</c:v>
                </c:pt>
                <c:pt idx="71">
                  <c:v>0.14568313907065428</c:v>
                </c:pt>
                <c:pt idx="72">
                  <c:v>9.9306793271138138E-17</c:v>
                </c:pt>
                <c:pt idx="73">
                  <c:v>-0.24940766013425636</c:v>
                </c:pt>
                <c:pt idx="74">
                  <c:v>-0.58498462235311866</c:v>
                </c:pt>
                <c:pt idx="75">
                  <c:v>-0.78097212915859193</c:v>
                </c:pt>
                <c:pt idx="76">
                  <c:v>-0.79060349934672169</c:v>
                </c:pt>
                <c:pt idx="77">
                  <c:v>-0.61158048836872392</c:v>
                </c:pt>
                <c:pt idx="78">
                  <c:v>-0.28662169711424479</c:v>
                </c:pt>
                <c:pt idx="79">
                  <c:v>0.10673097165602215</c:v>
                </c:pt>
                <c:pt idx="80">
                  <c:v>0.47461541845957089</c:v>
                </c:pt>
                <c:pt idx="81">
                  <c:v>0.72924678943512378</c:v>
                </c:pt>
                <c:pt idx="82">
                  <c:v>0.80986476192211942</c:v>
                </c:pt>
                <c:pt idx="83">
                  <c:v>0.69723221677933345</c:v>
                </c:pt>
                <c:pt idx="84">
                  <c:v>0.41822561372473482</c:v>
                </c:pt>
                <c:pt idx="85">
                  <c:v>3.9421710999367678E-2</c:v>
                </c:pt>
                <c:pt idx="86">
                  <c:v>-0.34878902903350184</c:v>
                </c:pt>
                <c:pt idx="87">
                  <c:v>-0.65377147766085386</c:v>
                </c:pt>
                <c:pt idx="88">
                  <c:v>-0.80275050150690064</c:v>
                </c:pt>
                <c:pt idx="89">
                  <c:v>-0.76017661770996281</c:v>
                </c:pt>
                <c:pt idx="90">
                  <c:v>-0.53620883733966751</c:v>
                </c:pt>
                <c:pt idx="91">
                  <c:v>-0.18429051479784062</c:v>
                </c:pt>
                <c:pt idx="92">
                  <c:v>0.21160334422049187</c:v>
                </c:pt>
                <c:pt idx="93">
                  <c:v>0.55700425957036481</c:v>
                </c:pt>
                <c:pt idx="94">
                  <c:v>0.76949241399396728</c:v>
                </c:pt>
                <c:pt idx="95">
                  <c:v>0.79836372976960635</c:v>
                </c:pt>
                <c:pt idx="96">
                  <c:v>0.63672891255997466</c:v>
                </c:pt>
                <c:pt idx="97">
                  <c:v>0.32315737983006015</c:v>
                </c:pt>
                <c:pt idx="98">
                  <c:v>-6.7526201558232329E-2</c:v>
                </c:pt>
                <c:pt idx="99">
                  <c:v>-0.44209663169182639</c:v>
                </c:pt>
                <c:pt idx="100">
                  <c:v>-0.71117364251173287</c:v>
                </c:pt>
                <c:pt idx="101">
                  <c:v>-0.81054988228702285</c:v>
                </c:pt>
                <c:pt idx="102">
                  <c:v>-0.71651212051350877</c:v>
                </c:pt>
                <c:pt idx="103">
                  <c:v>-0.45149971619768303</c:v>
                </c:pt>
                <c:pt idx="104">
                  <c:v>-7.8750121714679086E-2</c:v>
                </c:pt>
                <c:pt idx="105">
                  <c:v>0.31279088400179145</c:v>
                </c:pt>
                <c:pt idx="106">
                  <c:v>0.62969350182278228</c:v>
                </c:pt>
                <c:pt idx="107">
                  <c:v>0.79633819894285274</c:v>
                </c:pt>
                <c:pt idx="108">
                  <c:v>0.77296009671451449</c:v>
                </c:pt>
                <c:pt idx="109">
                  <c:v>0.56513769486913545</c:v>
                </c:pt>
                <c:pt idx="110">
                  <c:v>0.22246172585983184</c:v>
                </c:pt>
                <c:pt idx="111">
                  <c:v>-0.17329822173028753</c:v>
                </c:pt>
                <c:pt idx="112">
                  <c:v>-0.52770562179849911</c:v>
                </c:pt>
                <c:pt idx="113">
                  <c:v>-0.7561915231628199</c:v>
                </c:pt>
                <c:pt idx="114">
                  <c:v>-0.80423445410867545</c:v>
                </c:pt>
                <c:pt idx="115">
                  <c:v>-0.66037037556403688</c:v>
                </c:pt>
                <c:pt idx="116">
                  <c:v>-0.358928238428183</c:v>
                </c:pt>
                <c:pt idx="117">
                  <c:v>2.8161615622239414E-2</c:v>
                </c:pt>
                <c:pt idx="118">
                  <c:v>0.40853152450136171</c:v>
                </c:pt>
                <c:pt idx="119">
                  <c:v>0.69141734432023316</c:v>
                </c:pt>
                <c:pt idx="120">
                  <c:v>0.80931665531635866</c:v>
                </c:pt>
                <c:pt idx="121">
                  <c:v>0.73409623827901438</c:v>
                </c:pt>
                <c:pt idx="122">
                  <c:v>0.48370524374821877</c:v>
                </c:pt>
                <c:pt idx="123">
                  <c:v>0.11789215267783916</c:v>
                </c:pt>
                <c:pt idx="124">
                  <c:v>-0.27605244948015906</c:v>
                </c:pt>
                <c:pt idx="125">
                  <c:v>-0.60412521566841071</c:v>
                </c:pt>
                <c:pt idx="126">
                  <c:v>-0.78804118416610081</c:v>
                </c:pt>
                <c:pt idx="127">
                  <c:v>-0.78391419300686449</c:v>
                </c:pt>
                <c:pt idx="128">
                  <c:v>-0.5927290278182259</c:v>
                </c:pt>
                <c:pt idx="129">
                  <c:v>-0.26010643155996876</c:v>
                </c:pt>
                <c:pt idx="130">
                  <c:v>0.13458295029159653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3-4154-A191-CC9E7405948F}"/>
            </c:ext>
          </c:extLst>
        </c:ser>
        <c:ser>
          <c:idx val="3"/>
          <c:order val="3"/>
          <c:tx>
            <c:strRef>
              <c:f>'ODD  f(t) = Isosceles Triangle,'!$Q$5</c:f>
              <c:strCache>
                <c:ptCount val="1"/>
                <c:pt idx="0">
                  <c:v>S2</c:v>
                </c:pt>
              </c:strCache>
            </c:strRef>
          </c:tx>
          <c:spPr>
            <a:ln w="18360">
              <a:solidFill>
                <a:srgbClr val="DDDDDD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Triangle,'!$Q$6:$Q$136</c:f>
              <c:numCache>
                <c:formatCode>0.000E+00</c:formatCode>
                <c:ptCount val="131"/>
                <c:pt idx="0">
                  <c:v>-0.13458295029159653</c:v>
                </c:pt>
                <c:pt idx="1">
                  <c:v>0.26010643155996876</c:v>
                </c:pt>
                <c:pt idx="2">
                  <c:v>0.5927290278182259</c:v>
                </c:pt>
                <c:pt idx="3">
                  <c:v>0.78391419300686449</c:v>
                </c:pt>
                <c:pt idx="4">
                  <c:v>0.78804118416610081</c:v>
                </c:pt>
                <c:pt idx="5">
                  <c:v>0.60412521566841071</c:v>
                </c:pt>
                <c:pt idx="6">
                  <c:v>0.27605244948015906</c:v>
                </c:pt>
                <c:pt idx="7">
                  <c:v>-0.11789215267783915</c:v>
                </c:pt>
                <c:pt idx="8">
                  <c:v>-0.48370524374821877</c:v>
                </c:pt>
                <c:pt idx="9">
                  <c:v>-0.73409623827901438</c:v>
                </c:pt>
                <c:pt idx="10">
                  <c:v>-0.80931665531635866</c:v>
                </c:pt>
                <c:pt idx="11">
                  <c:v>-0.69141734432023316</c:v>
                </c:pt>
                <c:pt idx="12">
                  <c:v>-0.40853152450136171</c:v>
                </c:pt>
                <c:pt idx="13">
                  <c:v>-2.8161615622239414E-2</c:v>
                </c:pt>
                <c:pt idx="14">
                  <c:v>0.358928238428183</c:v>
                </c:pt>
                <c:pt idx="15">
                  <c:v>0.66037037556403688</c:v>
                </c:pt>
                <c:pt idx="16">
                  <c:v>0.80423445410867545</c:v>
                </c:pt>
                <c:pt idx="17">
                  <c:v>0.7561915231628199</c:v>
                </c:pt>
                <c:pt idx="18">
                  <c:v>0.52770562179849911</c:v>
                </c:pt>
                <c:pt idx="19">
                  <c:v>0.17329822173028753</c:v>
                </c:pt>
                <c:pt idx="20">
                  <c:v>-0.22246172585983184</c:v>
                </c:pt>
                <c:pt idx="21">
                  <c:v>-0.56513769486913545</c:v>
                </c:pt>
                <c:pt idx="22">
                  <c:v>-0.77296009671451449</c:v>
                </c:pt>
                <c:pt idx="23">
                  <c:v>-0.79633819894285274</c:v>
                </c:pt>
                <c:pt idx="24">
                  <c:v>-0.62969350182278228</c:v>
                </c:pt>
                <c:pt idx="25">
                  <c:v>-0.31279088400179145</c:v>
                </c:pt>
                <c:pt idx="26">
                  <c:v>7.8750121714679086E-2</c:v>
                </c:pt>
                <c:pt idx="27">
                  <c:v>0.45149971619768303</c:v>
                </c:pt>
                <c:pt idx="28">
                  <c:v>0.71651212051350877</c:v>
                </c:pt>
                <c:pt idx="29">
                  <c:v>0.81054988228702285</c:v>
                </c:pt>
                <c:pt idx="30">
                  <c:v>0.71117364251173287</c:v>
                </c:pt>
                <c:pt idx="31">
                  <c:v>0.44209663169182639</c:v>
                </c:pt>
                <c:pt idx="32">
                  <c:v>6.7526201558232329E-2</c:v>
                </c:pt>
                <c:pt idx="33">
                  <c:v>-0.32315737983006015</c:v>
                </c:pt>
                <c:pt idx="34">
                  <c:v>-0.63672891255997466</c:v>
                </c:pt>
                <c:pt idx="35">
                  <c:v>-0.79836372976960635</c:v>
                </c:pt>
                <c:pt idx="36">
                  <c:v>-0.76949241399396728</c:v>
                </c:pt>
                <c:pt idx="37">
                  <c:v>-0.55700425957036481</c:v>
                </c:pt>
                <c:pt idx="38">
                  <c:v>-0.21160334422049187</c:v>
                </c:pt>
                <c:pt idx="39">
                  <c:v>0.18429051479784062</c:v>
                </c:pt>
                <c:pt idx="40">
                  <c:v>0.53620883733966751</c:v>
                </c:pt>
                <c:pt idx="41">
                  <c:v>0.76017661770996281</c:v>
                </c:pt>
                <c:pt idx="42">
                  <c:v>0.80275050150690064</c:v>
                </c:pt>
                <c:pt idx="43">
                  <c:v>0.65377147766085386</c:v>
                </c:pt>
                <c:pt idx="44">
                  <c:v>0.34878902903350184</c:v>
                </c:pt>
                <c:pt idx="45">
                  <c:v>-3.9421710999367678E-2</c:v>
                </c:pt>
                <c:pt idx="46">
                  <c:v>-0.41822561372473482</c:v>
                </c:pt>
                <c:pt idx="47">
                  <c:v>-0.69723221677933345</c:v>
                </c:pt>
                <c:pt idx="48">
                  <c:v>-0.80986476192211942</c:v>
                </c:pt>
                <c:pt idx="49">
                  <c:v>-0.72924678943512378</c:v>
                </c:pt>
                <c:pt idx="50">
                  <c:v>-0.47461541845957089</c:v>
                </c:pt>
                <c:pt idx="51">
                  <c:v>-0.10673097165602215</c:v>
                </c:pt>
                <c:pt idx="52">
                  <c:v>0.28662169711424479</c:v>
                </c:pt>
                <c:pt idx="53">
                  <c:v>0.61158048836872392</c:v>
                </c:pt>
                <c:pt idx="54">
                  <c:v>0.79060349934672169</c:v>
                </c:pt>
                <c:pt idx="55">
                  <c:v>0.78097212915859193</c:v>
                </c:pt>
                <c:pt idx="56">
                  <c:v>0.58498462235311866</c:v>
                </c:pt>
                <c:pt idx="57">
                  <c:v>0.24940766013425633</c:v>
                </c:pt>
                <c:pt idx="58">
                  <c:v>-0.14568313907065428</c:v>
                </c:pt>
                <c:pt idx="59">
                  <c:v>-0.50601092183252716</c:v>
                </c:pt>
                <c:pt idx="60">
                  <c:v>-0.74559401095150923</c:v>
                </c:pt>
                <c:pt idx="61">
                  <c:v>-0.80726291571201625</c:v>
                </c:pt>
                <c:pt idx="62">
                  <c:v>-0.67630215727490872</c:v>
                </c:pt>
                <c:pt idx="63">
                  <c:v>-0.38396168692476107</c:v>
                </c:pt>
                <c:pt idx="64">
                  <c:v>0</c:v>
                </c:pt>
                <c:pt idx="65">
                  <c:v>0.38396168692476107</c:v>
                </c:pt>
                <c:pt idx="66">
                  <c:v>0.67630215727490872</c:v>
                </c:pt>
                <c:pt idx="67">
                  <c:v>0.80726291571201625</c:v>
                </c:pt>
                <c:pt idx="68">
                  <c:v>0.8105694691387022</c:v>
                </c:pt>
                <c:pt idx="69">
                  <c:v>0.74559401095150923</c:v>
                </c:pt>
                <c:pt idx="70">
                  <c:v>0.50601092183252716</c:v>
                </c:pt>
                <c:pt idx="71">
                  <c:v>0.14568313907065428</c:v>
                </c:pt>
                <c:pt idx="72">
                  <c:v>9.9306793271138138E-17</c:v>
                </c:pt>
                <c:pt idx="73">
                  <c:v>-0.24940766013425633</c:v>
                </c:pt>
                <c:pt idx="74">
                  <c:v>-0.58498462235311866</c:v>
                </c:pt>
                <c:pt idx="75">
                  <c:v>-0.78097212915859193</c:v>
                </c:pt>
                <c:pt idx="76">
                  <c:v>-0.79060349934672169</c:v>
                </c:pt>
                <c:pt idx="77">
                  <c:v>-0.61158048836872392</c:v>
                </c:pt>
                <c:pt idx="78">
                  <c:v>-0.28662169711424479</c:v>
                </c:pt>
                <c:pt idx="79">
                  <c:v>0.10673097165602215</c:v>
                </c:pt>
                <c:pt idx="80">
                  <c:v>0.47461541845957089</c:v>
                </c:pt>
                <c:pt idx="81">
                  <c:v>0.72924678943512378</c:v>
                </c:pt>
                <c:pt idx="82">
                  <c:v>0.80986476192211942</c:v>
                </c:pt>
                <c:pt idx="83">
                  <c:v>0.69723221677933345</c:v>
                </c:pt>
                <c:pt idx="84">
                  <c:v>0.41822561372473482</c:v>
                </c:pt>
                <c:pt idx="85">
                  <c:v>3.9421710999367678E-2</c:v>
                </c:pt>
                <c:pt idx="86">
                  <c:v>-0.34878902903350184</c:v>
                </c:pt>
                <c:pt idx="87">
                  <c:v>-0.65377147766085386</c:v>
                </c:pt>
                <c:pt idx="88">
                  <c:v>-0.80275050150690064</c:v>
                </c:pt>
                <c:pt idx="89">
                  <c:v>-0.76017661770996281</c:v>
                </c:pt>
                <c:pt idx="90">
                  <c:v>-0.53620883733966751</c:v>
                </c:pt>
                <c:pt idx="91">
                  <c:v>-0.18429051479784062</c:v>
                </c:pt>
                <c:pt idx="92">
                  <c:v>0.21160334422049187</c:v>
                </c:pt>
                <c:pt idx="93">
                  <c:v>0.55700425957036481</c:v>
                </c:pt>
                <c:pt idx="94">
                  <c:v>0.76949241399396728</c:v>
                </c:pt>
                <c:pt idx="95">
                  <c:v>0.79836372976960635</c:v>
                </c:pt>
                <c:pt idx="96">
                  <c:v>0.63672891255997466</c:v>
                </c:pt>
                <c:pt idx="97">
                  <c:v>0.32315737983006015</c:v>
                </c:pt>
                <c:pt idx="98">
                  <c:v>-6.7526201558232329E-2</c:v>
                </c:pt>
                <c:pt idx="99">
                  <c:v>-0.44209663169182639</c:v>
                </c:pt>
                <c:pt idx="100">
                  <c:v>-0.71117364251173287</c:v>
                </c:pt>
                <c:pt idx="101">
                  <c:v>-0.81054988228702285</c:v>
                </c:pt>
                <c:pt idx="102">
                  <c:v>-0.71651212051350877</c:v>
                </c:pt>
                <c:pt idx="103">
                  <c:v>-0.45149971619768303</c:v>
                </c:pt>
                <c:pt idx="104">
                  <c:v>-7.8750121714679086E-2</c:v>
                </c:pt>
                <c:pt idx="105">
                  <c:v>0.31279088400179145</c:v>
                </c:pt>
                <c:pt idx="106">
                  <c:v>0.62969350182278228</c:v>
                </c:pt>
                <c:pt idx="107">
                  <c:v>0.79633819894285274</c:v>
                </c:pt>
                <c:pt idx="108">
                  <c:v>0.77296009671451449</c:v>
                </c:pt>
                <c:pt idx="109">
                  <c:v>0.56513769486913545</c:v>
                </c:pt>
                <c:pt idx="110">
                  <c:v>0.22246172585983184</c:v>
                </c:pt>
                <c:pt idx="111">
                  <c:v>-0.17329822173028753</c:v>
                </c:pt>
                <c:pt idx="112">
                  <c:v>-0.52770562179849911</c:v>
                </c:pt>
                <c:pt idx="113">
                  <c:v>-0.7561915231628199</c:v>
                </c:pt>
                <c:pt idx="114">
                  <c:v>-0.80423445410867545</c:v>
                </c:pt>
                <c:pt idx="115">
                  <c:v>-0.66037037556403688</c:v>
                </c:pt>
                <c:pt idx="116">
                  <c:v>-0.358928238428183</c:v>
                </c:pt>
                <c:pt idx="117">
                  <c:v>2.8161615622239414E-2</c:v>
                </c:pt>
                <c:pt idx="118">
                  <c:v>0.40853152450136171</c:v>
                </c:pt>
                <c:pt idx="119">
                  <c:v>0.69141734432023316</c:v>
                </c:pt>
                <c:pt idx="120">
                  <c:v>0.80931665531635866</c:v>
                </c:pt>
                <c:pt idx="121">
                  <c:v>0.73409623827901438</c:v>
                </c:pt>
                <c:pt idx="122">
                  <c:v>0.48370524374821877</c:v>
                </c:pt>
                <c:pt idx="123">
                  <c:v>0.11789215267783915</c:v>
                </c:pt>
                <c:pt idx="124">
                  <c:v>-0.27605244948015906</c:v>
                </c:pt>
                <c:pt idx="125">
                  <c:v>-0.60412521566841071</c:v>
                </c:pt>
                <c:pt idx="126">
                  <c:v>-0.78804118416610081</c:v>
                </c:pt>
                <c:pt idx="127">
                  <c:v>-0.78391419300686449</c:v>
                </c:pt>
                <c:pt idx="128">
                  <c:v>-0.5927290278182259</c:v>
                </c:pt>
                <c:pt idx="129">
                  <c:v>-0.26010643155996876</c:v>
                </c:pt>
                <c:pt idx="130">
                  <c:v>0.13458295029159653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3-4154-A191-CC9E7405948F}"/>
            </c:ext>
          </c:extLst>
        </c:ser>
        <c:ser>
          <c:idx val="4"/>
          <c:order val="4"/>
          <c:tx>
            <c:strRef>
              <c:f>'ODD  f(t) = Isosceles Triangle,'!$R$5</c:f>
              <c:strCache>
                <c:ptCount val="1"/>
                <c:pt idx="0">
                  <c:v>S3</c:v>
                </c:pt>
              </c:strCache>
            </c:strRef>
          </c:tx>
          <c:spPr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Triangle,'!$R$6:$R$136</c:f>
              <c:numCache>
                <c:formatCode>0.000E+00</c:formatCode>
                <c:ptCount val="131"/>
                <c:pt idx="0">
                  <c:v>-9.1370915514448148E-2</c:v>
                </c:pt>
                <c:pt idx="1">
                  <c:v>0.18530821516376167</c:v>
                </c:pt>
                <c:pt idx="2">
                  <c:v>0.53601849242944655</c:v>
                </c:pt>
                <c:pt idx="3">
                  <c:v>0.84847811193564981</c:v>
                </c:pt>
                <c:pt idx="4">
                  <c:v>0.85640328213403416</c:v>
                </c:pt>
                <c:pt idx="5">
                  <c:v>0.55189829975510429</c:v>
                </c:pt>
                <c:pt idx="6">
                  <c:v>0.19826519286051342</c:v>
                </c:pt>
                <c:pt idx="7">
                  <c:v>-7.9703156138109271E-2</c:v>
                </c:pt>
                <c:pt idx="8">
                  <c:v>-0.39902618919560534</c:v>
                </c:pt>
                <c:pt idx="9">
                  <c:v>-0.75700358340053164</c:v>
                </c:pt>
                <c:pt idx="10">
                  <c:v>-0.89812969630650608</c:v>
                </c:pt>
                <c:pt idx="11">
                  <c:v>-0.68453769271718201</c:v>
                </c:pt>
                <c:pt idx="12">
                  <c:v>-0.31847694346058403</c:v>
                </c:pt>
                <c:pt idx="13">
                  <c:v>-1.8789518509519695E-2</c:v>
                </c:pt>
                <c:pt idx="14">
                  <c:v>0.27056499796614586</c:v>
                </c:pt>
                <c:pt idx="15">
                  <c:v>0.63505175842864203</c:v>
                </c:pt>
                <c:pt idx="16">
                  <c:v>0.8880285566239271</c:v>
                </c:pt>
                <c:pt idx="17">
                  <c:v>0.79663208836796362</c:v>
                </c:pt>
                <c:pt idx="18">
                  <c:v>0.45120964777423656</c:v>
                </c:pt>
                <c:pt idx="19">
                  <c:v>0.11905276916413862</c:v>
                </c:pt>
                <c:pt idx="20">
                  <c:v>-0.15575518679700817</c:v>
                </c:pt>
                <c:pt idx="21">
                  <c:v>-0.4988540106215027</c:v>
                </c:pt>
                <c:pt idx="22">
                  <c:v>-0.82770471481897656</c:v>
                </c:pt>
                <c:pt idx="23">
                  <c:v>-0.87250140033100421</c:v>
                </c:pt>
                <c:pt idx="24">
                  <c:v>-0.58869371708541463</c:v>
                </c:pt>
                <c:pt idx="25">
                  <c:v>-0.22922863426705153</c:v>
                </c:pt>
                <c:pt idx="26">
                  <c:v>5.2830443609517774E-2</c:v>
                </c:pt>
                <c:pt idx="27">
                  <c:v>0.36325985772288311</c:v>
                </c:pt>
                <c:pt idx="28">
                  <c:v>0.72650754479311141</c:v>
                </c:pt>
                <c:pt idx="29">
                  <c:v>0.90059357041515331</c:v>
                </c:pt>
                <c:pt idx="30">
                  <c:v>0.71742800115252503</c:v>
                </c:pt>
                <c:pt idx="31">
                  <c:v>0.3531816397814091</c:v>
                </c:pt>
                <c:pt idx="32">
                  <c:v>4.5225750770959687E-2</c:v>
                </c:pt>
                <c:pt idx="33">
                  <c:v>-0.23826685084262383</c:v>
                </c:pt>
                <c:pt idx="34">
                  <c:v>-0.59910864650613516</c:v>
                </c:pt>
                <c:pt idx="35">
                  <c:v>-0.87646509707907483</c:v>
                </c:pt>
                <c:pt idx="36">
                  <c:v>-0.82120728557705702</c:v>
                </c:pt>
                <c:pt idx="37">
                  <c:v>-0.48823564455537649</c:v>
                </c:pt>
                <c:pt idx="38">
                  <c:v>-0.14747810730297015</c:v>
                </c:pt>
                <c:pt idx="39">
                  <c:v>0.12709429537537664</c:v>
                </c:pt>
                <c:pt idx="40">
                  <c:v>0.4617616537226753</c:v>
                </c:pt>
                <c:pt idx="41">
                  <c:v>0.80393768584131753</c:v>
                </c:pt>
                <c:pt idx="42">
                  <c:v>0.88509504997291144</c:v>
                </c:pt>
                <c:pt idx="43">
                  <c:v>0.6248707630430792</c:v>
                </c:pt>
                <c:pt idx="44">
                  <c:v>0.26122889745949063</c:v>
                </c:pt>
                <c:pt idx="45">
                  <c:v>-2.6322582924052533E-2</c:v>
                </c:pt>
                <c:pt idx="46">
                  <c:v>-0.32830154091180608</c:v>
                </c:pt>
                <c:pt idx="47">
                  <c:v>-0.69410314837686204</c:v>
                </c:pt>
                <c:pt idx="48">
                  <c:v>-0.89922414571197229</c:v>
                </c:pt>
                <c:pt idx="49">
                  <c:v>-0.74850214740515575</c:v>
                </c:pt>
                <c:pt idx="50">
                  <c:v>-0.38873096326906931</c:v>
                </c:pt>
                <c:pt idx="51">
                  <c:v>-7.1976428989156432E-2</c:v>
                </c:pt>
                <c:pt idx="52">
                  <c:v>0.20700923927941048</c:v>
                </c:pt>
                <c:pt idx="53">
                  <c:v>0.56245864040296567</c:v>
                </c:pt>
                <c:pt idx="54">
                  <c:v>0.86135115629782999</c:v>
                </c:pt>
                <c:pt idx="55">
                  <c:v>0.84286149133307686</c:v>
                </c:pt>
                <c:pt idx="56">
                  <c:v>0.52540586264871114</c:v>
                </c:pt>
                <c:pt idx="57">
                  <c:v>0.17676638483860591</c:v>
                </c:pt>
                <c:pt idx="58">
                  <c:v>-9.9213626434572627E-2</c:v>
                </c:pt>
                <c:pt idx="59">
                  <c:v>-0.42498350078418007</c:v>
                </c:pt>
                <c:pt idx="60">
                  <c:v>-0.77744086618642527</c:v>
                </c:pt>
                <c:pt idx="61">
                  <c:v>-0.89403759672963756</c:v>
                </c:pt>
                <c:pt idx="62">
                  <c:v>-0.66011514182261377</c:v>
                </c:pt>
                <c:pt idx="63">
                  <c:v>-0.29426580740120373</c:v>
                </c:pt>
                <c:pt idx="64">
                  <c:v>0</c:v>
                </c:pt>
                <c:pt idx="65">
                  <c:v>0.29426580740120373</c:v>
                </c:pt>
                <c:pt idx="66">
                  <c:v>0.66011514182261377</c:v>
                </c:pt>
                <c:pt idx="67">
                  <c:v>0.89403759672963756</c:v>
                </c:pt>
                <c:pt idx="68">
                  <c:v>0.90063274348744693</c:v>
                </c:pt>
                <c:pt idx="69">
                  <c:v>0.77744086618642527</c:v>
                </c:pt>
                <c:pt idx="70">
                  <c:v>0.42498350078418007</c:v>
                </c:pt>
                <c:pt idx="71">
                  <c:v>9.9213626434572627E-2</c:v>
                </c:pt>
                <c:pt idx="72">
                  <c:v>6.6204528847425425E-17</c:v>
                </c:pt>
                <c:pt idx="73">
                  <c:v>-0.17676638483860591</c:v>
                </c:pt>
                <c:pt idx="74">
                  <c:v>-0.52540586264871114</c:v>
                </c:pt>
                <c:pt idx="75">
                  <c:v>-0.84286149133307686</c:v>
                </c:pt>
                <c:pt idx="76">
                  <c:v>-0.86135115629782999</c:v>
                </c:pt>
                <c:pt idx="77">
                  <c:v>-0.56245864040296567</c:v>
                </c:pt>
                <c:pt idx="78">
                  <c:v>-0.20700923927941048</c:v>
                </c:pt>
                <c:pt idx="79">
                  <c:v>7.1976428989156432E-2</c:v>
                </c:pt>
                <c:pt idx="80">
                  <c:v>0.38873096326906931</c:v>
                </c:pt>
                <c:pt idx="81">
                  <c:v>0.74850214740515575</c:v>
                </c:pt>
                <c:pt idx="82">
                  <c:v>0.89922414571197229</c:v>
                </c:pt>
                <c:pt idx="83">
                  <c:v>0.69410314837686204</c:v>
                </c:pt>
                <c:pt idx="84">
                  <c:v>0.32830154091180608</c:v>
                </c:pt>
                <c:pt idx="85">
                  <c:v>2.6322582924052533E-2</c:v>
                </c:pt>
                <c:pt idx="86">
                  <c:v>-0.26122889745949063</c:v>
                </c:pt>
                <c:pt idx="87">
                  <c:v>-0.6248707630430792</c:v>
                </c:pt>
                <c:pt idx="88">
                  <c:v>-0.88509504997291144</c:v>
                </c:pt>
                <c:pt idx="89">
                  <c:v>-0.80393768584131753</c:v>
                </c:pt>
                <c:pt idx="90">
                  <c:v>-0.4617616537226753</c:v>
                </c:pt>
                <c:pt idx="91">
                  <c:v>-0.12709429537537664</c:v>
                </c:pt>
                <c:pt idx="92">
                  <c:v>0.14747810730297015</c:v>
                </c:pt>
                <c:pt idx="93">
                  <c:v>0.48823564455537649</c:v>
                </c:pt>
                <c:pt idx="94">
                  <c:v>0.82120728557705702</c:v>
                </c:pt>
                <c:pt idx="95">
                  <c:v>0.87646509707907483</c:v>
                </c:pt>
                <c:pt idx="96">
                  <c:v>0.59910864650613516</c:v>
                </c:pt>
                <c:pt idx="97">
                  <c:v>0.23826685084262383</c:v>
                </c:pt>
                <c:pt idx="98">
                  <c:v>-4.5225750770959687E-2</c:v>
                </c:pt>
                <c:pt idx="99">
                  <c:v>-0.3531816397814091</c:v>
                </c:pt>
                <c:pt idx="100">
                  <c:v>-0.71742800115252503</c:v>
                </c:pt>
                <c:pt idx="101">
                  <c:v>-0.90059357041515331</c:v>
                </c:pt>
                <c:pt idx="102">
                  <c:v>-0.72650754479311141</c:v>
                </c:pt>
                <c:pt idx="103">
                  <c:v>-0.36325985772288311</c:v>
                </c:pt>
                <c:pt idx="104">
                  <c:v>-5.2830443609517774E-2</c:v>
                </c:pt>
                <c:pt idx="105">
                  <c:v>0.22922863426705153</c:v>
                </c:pt>
                <c:pt idx="106">
                  <c:v>0.58869371708541463</c:v>
                </c:pt>
                <c:pt idx="107">
                  <c:v>0.87250140033100421</c:v>
                </c:pt>
                <c:pt idx="108">
                  <c:v>0.82770471481897656</c:v>
                </c:pt>
                <c:pt idx="109">
                  <c:v>0.4988540106215027</c:v>
                </c:pt>
                <c:pt idx="110">
                  <c:v>0.15575518679700817</c:v>
                </c:pt>
                <c:pt idx="111">
                  <c:v>-0.11905276916413862</c:v>
                </c:pt>
                <c:pt idx="112">
                  <c:v>-0.45120964777423656</c:v>
                </c:pt>
                <c:pt idx="113">
                  <c:v>-0.79663208836796362</c:v>
                </c:pt>
                <c:pt idx="114">
                  <c:v>-0.8880285566239271</c:v>
                </c:pt>
                <c:pt idx="115">
                  <c:v>-0.63505175842864203</c:v>
                </c:pt>
                <c:pt idx="116">
                  <c:v>-0.27056499796614586</c:v>
                </c:pt>
                <c:pt idx="117">
                  <c:v>1.8789518509519695E-2</c:v>
                </c:pt>
                <c:pt idx="118">
                  <c:v>0.31847694346058403</c:v>
                </c:pt>
                <c:pt idx="119">
                  <c:v>0.68453769271718201</c:v>
                </c:pt>
                <c:pt idx="120">
                  <c:v>0.89812969630650608</c:v>
                </c:pt>
                <c:pt idx="121">
                  <c:v>0.75700358340053164</c:v>
                </c:pt>
                <c:pt idx="122">
                  <c:v>0.39902618919560534</c:v>
                </c:pt>
                <c:pt idx="123">
                  <c:v>7.9703156138109271E-2</c:v>
                </c:pt>
                <c:pt idx="124">
                  <c:v>-0.19826519286051342</c:v>
                </c:pt>
                <c:pt idx="125">
                  <c:v>-0.55189829975510429</c:v>
                </c:pt>
                <c:pt idx="126">
                  <c:v>-0.85640328213403416</c:v>
                </c:pt>
                <c:pt idx="127">
                  <c:v>-0.84847811193564981</c:v>
                </c:pt>
                <c:pt idx="128">
                  <c:v>-0.53601849242944655</c:v>
                </c:pt>
                <c:pt idx="129">
                  <c:v>-0.18530821516376167</c:v>
                </c:pt>
                <c:pt idx="130">
                  <c:v>9.1370915514448148E-2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3-4154-A191-CC9E7405948F}"/>
            </c:ext>
          </c:extLst>
        </c:ser>
        <c:ser>
          <c:idx val="5"/>
          <c:order val="5"/>
          <c:tx>
            <c:strRef>
              <c:f>'ODD  f(t) = Isosceles Triangle,'!$S$5</c:f>
              <c:strCache>
                <c:ptCount val="1"/>
                <c:pt idx="0">
                  <c:v>S4</c:v>
                </c:pt>
              </c:strCache>
            </c:strRef>
          </c:tx>
          <c:spPr>
            <a:ln w="18360">
              <a:solidFill>
                <a:srgbClr val="B2B2B2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Triangle,'!$S$6:$S$136</c:f>
              <c:numCache>
                <c:formatCode>0.000E+00</c:formatCode>
                <c:ptCount val="131"/>
                <c:pt idx="0">
                  <c:v>-9.1370915514448134E-2</c:v>
                </c:pt>
                <c:pt idx="1">
                  <c:v>0.18530821516376167</c:v>
                </c:pt>
                <c:pt idx="2">
                  <c:v>0.53601849242944655</c:v>
                </c:pt>
                <c:pt idx="3">
                  <c:v>0.84847811193564981</c:v>
                </c:pt>
                <c:pt idx="4">
                  <c:v>0.85640328213403416</c:v>
                </c:pt>
                <c:pt idx="5">
                  <c:v>0.55189829975510429</c:v>
                </c:pt>
                <c:pt idx="6">
                  <c:v>0.19826519286051342</c:v>
                </c:pt>
                <c:pt idx="7">
                  <c:v>-7.9703156138109271E-2</c:v>
                </c:pt>
                <c:pt idx="8">
                  <c:v>-0.39902618919560534</c:v>
                </c:pt>
                <c:pt idx="9">
                  <c:v>-0.75700358340053164</c:v>
                </c:pt>
                <c:pt idx="10">
                  <c:v>-0.89812969630650608</c:v>
                </c:pt>
                <c:pt idx="11">
                  <c:v>-0.68453769271718201</c:v>
                </c:pt>
                <c:pt idx="12">
                  <c:v>-0.31847694346058403</c:v>
                </c:pt>
                <c:pt idx="13">
                  <c:v>-1.8789518509519695E-2</c:v>
                </c:pt>
                <c:pt idx="14">
                  <c:v>0.27056499796614586</c:v>
                </c:pt>
                <c:pt idx="15">
                  <c:v>0.63505175842864203</c:v>
                </c:pt>
                <c:pt idx="16">
                  <c:v>0.8880285566239271</c:v>
                </c:pt>
                <c:pt idx="17">
                  <c:v>0.79663208836796362</c:v>
                </c:pt>
                <c:pt idx="18">
                  <c:v>0.45120964777423656</c:v>
                </c:pt>
                <c:pt idx="19">
                  <c:v>0.11905276916413864</c:v>
                </c:pt>
                <c:pt idx="20">
                  <c:v>-0.15575518679700817</c:v>
                </c:pt>
                <c:pt idx="21">
                  <c:v>-0.4988540106215027</c:v>
                </c:pt>
                <c:pt idx="22">
                  <c:v>-0.82770471481897656</c:v>
                </c:pt>
                <c:pt idx="23">
                  <c:v>-0.87250140033100421</c:v>
                </c:pt>
                <c:pt idx="24">
                  <c:v>-0.58869371708541463</c:v>
                </c:pt>
                <c:pt idx="25">
                  <c:v>-0.22922863426705153</c:v>
                </c:pt>
                <c:pt idx="26">
                  <c:v>5.2830443609517767E-2</c:v>
                </c:pt>
                <c:pt idx="27">
                  <c:v>0.36325985772288311</c:v>
                </c:pt>
                <c:pt idx="28">
                  <c:v>0.72650754479311141</c:v>
                </c:pt>
                <c:pt idx="29">
                  <c:v>0.90059357041515331</c:v>
                </c:pt>
                <c:pt idx="30">
                  <c:v>0.71742800115252503</c:v>
                </c:pt>
                <c:pt idx="31">
                  <c:v>0.3531816397814091</c:v>
                </c:pt>
                <c:pt idx="32">
                  <c:v>4.5225750770959694E-2</c:v>
                </c:pt>
                <c:pt idx="33">
                  <c:v>-0.23826685084262383</c:v>
                </c:pt>
                <c:pt idx="34">
                  <c:v>-0.59910864650613516</c:v>
                </c:pt>
                <c:pt idx="35">
                  <c:v>-0.87646509707907483</c:v>
                </c:pt>
                <c:pt idx="36">
                  <c:v>-0.82120728557705702</c:v>
                </c:pt>
                <c:pt idx="37">
                  <c:v>-0.48823564455537649</c:v>
                </c:pt>
                <c:pt idx="38">
                  <c:v>-0.14747810730297015</c:v>
                </c:pt>
                <c:pt idx="39">
                  <c:v>0.12709429537537664</c:v>
                </c:pt>
                <c:pt idx="40">
                  <c:v>0.4617616537226753</c:v>
                </c:pt>
                <c:pt idx="41">
                  <c:v>0.80393768584131753</c:v>
                </c:pt>
                <c:pt idx="42">
                  <c:v>0.88509504997291144</c:v>
                </c:pt>
                <c:pt idx="43">
                  <c:v>0.6248707630430792</c:v>
                </c:pt>
                <c:pt idx="44">
                  <c:v>0.26122889745949063</c:v>
                </c:pt>
                <c:pt idx="45">
                  <c:v>-2.6322582924052536E-2</c:v>
                </c:pt>
                <c:pt idx="46">
                  <c:v>-0.32830154091180608</c:v>
                </c:pt>
                <c:pt idx="47">
                  <c:v>-0.69410314837686204</c:v>
                </c:pt>
                <c:pt idx="48">
                  <c:v>-0.89922414571197229</c:v>
                </c:pt>
                <c:pt idx="49">
                  <c:v>-0.74850214740515575</c:v>
                </c:pt>
                <c:pt idx="50">
                  <c:v>-0.38873096326906931</c:v>
                </c:pt>
                <c:pt idx="51">
                  <c:v>-7.1976428989156432E-2</c:v>
                </c:pt>
                <c:pt idx="52">
                  <c:v>0.20700923927941048</c:v>
                </c:pt>
                <c:pt idx="53">
                  <c:v>0.56245864040296567</c:v>
                </c:pt>
                <c:pt idx="54">
                  <c:v>0.86135115629782999</c:v>
                </c:pt>
                <c:pt idx="55">
                  <c:v>0.84286149133307686</c:v>
                </c:pt>
                <c:pt idx="56">
                  <c:v>0.52540586264871114</c:v>
                </c:pt>
                <c:pt idx="57">
                  <c:v>0.17676638483860591</c:v>
                </c:pt>
                <c:pt idx="58">
                  <c:v>-9.9213626434572641E-2</c:v>
                </c:pt>
                <c:pt idx="59">
                  <c:v>-0.42498350078418007</c:v>
                </c:pt>
                <c:pt idx="60">
                  <c:v>-0.77744086618642527</c:v>
                </c:pt>
                <c:pt idx="61">
                  <c:v>-0.89403759672963756</c:v>
                </c:pt>
                <c:pt idx="62">
                  <c:v>-0.66011514182261377</c:v>
                </c:pt>
                <c:pt idx="63">
                  <c:v>-0.29426580740120373</c:v>
                </c:pt>
                <c:pt idx="64">
                  <c:v>0</c:v>
                </c:pt>
                <c:pt idx="65">
                  <c:v>0.29426580740120373</c:v>
                </c:pt>
                <c:pt idx="66">
                  <c:v>0.66011514182261377</c:v>
                </c:pt>
                <c:pt idx="67">
                  <c:v>0.89403759672963756</c:v>
                </c:pt>
                <c:pt idx="68">
                  <c:v>0.90063274348744693</c:v>
                </c:pt>
                <c:pt idx="69">
                  <c:v>0.77744086618642527</c:v>
                </c:pt>
                <c:pt idx="70">
                  <c:v>0.42498350078418007</c:v>
                </c:pt>
                <c:pt idx="71">
                  <c:v>9.9213626434572641E-2</c:v>
                </c:pt>
                <c:pt idx="72">
                  <c:v>6.6204528847425425E-17</c:v>
                </c:pt>
                <c:pt idx="73">
                  <c:v>-0.17676638483860591</c:v>
                </c:pt>
                <c:pt idx="74">
                  <c:v>-0.52540586264871114</c:v>
                </c:pt>
                <c:pt idx="75">
                  <c:v>-0.84286149133307686</c:v>
                </c:pt>
                <c:pt idx="76">
                  <c:v>-0.86135115629782999</c:v>
                </c:pt>
                <c:pt idx="77">
                  <c:v>-0.56245864040296567</c:v>
                </c:pt>
                <c:pt idx="78">
                  <c:v>-0.20700923927941048</c:v>
                </c:pt>
                <c:pt idx="79">
                  <c:v>7.1976428989156432E-2</c:v>
                </c:pt>
                <c:pt idx="80">
                  <c:v>0.38873096326906931</c:v>
                </c:pt>
                <c:pt idx="81">
                  <c:v>0.74850214740515575</c:v>
                </c:pt>
                <c:pt idx="82">
                  <c:v>0.89922414571197229</c:v>
                </c:pt>
                <c:pt idx="83">
                  <c:v>0.69410314837686204</c:v>
                </c:pt>
                <c:pt idx="84">
                  <c:v>0.32830154091180608</c:v>
                </c:pt>
                <c:pt idx="85">
                  <c:v>2.6322582924052536E-2</c:v>
                </c:pt>
                <c:pt idx="86">
                  <c:v>-0.26122889745949063</c:v>
                </c:pt>
                <c:pt idx="87">
                  <c:v>-0.6248707630430792</c:v>
                </c:pt>
                <c:pt idx="88">
                  <c:v>-0.88509504997291144</c:v>
                </c:pt>
                <c:pt idx="89">
                  <c:v>-0.80393768584131753</c:v>
                </c:pt>
                <c:pt idx="90">
                  <c:v>-0.4617616537226753</c:v>
                </c:pt>
                <c:pt idx="91">
                  <c:v>-0.12709429537537664</c:v>
                </c:pt>
                <c:pt idx="92">
                  <c:v>0.14747810730297015</c:v>
                </c:pt>
                <c:pt idx="93">
                  <c:v>0.48823564455537649</c:v>
                </c:pt>
                <c:pt idx="94">
                  <c:v>0.82120728557705702</c:v>
                </c:pt>
                <c:pt idx="95">
                  <c:v>0.87646509707907483</c:v>
                </c:pt>
                <c:pt idx="96">
                  <c:v>0.59910864650613516</c:v>
                </c:pt>
                <c:pt idx="97">
                  <c:v>0.23826685084262383</c:v>
                </c:pt>
                <c:pt idx="98">
                  <c:v>-4.5225750770959694E-2</c:v>
                </c:pt>
                <c:pt idx="99">
                  <c:v>-0.3531816397814091</c:v>
                </c:pt>
                <c:pt idx="100">
                  <c:v>-0.71742800115252503</c:v>
                </c:pt>
                <c:pt idx="101">
                  <c:v>-0.90059357041515331</c:v>
                </c:pt>
                <c:pt idx="102">
                  <c:v>-0.72650754479311141</c:v>
                </c:pt>
                <c:pt idx="103">
                  <c:v>-0.36325985772288311</c:v>
                </c:pt>
                <c:pt idx="104">
                  <c:v>-5.2830443609517767E-2</c:v>
                </c:pt>
                <c:pt idx="105">
                  <c:v>0.22922863426705153</c:v>
                </c:pt>
                <c:pt idx="106">
                  <c:v>0.58869371708541463</c:v>
                </c:pt>
                <c:pt idx="107">
                  <c:v>0.87250140033100421</c:v>
                </c:pt>
                <c:pt idx="108">
                  <c:v>0.82770471481897656</c:v>
                </c:pt>
                <c:pt idx="109">
                  <c:v>0.4988540106215027</c:v>
                </c:pt>
                <c:pt idx="110">
                  <c:v>0.15575518679700817</c:v>
                </c:pt>
                <c:pt idx="111">
                  <c:v>-0.11905276916413864</c:v>
                </c:pt>
                <c:pt idx="112">
                  <c:v>-0.45120964777423656</c:v>
                </c:pt>
                <c:pt idx="113">
                  <c:v>-0.79663208836796362</c:v>
                </c:pt>
                <c:pt idx="114">
                  <c:v>-0.8880285566239271</c:v>
                </c:pt>
                <c:pt idx="115">
                  <c:v>-0.63505175842864203</c:v>
                </c:pt>
                <c:pt idx="116">
                  <c:v>-0.27056499796614586</c:v>
                </c:pt>
                <c:pt idx="117">
                  <c:v>1.8789518509519695E-2</c:v>
                </c:pt>
                <c:pt idx="118">
                  <c:v>0.31847694346058403</c:v>
                </c:pt>
                <c:pt idx="119">
                  <c:v>0.68453769271718201</c:v>
                </c:pt>
                <c:pt idx="120">
                  <c:v>0.89812969630650608</c:v>
                </c:pt>
                <c:pt idx="121">
                  <c:v>0.75700358340053164</c:v>
                </c:pt>
                <c:pt idx="122">
                  <c:v>0.39902618919560534</c:v>
                </c:pt>
                <c:pt idx="123">
                  <c:v>7.9703156138109271E-2</c:v>
                </c:pt>
                <c:pt idx="124">
                  <c:v>-0.19826519286051342</c:v>
                </c:pt>
                <c:pt idx="125">
                  <c:v>-0.55189829975510429</c:v>
                </c:pt>
                <c:pt idx="126">
                  <c:v>-0.85640328213403416</c:v>
                </c:pt>
                <c:pt idx="127">
                  <c:v>-0.84847811193564981</c:v>
                </c:pt>
                <c:pt idx="128">
                  <c:v>-0.53601849242944655</c:v>
                </c:pt>
                <c:pt idx="129">
                  <c:v>-0.18530821516376167</c:v>
                </c:pt>
                <c:pt idx="130">
                  <c:v>9.1370915514448134E-2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3-4154-A191-CC9E7405948F}"/>
            </c:ext>
          </c:extLst>
        </c:ser>
        <c:ser>
          <c:idx val="6"/>
          <c:order val="6"/>
          <c:tx>
            <c:strRef>
              <c:f>'ODD  f(t) = Isosceles Triangle,'!$T$5</c:f>
              <c:strCache>
                <c:ptCount val="1"/>
                <c:pt idx="0">
                  <c:v>S5</c:v>
                </c:pt>
              </c:strCache>
            </c:strRef>
          </c:tx>
          <c:spPr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Triangle,'!$T$6:$T$136</c:f>
              <c:numCache>
                <c:formatCode>0.000E+00</c:formatCode>
                <c:ptCount val="131"/>
                <c:pt idx="0">
                  <c:v>-0.11538485697616964</c:v>
                </c:pt>
                <c:pt idx="1">
                  <c:v>0.21766755297401114</c:v>
                </c:pt>
                <c:pt idx="2">
                  <c:v>0.50947343485479324</c:v>
                </c:pt>
                <c:pt idx="3">
                  <c:v>0.85759340343355361</c:v>
                </c:pt>
                <c:pt idx="4">
                  <c:v>0.8687063914722547</c:v>
                </c:pt>
                <c:pt idx="5">
                  <c:v>0.52356033760729326</c:v>
                </c:pt>
                <c:pt idx="6">
                  <c:v>0.2302379895783869</c:v>
                </c:pt>
                <c:pt idx="7">
                  <c:v>-0.10132025203036628</c:v>
                </c:pt>
                <c:pt idx="8">
                  <c:v>-0.39722392114563143</c:v>
                </c:pt>
                <c:pt idx="9">
                  <c:v>-0.73820239397509546</c:v>
                </c:pt>
                <c:pt idx="10">
                  <c:v>-0.92930738988642492</c:v>
                </c:pt>
                <c:pt idx="11">
                  <c:v>-0.65462611215619926</c:v>
                </c:pt>
                <c:pt idx="12">
                  <c:v>-0.33403381477278687</c:v>
                </c:pt>
                <c:pt idx="13">
                  <c:v>-2.439467332425195E-2</c:v>
                </c:pt>
                <c:pt idx="14">
                  <c:v>0.2948794964751274</c:v>
                </c:pt>
                <c:pt idx="15">
                  <c:v>0.60266736247153652</c:v>
                </c:pt>
                <c:pt idx="16">
                  <c:v>0.91431220859595697</c:v>
                </c:pt>
                <c:pt idx="17">
                  <c:v>0.78795028134778367</c:v>
                </c:pt>
                <c:pt idx="18">
                  <c:v>0.43849065758055328</c:v>
                </c:pt>
                <c:pt idx="19">
                  <c:v>0.14760702897420316</c:v>
                </c:pt>
                <c:pt idx="20">
                  <c:v>-0.187650051271395</c:v>
                </c:pt>
                <c:pt idx="21">
                  <c:v>-0.47757497558228068</c:v>
                </c:pt>
                <c:pt idx="22">
                  <c:v>-0.82905672079514181</c:v>
                </c:pt>
                <c:pt idx="23">
                  <c:v>-0.89166802907665632</c:v>
                </c:pt>
                <c:pt idx="24">
                  <c:v>-0.55739531449370849</c:v>
                </c:pt>
                <c:pt idx="25">
                  <c:v>-0.25896337413880427</c:v>
                </c:pt>
                <c:pt idx="26">
                  <c:v>6.7990305811061469E-2</c:v>
                </c:pt>
                <c:pt idx="27">
                  <c:v>0.36930846832543118</c:v>
                </c:pt>
                <c:pt idx="28">
                  <c:v>0.70189718952465541</c:v>
                </c:pt>
                <c:pt idx="29">
                  <c:v>0.93299676422216893</c:v>
                </c:pt>
                <c:pt idx="30">
                  <c:v>0.69141083573217799</c:v>
                </c:pt>
                <c:pt idx="31">
                  <c:v>0.36142828402515531</c:v>
                </c:pt>
                <c:pt idx="32">
                  <c:v>5.8358163084868679E-2</c:v>
                </c:pt>
                <c:pt idx="33">
                  <c:v>-0.2670318884298179</c:v>
                </c:pt>
                <c:pt idx="34">
                  <c:v>-0.56729787993980174</c:v>
                </c:pt>
                <c:pt idx="35">
                  <c:v>-0.89740195776942155</c:v>
                </c:pt>
                <c:pt idx="36">
                  <c:v>-0.82030580303387146</c:v>
                </c:pt>
                <c:pt idx="37">
                  <c:v>-0.46870728163156289</c:v>
                </c:pt>
                <c:pt idx="38">
                  <c:v>-0.17889116854522116</c:v>
                </c:pt>
                <c:pt idx="39">
                  <c:v>0.15664644647164611</c:v>
                </c:pt>
                <c:pt idx="40">
                  <c:v>0.44700173121722298</c:v>
                </c:pt>
                <c:pt idx="41">
                  <c:v>0.79744678872082531</c:v>
                </c:pt>
                <c:pt idx="42">
                  <c:v>0.90999650452035219</c:v>
                </c:pt>
                <c:pt idx="43">
                  <c:v>0.59245503531695221</c:v>
                </c:pt>
                <c:pt idx="44">
                  <c:v>0.28697454689418195</c:v>
                </c:pt>
                <c:pt idx="45">
                  <c:v>-3.41324702149024E-2</c:v>
                </c:pt>
                <c:pt idx="46">
                  <c:v>-0.34184483669118831</c:v>
                </c:pt>
                <c:pt idx="47">
                  <c:v>-0.66513289364356587</c:v>
                </c:pt>
                <c:pt idx="48">
                  <c:v>-0.93094466496283246</c:v>
                </c:pt>
                <c:pt idx="49">
                  <c:v>-0.72791150841306873</c:v>
                </c:pt>
                <c:pt idx="50">
                  <c:v>-0.38918174811175382</c:v>
                </c:pt>
                <c:pt idx="51">
                  <c:v>-9.186275102146689E-2</c:v>
                </c:pt>
                <c:pt idx="52">
                  <c:v>0.23853088664605451</c:v>
                </c:pt>
                <c:pt idx="53">
                  <c:v>0.533094790871805</c:v>
                </c:pt>
                <c:pt idx="54">
                  <c:v>0.8757082858349573</c:v>
                </c:pt>
                <c:pt idx="55">
                  <c:v>0.84979342020228832</c:v>
                </c:pt>
                <c:pt idx="56">
                  <c:v>0.5002181225757999</c:v>
                </c:pt>
                <c:pt idx="57">
                  <c:v>0.20918838013008681</c:v>
                </c:pt>
                <c:pt idx="58">
                  <c:v>-0.12468278293697163</c:v>
                </c:pt>
                <c:pt idx="59">
                  <c:v>-0.41761188019226642</c:v>
                </c:pt>
                <c:pt idx="60">
                  <c:v>-0.76348930502508516</c:v>
                </c:pt>
                <c:pt idx="61">
                  <c:v>-0.92320746830704248</c:v>
                </c:pt>
                <c:pt idx="62">
                  <c:v>-0.62849100184874485</c:v>
                </c:pt>
                <c:pt idx="63">
                  <c:v>-0.3145062442745048</c:v>
                </c:pt>
                <c:pt idx="64">
                  <c:v>0</c:v>
                </c:pt>
                <c:pt idx="65">
                  <c:v>0.3145062442745048</c:v>
                </c:pt>
                <c:pt idx="66">
                  <c:v>0.62849100184874485</c:v>
                </c:pt>
                <c:pt idx="67">
                  <c:v>0.92320746830704248</c:v>
                </c:pt>
                <c:pt idx="68">
                  <c:v>0.93305552225299504</c:v>
                </c:pt>
                <c:pt idx="69">
                  <c:v>0.76348930502508516</c:v>
                </c:pt>
                <c:pt idx="70">
                  <c:v>0.41761188019226642</c:v>
                </c:pt>
                <c:pt idx="71">
                  <c:v>0.12468278293697163</c:v>
                </c:pt>
                <c:pt idx="72">
                  <c:v>8.6065887501653058E-17</c:v>
                </c:pt>
                <c:pt idx="73">
                  <c:v>-0.20918838013008681</c:v>
                </c:pt>
                <c:pt idx="74">
                  <c:v>-0.5002181225757999</c:v>
                </c:pt>
                <c:pt idx="75">
                  <c:v>-0.84979342020228832</c:v>
                </c:pt>
                <c:pt idx="76">
                  <c:v>-0.8757082858349573</c:v>
                </c:pt>
                <c:pt idx="77">
                  <c:v>-0.533094790871805</c:v>
                </c:pt>
                <c:pt idx="78">
                  <c:v>-0.23853088664605451</c:v>
                </c:pt>
                <c:pt idx="79">
                  <c:v>9.186275102146689E-2</c:v>
                </c:pt>
                <c:pt idx="80">
                  <c:v>0.38918174811175382</c:v>
                </c:pt>
                <c:pt idx="81">
                  <c:v>0.72791150841306873</c:v>
                </c:pt>
                <c:pt idx="82">
                  <c:v>0.93094466496283246</c:v>
                </c:pt>
                <c:pt idx="83">
                  <c:v>0.66513289364356587</c:v>
                </c:pt>
                <c:pt idx="84">
                  <c:v>0.34184483669118831</c:v>
                </c:pt>
                <c:pt idx="85">
                  <c:v>3.41324702149024E-2</c:v>
                </c:pt>
                <c:pt idx="86">
                  <c:v>-0.28697454689418195</c:v>
                </c:pt>
                <c:pt idx="87">
                  <c:v>-0.59245503531695221</c:v>
                </c:pt>
                <c:pt idx="88">
                  <c:v>-0.90999650452035219</c:v>
                </c:pt>
                <c:pt idx="89">
                  <c:v>-0.79744678872082531</c:v>
                </c:pt>
                <c:pt idx="90">
                  <c:v>-0.44700173121722298</c:v>
                </c:pt>
                <c:pt idx="91">
                  <c:v>-0.15664644647164611</c:v>
                </c:pt>
                <c:pt idx="92">
                  <c:v>0.17889116854522116</c:v>
                </c:pt>
                <c:pt idx="93">
                  <c:v>0.46870728163156289</c:v>
                </c:pt>
                <c:pt idx="94">
                  <c:v>0.82030580303387146</c:v>
                </c:pt>
                <c:pt idx="95">
                  <c:v>0.89740195776942155</c:v>
                </c:pt>
                <c:pt idx="96">
                  <c:v>0.56729787993980174</c:v>
                </c:pt>
                <c:pt idx="97">
                  <c:v>0.2670318884298179</c:v>
                </c:pt>
                <c:pt idx="98">
                  <c:v>-5.8358163084868679E-2</c:v>
                </c:pt>
                <c:pt idx="99">
                  <c:v>-0.36142828402515531</c:v>
                </c:pt>
                <c:pt idx="100">
                  <c:v>-0.69141083573217799</c:v>
                </c:pt>
                <c:pt idx="101">
                  <c:v>-0.93299676422216893</c:v>
                </c:pt>
                <c:pt idx="102">
                  <c:v>-0.70189718952465541</c:v>
                </c:pt>
                <c:pt idx="103">
                  <c:v>-0.36930846832543118</c:v>
                </c:pt>
                <c:pt idx="104">
                  <c:v>-6.7990305811061469E-2</c:v>
                </c:pt>
                <c:pt idx="105">
                  <c:v>0.25896337413880427</c:v>
                </c:pt>
                <c:pt idx="106">
                  <c:v>0.55739531449370849</c:v>
                </c:pt>
                <c:pt idx="107">
                  <c:v>0.89166802907665632</c:v>
                </c:pt>
                <c:pt idx="108">
                  <c:v>0.82905672079514181</c:v>
                </c:pt>
                <c:pt idx="109">
                  <c:v>0.47757497558228068</c:v>
                </c:pt>
                <c:pt idx="110">
                  <c:v>0.187650051271395</c:v>
                </c:pt>
                <c:pt idx="111">
                  <c:v>-0.14760702897420316</c:v>
                </c:pt>
                <c:pt idx="112">
                  <c:v>-0.43849065758055328</c:v>
                </c:pt>
                <c:pt idx="113">
                  <c:v>-0.78795028134778367</c:v>
                </c:pt>
                <c:pt idx="114">
                  <c:v>-0.91431220859595697</c:v>
                </c:pt>
                <c:pt idx="115">
                  <c:v>-0.60266736247153652</c:v>
                </c:pt>
                <c:pt idx="116">
                  <c:v>-0.2948794964751274</c:v>
                </c:pt>
                <c:pt idx="117">
                  <c:v>2.439467332425195E-2</c:v>
                </c:pt>
                <c:pt idx="118">
                  <c:v>0.33403381477278687</c:v>
                </c:pt>
                <c:pt idx="119">
                  <c:v>0.65462611215619926</c:v>
                </c:pt>
                <c:pt idx="120">
                  <c:v>0.92930738988642492</c:v>
                </c:pt>
                <c:pt idx="121">
                  <c:v>0.73820239397509546</c:v>
                </c:pt>
                <c:pt idx="122">
                  <c:v>0.39722392114563143</c:v>
                </c:pt>
                <c:pt idx="123">
                  <c:v>0.10132025203036628</c:v>
                </c:pt>
                <c:pt idx="124">
                  <c:v>-0.2302379895783869</c:v>
                </c:pt>
                <c:pt idx="125">
                  <c:v>-0.52356033760729326</c:v>
                </c:pt>
                <c:pt idx="126">
                  <c:v>-0.8687063914722547</c:v>
                </c:pt>
                <c:pt idx="127">
                  <c:v>-0.85759340343355361</c:v>
                </c:pt>
                <c:pt idx="128">
                  <c:v>-0.50947343485479324</c:v>
                </c:pt>
                <c:pt idx="129">
                  <c:v>-0.21766755297401114</c:v>
                </c:pt>
                <c:pt idx="130">
                  <c:v>0.11538485697616964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3-4154-A191-CC9E7405948F}"/>
            </c:ext>
          </c:extLst>
        </c:ser>
        <c:ser>
          <c:idx val="7"/>
          <c:order val="7"/>
          <c:tx>
            <c:strRef>
              <c:f>'ODD  f(t) = Isosceles Triangle,'!$U$5</c:f>
              <c:strCache>
                <c:ptCount val="1"/>
                <c:pt idx="0">
                  <c:v>S6</c:v>
                </c:pt>
              </c:strCache>
            </c:strRef>
          </c:tx>
          <c:spPr>
            <a:ln w="18360">
              <a:solidFill>
                <a:srgbClr val="808080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Triangle,'!$U$6:$U$136</c:f>
              <c:numCache>
                <c:formatCode>0.000E+00</c:formatCode>
                <c:ptCount val="131"/>
                <c:pt idx="0">
                  <c:v>-0.11538485697616965</c:v>
                </c:pt>
                <c:pt idx="1">
                  <c:v>0.21766755297401114</c:v>
                </c:pt>
                <c:pt idx="2">
                  <c:v>0.50947343485479324</c:v>
                </c:pt>
                <c:pt idx="3">
                  <c:v>0.85759340343355361</c:v>
                </c:pt>
                <c:pt idx="4">
                  <c:v>0.8687063914722547</c:v>
                </c:pt>
                <c:pt idx="5">
                  <c:v>0.52356033760729326</c:v>
                </c:pt>
                <c:pt idx="6">
                  <c:v>0.2302379895783869</c:v>
                </c:pt>
                <c:pt idx="7">
                  <c:v>-0.10132025203036628</c:v>
                </c:pt>
                <c:pt idx="8">
                  <c:v>-0.39722392114563143</c:v>
                </c:pt>
                <c:pt idx="9">
                  <c:v>-0.73820239397509546</c:v>
                </c:pt>
                <c:pt idx="10">
                  <c:v>-0.92930738988642492</c:v>
                </c:pt>
                <c:pt idx="11">
                  <c:v>-0.65462611215619926</c:v>
                </c:pt>
                <c:pt idx="12">
                  <c:v>-0.33403381477278687</c:v>
                </c:pt>
                <c:pt idx="13">
                  <c:v>-2.439467332425195E-2</c:v>
                </c:pt>
                <c:pt idx="14">
                  <c:v>0.2948794964751274</c:v>
                </c:pt>
                <c:pt idx="15">
                  <c:v>0.60266736247153652</c:v>
                </c:pt>
                <c:pt idx="16">
                  <c:v>0.91431220859595697</c:v>
                </c:pt>
                <c:pt idx="17">
                  <c:v>0.78795028134778367</c:v>
                </c:pt>
                <c:pt idx="18">
                  <c:v>0.43849065758055328</c:v>
                </c:pt>
                <c:pt idx="19">
                  <c:v>0.14760702897420316</c:v>
                </c:pt>
                <c:pt idx="20">
                  <c:v>-0.187650051271395</c:v>
                </c:pt>
                <c:pt idx="21">
                  <c:v>-0.47757497558228068</c:v>
                </c:pt>
                <c:pt idx="22">
                  <c:v>-0.82905672079514181</c:v>
                </c:pt>
                <c:pt idx="23">
                  <c:v>-0.89166802907665632</c:v>
                </c:pt>
                <c:pt idx="24">
                  <c:v>-0.55739531449370849</c:v>
                </c:pt>
                <c:pt idx="25">
                  <c:v>-0.25896337413880427</c:v>
                </c:pt>
                <c:pt idx="26">
                  <c:v>6.7990305811061469E-2</c:v>
                </c:pt>
                <c:pt idx="27">
                  <c:v>0.36930846832543118</c:v>
                </c:pt>
                <c:pt idx="28">
                  <c:v>0.70189718952465541</c:v>
                </c:pt>
                <c:pt idx="29">
                  <c:v>0.93299676422216893</c:v>
                </c:pt>
                <c:pt idx="30">
                  <c:v>0.69141083573217799</c:v>
                </c:pt>
                <c:pt idx="31">
                  <c:v>0.36142828402515531</c:v>
                </c:pt>
                <c:pt idx="32">
                  <c:v>5.8358163084868672E-2</c:v>
                </c:pt>
                <c:pt idx="33">
                  <c:v>-0.2670318884298179</c:v>
                </c:pt>
                <c:pt idx="34">
                  <c:v>-0.56729787993980174</c:v>
                </c:pt>
                <c:pt idx="35">
                  <c:v>-0.89740195776942155</c:v>
                </c:pt>
                <c:pt idx="36">
                  <c:v>-0.82030580303387146</c:v>
                </c:pt>
                <c:pt idx="37">
                  <c:v>-0.46870728163156289</c:v>
                </c:pt>
                <c:pt idx="38">
                  <c:v>-0.17889116854522116</c:v>
                </c:pt>
                <c:pt idx="39">
                  <c:v>0.15664644647164611</c:v>
                </c:pt>
                <c:pt idx="40">
                  <c:v>0.44700173121722298</c:v>
                </c:pt>
                <c:pt idx="41">
                  <c:v>0.79744678872082531</c:v>
                </c:pt>
                <c:pt idx="42">
                  <c:v>0.90999650452035219</c:v>
                </c:pt>
                <c:pt idx="43">
                  <c:v>0.59245503531695221</c:v>
                </c:pt>
                <c:pt idx="44">
                  <c:v>0.28697454689418195</c:v>
                </c:pt>
                <c:pt idx="45">
                  <c:v>-3.41324702149024E-2</c:v>
                </c:pt>
                <c:pt idx="46">
                  <c:v>-0.34184483669118831</c:v>
                </c:pt>
                <c:pt idx="47">
                  <c:v>-0.66513289364356587</c:v>
                </c:pt>
                <c:pt idx="48">
                  <c:v>-0.93094466496283246</c:v>
                </c:pt>
                <c:pt idx="49">
                  <c:v>-0.72791150841306873</c:v>
                </c:pt>
                <c:pt idx="50">
                  <c:v>-0.38918174811175382</c:v>
                </c:pt>
                <c:pt idx="51">
                  <c:v>-9.186275102146689E-2</c:v>
                </c:pt>
                <c:pt idx="52">
                  <c:v>0.23853088664605451</c:v>
                </c:pt>
                <c:pt idx="53">
                  <c:v>0.533094790871805</c:v>
                </c:pt>
                <c:pt idx="54">
                  <c:v>0.8757082858349573</c:v>
                </c:pt>
                <c:pt idx="55">
                  <c:v>0.84979342020228832</c:v>
                </c:pt>
                <c:pt idx="56">
                  <c:v>0.5002181225757999</c:v>
                </c:pt>
                <c:pt idx="57">
                  <c:v>0.20918838013008681</c:v>
                </c:pt>
                <c:pt idx="58">
                  <c:v>-0.12468278293697162</c:v>
                </c:pt>
                <c:pt idx="59">
                  <c:v>-0.41761188019226642</c:v>
                </c:pt>
                <c:pt idx="60">
                  <c:v>-0.76348930502508516</c:v>
                </c:pt>
                <c:pt idx="61">
                  <c:v>-0.92320746830704248</c:v>
                </c:pt>
                <c:pt idx="62">
                  <c:v>-0.62849100184874485</c:v>
                </c:pt>
                <c:pt idx="63">
                  <c:v>-0.3145062442745048</c:v>
                </c:pt>
                <c:pt idx="64">
                  <c:v>0</c:v>
                </c:pt>
                <c:pt idx="65">
                  <c:v>0.3145062442745048</c:v>
                </c:pt>
                <c:pt idx="66">
                  <c:v>0.62849100184874485</c:v>
                </c:pt>
                <c:pt idx="67">
                  <c:v>0.92320746830704248</c:v>
                </c:pt>
                <c:pt idx="68">
                  <c:v>0.93305552225299504</c:v>
                </c:pt>
                <c:pt idx="69">
                  <c:v>0.76348930502508516</c:v>
                </c:pt>
                <c:pt idx="70">
                  <c:v>0.41761188019226642</c:v>
                </c:pt>
                <c:pt idx="71">
                  <c:v>0.12468278293697162</c:v>
                </c:pt>
                <c:pt idx="72">
                  <c:v>8.6065887501653058E-17</c:v>
                </c:pt>
                <c:pt idx="73">
                  <c:v>-0.20918838013008681</c:v>
                </c:pt>
                <c:pt idx="74">
                  <c:v>-0.5002181225757999</c:v>
                </c:pt>
                <c:pt idx="75">
                  <c:v>-0.84979342020228832</c:v>
                </c:pt>
                <c:pt idx="76">
                  <c:v>-0.8757082858349573</c:v>
                </c:pt>
                <c:pt idx="77">
                  <c:v>-0.533094790871805</c:v>
                </c:pt>
                <c:pt idx="78">
                  <c:v>-0.23853088664605451</c:v>
                </c:pt>
                <c:pt idx="79">
                  <c:v>9.186275102146689E-2</c:v>
                </c:pt>
                <c:pt idx="80">
                  <c:v>0.38918174811175382</c:v>
                </c:pt>
                <c:pt idx="81">
                  <c:v>0.72791150841306873</c:v>
                </c:pt>
                <c:pt idx="82">
                  <c:v>0.93094466496283246</c:v>
                </c:pt>
                <c:pt idx="83">
                  <c:v>0.66513289364356587</c:v>
                </c:pt>
                <c:pt idx="84">
                  <c:v>0.34184483669118831</c:v>
                </c:pt>
                <c:pt idx="85">
                  <c:v>3.41324702149024E-2</c:v>
                </c:pt>
                <c:pt idx="86">
                  <c:v>-0.28697454689418195</c:v>
                </c:pt>
                <c:pt idx="87">
                  <c:v>-0.59245503531695221</c:v>
                </c:pt>
                <c:pt idx="88">
                  <c:v>-0.90999650452035219</c:v>
                </c:pt>
                <c:pt idx="89">
                  <c:v>-0.79744678872082531</c:v>
                </c:pt>
                <c:pt idx="90">
                  <c:v>-0.44700173121722298</c:v>
                </c:pt>
                <c:pt idx="91">
                  <c:v>-0.15664644647164611</c:v>
                </c:pt>
                <c:pt idx="92">
                  <c:v>0.17889116854522116</c:v>
                </c:pt>
                <c:pt idx="93">
                  <c:v>0.46870728163156289</c:v>
                </c:pt>
                <c:pt idx="94">
                  <c:v>0.82030580303387146</c:v>
                </c:pt>
                <c:pt idx="95">
                  <c:v>0.89740195776942155</c:v>
                </c:pt>
                <c:pt idx="96">
                  <c:v>0.56729787993980174</c:v>
                </c:pt>
                <c:pt idx="97">
                  <c:v>0.2670318884298179</c:v>
                </c:pt>
                <c:pt idx="98">
                  <c:v>-5.8358163084868672E-2</c:v>
                </c:pt>
                <c:pt idx="99">
                  <c:v>-0.36142828402515531</c:v>
                </c:pt>
                <c:pt idx="100">
                  <c:v>-0.69141083573217799</c:v>
                </c:pt>
                <c:pt idx="101">
                  <c:v>-0.93299676422216893</c:v>
                </c:pt>
                <c:pt idx="102">
                  <c:v>-0.70189718952465541</c:v>
                </c:pt>
                <c:pt idx="103">
                  <c:v>-0.36930846832543118</c:v>
                </c:pt>
                <c:pt idx="104">
                  <c:v>-6.7990305811061469E-2</c:v>
                </c:pt>
                <c:pt idx="105">
                  <c:v>0.25896337413880427</c:v>
                </c:pt>
                <c:pt idx="106">
                  <c:v>0.55739531449370849</c:v>
                </c:pt>
                <c:pt idx="107">
                  <c:v>0.89166802907665632</c:v>
                </c:pt>
                <c:pt idx="108">
                  <c:v>0.82905672079514181</c:v>
                </c:pt>
                <c:pt idx="109">
                  <c:v>0.47757497558228068</c:v>
                </c:pt>
                <c:pt idx="110">
                  <c:v>0.187650051271395</c:v>
                </c:pt>
                <c:pt idx="111">
                  <c:v>-0.14760702897420316</c:v>
                </c:pt>
                <c:pt idx="112">
                  <c:v>-0.43849065758055328</c:v>
                </c:pt>
                <c:pt idx="113">
                  <c:v>-0.78795028134778367</c:v>
                </c:pt>
                <c:pt idx="114">
                  <c:v>-0.91431220859595697</c:v>
                </c:pt>
                <c:pt idx="115">
                  <c:v>-0.60266736247153652</c:v>
                </c:pt>
                <c:pt idx="116">
                  <c:v>-0.2948794964751274</c:v>
                </c:pt>
                <c:pt idx="117">
                  <c:v>2.439467332425195E-2</c:v>
                </c:pt>
                <c:pt idx="118">
                  <c:v>0.33403381477278687</c:v>
                </c:pt>
                <c:pt idx="119">
                  <c:v>0.65462611215619926</c:v>
                </c:pt>
                <c:pt idx="120">
                  <c:v>0.92930738988642492</c:v>
                </c:pt>
                <c:pt idx="121">
                  <c:v>0.73820239397509546</c:v>
                </c:pt>
                <c:pt idx="122">
                  <c:v>0.39722392114563143</c:v>
                </c:pt>
                <c:pt idx="123">
                  <c:v>0.10132025203036628</c:v>
                </c:pt>
                <c:pt idx="124">
                  <c:v>-0.2302379895783869</c:v>
                </c:pt>
                <c:pt idx="125">
                  <c:v>-0.52356033760729326</c:v>
                </c:pt>
                <c:pt idx="126">
                  <c:v>-0.8687063914722547</c:v>
                </c:pt>
                <c:pt idx="127">
                  <c:v>-0.85759340343355361</c:v>
                </c:pt>
                <c:pt idx="128">
                  <c:v>-0.50947343485479324</c:v>
                </c:pt>
                <c:pt idx="129">
                  <c:v>-0.21766755297401114</c:v>
                </c:pt>
                <c:pt idx="130">
                  <c:v>0.11538485697616965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3-4154-A191-CC9E7405948F}"/>
            </c:ext>
          </c:extLst>
        </c:ser>
        <c:ser>
          <c:idx val="8"/>
          <c:order val="8"/>
          <c:tx>
            <c:strRef>
              <c:f>'ODD  f(t) = Isosceles Triangle,'!$V$5</c:f>
              <c:strCache>
                <c:ptCount val="1"/>
                <c:pt idx="0">
                  <c:v>S7</c:v>
                </c:pt>
              </c:strCache>
            </c:strRef>
          </c:tx>
          <c:spPr>
            <a:ln w="18360">
              <a:solidFill>
                <a:srgbClr val="666666"/>
              </a:solidFill>
              <a:round/>
            </a:ln>
          </c:spPr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Triangle,'!$V$6:$V$136</c:f>
              <c:numCache>
                <c:formatCode>0.000E+00</c:formatCode>
                <c:ptCount val="131"/>
                <c:pt idx="0">
                  <c:v>-0.10016877558513218</c:v>
                </c:pt>
                <c:pt idx="1">
                  <c:v>0.20518652414524485</c:v>
                </c:pt>
                <c:pt idx="2">
                  <c:v>0.5180083830719967</c:v>
                </c:pt>
                <c:pt idx="3">
                  <c:v>0.85383267762872794</c:v>
                </c:pt>
                <c:pt idx="4">
                  <c:v>0.86732799350137491</c:v>
                </c:pt>
                <c:pt idx="5">
                  <c:v>0.52994411408105446</c:v>
                </c:pt>
                <c:pt idx="6">
                  <c:v>0.21946824927309869</c:v>
                </c:pt>
                <c:pt idx="7">
                  <c:v>-8.7209530464476909E-2</c:v>
                </c:pt>
                <c:pt idx="8">
                  <c:v>-0.41330646764322626</c:v>
                </c:pt>
                <c:pt idx="9">
                  <c:v>-0.72170850407178355</c:v>
                </c:pt>
                <c:pt idx="10">
                  <c:v>-0.94461222922241872</c:v>
                </c:pt>
                <c:pt idx="11">
                  <c:v>-0.64199534437257777</c:v>
                </c:pt>
                <c:pt idx="12">
                  <c:v>-0.34276495385807393</c:v>
                </c:pt>
                <c:pt idx="13">
                  <c:v>-2.0410341040932735E-2</c:v>
                </c:pt>
                <c:pt idx="14">
                  <c:v>0.29602856878302797</c:v>
                </c:pt>
                <c:pt idx="15">
                  <c:v>0.59649637948967349</c:v>
                </c:pt>
                <c:pt idx="16">
                  <c:v>0.92490633482761608</c:v>
                </c:pt>
                <c:pt idx="17">
                  <c:v>0.7739609546906171</c:v>
                </c:pt>
                <c:pt idx="18">
                  <c:v>0.45451780722223623</c:v>
                </c:pt>
                <c:pt idx="19">
                  <c:v>0.13109716274448407</c:v>
                </c:pt>
                <c:pt idx="20">
                  <c:v>-0.17225941260171818</c:v>
                </c:pt>
                <c:pt idx="21">
                  <c:v>-0.49035304063998353</c:v>
                </c:pt>
                <c:pt idx="22">
                  <c:v>-0.82013107867696888</c:v>
                </c:pt>
                <c:pt idx="23">
                  <c:v>-0.89587519761866186</c:v>
                </c:pt>
                <c:pt idx="24">
                  <c:v>-0.55831483900900136</c:v>
                </c:pt>
                <c:pt idx="25">
                  <c:v>-0.25300637757477801</c:v>
                </c:pt>
                <c:pt idx="26">
                  <c:v>5.7573841626264922E-2</c:v>
                </c:pt>
                <c:pt idx="27">
                  <c:v>0.38317369576717553</c:v>
                </c:pt>
                <c:pt idx="28">
                  <c:v>0.68592853498150985</c:v>
                </c:pt>
                <c:pt idx="29">
                  <c:v>0.94951941522069216</c:v>
                </c:pt>
                <c:pt idx="30">
                  <c:v>0.67593737292614398</c:v>
                </c:pt>
                <c:pt idx="31">
                  <c:v>0.37435117620181424</c:v>
                </c:pt>
                <c:pt idx="32">
                  <c:v>4.923974336880492E-2</c:v>
                </c:pt>
                <c:pt idx="33">
                  <c:v>-0.26260269692588745</c:v>
                </c:pt>
                <c:pt idx="34">
                  <c:v>-0.56660808097237048</c:v>
                </c:pt>
                <c:pt idx="35">
                  <c:v>-0.90314381635584695</c:v>
                </c:pt>
                <c:pt idx="36">
                  <c:v>-0.81006901452493973</c:v>
                </c:pt>
                <c:pt idx="37">
                  <c:v>-0.48244572954107046</c:v>
                </c:pt>
                <c:pt idx="38">
                  <c:v>-0.1629840960354258</c:v>
                </c:pt>
                <c:pt idx="39">
                  <c:v>0.14011420473337283</c:v>
                </c:pt>
                <c:pt idx="40">
                  <c:v>0.46255502695137646</c:v>
                </c:pt>
                <c:pt idx="41">
                  <c:v>0.78438156757717636</c:v>
                </c:pt>
                <c:pt idx="42">
                  <c:v>0.91930593913306047</c:v>
                </c:pt>
                <c:pt idx="43">
                  <c:v>0.58780467706759398</c:v>
                </c:pt>
                <c:pt idx="44">
                  <c:v>0.28651460682112811</c:v>
                </c:pt>
                <c:pt idx="45">
                  <c:v>-2.8606859577059909E-2</c:v>
                </c:pt>
                <c:pt idx="46">
                  <c:v>-0.35189997062874256</c:v>
                </c:pt>
                <c:pt idx="47">
                  <c:v>-0.65152388107508674</c:v>
                </c:pt>
                <c:pt idx="48">
                  <c:v>-0.94678708040901971</c:v>
                </c:pt>
                <c:pt idx="49">
                  <c:v>-0.71137287181810593</c:v>
                </c:pt>
                <c:pt idx="50">
                  <c:v>-0.4048118701331152</c:v>
                </c:pt>
                <c:pt idx="51">
                  <c:v>-7.8657726576711301E-2</c:v>
                </c:pt>
                <c:pt idx="52">
                  <c:v>0.2290322367634462</c:v>
                </c:pt>
                <c:pt idx="53">
                  <c:v>0.53796541689587751</c:v>
                </c:pt>
                <c:pt idx="54">
                  <c:v>0.87593827810163305</c:v>
                </c:pt>
                <c:pt idx="55">
                  <c:v>0.84448512568065626</c:v>
                </c:pt>
                <c:pt idx="56">
                  <c:v>0.51008965816249818</c:v>
                </c:pt>
                <c:pt idx="57">
                  <c:v>0.19571143369000446</c:v>
                </c:pt>
                <c:pt idx="58">
                  <c:v>-0.108908087085655</c:v>
                </c:pt>
                <c:pt idx="59">
                  <c:v>-0.43415371452465462</c:v>
                </c:pt>
                <c:pt idx="60">
                  <c:v>-0.7477853782088818</c:v>
                </c:pt>
                <c:pt idx="61">
                  <c:v>-0.93654974336134567</c:v>
                </c:pt>
                <c:pt idx="62">
                  <c:v>-0.61880497290059033</c:v>
                </c:pt>
                <c:pt idx="63">
                  <c:v>-0.31959619652214266</c:v>
                </c:pt>
                <c:pt idx="64">
                  <c:v>0</c:v>
                </c:pt>
                <c:pt idx="65">
                  <c:v>0.31959619652214266</c:v>
                </c:pt>
                <c:pt idx="66">
                  <c:v>0.61880497290059033</c:v>
                </c:pt>
                <c:pt idx="67">
                  <c:v>0.93654974336134567</c:v>
                </c:pt>
                <c:pt idx="68">
                  <c:v>0.94959775631705023</c:v>
                </c:pt>
                <c:pt idx="69">
                  <c:v>0.7477853782088818</c:v>
                </c:pt>
                <c:pt idx="70">
                  <c:v>0.43415371452465462</c:v>
                </c:pt>
                <c:pt idx="71">
                  <c:v>0.108908087085655</c:v>
                </c:pt>
                <c:pt idx="72">
                  <c:v>7.187920274863332E-17</c:v>
                </c:pt>
                <c:pt idx="73">
                  <c:v>-0.19571143369000446</c:v>
                </c:pt>
                <c:pt idx="74">
                  <c:v>-0.51008965816249818</c:v>
                </c:pt>
                <c:pt idx="75">
                  <c:v>-0.84448512568065626</c:v>
                </c:pt>
                <c:pt idx="76">
                  <c:v>-0.87593827810163305</c:v>
                </c:pt>
                <c:pt idx="77">
                  <c:v>-0.53796541689587751</c:v>
                </c:pt>
                <c:pt idx="78">
                  <c:v>-0.2290322367634462</c:v>
                </c:pt>
                <c:pt idx="79">
                  <c:v>7.8657726576711301E-2</c:v>
                </c:pt>
                <c:pt idx="80">
                  <c:v>0.4048118701331152</c:v>
                </c:pt>
                <c:pt idx="81">
                  <c:v>0.71137287181810593</c:v>
                </c:pt>
                <c:pt idx="82">
                  <c:v>0.94678708040901971</c:v>
                </c:pt>
                <c:pt idx="83">
                  <c:v>0.65152388107508674</c:v>
                </c:pt>
                <c:pt idx="84">
                  <c:v>0.35189997062874256</c:v>
                </c:pt>
                <c:pt idx="85">
                  <c:v>2.8606859577059909E-2</c:v>
                </c:pt>
                <c:pt idx="86">
                  <c:v>-0.28651460682112811</c:v>
                </c:pt>
                <c:pt idx="87">
                  <c:v>-0.58780467706759398</c:v>
                </c:pt>
                <c:pt idx="88">
                  <c:v>-0.91930593913306047</c:v>
                </c:pt>
                <c:pt idx="89">
                  <c:v>-0.78438156757717636</c:v>
                </c:pt>
                <c:pt idx="90">
                  <c:v>-0.46255502695137646</c:v>
                </c:pt>
                <c:pt idx="91">
                  <c:v>-0.14011420473337283</c:v>
                </c:pt>
                <c:pt idx="92">
                  <c:v>0.1629840960354258</c:v>
                </c:pt>
                <c:pt idx="93">
                  <c:v>0.48244572954107046</c:v>
                </c:pt>
                <c:pt idx="94">
                  <c:v>0.81006901452493973</c:v>
                </c:pt>
                <c:pt idx="95">
                  <c:v>0.90314381635584695</c:v>
                </c:pt>
                <c:pt idx="96">
                  <c:v>0.56660808097237048</c:v>
                </c:pt>
                <c:pt idx="97">
                  <c:v>0.26260269692588745</c:v>
                </c:pt>
                <c:pt idx="98">
                  <c:v>-4.923974336880492E-2</c:v>
                </c:pt>
                <c:pt idx="99">
                  <c:v>-0.37435117620181424</c:v>
                </c:pt>
                <c:pt idx="100">
                  <c:v>-0.67593737292614398</c:v>
                </c:pt>
                <c:pt idx="101">
                  <c:v>-0.94951941522069216</c:v>
                </c:pt>
                <c:pt idx="102">
                  <c:v>-0.68592853498150985</c:v>
                </c:pt>
                <c:pt idx="103">
                  <c:v>-0.38317369576717553</c:v>
                </c:pt>
                <c:pt idx="104">
                  <c:v>-5.7573841626264922E-2</c:v>
                </c:pt>
                <c:pt idx="105">
                  <c:v>0.25300637757477801</c:v>
                </c:pt>
                <c:pt idx="106">
                  <c:v>0.55831483900900136</c:v>
                </c:pt>
                <c:pt idx="107">
                  <c:v>0.89587519761866186</c:v>
                </c:pt>
                <c:pt idx="108">
                  <c:v>0.82013107867696888</c:v>
                </c:pt>
                <c:pt idx="109">
                  <c:v>0.49035304063998353</c:v>
                </c:pt>
                <c:pt idx="110">
                  <c:v>0.17225941260171818</c:v>
                </c:pt>
                <c:pt idx="111">
                  <c:v>-0.13109716274448407</c:v>
                </c:pt>
                <c:pt idx="112">
                  <c:v>-0.45451780722223623</c:v>
                </c:pt>
                <c:pt idx="113">
                  <c:v>-0.7739609546906171</c:v>
                </c:pt>
                <c:pt idx="114">
                  <c:v>-0.92490633482761608</c:v>
                </c:pt>
                <c:pt idx="115">
                  <c:v>-0.59649637948967349</c:v>
                </c:pt>
                <c:pt idx="116">
                  <c:v>-0.29602856878302797</c:v>
                </c:pt>
                <c:pt idx="117">
                  <c:v>2.0410341040932735E-2</c:v>
                </c:pt>
                <c:pt idx="118">
                  <c:v>0.34276495385807393</c:v>
                </c:pt>
                <c:pt idx="119">
                  <c:v>0.64199534437257777</c:v>
                </c:pt>
                <c:pt idx="120">
                  <c:v>0.94461222922241872</c:v>
                </c:pt>
                <c:pt idx="121">
                  <c:v>0.72170850407178355</c:v>
                </c:pt>
                <c:pt idx="122">
                  <c:v>0.41330646764322626</c:v>
                </c:pt>
                <c:pt idx="123">
                  <c:v>8.7209530464476909E-2</c:v>
                </c:pt>
                <c:pt idx="124">
                  <c:v>-0.21946824927309869</c:v>
                </c:pt>
                <c:pt idx="125">
                  <c:v>-0.52994411408105446</c:v>
                </c:pt>
                <c:pt idx="126">
                  <c:v>-0.86732799350137491</c:v>
                </c:pt>
                <c:pt idx="127">
                  <c:v>-0.85383267762872794</c:v>
                </c:pt>
                <c:pt idx="128">
                  <c:v>-0.5180083830719967</c:v>
                </c:pt>
                <c:pt idx="129">
                  <c:v>-0.20518652414524485</c:v>
                </c:pt>
                <c:pt idx="130">
                  <c:v>0.10016877558513218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43-4154-A191-CC9E7405948F}"/>
            </c:ext>
          </c:extLst>
        </c:ser>
        <c:ser>
          <c:idx val="9"/>
          <c:order val="9"/>
          <c:tx>
            <c:strRef>
              <c:f>'ODD  f(t) = Isosceles Triangle,'!$W$5</c:f>
              <c:strCache>
                <c:ptCount val="1"/>
                <c:pt idx="0">
                  <c:v>S8</c:v>
                </c:pt>
              </c:strCache>
            </c:strRef>
          </c:tx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Triangle,'!$W$6:$W$136</c:f>
              <c:numCache>
                <c:formatCode>0.000E+00</c:formatCode>
                <c:ptCount val="131"/>
                <c:pt idx="0">
                  <c:v>-0.10016877558513218</c:v>
                </c:pt>
                <c:pt idx="1">
                  <c:v>0.20518652414524485</c:v>
                </c:pt>
                <c:pt idx="2">
                  <c:v>0.5180083830719967</c:v>
                </c:pt>
                <c:pt idx="3">
                  <c:v>0.85383267762872794</c:v>
                </c:pt>
                <c:pt idx="4">
                  <c:v>0.86732799350137491</c:v>
                </c:pt>
                <c:pt idx="5">
                  <c:v>0.52994411408105446</c:v>
                </c:pt>
                <c:pt idx="6">
                  <c:v>0.21946824927309869</c:v>
                </c:pt>
                <c:pt idx="7">
                  <c:v>-8.7209530464476909E-2</c:v>
                </c:pt>
                <c:pt idx="8">
                  <c:v>-0.41330646764322626</c:v>
                </c:pt>
                <c:pt idx="9">
                  <c:v>-0.72170850407178355</c:v>
                </c:pt>
                <c:pt idx="10">
                  <c:v>-0.94461222922241872</c:v>
                </c:pt>
                <c:pt idx="11">
                  <c:v>-0.64199534437257777</c:v>
                </c:pt>
                <c:pt idx="12">
                  <c:v>-0.34276495385807393</c:v>
                </c:pt>
                <c:pt idx="13">
                  <c:v>-2.0410341040932735E-2</c:v>
                </c:pt>
                <c:pt idx="14">
                  <c:v>0.29602856878302797</c:v>
                </c:pt>
                <c:pt idx="15">
                  <c:v>0.59649637948967349</c:v>
                </c:pt>
                <c:pt idx="16">
                  <c:v>0.92490633482761608</c:v>
                </c:pt>
                <c:pt idx="17">
                  <c:v>0.7739609546906171</c:v>
                </c:pt>
                <c:pt idx="18">
                  <c:v>0.45451780722223623</c:v>
                </c:pt>
                <c:pt idx="19">
                  <c:v>0.13109716274448407</c:v>
                </c:pt>
                <c:pt idx="20">
                  <c:v>-0.17225941260171818</c:v>
                </c:pt>
                <c:pt idx="21">
                  <c:v>-0.49035304063998353</c:v>
                </c:pt>
                <c:pt idx="22">
                  <c:v>-0.82013107867696888</c:v>
                </c:pt>
                <c:pt idx="23">
                  <c:v>-0.89587519761866186</c:v>
                </c:pt>
                <c:pt idx="24">
                  <c:v>-0.55831483900900136</c:v>
                </c:pt>
                <c:pt idx="25">
                  <c:v>-0.25300637757477801</c:v>
                </c:pt>
                <c:pt idx="26">
                  <c:v>5.7573841626264916E-2</c:v>
                </c:pt>
                <c:pt idx="27">
                  <c:v>0.38317369576717553</c:v>
                </c:pt>
                <c:pt idx="28">
                  <c:v>0.68592853498150985</c:v>
                </c:pt>
                <c:pt idx="29">
                  <c:v>0.94951941522069216</c:v>
                </c:pt>
                <c:pt idx="30">
                  <c:v>0.67593737292614398</c:v>
                </c:pt>
                <c:pt idx="31">
                  <c:v>0.37435117620181424</c:v>
                </c:pt>
                <c:pt idx="32">
                  <c:v>4.9239743368804927E-2</c:v>
                </c:pt>
                <c:pt idx="33">
                  <c:v>-0.26260269692588745</c:v>
                </c:pt>
                <c:pt idx="34">
                  <c:v>-0.56660808097237048</c:v>
                </c:pt>
                <c:pt idx="35">
                  <c:v>-0.90314381635584695</c:v>
                </c:pt>
                <c:pt idx="36">
                  <c:v>-0.81006901452493973</c:v>
                </c:pt>
                <c:pt idx="37">
                  <c:v>-0.48244572954107046</c:v>
                </c:pt>
                <c:pt idx="38">
                  <c:v>-0.1629840960354258</c:v>
                </c:pt>
                <c:pt idx="39">
                  <c:v>0.14011420473337283</c:v>
                </c:pt>
                <c:pt idx="40">
                  <c:v>0.46255502695137646</c:v>
                </c:pt>
                <c:pt idx="41">
                  <c:v>0.78438156757717636</c:v>
                </c:pt>
                <c:pt idx="42">
                  <c:v>0.91930593913306047</c:v>
                </c:pt>
                <c:pt idx="43">
                  <c:v>0.58780467706759398</c:v>
                </c:pt>
                <c:pt idx="44">
                  <c:v>0.28651460682112811</c:v>
                </c:pt>
                <c:pt idx="45">
                  <c:v>-2.8606859577059912E-2</c:v>
                </c:pt>
                <c:pt idx="46">
                  <c:v>-0.35189997062874256</c:v>
                </c:pt>
                <c:pt idx="47">
                  <c:v>-0.65152388107508674</c:v>
                </c:pt>
                <c:pt idx="48">
                  <c:v>-0.94678708040901971</c:v>
                </c:pt>
                <c:pt idx="49">
                  <c:v>-0.71137287181810593</c:v>
                </c:pt>
                <c:pt idx="50">
                  <c:v>-0.4048118701331152</c:v>
                </c:pt>
                <c:pt idx="51">
                  <c:v>-7.8657726576711301E-2</c:v>
                </c:pt>
                <c:pt idx="52">
                  <c:v>0.2290322367634462</c:v>
                </c:pt>
                <c:pt idx="53">
                  <c:v>0.53796541689587751</c:v>
                </c:pt>
                <c:pt idx="54">
                  <c:v>0.87593827810163305</c:v>
                </c:pt>
                <c:pt idx="55">
                  <c:v>0.84448512568065626</c:v>
                </c:pt>
                <c:pt idx="56">
                  <c:v>0.51008965816249818</c:v>
                </c:pt>
                <c:pt idx="57">
                  <c:v>0.19571143369000446</c:v>
                </c:pt>
                <c:pt idx="58">
                  <c:v>-0.108908087085655</c:v>
                </c:pt>
                <c:pt idx="59">
                  <c:v>-0.43415371452465462</c:v>
                </c:pt>
                <c:pt idx="60">
                  <c:v>-0.7477853782088818</c:v>
                </c:pt>
                <c:pt idx="61">
                  <c:v>-0.93654974336134567</c:v>
                </c:pt>
                <c:pt idx="62">
                  <c:v>-0.61880497290059033</c:v>
                </c:pt>
                <c:pt idx="63">
                  <c:v>-0.31959619652214266</c:v>
                </c:pt>
                <c:pt idx="64">
                  <c:v>0</c:v>
                </c:pt>
                <c:pt idx="65">
                  <c:v>0.31959619652214266</c:v>
                </c:pt>
                <c:pt idx="66">
                  <c:v>0.61880497290059033</c:v>
                </c:pt>
                <c:pt idx="67">
                  <c:v>0.93654974336134567</c:v>
                </c:pt>
                <c:pt idx="68">
                  <c:v>0.94959775631705023</c:v>
                </c:pt>
                <c:pt idx="69">
                  <c:v>0.7477853782088818</c:v>
                </c:pt>
                <c:pt idx="70">
                  <c:v>0.43415371452465462</c:v>
                </c:pt>
                <c:pt idx="71">
                  <c:v>0.108908087085655</c:v>
                </c:pt>
                <c:pt idx="72">
                  <c:v>7.187920274863332E-17</c:v>
                </c:pt>
                <c:pt idx="73">
                  <c:v>-0.19571143369000446</c:v>
                </c:pt>
                <c:pt idx="74">
                  <c:v>-0.51008965816249818</c:v>
                </c:pt>
                <c:pt idx="75">
                  <c:v>-0.84448512568065626</c:v>
                </c:pt>
                <c:pt idx="76">
                  <c:v>-0.87593827810163305</c:v>
                </c:pt>
                <c:pt idx="77">
                  <c:v>-0.53796541689587751</c:v>
                </c:pt>
                <c:pt idx="78">
                  <c:v>-0.2290322367634462</c:v>
                </c:pt>
                <c:pt idx="79">
                  <c:v>7.8657726576711301E-2</c:v>
                </c:pt>
                <c:pt idx="80">
                  <c:v>0.4048118701331152</c:v>
                </c:pt>
                <c:pt idx="81">
                  <c:v>0.71137287181810593</c:v>
                </c:pt>
                <c:pt idx="82">
                  <c:v>0.94678708040901971</c:v>
                </c:pt>
                <c:pt idx="83">
                  <c:v>0.65152388107508674</c:v>
                </c:pt>
                <c:pt idx="84">
                  <c:v>0.35189997062874256</c:v>
                </c:pt>
                <c:pt idx="85">
                  <c:v>2.8606859577059912E-2</c:v>
                </c:pt>
                <c:pt idx="86">
                  <c:v>-0.28651460682112811</c:v>
                </c:pt>
                <c:pt idx="87">
                  <c:v>-0.58780467706759398</c:v>
                </c:pt>
                <c:pt idx="88">
                  <c:v>-0.91930593913306047</c:v>
                </c:pt>
                <c:pt idx="89">
                  <c:v>-0.78438156757717636</c:v>
                </c:pt>
                <c:pt idx="90">
                  <c:v>-0.46255502695137646</c:v>
                </c:pt>
                <c:pt idx="91">
                  <c:v>-0.14011420473337283</c:v>
                </c:pt>
                <c:pt idx="92">
                  <c:v>0.1629840960354258</c:v>
                </c:pt>
                <c:pt idx="93">
                  <c:v>0.48244572954107046</c:v>
                </c:pt>
                <c:pt idx="94">
                  <c:v>0.81006901452493973</c:v>
                </c:pt>
                <c:pt idx="95">
                  <c:v>0.90314381635584695</c:v>
                </c:pt>
                <c:pt idx="96">
                  <c:v>0.56660808097237048</c:v>
                </c:pt>
                <c:pt idx="97">
                  <c:v>0.26260269692588745</c:v>
                </c:pt>
                <c:pt idx="98">
                  <c:v>-4.9239743368804927E-2</c:v>
                </c:pt>
                <c:pt idx="99">
                  <c:v>-0.37435117620181424</c:v>
                </c:pt>
                <c:pt idx="100">
                  <c:v>-0.67593737292614398</c:v>
                </c:pt>
                <c:pt idx="101">
                  <c:v>-0.94951941522069216</c:v>
                </c:pt>
                <c:pt idx="102">
                  <c:v>-0.68592853498150985</c:v>
                </c:pt>
                <c:pt idx="103">
                  <c:v>-0.38317369576717553</c:v>
                </c:pt>
                <c:pt idx="104">
                  <c:v>-5.7573841626264916E-2</c:v>
                </c:pt>
                <c:pt idx="105">
                  <c:v>0.25300637757477801</c:v>
                </c:pt>
                <c:pt idx="106">
                  <c:v>0.55831483900900136</c:v>
                </c:pt>
                <c:pt idx="107">
                  <c:v>0.89587519761866186</c:v>
                </c:pt>
                <c:pt idx="108">
                  <c:v>0.82013107867696888</c:v>
                </c:pt>
                <c:pt idx="109">
                  <c:v>0.49035304063998353</c:v>
                </c:pt>
                <c:pt idx="110">
                  <c:v>0.17225941260171818</c:v>
                </c:pt>
                <c:pt idx="111">
                  <c:v>-0.13109716274448407</c:v>
                </c:pt>
                <c:pt idx="112">
                  <c:v>-0.45451780722223623</c:v>
                </c:pt>
                <c:pt idx="113">
                  <c:v>-0.7739609546906171</c:v>
                </c:pt>
                <c:pt idx="114">
                  <c:v>-0.92490633482761608</c:v>
                </c:pt>
                <c:pt idx="115">
                  <c:v>-0.59649637948967349</c:v>
                </c:pt>
                <c:pt idx="116">
                  <c:v>-0.29602856878302797</c:v>
                </c:pt>
                <c:pt idx="117">
                  <c:v>2.0410341040932735E-2</c:v>
                </c:pt>
                <c:pt idx="118">
                  <c:v>0.34276495385807393</c:v>
                </c:pt>
                <c:pt idx="119">
                  <c:v>0.64199534437257777</c:v>
                </c:pt>
                <c:pt idx="120">
                  <c:v>0.94461222922241872</c:v>
                </c:pt>
                <c:pt idx="121">
                  <c:v>0.72170850407178355</c:v>
                </c:pt>
                <c:pt idx="122">
                  <c:v>0.41330646764322626</c:v>
                </c:pt>
                <c:pt idx="123">
                  <c:v>8.7209530464476909E-2</c:v>
                </c:pt>
                <c:pt idx="124">
                  <c:v>-0.21946824927309869</c:v>
                </c:pt>
                <c:pt idx="125">
                  <c:v>-0.52994411408105446</c:v>
                </c:pt>
                <c:pt idx="126">
                  <c:v>-0.86732799350137491</c:v>
                </c:pt>
                <c:pt idx="127">
                  <c:v>-0.85383267762872794</c:v>
                </c:pt>
                <c:pt idx="128">
                  <c:v>-0.5180083830719967</c:v>
                </c:pt>
                <c:pt idx="129">
                  <c:v>-0.20518652414524485</c:v>
                </c:pt>
                <c:pt idx="130">
                  <c:v>0.10016877558513218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624-B9D0-B2196A4D3DB0}"/>
            </c:ext>
          </c:extLst>
        </c:ser>
        <c:ser>
          <c:idx val="10"/>
          <c:order val="10"/>
          <c:tx>
            <c:strRef>
              <c:f>'ODD  f(t) = Isosceles Triangle,'!$X$5</c:f>
              <c:strCache>
                <c:ptCount val="1"/>
                <c:pt idx="0">
                  <c:v>S9</c:v>
                </c:pt>
              </c:strCache>
            </c:strRef>
          </c:tx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Triangle,'!$X$6:$X$136</c:f>
              <c:numCache>
                <c:formatCode>0.000E+00</c:formatCode>
                <c:ptCount val="131"/>
                <c:pt idx="0">
                  <c:v>-0.11015162782651547</c:v>
                </c:pt>
                <c:pt idx="1">
                  <c:v>0.20718970175493184</c:v>
                </c:pt>
                <c:pt idx="2">
                  <c:v>0.52691849512979161</c:v>
                </c:pt>
                <c:pt idx="3">
                  <c:v>0.84705796343713691</c:v>
                </c:pt>
                <c:pt idx="4">
                  <c:v>0.86204587134846966</c:v>
                </c:pt>
                <c:pt idx="5">
                  <c:v>0.53954750639915883</c:v>
                </c:pt>
                <c:pt idx="6">
                  <c:v>0.21960756991475697</c:v>
                </c:pt>
                <c:pt idx="7">
                  <c:v>-9.6887531668976262E-2</c:v>
                </c:pt>
                <c:pt idx="8">
                  <c:v>-0.40826303227828875</c:v>
                </c:pt>
                <c:pt idx="9">
                  <c:v>-0.71473135962263945</c:v>
                </c:pt>
                <c:pt idx="10">
                  <c:v>-0.95339205979320474</c:v>
                </c:pt>
                <c:pt idx="11">
                  <c:v>-0.64427072048483858</c:v>
                </c:pt>
                <c:pt idx="12">
                  <c:v>-0.33276661556406073</c:v>
                </c:pt>
                <c:pt idx="13">
                  <c:v>-2.3489267615178888E-2</c:v>
                </c:pt>
                <c:pt idx="14">
                  <c:v>0.28767905495796847</c:v>
                </c:pt>
                <c:pt idx="15">
                  <c:v>0.60404663149719839</c:v>
                </c:pt>
                <c:pt idx="16">
                  <c:v>0.92921254331343683</c:v>
                </c:pt>
                <c:pt idx="17">
                  <c:v>0.76410464511769671</c:v>
                </c:pt>
                <c:pt idx="18">
                  <c:v>0.4554898423078434</c:v>
                </c:pt>
                <c:pt idx="19">
                  <c:v>0.14043292881135389</c:v>
                </c:pt>
                <c:pt idx="20">
                  <c:v>-0.17823093018756969</c:v>
                </c:pt>
                <c:pt idx="21">
                  <c:v>-0.49649094405085614</c:v>
                </c:pt>
                <c:pt idx="22">
                  <c:v>-0.81087259562186154</c:v>
                </c:pt>
                <c:pt idx="23">
                  <c:v>-0.89469539016705735</c:v>
                </c:pt>
                <c:pt idx="24">
                  <c:v>-0.56820513167305831</c:v>
                </c:pt>
                <c:pt idx="25">
                  <c:v>-0.24888974285526547</c:v>
                </c:pt>
                <c:pt idx="26">
                  <c:v>6.5259597127256194E-2</c:v>
                </c:pt>
                <c:pt idx="27">
                  <c:v>0.37494119097838996</c:v>
                </c:pt>
                <c:pt idx="28">
                  <c:v>0.68265144432172242</c:v>
                </c:pt>
                <c:pt idx="29">
                  <c:v>0.95950686516212713</c:v>
                </c:pt>
                <c:pt idx="30">
                  <c:v>0.67386599182189788</c:v>
                </c:pt>
                <c:pt idx="31">
                  <c:v>0.36547299072864453</c:v>
                </c:pt>
                <c:pt idx="32">
                  <c:v>5.6065563754102966E-2</c:v>
                </c:pt>
                <c:pt idx="33">
                  <c:v>-0.25737986970844923</c:v>
                </c:pt>
                <c:pt idx="34">
                  <c:v>-0.57623082590444419</c:v>
                </c:pt>
                <c:pt idx="35">
                  <c:v>-0.90321347836459975</c:v>
                </c:pt>
                <c:pt idx="36">
                  <c:v>-0.80040896424575292</c:v>
                </c:pt>
                <c:pt idx="37">
                  <c:v>-0.48754921047274175</c:v>
                </c:pt>
                <c:pt idx="38">
                  <c:v>-0.16991113400202171</c:v>
                </c:pt>
                <c:pt idx="39">
                  <c:v>0.1489272478846273</c:v>
                </c:pt>
                <c:pt idx="40">
                  <c:v>0.46476251060470003</c:v>
                </c:pt>
                <c:pt idx="41">
                  <c:v>0.77438637442180691</c:v>
                </c:pt>
                <c:pt idx="42">
                  <c:v>0.92245107388393699</c:v>
                </c:pt>
                <c:pt idx="43">
                  <c:v>0.59611559000050596</c:v>
                </c:pt>
                <c:pt idx="44">
                  <c:v>0.27891881815802438</c:v>
                </c:pt>
                <c:pt idx="45">
                  <c:v>-3.2850081414807546E-2</c:v>
                </c:pt>
                <c:pt idx="46">
                  <c:v>-0.34203185496317062</c:v>
                </c:pt>
                <c:pt idx="47">
                  <c:v>-0.6525652251987224</c:v>
                </c:pt>
                <c:pt idx="48">
                  <c:v>-0.9560975362440477</c:v>
                </c:pt>
                <c:pt idx="49">
                  <c:v>-0.70534559931075602</c:v>
                </c:pt>
                <c:pt idx="50">
                  <c:v>-0.39872913478817495</c:v>
                </c:pt>
                <c:pt idx="51">
                  <c:v>-8.7942420991682396E-2</c:v>
                </c:pt>
                <c:pt idx="52">
                  <c:v>0.22792163406571256</c:v>
                </c:pt>
                <c:pt idx="53">
                  <c:v>0.5478448604414794</c:v>
                </c:pt>
                <c:pt idx="54">
                  <c:v>0.87175824854009532</c:v>
                </c:pt>
                <c:pt idx="55">
                  <c:v>0.83684416845676868</c:v>
                </c:pt>
                <c:pt idx="56">
                  <c:v>0.51836156745327511</c:v>
                </c:pt>
                <c:pt idx="57">
                  <c:v>0.19892262420309054</c:v>
                </c:pt>
                <c:pt idx="58">
                  <c:v>-0.11889965073153597</c:v>
                </c:pt>
                <c:pt idx="59">
                  <c:v>-0.43201423030576219</c:v>
                </c:pt>
                <c:pt idx="60">
                  <c:v>-0.73893954956056684</c:v>
                </c:pt>
                <c:pt idx="61">
                  <c:v>-0.94342633915851071</c:v>
                </c:pt>
                <c:pt idx="62">
                  <c:v>-0.62396825208237716</c:v>
                </c:pt>
                <c:pt idx="63">
                  <c:v>-0.3099545652979625</c:v>
                </c:pt>
                <c:pt idx="64">
                  <c:v>0</c:v>
                </c:pt>
                <c:pt idx="65">
                  <c:v>0.3099545652979625</c:v>
                </c:pt>
                <c:pt idx="66">
                  <c:v>0.62396825208237716</c:v>
                </c:pt>
                <c:pt idx="67">
                  <c:v>0.94342633915851071</c:v>
                </c:pt>
                <c:pt idx="68">
                  <c:v>0.95960478680024408</c:v>
                </c:pt>
                <c:pt idx="69">
                  <c:v>0.73893954956056684</c:v>
                </c:pt>
                <c:pt idx="70">
                  <c:v>0.43201423030576219</c:v>
                </c:pt>
                <c:pt idx="71">
                  <c:v>0.11889965073153597</c:v>
                </c:pt>
                <c:pt idx="72">
                  <c:v>8.2913290889870895E-17</c:v>
                </c:pt>
                <c:pt idx="73">
                  <c:v>-0.19892262420309054</c:v>
                </c:pt>
                <c:pt idx="74">
                  <c:v>-0.51836156745327511</c:v>
                </c:pt>
                <c:pt idx="75">
                  <c:v>-0.83684416845676868</c:v>
                </c:pt>
                <c:pt idx="76">
                  <c:v>-0.87175824854009532</c:v>
                </c:pt>
                <c:pt idx="77">
                  <c:v>-0.5478448604414794</c:v>
                </c:pt>
                <c:pt idx="78">
                  <c:v>-0.22792163406571256</c:v>
                </c:pt>
                <c:pt idx="79">
                  <c:v>8.7942420991682396E-2</c:v>
                </c:pt>
                <c:pt idx="80">
                  <c:v>0.39872913478817495</c:v>
                </c:pt>
                <c:pt idx="81">
                  <c:v>0.70534559931075602</c:v>
                </c:pt>
                <c:pt idx="82">
                  <c:v>0.9560975362440477</c:v>
                </c:pt>
                <c:pt idx="83">
                  <c:v>0.6525652251987224</c:v>
                </c:pt>
                <c:pt idx="84">
                  <c:v>0.34203185496317062</c:v>
                </c:pt>
                <c:pt idx="85">
                  <c:v>3.2850081414807546E-2</c:v>
                </c:pt>
                <c:pt idx="86">
                  <c:v>-0.27891881815802438</c:v>
                </c:pt>
                <c:pt idx="87">
                  <c:v>-0.59611559000050596</c:v>
                </c:pt>
                <c:pt idx="88">
                  <c:v>-0.92245107388393699</c:v>
                </c:pt>
                <c:pt idx="89">
                  <c:v>-0.77438637442180691</c:v>
                </c:pt>
                <c:pt idx="90">
                  <c:v>-0.46476251060470003</c:v>
                </c:pt>
                <c:pt idx="91">
                  <c:v>-0.1489272478846273</c:v>
                </c:pt>
                <c:pt idx="92">
                  <c:v>0.16991113400202171</c:v>
                </c:pt>
                <c:pt idx="93">
                  <c:v>0.48754921047274175</c:v>
                </c:pt>
                <c:pt idx="94">
                  <c:v>0.80040896424575292</c:v>
                </c:pt>
                <c:pt idx="95">
                  <c:v>0.90321347836459975</c:v>
                </c:pt>
                <c:pt idx="96">
                  <c:v>0.57623082590444419</c:v>
                </c:pt>
                <c:pt idx="97">
                  <c:v>0.25737986970844923</c:v>
                </c:pt>
                <c:pt idx="98">
                  <c:v>-5.6065563754102966E-2</c:v>
                </c:pt>
                <c:pt idx="99">
                  <c:v>-0.36547299072864453</c:v>
                </c:pt>
                <c:pt idx="100">
                  <c:v>-0.67386599182189788</c:v>
                </c:pt>
                <c:pt idx="101">
                  <c:v>-0.95950686516212713</c:v>
                </c:pt>
                <c:pt idx="102">
                  <c:v>-0.68265144432172242</c:v>
                </c:pt>
                <c:pt idx="103">
                  <c:v>-0.37494119097838996</c:v>
                </c:pt>
                <c:pt idx="104">
                  <c:v>-6.5259597127256194E-2</c:v>
                </c:pt>
                <c:pt idx="105">
                  <c:v>0.24888974285526547</c:v>
                </c:pt>
                <c:pt idx="106">
                  <c:v>0.56820513167305831</c:v>
                </c:pt>
                <c:pt idx="107">
                  <c:v>0.89469539016705735</c:v>
                </c:pt>
                <c:pt idx="108">
                  <c:v>0.81087259562186154</c:v>
                </c:pt>
                <c:pt idx="109">
                  <c:v>0.49649094405085614</c:v>
                </c:pt>
                <c:pt idx="110">
                  <c:v>0.17823093018756969</c:v>
                </c:pt>
                <c:pt idx="111">
                  <c:v>-0.14043292881135389</c:v>
                </c:pt>
                <c:pt idx="112">
                  <c:v>-0.4554898423078434</c:v>
                </c:pt>
                <c:pt idx="113">
                  <c:v>-0.76410464511769671</c:v>
                </c:pt>
                <c:pt idx="114">
                  <c:v>-0.92921254331343683</c:v>
                </c:pt>
                <c:pt idx="115">
                  <c:v>-0.60404663149719839</c:v>
                </c:pt>
                <c:pt idx="116">
                  <c:v>-0.28767905495796847</c:v>
                </c:pt>
                <c:pt idx="117">
                  <c:v>2.3489267615178888E-2</c:v>
                </c:pt>
                <c:pt idx="118">
                  <c:v>0.33276661556406073</c:v>
                </c:pt>
                <c:pt idx="119">
                  <c:v>0.64427072048483858</c:v>
                </c:pt>
                <c:pt idx="120">
                  <c:v>0.95339205979320474</c:v>
                </c:pt>
                <c:pt idx="121">
                  <c:v>0.71473135962263945</c:v>
                </c:pt>
                <c:pt idx="122">
                  <c:v>0.40826303227828875</c:v>
                </c:pt>
                <c:pt idx="123">
                  <c:v>9.6887531668976262E-2</c:v>
                </c:pt>
                <c:pt idx="124">
                  <c:v>-0.21960756991475697</c:v>
                </c:pt>
                <c:pt idx="125">
                  <c:v>-0.53954750639915883</c:v>
                </c:pt>
                <c:pt idx="126">
                  <c:v>-0.86204587134846966</c:v>
                </c:pt>
                <c:pt idx="127">
                  <c:v>-0.84705796343713691</c:v>
                </c:pt>
                <c:pt idx="128">
                  <c:v>-0.52691849512979161</c:v>
                </c:pt>
                <c:pt idx="129">
                  <c:v>-0.20718970175493184</c:v>
                </c:pt>
                <c:pt idx="130">
                  <c:v>0.11015162782651547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E-4624-B9D0-B2196A4D3DB0}"/>
            </c:ext>
          </c:extLst>
        </c:ser>
        <c:ser>
          <c:idx val="11"/>
          <c:order val="11"/>
          <c:tx>
            <c:strRef>
              <c:f>'ODD  f(t) = Isosceles Triangle,'!$Y$5</c:f>
              <c:strCache>
                <c:ptCount val="1"/>
                <c:pt idx="0">
                  <c:v>S10</c:v>
                </c:pt>
              </c:strCache>
            </c:strRef>
          </c:tx>
          <c:marker>
            <c:symbol val="none"/>
          </c:marker>
          <c:xVal>
            <c:numRef>
              <c:f>'ODD  f(t) = Isosceles Triangle,'!$B$6:$B$136</c:f>
              <c:numCache>
                <c:formatCode>0.000E+00</c:formatCode>
                <c:ptCount val="131"/>
                <c:pt idx="0">
                  <c:v>-10.053096491487338</c:v>
                </c:pt>
                <c:pt idx="1">
                  <c:v>-9.8960168588078492</c:v>
                </c:pt>
                <c:pt idx="2">
                  <c:v>-9.7389372261283587</c:v>
                </c:pt>
                <c:pt idx="3">
                  <c:v>-9.5818575934488699</c:v>
                </c:pt>
                <c:pt idx="4">
                  <c:v>-9.4247779607693793</c:v>
                </c:pt>
                <c:pt idx="5">
                  <c:v>-9.2676983280898888</c:v>
                </c:pt>
                <c:pt idx="6">
                  <c:v>-9.1106186954104</c:v>
                </c:pt>
                <c:pt idx="7">
                  <c:v>-8.9535390627309095</c:v>
                </c:pt>
                <c:pt idx="8">
                  <c:v>-8.7964594300514207</c:v>
                </c:pt>
                <c:pt idx="9">
                  <c:v>-8.639379797371932</c:v>
                </c:pt>
                <c:pt idx="10">
                  <c:v>-8.4823001646924414</c:v>
                </c:pt>
                <c:pt idx="11">
                  <c:v>-8.3252205320129526</c:v>
                </c:pt>
                <c:pt idx="12">
                  <c:v>-8.1681408993334621</c:v>
                </c:pt>
                <c:pt idx="13">
                  <c:v>-8.0110612666539716</c:v>
                </c:pt>
                <c:pt idx="14">
                  <c:v>-7.8539816339744828</c:v>
                </c:pt>
                <c:pt idx="15">
                  <c:v>-7.6969020012949922</c:v>
                </c:pt>
                <c:pt idx="16">
                  <c:v>-7.5398223686155035</c:v>
                </c:pt>
                <c:pt idx="17">
                  <c:v>-7.3827427359360147</c:v>
                </c:pt>
                <c:pt idx="18">
                  <c:v>-7.2256631032565242</c:v>
                </c:pt>
                <c:pt idx="19">
                  <c:v>-7.0685834705770345</c:v>
                </c:pt>
                <c:pt idx="20">
                  <c:v>-6.911503837897544</c:v>
                </c:pt>
                <c:pt idx="21">
                  <c:v>-6.7544242052180552</c:v>
                </c:pt>
                <c:pt idx="22">
                  <c:v>-6.5973445725385655</c:v>
                </c:pt>
                <c:pt idx="23">
                  <c:v>-6.440264939859075</c:v>
                </c:pt>
                <c:pt idx="24">
                  <c:v>-6.2831853071795862</c:v>
                </c:pt>
                <c:pt idx="25">
                  <c:v>-6.1261056745000966</c:v>
                </c:pt>
                <c:pt idx="26">
                  <c:v>-5.9690260418206069</c:v>
                </c:pt>
                <c:pt idx="27">
                  <c:v>-5.8119464091411173</c:v>
                </c:pt>
                <c:pt idx="28">
                  <c:v>-5.6548667764616276</c:v>
                </c:pt>
                <c:pt idx="29">
                  <c:v>-5.497787143782138</c:v>
                </c:pt>
                <c:pt idx="30">
                  <c:v>-5.3407075111026483</c:v>
                </c:pt>
                <c:pt idx="31">
                  <c:v>-5.1836278784231586</c:v>
                </c:pt>
                <c:pt idx="32">
                  <c:v>-5.026548245743669</c:v>
                </c:pt>
                <c:pt idx="33">
                  <c:v>-4.8694686130641793</c:v>
                </c:pt>
                <c:pt idx="34">
                  <c:v>-4.7123889803846897</c:v>
                </c:pt>
                <c:pt idx="35">
                  <c:v>-4.5553093477052</c:v>
                </c:pt>
                <c:pt idx="36">
                  <c:v>-4.3982297150257104</c:v>
                </c:pt>
                <c:pt idx="37">
                  <c:v>-4.2411500823462207</c:v>
                </c:pt>
                <c:pt idx="38">
                  <c:v>-4.0840704496667311</c:v>
                </c:pt>
                <c:pt idx="39">
                  <c:v>-3.9269908169872414</c:v>
                </c:pt>
                <c:pt idx="40">
                  <c:v>-3.7699111843077517</c:v>
                </c:pt>
                <c:pt idx="41">
                  <c:v>-3.6128315516282621</c:v>
                </c:pt>
                <c:pt idx="42">
                  <c:v>-3.455751918948772</c:v>
                </c:pt>
                <c:pt idx="43">
                  <c:v>-3.2986722862692828</c:v>
                </c:pt>
                <c:pt idx="44">
                  <c:v>-3.1415926535897931</c:v>
                </c:pt>
                <c:pt idx="45">
                  <c:v>-2.9845130209103035</c:v>
                </c:pt>
                <c:pt idx="46">
                  <c:v>-2.8274333882308138</c:v>
                </c:pt>
                <c:pt idx="47">
                  <c:v>-2.6703537555513241</c:v>
                </c:pt>
                <c:pt idx="48">
                  <c:v>-2.5132741228718345</c:v>
                </c:pt>
                <c:pt idx="49">
                  <c:v>-2.3561944901923448</c:v>
                </c:pt>
                <c:pt idx="50">
                  <c:v>-2.1991148575128552</c:v>
                </c:pt>
                <c:pt idx="51">
                  <c:v>-2.0420352248333655</c:v>
                </c:pt>
                <c:pt idx="52">
                  <c:v>-1.8849555921538759</c:v>
                </c:pt>
                <c:pt idx="53">
                  <c:v>-1.727875959474386</c:v>
                </c:pt>
                <c:pt idx="54">
                  <c:v>-1.5707963267948966</c:v>
                </c:pt>
                <c:pt idx="55">
                  <c:v>-1.4137166941154069</c:v>
                </c:pt>
                <c:pt idx="56">
                  <c:v>-1.2566370614359172</c:v>
                </c:pt>
                <c:pt idx="57">
                  <c:v>-1.0995574287564276</c:v>
                </c:pt>
                <c:pt idx="58">
                  <c:v>-0.94247779607693793</c:v>
                </c:pt>
                <c:pt idx="59">
                  <c:v>-0.78539816339744828</c:v>
                </c:pt>
                <c:pt idx="60">
                  <c:v>-0.62831853071795862</c:v>
                </c:pt>
                <c:pt idx="61">
                  <c:v>-0.47123889803846897</c:v>
                </c:pt>
                <c:pt idx="62">
                  <c:v>-0.31415926535897931</c:v>
                </c:pt>
                <c:pt idx="63">
                  <c:v>-0.15707963267948966</c:v>
                </c:pt>
                <c:pt idx="64">
                  <c:v>0</c:v>
                </c:pt>
                <c:pt idx="65">
                  <c:v>0.15707963267948966</c:v>
                </c:pt>
                <c:pt idx="66">
                  <c:v>0.31415926535897931</c:v>
                </c:pt>
                <c:pt idx="67">
                  <c:v>0.47123889803846897</c:v>
                </c:pt>
                <c:pt idx="68">
                  <c:v>0.5</c:v>
                </c:pt>
                <c:pt idx="69">
                  <c:v>0.62831853071795862</c:v>
                </c:pt>
                <c:pt idx="70">
                  <c:v>0.78539816339744828</c:v>
                </c:pt>
                <c:pt idx="71">
                  <c:v>0.94247779607693793</c:v>
                </c:pt>
                <c:pt idx="72">
                  <c:v>1</c:v>
                </c:pt>
                <c:pt idx="73">
                  <c:v>1.0995574287564276</c:v>
                </c:pt>
                <c:pt idx="74">
                  <c:v>1.2566370614359172</c:v>
                </c:pt>
                <c:pt idx="75">
                  <c:v>1.4137166941154069</c:v>
                </c:pt>
                <c:pt idx="76">
                  <c:v>1.5707963267948966</c:v>
                </c:pt>
                <c:pt idx="77">
                  <c:v>1.727875959474386</c:v>
                </c:pt>
                <c:pt idx="78">
                  <c:v>1.8849555921538759</c:v>
                </c:pt>
                <c:pt idx="79">
                  <c:v>2.0420352248333655</c:v>
                </c:pt>
                <c:pt idx="80">
                  <c:v>2.1991148575128552</c:v>
                </c:pt>
                <c:pt idx="81">
                  <c:v>2.3561944901923448</c:v>
                </c:pt>
                <c:pt idx="82">
                  <c:v>2.5132741228718345</c:v>
                </c:pt>
                <c:pt idx="83">
                  <c:v>2.6703537555513241</c:v>
                </c:pt>
                <c:pt idx="84">
                  <c:v>2.8274333882308138</c:v>
                </c:pt>
                <c:pt idx="85">
                  <c:v>2.9845130209103035</c:v>
                </c:pt>
                <c:pt idx="86">
                  <c:v>3.1415926535897931</c:v>
                </c:pt>
                <c:pt idx="87">
                  <c:v>3.2986722862692828</c:v>
                </c:pt>
                <c:pt idx="88">
                  <c:v>3.455751918948772</c:v>
                </c:pt>
                <c:pt idx="89">
                  <c:v>3.6128315516282621</c:v>
                </c:pt>
                <c:pt idx="90">
                  <c:v>3.7699111843077517</c:v>
                </c:pt>
                <c:pt idx="91">
                  <c:v>3.9269908169872414</c:v>
                </c:pt>
                <c:pt idx="92">
                  <c:v>4.0840704496667311</c:v>
                </c:pt>
                <c:pt idx="93">
                  <c:v>4.2411500823462207</c:v>
                </c:pt>
                <c:pt idx="94">
                  <c:v>4.3982297150257104</c:v>
                </c:pt>
                <c:pt idx="95">
                  <c:v>4.5553093477052</c:v>
                </c:pt>
                <c:pt idx="96">
                  <c:v>4.7123889803846897</c:v>
                </c:pt>
                <c:pt idx="97">
                  <c:v>4.8694686130641793</c:v>
                </c:pt>
                <c:pt idx="98">
                  <c:v>5.026548245743669</c:v>
                </c:pt>
                <c:pt idx="99">
                  <c:v>5.1836278784231586</c:v>
                </c:pt>
                <c:pt idx="100">
                  <c:v>5.3407075111026483</c:v>
                </c:pt>
                <c:pt idx="101">
                  <c:v>5.497787143782138</c:v>
                </c:pt>
                <c:pt idx="102">
                  <c:v>5.6548667764616276</c:v>
                </c:pt>
                <c:pt idx="103">
                  <c:v>5.8119464091411173</c:v>
                </c:pt>
                <c:pt idx="104">
                  <c:v>5.9690260418206069</c:v>
                </c:pt>
                <c:pt idx="105">
                  <c:v>6.1261056745000966</c:v>
                </c:pt>
                <c:pt idx="106">
                  <c:v>6.2831853071795862</c:v>
                </c:pt>
                <c:pt idx="107">
                  <c:v>6.440264939859075</c:v>
                </c:pt>
                <c:pt idx="108">
                  <c:v>6.5973445725385655</c:v>
                </c:pt>
                <c:pt idx="109">
                  <c:v>6.7544242052180552</c:v>
                </c:pt>
                <c:pt idx="110">
                  <c:v>6.911503837897544</c:v>
                </c:pt>
                <c:pt idx="111">
                  <c:v>7.0685834705770345</c:v>
                </c:pt>
                <c:pt idx="112">
                  <c:v>7.2256631032565242</c:v>
                </c:pt>
                <c:pt idx="113">
                  <c:v>7.3827427359360147</c:v>
                </c:pt>
                <c:pt idx="114">
                  <c:v>7.5398223686155035</c:v>
                </c:pt>
                <c:pt idx="115">
                  <c:v>7.6969020012949922</c:v>
                </c:pt>
                <c:pt idx="116">
                  <c:v>7.8539816339744828</c:v>
                </c:pt>
                <c:pt idx="117">
                  <c:v>8.0110612666539716</c:v>
                </c:pt>
                <c:pt idx="118">
                  <c:v>8.1681408993334621</c:v>
                </c:pt>
                <c:pt idx="119">
                  <c:v>8.3252205320129526</c:v>
                </c:pt>
                <c:pt idx="120">
                  <c:v>8.4823001646924414</c:v>
                </c:pt>
                <c:pt idx="121">
                  <c:v>8.639379797371932</c:v>
                </c:pt>
                <c:pt idx="122">
                  <c:v>8.7964594300514207</c:v>
                </c:pt>
                <c:pt idx="123">
                  <c:v>8.9535390627309095</c:v>
                </c:pt>
                <c:pt idx="124">
                  <c:v>9.1106186954104</c:v>
                </c:pt>
                <c:pt idx="125">
                  <c:v>9.2676983280898888</c:v>
                </c:pt>
                <c:pt idx="126">
                  <c:v>9.4247779607693793</c:v>
                </c:pt>
                <c:pt idx="127">
                  <c:v>9.5818575934488699</c:v>
                </c:pt>
                <c:pt idx="128">
                  <c:v>9.7389372261283587</c:v>
                </c:pt>
                <c:pt idx="129">
                  <c:v>9.8960168588078492</c:v>
                </c:pt>
                <c:pt idx="130">
                  <c:v>10.053096491487338</c:v>
                </c:pt>
              </c:numCache>
            </c:numRef>
          </c:xVal>
          <c:yVal>
            <c:numRef>
              <c:f>'ODD  f(t) = Isosceles Triangle,'!$Y$6:$Y$136</c:f>
              <c:numCache>
                <c:formatCode>0.000E+00</c:formatCode>
                <c:ptCount val="131"/>
                <c:pt idx="0">
                  <c:v>-0.11015162782651547</c:v>
                </c:pt>
                <c:pt idx="1">
                  <c:v>0.20718970175493184</c:v>
                </c:pt>
                <c:pt idx="2">
                  <c:v>0.52691849512979161</c:v>
                </c:pt>
                <c:pt idx="3">
                  <c:v>0.84705796343713691</c:v>
                </c:pt>
                <c:pt idx="4">
                  <c:v>0.86204587134846966</c:v>
                </c:pt>
                <c:pt idx="5">
                  <c:v>0.53954750639915883</c:v>
                </c:pt>
                <c:pt idx="6">
                  <c:v>0.21960756991475697</c:v>
                </c:pt>
                <c:pt idx="7">
                  <c:v>-9.6887531668976262E-2</c:v>
                </c:pt>
                <c:pt idx="8">
                  <c:v>-0.40826303227828875</c:v>
                </c:pt>
                <c:pt idx="9">
                  <c:v>-0.71473135962263945</c:v>
                </c:pt>
                <c:pt idx="10">
                  <c:v>-0.95339205979320474</c:v>
                </c:pt>
                <c:pt idx="11">
                  <c:v>-0.64427072048483858</c:v>
                </c:pt>
                <c:pt idx="12">
                  <c:v>-0.33276661556406073</c:v>
                </c:pt>
                <c:pt idx="13">
                  <c:v>-2.3489267615178888E-2</c:v>
                </c:pt>
                <c:pt idx="14">
                  <c:v>0.28767905495796847</c:v>
                </c:pt>
                <c:pt idx="15">
                  <c:v>0.60404663149719839</c:v>
                </c:pt>
                <c:pt idx="16">
                  <c:v>0.92921254331343683</c:v>
                </c:pt>
                <c:pt idx="17">
                  <c:v>0.76410464511769671</c:v>
                </c:pt>
                <c:pt idx="18">
                  <c:v>0.4554898423078434</c:v>
                </c:pt>
                <c:pt idx="19">
                  <c:v>0.14043292881135389</c:v>
                </c:pt>
                <c:pt idx="20">
                  <c:v>-0.17823093018756969</c:v>
                </c:pt>
                <c:pt idx="21">
                  <c:v>-0.49649094405085614</c:v>
                </c:pt>
                <c:pt idx="22">
                  <c:v>-0.81087259562186154</c:v>
                </c:pt>
                <c:pt idx="23">
                  <c:v>-0.89469539016705735</c:v>
                </c:pt>
                <c:pt idx="24">
                  <c:v>-0.56820513167305831</c:v>
                </c:pt>
                <c:pt idx="25">
                  <c:v>-0.24888974285526547</c:v>
                </c:pt>
                <c:pt idx="26">
                  <c:v>6.5259597127256194E-2</c:v>
                </c:pt>
                <c:pt idx="27">
                  <c:v>0.37494119097838996</c:v>
                </c:pt>
                <c:pt idx="28">
                  <c:v>0.68265144432172242</c:v>
                </c:pt>
                <c:pt idx="29">
                  <c:v>0.95950686516212713</c:v>
                </c:pt>
                <c:pt idx="30">
                  <c:v>0.67386599182189788</c:v>
                </c:pt>
                <c:pt idx="31">
                  <c:v>0.36547299072864453</c:v>
                </c:pt>
                <c:pt idx="32">
                  <c:v>5.6065563754102959E-2</c:v>
                </c:pt>
                <c:pt idx="33">
                  <c:v>-0.25737986970844923</c:v>
                </c:pt>
                <c:pt idx="34">
                  <c:v>-0.57623082590444419</c:v>
                </c:pt>
                <c:pt idx="35">
                  <c:v>-0.90321347836459975</c:v>
                </c:pt>
                <c:pt idx="36">
                  <c:v>-0.80040896424575292</c:v>
                </c:pt>
                <c:pt idx="37">
                  <c:v>-0.48754921047274175</c:v>
                </c:pt>
                <c:pt idx="38">
                  <c:v>-0.16991113400202171</c:v>
                </c:pt>
                <c:pt idx="39">
                  <c:v>0.1489272478846273</c:v>
                </c:pt>
                <c:pt idx="40">
                  <c:v>0.46476251060470003</c:v>
                </c:pt>
                <c:pt idx="41">
                  <c:v>0.77438637442180691</c:v>
                </c:pt>
                <c:pt idx="42">
                  <c:v>0.92245107388393699</c:v>
                </c:pt>
                <c:pt idx="43">
                  <c:v>0.59611559000050596</c:v>
                </c:pt>
                <c:pt idx="44">
                  <c:v>0.27891881815802438</c:v>
                </c:pt>
                <c:pt idx="45">
                  <c:v>-3.2850081414807546E-2</c:v>
                </c:pt>
                <c:pt idx="46">
                  <c:v>-0.34203185496317062</c:v>
                </c:pt>
                <c:pt idx="47">
                  <c:v>-0.6525652251987224</c:v>
                </c:pt>
                <c:pt idx="48">
                  <c:v>-0.9560975362440477</c:v>
                </c:pt>
                <c:pt idx="49">
                  <c:v>-0.70534559931075602</c:v>
                </c:pt>
                <c:pt idx="50">
                  <c:v>-0.39872913478817495</c:v>
                </c:pt>
                <c:pt idx="51">
                  <c:v>-8.7942420991682396E-2</c:v>
                </c:pt>
                <c:pt idx="52">
                  <c:v>0.22792163406571256</c:v>
                </c:pt>
                <c:pt idx="53">
                  <c:v>0.5478448604414794</c:v>
                </c:pt>
                <c:pt idx="54">
                  <c:v>0.87175824854009532</c:v>
                </c:pt>
                <c:pt idx="55">
                  <c:v>0.83684416845676868</c:v>
                </c:pt>
                <c:pt idx="56">
                  <c:v>0.51836156745327511</c:v>
                </c:pt>
                <c:pt idx="57">
                  <c:v>0.19892262420309054</c:v>
                </c:pt>
                <c:pt idx="58">
                  <c:v>-0.11889965073153597</c:v>
                </c:pt>
                <c:pt idx="59">
                  <c:v>-0.43201423030576219</c:v>
                </c:pt>
                <c:pt idx="60">
                  <c:v>-0.73893954956056684</c:v>
                </c:pt>
                <c:pt idx="61">
                  <c:v>-0.94342633915851071</c:v>
                </c:pt>
                <c:pt idx="62">
                  <c:v>-0.62396825208237716</c:v>
                </c:pt>
                <c:pt idx="63">
                  <c:v>-0.3099545652979625</c:v>
                </c:pt>
                <c:pt idx="64">
                  <c:v>0</c:v>
                </c:pt>
                <c:pt idx="65">
                  <c:v>0.3099545652979625</c:v>
                </c:pt>
                <c:pt idx="66">
                  <c:v>0.62396825208237716</c:v>
                </c:pt>
                <c:pt idx="67">
                  <c:v>0.94342633915851071</c:v>
                </c:pt>
                <c:pt idx="68">
                  <c:v>0.95960478680024408</c:v>
                </c:pt>
                <c:pt idx="69">
                  <c:v>0.73893954956056684</c:v>
                </c:pt>
                <c:pt idx="70">
                  <c:v>0.43201423030576219</c:v>
                </c:pt>
                <c:pt idx="71">
                  <c:v>0.11889965073153597</c:v>
                </c:pt>
                <c:pt idx="72">
                  <c:v>8.2913290889870895E-17</c:v>
                </c:pt>
                <c:pt idx="73">
                  <c:v>-0.19892262420309054</c:v>
                </c:pt>
                <c:pt idx="74">
                  <c:v>-0.51836156745327511</c:v>
                </c:pt>
                <c:pt idx="75">
                  <c:v>-0.83684416845676868</c:v>
                </c:pt>
                <c:pt idx="76">
                  <c:v>-0.87175824854009532</c:v>
                </c:pt>
                <c:pt idx="77">
                  <c:v>-0.5478448604414794</c:v>
                </c:pt>
                <c:pt idx="78">
                  <c:v>-0.22792163406571256</c:v>
                </c:pt>
                <c:pt idx="79">
                  <c:v>8.7942420991682396E-2</c:v>
                </c:pt>
                <c:pt idx="80">
                  <c:v>0.39872913478817495</c:v>
                </c:pt>
                <c:pt idx="81">
                  <c:v>0.70534559931075602</c:v>
                </c:pt>
                <c:pt idx="82">
                  <c:v>0.9560975362440477</c:v>
                </c:pt>
                <c:pt idx="83">
                  <c:v>0.6525652251987224</c:v>
                </c:pt>
                <c:pt idx="84">
                  <c:v>0.34203185496317062</c:v>
                </c:pt>
                <c:pt idx="85">
                  <c:v>3.2850081414807546E-2</c:v>
                </c:pt>
                <c:pt idx="86">
                  <c:v>-0.27891881815802438</c:v>
                </c:pt>
                <c:pt idx="87">
                  <c:v>-0.59611559000050596</c:v>
                </c:pt>
                <c:pt idx="88">
                  <c:v>-0.92245107388393699</c:v>
                </c:pt>
                <c:pt idx="89">
                  <c:v>-0.77438637442180691</c:v>
                </c:pt>
                <c:pt idx="90">
                  <c:v>-0.46476251060470003</c:v>
                </c:pt>
                <c:pt idx="91">
                  <c:v>-0.1489272478846273</c:v>
                </c:pt>
                <c:pt idx="92">
                  <c:v>0.16991113400202171</c:v>
                </c:pt>
                <c:pt idx="93">
                  <c:v>0.48754921047274175</c:v>
                </c:pt>
                <c:pt idx="94">
                  <c:v>0.80040896424575292</c:v>
                </c:pt>
                <c:pt idx="95">
                  <c:v>0.90321347836459975</c:v>
                </c:pt>
                <c:pt idx="96">
                  <c:v>0.57623082590444419</c:v>
                </c:pt>
                <c:pt idx="97">
                  <c:v>0.25737986970844923</c:v>
                </c:pt>
                <c:pt idx="98">
                  <c:v>-5.6065563754102959E-2</c:v>
                </c:pt>
                <c:pt idx="99">
                  <c:v>-0.36547299072864453</c:v>
                </c:pt>
                <c:pt idx="100">
                  <c:v>-0.67386599182189788</c:v>
                </c:pt>
                <c:pt idx="101">
                  <c:v>-0.95950686516212713</c:v>
                </c:pt>
                <c:pt idx="102">
                  <c:v>-0.68265144432172242</c:v>
                </c:pt>
                <c:pt idx="103">
                  <c:v>-0.37494119097838996</c:v>
                </c:pt>
                <c:pt idx="104">
                  <c:v>-6.5259597127256194E-2</c:v>
                </c:pt>
                <c:pt idx="105">
                  <c:v>0.24888974285526547</c:v>
                </c:pt>
                <c:pt idx="106">
                  <c:v>0.56820513167305831</c:v>
                </c:pt>
                <c:pt idx="107">
                  <c:v>0.89469539016705735</c:v>
                </c:pt>
                <c:pt idx="108">
                  <c:v>0.81087259562186154</c:v>
                </c:pt>
                <c:pt idx="109">
                  <c:v>0.49649094405085614</c:v>
                </c:pt>
                <c:pt idx="110">
                  <c:v>0.17823093018756969</c:v>
                </c:pt>
                <c:pt idx="111">
                  <c:v>-0.14043292881135389</c:v>
                </c:pt>
                <c:pt idx="112">
                  <c:v>-0.4554898423078434</c:v>
                </c:pt>
                <c:pt idx="113">
                  <c:v>-0.76410464511769671</c:v>
                </c:pt>
                <c:pt idx="114">
                  <c:v>-0.92921254331343683</c:v>
                </c:pt>
                <c:pt idx="115">
                  <c:v>-0.60404663149719839</c:v>
                </c:pt>
                <c:pt idx="116">
                  <c:v>-0.28767905495796847</c:v>
                </c:pt>
                <c:pt idx="117">
                  <c:v>2.3489267615178888E-2</c:v>
                </c:pt>
                <c:pt idx="118">
                  <c:v>0.33276661556406073</c:v>
                </c:pt>
                <c:pt idx="119">
                  <c:v>0.64427072048483858</c:v>
                </c:pt>
                <c:pt idx="120">
                  <c:v>0.95339205979320474</c:v>
                </c:pt>
                <c:pt idx="121">
                  <c:v>0.71473135962263945</c:v>
                </c:pt>
                <c:pt idx="122">
                  <c:v>0.40826303227828875</c:v>
                </c:pt>
                <c:pt idx="123">
                  <c:v>9.6887531668976262E-2</c:v>
                </c:pt>
                <c:pt idx="124">
                  <c:v>-0.21960756991475697</c:v>
                </c:pt>
                <c:pt idx="125">
                  <c:v>-0.53954750639915883</c:v>
                </c:pt>
                <c:pt idx="126">
                  <c:v>-0.86204587134846966</c:v>
                </c:pt>
                <c:pt idx="127">
                  <c:v>-0.84705796343713691</c:v>
                </c:pt>
                <c:pt idx="128">
                  <c:v>-0.52691849512979161</c:v>
                </c:pt>
                <c:pt idx="129">
                  <c:v>-0.20718970175493184</c:v>
                </c:pt>
                <c:pt idx="130">
                  <c:v>0.11015162782651547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E-4624-B9D0-B2196A4D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8217"/>
        <c:axId val="53462293"/>
      </c:scatterChart>
      <c:valAx>
        <c:axId val="91738217"/>
        <c:scaling>
          <c:orientation val="minMax"/>
          <c:max val="1.2"/>
          <c:min val="-0.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t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53462293"/>
        <c:crossesAt val="-2"/>
        <c:crossBetween val="midCat"/>
        <c:majorUnit val="0.1"/>
        <c:minorUnit val="0.02"/>
      </c:valAx>
      <c:valAx>
        <c:axId val="53462293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f</a:t>
                </a:r>
              </a:p>
            </c:rich>
          </c:tx>
          <c:overlay val="1"/>
        </c:title>
        <c:numFmt formatCode="#,##0.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91738217"/>
        <c:crossesAt val="-1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CFE7F5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 i="1">
                <a:latin typeface="Times New Roman"/>
              </a:rPr>
              <a:t>Amplitude &amp; Power Spectrum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'f(t) = (kt)-over-(T) '!$AG$7</c:f>
              <c:strCache>
                <c:ptCount val="1"/>
                <c:pt idx="0">
                  <c:v>Bn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'f(t) = (kt)-over-(T) 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'f(t) = (kt)-over-(T) '!$AH$7:$AQ$7</c:f>
              <c:numCache>
                <c:formatCode>0.000E+00</c:formatCode>
                <c:ptCount val="10"/>
                <c:pt idx="0">
                  <c:v>0.63661977236758138</c:v>
                </c:pt>
                <c:pt idx="1">
                  <c:v>0.31830988618379069</c:v>
                </c:pt>
                <c:pt idx="2">
                  <c:v>0.21220659078919379</c:v>
                </c:pt>
                <c:pt idx="3">
                  <c:v>0.15915494309189535</c:v>
                </c:pt>
                <c:pt idx="4">
                  <c:v>0.12732395447351627</c:v>
                </c:pt>
                <c:pt idx="5">
                  <c:v>0.1061032953945969</c:v>
                </c:pt>
                <c:pt idx="6">
                  <c:v>9.0945681766797334E-2</c:v>
                </c:pt>
                <c:pt idx="7">
                  <c:v>7.9577471545947673E-2</c:v>
                </c:pt>
                <c:pt idx="8">
                  <c:v>7.0735530263064589E-2</c:v>
                </c:pt>
                <c:pt idx="9">
                  <c:v>6.3661977236758135E-2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7-4CA1-81D4-6E83ABDFA568}"/>
            </c:ext>
          </c:extLst>
        </c:ser>
        <c:ser>
          <c:idx val="1"/>
          <c:order val="1"/>
          <c:tx>
            <c:strRef>
              <c:f>'f(t) = (kt)-over-(T) '!$AG$8</c:f>
              <c:strCache>
                <c:ptCount val="1"/>
                <c:pt idx="0">
                  <c:v>Pn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'f(t) = (kt)-over-(T) '!$AH$6:$AQ$6</c:f>
              <c:numCache>
                <c:formatCode>0.000E+00</c:formatCode>
                <c:ptCount val="10"/>
                <c:pt idx="0">
                  <c:v>3.1415926535897931</c:v>
                </c:pt>
                <c:pt idx="1">
                  <c:v>6.2831853071795862</c:v>
                </c:pt>
                <c:pt idx="2">
                  <c:v>9.4247779607693793</c:v>
                </c:pt>
                <c:pt idx="3">
                  <c:v>12.566370614359172</c:v>
                </c:pt>
                <c:pt idx="4">
                  <c:v>15.707963267948966</c:v>
                </c:pt>
                <c:pt idx="5">
                  <c:v>18.849555921538759</c:v>
                </c:pt>
                <c:pt idx="6">
                  <c:v>21.991148575128552</c:v>
                </c:pt>
                <c:pt idx="7">
                  <c:v>25.132741228718345</c:v>
                </c:pt>
                <c:pt idx="8">
                  <c:v>28.274333882308138</c:v>
                </c:pt>
                <c:pt idx="9">
                  <c:v>31.415926535897931</c:v>
                </c:pt>
              </c:numCache>
            </c:numRef>
          </c:xVal>
          <c:yVal>
            <c:numRef>
              <c:f>'f(t) = (kt)-over-(T) '!$AH$8:$AQ$8</c:f>
              <c:numCache>
                <c:formatCode>0.000E+00</c:formatCode>
                <c:ptCount val="10"/>
                <c:pt idx="0">
                  <c:v>0.40528473456935116</c:v>
                </c:pt>
                <c:pt idx="1">
                  <c:v>0.10132118364233779</c:v>
                </c:pt>
                <c:pt idx="2">
                  <c:v>4.5031637174372349E-2</c:v>
                </c:pt>
                <c:pt idx="3">
                  <c:v>2.5330295910584447E-2</c:v>
                </c:pt>
                <c:pt idx="4">
                  <c:v>1.6211389382774045E-2</c:v>
                </c:pt>
                <c:pt idx="5">
                  <c:v>1.1257909293593087E-2</c:v>
                </c:pt>
                <c:pt idx="6">
                  <c:v>8.271117032027573E-3</c:v>
                </c:pt>
                <c:pt idx="7">
                  <c:v>6.3325739776461118E-3</c:v>
                </c:pt>
                <c:pt idx="8">
                  <c:v>5.0035152415969265E-3</c:v>
                </c:pt>
                <c:pt idx="9">
                  <c:v>4.0528473456935112E-3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7-4CA1-81D4-6E83ABDF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356"/>
        <c:axId val="40601697"/>
      </c:scatterChart>
      <c:valAx>
        <c:axId val="19082356"/>
        <c:scaling>
          <c:orientation val="minMax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n.PI/T</a:t>
                </a:r>
              </a:p>
            </c:rich>
          </c:tx>
          <c:overlay val="1"/>
        </c:title>
        <c:numFmt formatCode="0.0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601697"/>
        <c:crossesAt val="0"/>
        <c:crossBetween val="midCat"/>
        <c:majorUnit val="5"/>
        <c:minorUnit val="1"/>
      </c:valAx>
      <c:valAx>
        <c:axId val="40601697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/>
                  </a:rPr>
                  <a:t>An, Pn</a:t>
                </a:r>
              </a:p>
            </c:rich>
          </c:tx>
          <c:overlay val="1"/>
        </c:title>
        <c:numFmt formatCode="0.0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082356"/>
        <c:crossesAt val="0"/>
        <c:crossBetween val="midCat"/>
        <c:majorUnit val="0.1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243720</xdr:colOff>
      <xdr:row>0</xdr:row>
      <xdr:rowOff>166320</xdr:rowOff>
    </xdr:from>
    <xdr:to>
      <xdr:col>21</xdr:col>
      <xdr:colOff>65880</xdr:colOff>
      <xdr:row>24</xdr:row>
      <xdr:rowOff>174600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245160</xdr:colOff>
      <xdr:row>0</xdr:row>
      <xdr:rowOff>166320</xdr:rowOff>
    </xdr:from>
    <xdr:to>
      <xdr:col>23</xdr:col>
      <xdr:colOff>65880</xdr:colOff>
      <xdr:row>24</xdr:row>
      <xdr:rowOff>174600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245160</xdr:colOff>
      <xdr:row>0</xdr:row>
      <xdr:rowOff>166320</xdr:rowOff>
    </xdr:from>
    <xdr:to>
      <xdr:col>23</xdr:col>
      <xdr:colOff>65880</xdr:colOff>
      <xdr:row>24</xdr:row>
      <xdr:rowOff>190080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194529</xdr:colOff>
      <xdr:row>5</xdr:row>
      <xdr:rowOff>4174</xdr:rowOff>
    </xdr:from>
    <xdr:to>
      <xdr:col>31</xdr:col>
      <xdr:colOff>739587</xdr:colOff>
      <xdr:row>33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26</xdr:col>
      <xdr:colOff>448235</xdr:colOff>
      <xdr:row>5</xdr:row>
      <xdr:rowOff>112057</xdr:rowOff>
    </xdr:from>
    <xdr:to>
      <xdr:col>26</xdr:col>
      <xdr:colOff>459441</xdr:colOff>
      <xdr:row>30</xdr:row>
      <xdr:rowOff>67235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 flipV="1">
          <a:off x="23162559" y="1299881"/>
          <a:ext cx="11206" cy="4717678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32</xdr:col>
      <xdr:colOff>11206</xdr:colOff>
      <xdr:row>9</xdr:row>
      <xdr:rowOff>38100</xdr:rowOff>
    </xdr:from>
    <xdr:to>
      <xdr:col>38</xdr:col>
      <xdr:colOff>627530</xdr:colOff>
      <xdr:row>33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30</xdr:col>
      <xdr:colOff>656666</xdr:colOff>
      <xdr:row>5</xdr:row>
      <xdr:rowOff>118781</xdr:rowOff>
    </xdr:from>
    <xdr:to>
      <xdr:col>30</xdr:col>
      <xdr:colOff>667872</xdr:colOff>
      <xdr:row>30</xdr:row>
      <xdr:rowOff>73959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AC6A1474-26E2-45B1-AD48-820AAB668071}"/>
            </a:ext>
          </a:extLst>
        </xdr:cNvPr>
        <xdr:cNvSpPr/>
      </xdr:nvSpPr>
      <xdr:spPr>
        <a:xfrm flipH="1" flipV="1">
          <a:off x="27001695" y="1306605"/>
          <a:ext cx="11206" cy="4717678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333464</xdr:colOff>
      <xdr:row>5</xdr:row>
      <xdr:rowOff>19050</xdr:rowOff>
    </xdr:from>
    <xdr:to>
      <xdr:col>31</xdr:col>
      <xdr:colOff>742949</xdr:colOff>
      <xdr:row>34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923924</xdr:colOff>
      <xdr:row>5</xdr:row>
      <xdr:rowOff>161925</xdr:rowOff>
    </xdr:from>
    <xdr:to>
      <xdr:col>27</xdr:col>
      <xdr:colOff>924762</xdr:colOff>
      <xdr:row>30</xdr:row>
      <xdr:rowOff>175680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flipH="1" flipV="1">
          <a:off x="19402424" y="1362075"/>
          <a:ext cx="838" cy="4776255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32</xdr:col>
      <xdr:colOff>15480</xdr:colOff>
      <xdr:row>9</xdr:row>
      <xdr:rowOff>38099</xdr:rowOff>
    </xdr:from>
    <xdr:to>
      <xdr:col>39</xdr:col>
      <xdr:colOff>381000</xdr:colOff>
      <xdr:row>34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30</xdr:col>
      <xdr:colOff>990599</xdr:colOff>
      <xdr:row>5</xdr:row>
      <xdr:rowOff>152400</xdr:rowOff>
    </xdr:from>
    <xdr:to>
      <xdr:col>30</xdr:col>
      <xdr:colOff>991437</xdr:colOff>
      <xdr:row>30</xdr:row>
      <xdr:rowOff>166155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76FD6CC7-92C5-4FF7-8A6E-139C11E12C6C}"/>
            </a:ext>
          </a:extLst>
        </xdr:cNvPr>
        <xdr:cNvSpPr/>
      </xdr:nvSpPr>
      <xdr:spPr>
        <a:xfrm flipH="1" flipV="1">
          <a:off x="23126699" y="1352550"/>
          <a:ext cx="838" cy="4776255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169484</xdr:colOff>
      <xdr:row>5</xdr:row>
      <xdr:rowOff>3810</xdr:rowOff>
    </xdr:from>
    <xdr:to>
      <xdr:col>31</xdr:col>
      <xdr:colOff>1409699</xdr:colOff>
      <xdr:row>34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742950</xdr:colOff>
      <xdr:row>5</xdr:row>
      <xdr:rowOff>161925</xdr:rowOff>
    </xdr:from>
    <xdr:to>
      <xdr:col>27</xdr:col>
      <xdr:colOff>742951</xdr:colOff>
      <xdr:row>30</xdr:row>
      <xdr:rowOff>161925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flipH="1" flipV="1">
          <a:off x="19002375" y="1362075"/>
          <a:ext cx="1" cy="476250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21</xdr:col>
      <xdr:colOff>10440</xdr:colOff>
      <xdr:row>61</xdr:row>
      <xdr:rowOff>9720</xdr:rowOff>
    </xdr:from>
    <xdr:to>
      <xdr:col>28</xdr:col>
      <xdr:colOff>22407</xdr:colOff>
      <xdr:row>99</xdr:row>
      <xdr:rowOff>123120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5399</xdr:colOff>
      <xdr:row>8</xdr:row>
      <xdr:rowOff>190227</xdr:rowOff>
    </xdr:from>
    <xdr:to>
      <xdr:col>41</xdr:col>
      <xdr:colOff>9525</xdr:colOff>
      <xdr:row>33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466726</xdr:colOff>
      <xdr:row>5</xdr:row>
      <xdr:rowOff>142875</xdr:rowOff>
    </xdr:from>
    <xdr:to>
      <xdr:col>31</xdr:col>
      <xdr:colOff>476250</xdr:colOff>
      <xdr:row>30</xdr:row>
      <xdr:rowOff>152400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9C618EAB-2BE8-4076-89FF-AFFF543CB5AB}"/>
            </a:ext>
          </a:extLst>
        </xdr:cNvPr>
        <xdr:cNvSpPr/>
      </xdr:nvSpPr>
      <xdr:spPr>
        <a:xfrm flipV="1">
          <a:off x="22612351" y="1343025"/>
          <a:ext cx="9524" cy="4772025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237960</xdr:colOff>
      <xdr:row>5</xdr:row>
      <xdr:rowOff>0</xdr:rowOff>
    </xdr:from>
    <xdr:to>
      <xdr:col>31</xdr:col>
      <xdr:colOff>1695450</xdr:colOff>
      <xdr:row>33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790574</xdr:colOff>
      <xdr:row>5</xdr:row>
      <xdr:rowOff>123825</xdr:rowOff>
    </xdr:from>
    <xdr:to>
      <xdr:col>27</xdr:col>
      <xdr:colOff>800098</xdr:colOff>
      <xdr:row>30</xdr:row>
      <xdr:rowOff>95249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 flipH="1" flipV="1">
          <a:off x="17906999" y="1323975"/>
          <a:ext cx="9524" cy="4733924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  <xdr:twoCellAnchor editAs="oneCell">
    <xdr:from>
      <xdr:col>32</xdr:col>
      <xdr:colOff>5760</xdr:colOff>
      <xdr:row>9</xdr:row>
      <xdr:rowOff>16920</xdr:rowOff>
    </xdr:from>
    <xdr:to>
      <xdr:col>41</xdr:col>
      <xdr:colOff>38100</xdr:colOff>
      <xdr:row>33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31</xdr:col>
      <xdr:colOff>752474</xdr:colOff>
      <xdr:row>5</xdr:row>
      <xdr:rowOff>133349</xdr:rowOff>
    </xdr:from>
    <xdr:to>
      <xdr:col>31</xdr:col>
      <xdr:colOff>762000</xdr:colOff>
      <xdr:row>30</xdr:row>
      <xdr:rowOff>114299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66FB4229-1FE7-42B4-AA90-8BAF159F2BA2}"/>
            </a:ext>
          </a:extLst>
        </xdr:cNvPr>
        <xdr:cNvSpPr/>
      </xdr:nvSpPr>
      <xdr:spPr>
        <a:xfrm flipH="1" flipV="1">
          <a:off x="21526499" y="1333499"/>
          <a:ext cx="9526" cy="4743450"/>
        </a:xfrm>
        <a:prstGeom prst="line">
          <a:avLst/>
        </a:prstGeom>
        <a:ln w="18360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DD%20%20f(t)%20=%20Isosceles%20Triangle,%20%7bHeight,%20Base%7d%20=%20K,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EN%20%20f(t)%20=%20Isosceles%20Triangle,%20%7bHeight,%20Base%7d%20=%20K,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D  f(t) = Isosceles Triangle,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  f(t) = Isosceles Triangl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D  f(t) = Isosceles Triangle,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  f(t) = Isosceles Triang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zoomScale="130" zoomScaleNormal="130" workbookViewId="0">
      <selection activeCell="D1" sqref="D1:H1048576"/>
    </sheetView>
  </sheetViews>
  <sheetFormatPr defaultRowHeight="15" x14ac:dyDescent="0.25"/>
  <cols>
    <col min="1" max="1" width="8.5703125"/>
    <col min="2" max="2" width="9.85546875"/>
    <col min="3" max="3" width="8.5703125"/>
    <col min="4" max="8" width="10.85546875" bestFit="1" customWidth="1"/>
    <col min="9" max="1025" width="8.5703125"/>
  </cols>
  <sheetData>
    <row r="1" spans="1:8" x14ac:dyDescent="0.25">
      <c r="A1" s="1" t="s">
        <v>0</v>
      </c>
      <c r="B1" s="2">
        <v>1</v>
      </c>
      <c r="C1" t="s">
        <v>1</v>
      </c>
    </row>
    <row r="2" spans="1:8" x14ac:dyDescent="0.25">
      <c r="A2" s="3" t="s">
        <v>2</v>
      </c>
      <c r="B2" s="3" t="s">
        <v>3</v>
      </c>
      <c r="C2" t="s">
        <v>4</v>
      </c>
      <c r="D2">
        <v>1</v>
      </c>
      <c r="E2">
        <v>2</v>
      </c>
      <c r="F2">
        <v>4</v>
      </c>
      <c r="G2">
        <v>10</v>
      </c>
      <c r="H2">
        <v>20</v>
      </c>
    </row>
    <row r="3" spans="1:8" x14ac:dyDescent="0.25">
      <c r="A3" s="3">
        <v>1</v>
      </c>
      <c r="B3" s="4">
        <f t="shared" ref="B3:B43" si="0">(A3-1)*PI()/20</f>
        <v>0</v>
      </c>
      <c r="C3" s="5"/>
      <c r="D3" s="5">
        <f t="shared" ref="D3:H12" si="1">COS(D$2*$B3)</f>
        <v>1</v>
      </c>
      <c r="E3" s="5">
        <f t="shared" si="1"/>
        <v>1</v>
      </c>
      <c r="F3" s="5">
        <f t="shared" si="1"/>
        <v>1</v>
      </c>
      <c r="G3" s="5">
        <f t="shared" si="1"/>
        <v>1</v>
      </c>
      <c r="H3" s="5">
        <f t="shared" si="1"/>
        <v>1</v>
      </c>
    </row>
    <row r="4" spans="1:8" x14ac:dyDescent="0.25">
      <c r="A4" s="3">
        <v>2</v>
      </c>
      <c r="B4" s="4">
        <f t="shared" si="0"/>
        <v>0.15707963267948966</v>
      </c>
      <c r="C4" s="5"/>
      <c r="D4" s="5">
        <f t="shared" si="1"/>
        <v>0.98768834059513777</v>
      </c>
      <c r="E4" s="5">
        <f t="shared" si="1"/>
        <v>0.95105651629515353</v>
      </c>
      <c r="F4" s="5">
        <f t="shared" si="1"/>
        <v>0.80901699437494745</v>
      </c>
      <c r="G4" s="5">
        <f t="shared" si="1"/>
        <v>6.1257422745431001E-17</v>
      </c>
      <c r="H4" s="5">
        <f t="shared" si="1"/>
        <v>-1</v>
      </c>
    </row>
    <row r="5" spans="1:8" x14ac:dyDescent="0.25">
      <c r="A5" s="3">
        <v>3</v>
      </c>
      <c r="B5" s="4">
        <f t="shared" si="0"/>
        <v>0.31415926535897931</v>
      </c>
      <c r="C5" s="5"/>
      <c r="D5" s="5">
        <f t="shared" si="1"/>
        <v>0.95105651629515353</v>
      </c>
      <c r="E5" s="5">
        <f t="shared" si="1"/>
        <v>0.80901699437494745</v>
      </c>
      <c r="F5" s="5">
        <f t="shared" si="1"/>
        <v>0.30901699437494745</v>
      </c>
      <c r="G5" s="5">
        <f t="shared" si="1"/>
        <v>-1</v>
      </c>
      <c r="H5" s="5">
        <f t="shared" si="1"/>
        <v>1</v>
      </c>
    </row>
    <row r="6" spans="1:8" x14ac:dyDescent="0.25">
      <c r="A6" s="3">
        <v>4</v>
      </c>
      <c r="B6" s="4">
        <f t="shared" si="0"/>
        <v>0.47123889803846897</v>
      </c>
      <c r="C6" s="5"/>
      <c r="D6" s="5">
        <f t="shared" si="1"/>
        <v>0.8910065241883679</v>
      </c>
      <c r="E6" s="5">
        <f t="shared" si="1"/>
        <v>0.58778525229247314</v>
      </c>
      <c r="F6" s="5">
        <f t="shared" si="1"/>
        <v>-0.30901699437494734</v>
      </c>
      <c r="G6" s="5">
        <f t="shared" si="1"/>
        <v>-1.83772268236293E-16</v>
      </c>
      <c r="H6" s="5">
        <f t="shared" si="1"/>
        <v>-1</v>
      </c>
    </row>
    <row r="7" spans="1:8" x14ac:dyDescent="0.25">
      <c r="A7" s="3">
        <v>5</v>
      </c>
      <c r="B7" s="4">
        <f t="shared" si="0"/>
        <v>0.62831853071795862</v>
      </c>
      <c r="C7" s="5"/>
      <c r="D7" s="5">
        <f t="shared" si="1"/>
        <v>0.80901699437494745</v>
      </c>
      <c r="E7" s="5">
        <f t="shared" si="1"/>
        <v>0.30901699437494745</v>
      </c>
      <c r="F7" s="5">
        <f t="shared" si="1"/>
        <v>-0.80901699437494734</v>
      </c>
      <c r="G7" s="5">
        <f t="shared" si="1"/>
        <v>1</v>
      </c>
      <c r="H7" s="5">
        <f t="shared" si="1"/>
        <v>1</v>
      </c>
    </row>
    <row r="8" spans="1:8" x14ac:dyDescent="0.25">
      <c r="A8" s="3">
        <v>6</v>
      </c>
      <c r="B8" s="4">
        <f t="shared" si="0"/>
        <v>0.78539816339744828</v>
      </c>
      <c r="C8" s="5"/>
      <c r="D8" s="5">
        <f t="shared" si="1"/>
        <v>0.70710678118654757</v>
      </c>
      <c r="E8" s="5">
        <f t="shared" si="1"/>
        <v>6.1257422745431001E-17</v>
      </c>
      <c r="F8" s="5">
        <f t="shared" si="1"/>
        <v>-1</v>
      </c>
      <c r="G8" s="5">
        <f t="shared" si="1"/>
        <v>3.06287113727155E-16</v>
      </c>
      <c r="H8" s="5">
        <f t="shared" si="1"/>
        <v>-1</v>
      </c>
    </row>
    <row r="9" spans="1:8" x14ac:dyDescent="0.25">
      <c r="A9" s="3">
        <v>7</v>
      </c>
      <c r="B9" s="4">
        <f t="shared" si="0"/>
        <v>0.94247779607693793</v>
      </c>
      <c r="C9" s="5"/>
      <c r="D9" s="5">
        <f t="shared" si="1"/>
        <v>0.58778525229247314</v>
      </c>
      <c r="E9" s="5">
        <f t="shared" si="1"/>
        <v>-0.30901699437494734</v>
      </c>
      <c r="F9" s="5">
        <f t="shared" si="1"/>
        <v>-0.80901699437494756</v>
      </c>
      <c r="G9" s="5">
        <f t="shared" si="1"/>
        <v>-1</v>
      </c>
      <c r="H9" s="5">
        <f t="shared" si="1"/>
        <v>1</v>
      </c>
    </row>
    <row r="10" spans="1:8" x14ac:dyDescent="0.25">
      <c r="A10" s="3">
        <v>8</v>
      </c>
      <c r="B10" s="4">
        <f t="shared" si="0"/>
        <v>1.0995574287564276</v>
      </c>
      <c r="C10" s="5"/>
      <c r="D10" s="5">
        <f t="shared" si="1"/>
        <v>0.4539904997395468</v>
      </c>
      <c r="E10" s="5">
        <f t="shared" si="1"/>
        <v>-0.58778525229247303</v>
      </c>
      <c r="F10" s="5">
        <f t="shared" si="1"/>
        <v>-0.30901699437494756</v>
      </c>
      <c r="G10" s="5">
        <f t="shared" si="1"/>
        <v>-4.28801959218017E-16</v>
      </c>
      <c r="H10" s="5">
        <f t="shared" si="1"/>
        <v>-1</v>
      </c>
    </row>
    <row r="11" spans="1:8" x14ac:dyDescent="0.25">
      <c r="A11" s="3">
        <v>9</v>
      </c>
      <c r="B11" s="4">
        <f t="shared" si="0"/>
        <v>1.2566370614359172</v>
      </c>
      <c r="C11" s="5"/>
      <c r="D11" s="5">
        <f t="shared" si="1"/>
        <v>0.30901699437494745</v>
      </c>
      <c r="E11" s="5">
        <f t="shared" si="1"/>
        <v>-0.80901699437494734</v>
      </c>
      <c r="F11" s="5">
        <f t="shared" si="1"/>
        <v>0.30901699437494723</v>
      </c>
      <c r="G11" s="5">
        <f t="shared" si="1"/>
        <v>1</v>
      </c>
      <c r="H11" s="5">
        <f t="shared" si="1"/>
        <v>1</v>
      </c>
    </row>
    <row r="12" spans="1:8" x14ac:dyDescent="0.25">
      <c r="A12" s="3">
        <v>10</v>
      </c>
      <c r="B12" s="4">
        <f t="shared" si="0"/>
        <v>1.4137166941154069</v>
      </c>
      <c r="C12" s="5"/>
      <c r="D12" s="5">
        <f t="shared" si="1"/>
        <v>0.15643446504023092</v>
      </c>
      <c r="E12" s="5">
        <f t="shared" si="1"/>
        <v>-0.95105651629515353</v>
      </c>
      <c r="F12" s="5">
        <f t="shared" si="1"/>
        <v>0.80901699437494734</v>
      </c>
      <c r="G12" s="5">
        <f t="shared" si="1"/>
        <v>5.51316804708879E-16</v>
      </c>
      <c r="H12" s="5">
        <f t="shared" si="1"/>
        <v>-1</v>
      </c>
    </row>
    <row r="13" spans="1:8" x14ac:dyDescent="0.25">
      <c r="A13" s="3">
        <v>11</v>
      </c>
      <c r="B13" s="4">
        <f t="shared" si="0"/>
        <v>1.5707963267948966</v>
      </c>
      <c r="C13" s="5"/>
      <c r="D13" s="5">
        <f t="shared" ref="D13:H22" si="2">COS(D$2*$B13)</f>
        <v>6.1257422745431001E-17</v>
      </c>
      <c r="E13" s="5">
        <f t="shared" si="2"/>
        <v>-1</v>
      </c>
      <c r="F13" s="5">
        <f t="shared" si="2"/>
        <v>1</v>
      </c>
      <c r="G13" s="5">
        <f t="shared" si="2"/>
        <v>-1</v>
      </c>
      <c r="H13" s="5">
        <f t="shared" si="2"/>
        <v>1</v>
      </c>
    </row>
    <row r="14" spans="1:8" x14ac:dyDescent="0.25">
      <c r="A14" s="3">
        <v>12</v>
      </c>
      <c r="B14" s="4">
        <f t="shared" si="0"/>
        <v>1.727875959474386</v>
      </c>
      <c r="C14" s="5"/>
      <c r="D14" s="5">
        <f t="shared" si="2"/>
        <v>-0.15643446504023059</v>
      </c>
      <c r="E14" s="5">
        <f t="shared" si="2"/>
        <v>-0.95105651629515375</v>
      </c>
      <c r="F14" s="5">
        <f t="shared" si="2"/>
        <v>0.80901699437494812</v>
      </c>
      <c r="G14" s="5">
        <f t="shared" si="2"/>
        <v>-2.4501884895999915E-15</v>
      </c>
      <c r="H14" s="5">
        <f t="shared" si="2"/>
        <v>-1</v>
      </c>
    </row>
    <row r="15" spans="1:8" x14ac:dyDescent="0.25">
      <c r="A15" s="3">
        <v>13</v>
      </c>
      <c r="B15" s="4">
        <f t="shared" si="0"/>
        <v>1.8849555921538759</v>
      </c>
      <c r="C15" s="5"/>
      <c r="D15" s="5">
        <f t="shared" si="2"/>
        <v>-0.30901699437494734</v>
      </c>
      <c r="E15" s="5">
        <f t="shared" si="2"/>
        <v>-0.80901699437494756</v>
      </c>
      <c r="F15" s="5">
        <f t="shared" si="2"/>
        <v>0.30901699437494773</v>
      </c>
      <c r="G15" s="5">
        <f t="shared" si="2"/>
        <v>1</v>
      </c>
      <c r="H15" s="5">
        <f t="shared" si="2"/>
        <v>1</v>
      </c>
    </row>
    <row r="16" spans="1:8" x14ac:dyDescent="0.25">
      <c r="A16" s="3">
        <v>14</v>
      </c>
      <c r="B16" s="4">
        <f t="shared" si="0"/>
        <v>2.0420352248333655</v>
      </c>
      <c r="C16" s="5"/>
      <c r="D16" s="5">
        <f t="shared" si="2"/>
        <v>-0.45399049973954669</v>
      </c>
      <c r="E16" s="5">
        <f t="shared" si="2"/>
        <v>-0.58778525229247325</v>
      </c>
      <c r="F16" s="5">
        <f t="shared" si="2"/>
        <v>-0.30901699437494712</v>
      </c>
      <c r="G16" s="5">
        <f t="shared" si="2"/>
        <v>-9.8001034370964746E-16</v>
      </c>
      <c r="H16" s="5">
        <f t="shared" si="2"/>
        <v>-1</v>
      </c>
    </row>
    <row r="17" spans="1:8" x14ac:dyDescent="0.25">
      <c r="A17" s="3">
        <v>15</v>
      </c>
      <c r="B17" s="4">
        <f t="shared" si="0"/>
        <v>2.1991148575128552</v>
      </c>
      <c r="C17" s="5"/>
      <c r="D17" s="5">
        <f t="shared" si="2"/>
        <v>-0.58778525229247303</v>
      </c>
      <c r="E17" s="5">
        <f t="shared" si="2"/>
        <v>-0.30901699437494756</v>
      </c>
      <c r="F17" s="5">
        <f t="shared" si="2"/>
        <v>-0.80901699437494723</v>
      </c>
      <c r="G17" s="5">
        <f t="shared" si="2"/>
        <v>-1</v>
      </c>
      <c r="H17" s="5">
        <f t="shared" si="2"/>
        <v>1</v>
      </c>
    </row>
    <row r="18" spans="1:8" x14ac:dyDescent="0.25">
      <c r="A18" s="3">
        <v>16</v>
      </c>
      <c r="B18" s="4">
        <f t="shared" si="0"/>
        <v>2.3561944901923448</v>
      </c>
      <c r="C18" s="5"/>
      <c r="D18" s="5">
        <f t="shared" si="2"/>
        <v>-0.70710678118654746</v>
      </c>
      <c r="E18" s="5">
        <f t="shared" si="2"/>
        <v>-1.83772268236293E-16</v>
      </c>
      <c r="F18" s="5">
        <f t="shared" si="2"/>
        <v>-1</v>
      </c>
      <c r="G18" s="5">
        <f t="shared" si="2"/>
        <v>-2.6952181805817155E-15</v>
      </c>
      <c r="H18" s="5">
        <f t="shared" si="2"/>
        <v>-1</v>
      </c>
    </row>
    <row r="19" spans="1:8" x14ac:dyDescent="0.25">
      <c r="A19" s="3">
        <v>17</v>
      </c>
      <c r="B19" s="4">
        <f t="shared" si="0"/>
        <v>2.5132741228718345</v>
      </c>
      <c r="C19" s="5"/>
      <c r="D19" s="5">
        <f t="shared" si="2"/>
        <v>-0.80901699437494734</v>
      </c>
      <c r="E19" s="5">
        <f t="shared" si="2"/>
        <v>0.30901699437494723</v>
      </c>
      <c r="F19" s="5">
        <f t="shared" si="2"/>
        <v>-0.80901699437494767</v>
      </c>
      <c r="G19" s="5">
        <f t="shared" si="2"/>
        <v>1</v>
      </c>
      <c r="H19" s="5">
        <f t="shared" si="2"/>
        <v>1</v>
      </c>
    </row>
    <row r="20" spans="1:8" x14ac:dyDescent="0.25">
      <c r="A20" s="3">
        <v>18</v>
      </c>
      <c r="B20" s="4">
        <f t="shared" si="0"/>
        <v>2.6703537555513241</v>
      </c>
      <c r="C20" s="5"/>
      <c r="D20" s="5">
        <f t="shared" si="2"/>
        <v>-0.89100652418836779</v>
      </c>
      <c r="E20" s="5">
        <f t="shared" si="2"/>
        <v>0.58778525229247292</v>
      </c>
      <c r="F20" s="5">
        <f t="shared" si="2"/>
        <v>-0.30901699437494784</v>
      </c>
      <c r="G20" s="5">
        <f t="shared" si="2"/>
        <v>-7.3498065272792346E-16</v>
      </c>
      <c r="H20" s="5">
        <f t="shared" si="2"/>
        <v>-1</v>
      </c>
    </row>
    <row r="21" spans="1:8" x14ac:dyDescent="0.25">
      <c r="A21" s="3">
        <v>19</v>
      </c>
      <c r="B21" s="4">
        <f t="shared" si="0"/>
        <v>2.8274333882308138</v>
      </c>
      <c r="C21" s="5"/>
      <c r="D21" s="5">
        <f t="shared" si="2"/>
        <v>-0.95105651629515353</v>
      </c>
      <c r="E21" s="5">
        <f t="shared" si="2"/>
        <v>0.80901699437494734</v>
      </c>
      <c r="F21" s="5">
        <f t="shared" si="2"/>
        <v>0.30901699437494701</v>
      </c>
      <c r="G21" s="5">
        <f t="shared" si="2"/>
        <v>-1</v>
      </c>
      <c r="H21" s="5">
        <f t="shared" si="2"/>
        <v>1</v>
      </c>
    </row>
    <row r="22" spans="1:8" x14ac:dyDescent="0.25">
      <c r="A22" s="3">
        <v>20</v>
      </c>
      <c r="B22" s="4">
        <f t="shared" si="0"/>
        <v>2.9845130209103035</v>
      </c>
      <c r="C22" s="5"/>
      <c r="D22" s="5">
        <f t="shared" si="2"/>
        <v>-0.98768834059513766</v>
      </c>
      <c r="E22" s="5">
        <f t="shared" si="2"/>
        <v>0.95105651629515353</v>
      </c>
      <c r="F22" s="5">
        <f t="shared" si="2"/>
        <v>0.80901699437494712</v>
      </c>
      <c r="G22" s="5">
        <f t="shared" si="2"/>
        <v>-2.9402478715634395E-15</v>
      </c>
      <c r="H22" s="5">
        <f t="shared" si="2"/>
        <v>-1</v>
      </c>
    </row>
    <row r="23" spans="1:8" x14ac:dyDescent="0.25">
      <c r="A23" s="3">
        <v>21</v>
      </c>
      <c r="B23" s="4">
        <f t="shared" si="0"/>
        <v>3.1415926535897931</v>
      </c>
      <c r="C23" s="5"/>
      <c r="D23" s="5">
        <f t="shared" ref="D23:H32" si="3">COS(D$2*$B23)</f>
        <v>-1</v>
      </c>
      <c r="E23" s="5">
        <f t="shared" si="3"/>
        <v>1</v>
      </c>
      <c r="F23" s="5">
        <f t="shared" si="3"/>
        <v>1</v>
      </c>
      <c r="G23" s="5">
        <f t="shared" si="3"/>
        <v>1</v>
      </c>
      <c r="H23" s="5">
        <f t="shared" si="3"/>
        <v>1</v>
      </c>
    </row>
    <row r="24" spans="1:8" x14ac:dyDescent="0.25">
      <c r="A24" s="3">
        <v>22</v>
      </c>
      <c r="B24" s="4">
        <f t="shared" si="0"/>
        <v>3.2986722862692828</v>
      </c>
      <c r="C24" s="5"/>
      <c r="D24" s="5">
        <f t="shared" si="3"/>
        <v>-0.98768834059513777</v>
      </c>
      <c r="E24" s="5">
        <f t="shared" si="3"/>
        <v>0.95105651629515364</v>
      </c>
      <c r="F24" s="5">
        <f t="shared" si="3"/>
        <v>0.80901699437494767</v>
      </c>
      <c r="G24" s="5">
        <f t="shared" si="3"/>
        <v>-4.8995096174619945E-16</v>
      </c>
      <c r="H24" s="5">
        <f t="shared" si="3"/>
        <v>-1</v>
      </c>
    </row>
    <row r="25" spans="1:8" x14ac:dyDescent="0.25">
      <c r="A25" s="3">
        <v>23</v>
      </c>
      <c r="B25" s="4">
        <f t="shared" si="0"/>
        <v>3.455751918948772</v>
      </c>
      <c r="C25" s="5"/>
      <c r="D25" s="5">
        <f t="shared" si="3"/>
        <v>-0.95105651629515375</v>
      </c>
      <c r="E25" s="5">
        <f t="shared" si="3"/>
        <v>0.80901699437494812</v>
      </c>
      <c r="F25" s="5">
        <f t="shared" si="3"/>
        <v>0.30901699437494962</v>
      </c>
      <c r="G25" s="5">
        <f t="shared" si="3"/>
        <v>-1</v>
      </c>
      <c r="H25" s="5">
        <f t="shared" si="3"/>
        <v>1</v>
      </c>
    </row>
    <row r="26" spans="1:8" x14ac:dyDescent="0.25">
      <c r="A26" s="3">
        <v>24</v>
      </c>
      <c r="B26" s="4">
        <f t="shared" si="0"/>
        <v>3.6128315516282621</v>
      </c>
      <c r="C26" s="5"/>
      <c r="D26" s="5">
        <f t="shared" si="3"/>
        <v>-0.8910065241883679</v>
      </c>
      <c r="E26" s="5">
        <f t="shared" si="3"/>
        <v>0.58778525229247336</v>
      </c>
      <c r="F26" s="5">
        <f t="shared" si="3"/>
        <v>-0.3090169943749469</v>
      </c>
      <c r="G26" s="5">
        <f t="shared" si="3"/>
        <v>-3.1852775625451635E-15</v>
      </c>
      <c r="H26" s="5">
        <f t="shared" si="3"/>
        <v>-1</v>
      </c>
    </row>
    <row r="27" spans="1:8" x14ac:dyDescent="0.25">
      <c r="A27" s="3">
        <v>25</v>
      </c>
      <c r="B27" s="4">
        <f t="shared" si="0"/>
        <v>3.7699111843077517</v>
      </c>
      <c r="C27" s="5"/>
      <c r="D27" s="5">
        <f t="shared" si="3"/>
        <v>-0.80901699437494756</v>
      </c>
      <c r="E27" s="5">
        <f t="shared" si="3"/>
        <v>0.30901699437494773</v>
      </c>
      <c r="F27" s="5">
        <f t="shared" si="3"/>
        <v>-0.80901699437494712</v>
      </c>
      <c r="G27" s="5">
        <f t="shared" si="3"/>
        <v>1</v>
      </c>
      <c r="H27" s="5">
        <f t="shared" si="3"/>
        <v>1</v>
      </c>
    </row>
    <row r="28" spans="1:8" x14ac:dyDescent="0.25">
      <c r="A28" s="3">
        <v>26</v>
      </c>
      <c r="B28" s="4">
        <f t="shared" si="0"/>
        <v>3.9269908169872414</v>
      </c>
      <c r="C28" s="5"/>
      <c r="D28" s="5">
        <f t="shared" si="3"/>
        <v>-0.70710678118654768</v>
      </c>
      <c r="E28" s="5">
        <f t="shared" si="3"/>
        <v>3.06287113727155E-16</v>
      </c>
      <c r="F28" s="5">
        <f t="shared" si="3"/>
        <v>-1</v>
      </c>
      <c r="G28" s="5">
        <f t="shared" si="3"/>
        <v>-2.4492127076447545E-16</v>
      </c>
      <c r="H28" s="5">
        <f t="shared" si="3"/>
        <v>-1</v>
      </c>
    </row>
    <row r="29" spans="1:8" x14ac:dyDescent="0.25">
      <c r="A29" s="3">
        <v>27</v>
      </c>
      <c r="B29" s="4">
        <f t="shared" si="0"/>
        <v>4.0840704496667311</v>
      </c>
      <c r="C29" s="5"/>
      <c r="D29" s="5">
        <f t="shared" si="3"/>
        <v>-0.58778525229247325</v>
      </c>
      <c r="E29" s="5">
        <f t="shared" si="3"/>
        <v>-0.30901699437494712</v>
      </c>
      <c r="F29" s="5">
        <f t="shared" si="3"/>
        <v>-0.80901699437494778</v>
      </c>
      <c r="G29" s="5">
        <f t="shared" si="3"/>
        <v>-1</v>
      </c>
      <c r="H29" s="5">
        <f t="shared" si="3"/>
        <v>1</v>
      </c>
    </row>
    <row r="30" spans="1:8" x14ac:dyDescent="0.25">
      <c r="A30" s="3">
        <v>28</v>
      </c>
      <c r="B30" s="4">
        <f t="shared" si="0"/>
        <v>4.2411500823462207</v>
      </c>
      <c r="C30" s="5"/>
      <c r="D30" s="5">
        <f t="shared" si="3"/>
        <v>-0.45399049973954692</v>
      </c>
      <c r="E30" s="5">
        <f t="shared" si="3"/>
        <v>-0.58778525229247292</v>
      </c>
      <c r="F30" s="5">
        <f t="shared" si="3"/>
        <v>-0.30901699437494806</v>
      </c>
      <c r="G30" s="5">
        <f t="shared" si="3"/>
        <v>-3.4303072535268875E-15</v>
      </c>
      <c r="H30" s="5">
        <f t="shared" si="3"/>
        <v>-1</v>
      </c>
    </row>
    <row r="31" spans="1:8" x14ac:dyDescent="0.25">
      <c r="A31" s="3">
        <v>29</v>
      </c>
      <c r="B31" s="4">
        <f t="shared" si="0"/>
        <v>4.3982297150257104</v>
      </c>
      <c r="C31" s="5"/>
      <c r="D31" s="5">
        <f t="shared" si="3"/>
        <v>-0.30901699437494756</v>
      </c>
      <c r="E31" s="5">
        <f t="shared" si="3"/>
        <v>-0.80901699437494723</v>
      </c>
      <c r="F31" s="5">
        <f t="shared" si="3"/>
        <v>0.30901699437494679</v>
      </c>
      <c r="G31" s="5">
        <f t="shared" si="3"/>
        <v>1</v>
      </c>
      <c r="H31" s="5">
        <f t="shared" si="3"/>
        <v>1</v>
      </c>
    </row>
    <row r="32" spans="1:8" x14ac:dyDescent="0.25">
      <c r="A32" s="3">
        <v>30</v>
      </c>
      <c r="B32" s="4">
        <f t="shared" si="0"/>
        <v>4.5553093477052</v>
      </c>
      <c r="C32" s="5"/>
      <c r="D32" s="5">
        <f t="shared" si="3"/>
        <v>-0.15643446504023104</v>
      </c>
      <c r="E32" s="5">
        <f t="shared" si="3"/>
        <v>-0.95105651629515342</v>
      </c>
      <c r="F32" s="5">
        <f t="shared" si="3"/>
        <v>0.80901699437494701</v>
      </c>
      <c r="G32" s="5">
        <f t="shared" si="3"/>
        <v>1.0842021724855044E-19</v>
      </c>
      <c r="H32" s="5">
        <f t="shared" si="3"/>
        <v>-1</v>
      </c>
    </row>
    <row r="33" spans="1:8" x14ac:dyDescent="0.25">
      <c r="A33" s="3">
        <v>31</v>
      </c>
      <c r="B33" s="4">
        <f t="shared" si="0"/>
        <v>4.7123889803846897</v>
      </c>
      <c r="C33" s="5"/>
      <c r="D33" s="5">
        <f t="shared" ref="D33:H43" si="4">COS(D$2*$B33)</f>
        <v>-1.83772268236293E-16</v>
      </c>
      <c r="E33" s="5">
        <f t="shared" si="4"/>
        <v>-1</v>
      </c>
      <c r="F33" s="5">
        <f t="shared" si="4"/>
        <v>1</v>
      </c>
      <c r="G33" s="5">
        <f t="shared" si="4"/>
        <v>-1</v>
      </c>
      <c r="H33" s="5">
        <f t="shared" si="4"/>
        <v>1</v>
      </c>
    </row>
    <row r="34" spans="1:8" x14ac:dyDescent="0.25">
      <c r="A34" s="3">
        <v>32</v>
      </c>
      <c r="B34" s="4">
        <f t="shared" si="0"/>
        <v>4.8694686130641793</v>
      </c>
      <c r="C34" s="5"/>
      <c r="D34" s="5">
        <f t="shared" si="4"/>
        <v>0.15643446504023067</v>
      </c>
      <c r="E34" s="5">
        <f t="shared" si="4"/>
        <v>-0.95105651629515364</v>
      </c>
      <c r="F34" s="5">
        <f t="shared" si="4"/>
        <v>0.8090169943749479</v>
      </c>
      <c r="G34" s="5">
        <f t="shared" si="4"/>
        <v>-3.6753369445086115E-15</v>
      </c>
      <c r="H34" s="5">
        <f t="shared" si="4"/>
        <v>-1</v>
      </c>
    </row>
    <row r="35" spans="1:8" x14ac:dyDescent="0.25">
      <c r="A35" s="3">
        <v>33</v>
      </c>
      <c r="B35" s="4">
        <f t="shared" si="0"/>
        <v>5.026548245743669</v>
      </c>
      <c r="C35" s="5"/>
      <c r="D35" s="5">
        <f t="shared" si="4"/>
        <v>0.30901699437494723</v>
      </c>
      <c r="E35" s="5">
        <f t="shared" si="4"/>
        <v>-0.80901699437494767</v>
      </c>
      <c r="F35" s="5">
        <f t="shared" si="4"/>
        <v>0.30901699437494817</v>
      </c>
      <c r="G35" s="5">
        <f t="shared" si="4"/>
        <v>1</v>
      </c>
      <c r="H35" s="5">
        <f t="shared" si="4"/>
        <v>1</v>
      </c>
    </row>
    <row r="36" spans="1:8" x14ac:dyDescent="0.25">
      <c r="A36" s="3">
        <v>34</v>
      </c>
      <c r="B36" s="4">
        <f t="shared" si="0"/>
        <v>5.1836278784231586</v>
      </c>
      <c r="C36" s="5"/>
      <c r="D36" s="5">
        <f t="shared" si="4"/>
        <v>0.45399049973954664</v>
      </c>
      <c r="E36" s="5">
        <f t="shared" si="4"/>
        <v>-0.58778525229247347</v>
      </c>
      <c r="F36" s="5">
        <f t="shared" si="4"/>
        <v>-0.30901699437494667</v>
      </c>
      <c r="G36" s="5">
        <f t="shared" si="4"/>
        <v>2.4513811119897255E-16</v>
      </c>
      <c r="H36" s="5">
        <f t="shared" si="4"/>
        <v>-1</v>
      </c>
    </row>
    <row r="37" spans="1:8" x14ac:dyDescent="0.25">
      <c r="A37" s="3">
        <v>35</v>
      </c>
      <c r="B37" s="4">
        <f t="shared" si="0"/>
        <v>5.3407075111026483</v>
      </c>
      <c r="C37" s="5"/>
      <c r="D37" s="5">
        <f t="shared" si="4"/>
        <v>0.58778525229247292</v>
      </c>
      <c r="E37" s="5">
        <f t="shared" si="4"/>
        <v>-0.30901699437494784</v>
      </c>
      <c r="F37" s="5">
        <f t="shared" si="4"/>
        <v>-0.8090169943749469</v>
      </c>
      <c r="G37" s="5">
        <f t="shared" si="4"/>
        <v>-1</v>
      </c>
      <c r="H37" s="5">
        <f t="shared" si="4"/>
        <v>1</v>
      </c>
    </row>
    <row r="38" spans="1:8" x14ac:dyDescent="0.25">
      <c r="A38" s="3">
        <v>36</v>
      </c>
      <c r="B38" s="4">
        <f t="shared" si="0"/>
        <v>5.497787143782138</v>
      </c>
      <c r="C38" s="5"/>
      <c r="D38" s="5">
        <f t="shared" si="4"/>
        <v>0.70710678118654735</v>
      </c>
      <c r="E38" s="5">
        <f t="shared" si="4"/>
        <v>-4.28801959218017E-16</v>
      </c>
      <c r="F38" s="5">
        <f t="shared" si="4"/>
        <v>-1</v>
      </c>
      <c r="G38" s="5">
        <f t="shared" si="4"/>
        <v>-3.9203666354903355E-15</v>
      </c>
      <c r="H38" s="5">
        <f t="shared" si="4"/>
        <v>-1</v>
      </c>
    </row>
    <row r="39" spans="1:8" x14ac:dyDescent="0.25">
      <c r="A39" s="3">
        <v>37</v>
      </c>
      <c r="B39" s="4">
        <f t="shared" si="0"/>
        <v>5.6548667764616276</v>
      </c>
      <c r="C39" s="5"/>
      <c r="D39" s="5">
        <f t="shared" si="4"/>
        <v>0.80901699437494734</v>
      </c>
      <c r="E39" s="5">
        <f t="shared" si="4"/>
        <v>0.30901699437494701</v>
      </c>
      <c r="F39" s="5">
        <f t="shared" si="4"/>
        <v>-0.8090169943749479</v>
      </c>
      <c r="G39" s="5">
        <f t="shared" si="4"/>
        <v>1</v>
      </c>
      <c r="H39" s="5">
        <f t="shared" si="4"/>
        <v>1</v>
      </c>
    </row>
    <row r="40" spans="1:8" x14ac:dyDescent="0.25">
      <c r="A40" s="3">
        <v>38</v>
      </c>
      <c r="B40" s="4">
        <f t="shared" si="0"/>
        <v>5.8119464091411173</v>
      </c>
      <c r="C40" s="5"/>
      <c r="D40" s="5">
        <f t="shared" si="4"/>
        <v>0.89100652418836779</v>
      </c>
      <c r="E40" s="5">
        <f t="shared" si="4"/>
        <v>0.5877852522924728</v>
      </c>
      <c r="F40" s="5">
        <f t="shared" si="4"/>
        <v>-0.30901699437494828</v>
      </c>
      <c r="G40" s="5">
        <f t="shared" si="4"/>
        <v>4.9016780218069655E-16</v>
      </c>
      <c r="H40" s="5">
        <f t="shared" si="4"/>
        <v>-1</v>
      </c>
    </row>
    <row r="41" spans="1:8" x14ac:dyDescent="0.25">
      <c r="A41" s="3">
        <v>39</v>
      </c>
      <c r="B41" s="4">
        <f t="shared" si="0"/>
        <v>5.9690260418206069</v>
      </c>
      <c r="C41" s="5"/>
      <c r="D41" s="5">
        <f t="shared" si="4"/>
        <v>0.95105651629515353</v>
      </c>
      <c r="E41" s="5">
        <f t="shared" si="4"/>
        <v>0.80901699437494712</v>
      </c>
      <c r="F41" s="5">
        <f t="shared" si="4"/>
        <v>0.30901699437494656</v>
      </c>
      <c r="G41" s="5">
        <f t="shared" si="4"/>
        <v>-1</v>
      </c>
      <c r="H41" s="5">
        <f t="shared" si="4"/>
        <v>1</v>
      </c>
    </row>
    <row r="42" spans="1:8" x14ac:dyDescent="0.25">
      <c r="A42" s="3">
        <v>40</v>
      </c>
      <c r="B42" s="4">
        <f t="shared" si="0"/>
        <v>6.1261056745000966</v>
      </c>
      <c r="C42" s="5"/>
      <c r="D42" s="5">
        <f t="shared" si="4"/>
        <v>0.98768834059513766</v>
      </c>
      <c r="E42" s="5">
        <f t="shared" si="4"/>
        <v>0.95105651629515342</v>
      </c>
      <c r="F42" s="5">
        <f t="shared" si="4"/>
        <v>0.8090169943749469</v>
      </c>
      <c r="G42" s="5">
        <f t="shared" si="4"/>
        <v>-4.1653963264720595E-15</v>
      </c>
      <c r="H42" s="5">
        <f t="shared" si="4"/>
        <v>-1</v>
      </c>
    </row>
    <row r="43" spans="1:8" x14ac:dyDescent="0.25">
      <c r="A43" s="3">
        <v>41</v>
      </c>
      <c r="B43" s="4">
        <f t="shared" si="0"/>
        <v>6.2831853071795862</v>
      </c>
      <c r="C43" s="5"/>
      <c r="D43" s="5">
        <f t="shared" si="4"/>
        <v>1</v>
      </c>
      <c r="E43" s="5">
        <f t="shared" si="4"/>
        <v>1</v>
      </c>
      <c r="F43" s="5">
        <f t="shared" si="4"/>
        <v>1</v>
      </c>
      <c r="G43" s="5">
        <f t="shared" si="4"/>
        <v>1</v>
      </c>
      <c r="H43" s="5">
        <f t="shared" si="4"/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D1" zoomScale="130" zoomScaleNormal="130" workbookViewId="0">
      <selection activeCell="G3" sqref="G3"/>
    </sheetView>
  </sheetViews>
  <sheetFormatPr defaultRowHeight="15" x14ac:dyDescent="0.25"/>
  <cols>
    <col min="1" max="1" width="8.5703125"/>
    <col min="2" max="2" width="9.85546875"/>
    <col min="3" max="3" width="8.5703125"/>
    <col min="4" max="4" width="9.85546875"/>
    <col min="5" max="5" width="10.85546875" bestFit="1" customWidth="1"/>
    <col min="6" max="10" width="10.42578125"/>
    <col min="11" max="1025" width="8.5703125"/>
  </cols>
  <sheetData>
    <row r="1" spans="1:10" x14ac:dyDescent="0.25">
      <c r="A1" s="1" t="s">
        <v>0</v>
      </c>
      <c r="B1" s="2">
        <v>1</v>
      </c>
      <c r="C1" t="s">
        <v>5</v>
      </c>
    </row>
    <row r="2" spans="1:10" x14ac:dyDescent="0.25">
      <c r="A2" s="3" t="s">
        <v>2</v>
      </c>
      <c r="B2" s="3" t="s">
        <v>3</v>
      </c>
      <c r="C2" t="s">
        <v>4</v>
      </c>
      <c r="D2" s="6" t="s">
        <v>6</v>
      </c>
      <c r="E2" s="6" t="s">
        <v>7</v>
      </c>
      <c r="F2">
        <v>1</v>
      </c>
      <c r="G2">
        <v>2</v>
      </c>
      <c r="H2">
        <v>4</v>
      </c>
      <c r="I2">
        <v>10</v>
      </c>
      <c r="J2">
        <v>20</v>
      </c>
    </row>
    <row r="3" spans="1:10" x14ac:dyDescent="0.25">
      <c r="A3" s="3">
        <v>1</v>
      </c>
      <c r="B3" s="4">
        <f t="shared" ref="B3:B43" si="0">(A3-1)*PI()/20</f>
        <v>0</v>
      </c>
      <c r="C3" s="5"/>
      <c r="D3" s="5">
        <f t="shared" ref="D3:D43" si="1">EXP(-$B3)</f>
        <v>1</v>
      </c>
      <c r="E3" s="5">
        <f t="shared" ref="E3:E43" si="2">-EXP(-$B3)</f>
        <v>-1</v>
      </c>
      <c r="F3" s="5">
        <f t="shared" ref="F3:J12" si="3">EXP(-$B3)*COS(F$2*$B3)</f>
        <v>1</v>
      </c>
      <c r="G3" s="5">
        <f t="shared" si="3"/>
        <v>1</v>
      </c>
      <c r="H3" s="5">
        <f t="shared" si="3"/>
        <v>1</v>
      </c>
      <c r="I3" s="5">
        <f t="shared" si="3"/>
        <v>1</v>
      </c>
      <c r="J3" s="5">
        <f t="shared" si="3"/>
        <v>1</v>
      </c>
    </row>
    <row r="4" spans="1:10" x14ac:dyDescent="0.25">
      <c r="A4" s="3">
        <v>2</v>
      </c>
      <c r="B4" s="4">
        <f t="shared" si="0"/>
        <v>0.15707963267948966</v>
      </c>
      <c r="C4" s="5"/>
      <c r="D4" s="5">
        <f t="shared" si="1"/>
        <v>0.85463599915323341</v>
      </c>
      <c r="E4" s="5">
        <f t="shared" si="2"/>
        <v>-0.85463599915323341</v>
      </c>
      <c r="F4" s="5">
        <f t="shared" si="3"/>
        <v>0.84411401181652468</v>
      </c>
      <c r="G4" s="5">
        <f t="shared" si="3"/>
        <v>0.81280713605510191</v>
      </c>
      <c r="H4" s="5">
        <f t="shared" si="3"/>
        <v>0.69141504731957903</v>
      </c>
      <c r="I4" s="5">
        <f t="shared" si="3"/>
        <v>5.235279869359343E-17</v>
      </c>
      <c r="J4" s="5">
        <f t="shared" si="3"/>
        <v>-0.85463599915323341</v>
      </c>
    </row>
    <row r="5" spans="1:10" x14ac:dyDescent="0.25">
      <c r="A5" s="3">
        <v>3</v>
      </c>
      <c r="B5" s="4">
        <f t="shared" si="0"/>
        <v>0.31415926535897931</v>
      </c>
      <c r="C5" s="5"/>
      <c r="D5" s="5">
        <f t="shared" si="1"/>
        <v>0.73040269104864564</v>
      </c>
      <c r="E5" s="5">
        <f t="shared" si="2"/>
        <v>-0.73040269104864564</v>
      </c>
      <c r="F5" s="5">
        <f t="shared" si="3"/>
        <v>0.69465423884133026</v>
      </c>
      <c r="G5" s="5">
        <f t="shared" si="3"/>
        <v>0.5909081897955486</v>
      </c>
      <c r="H5" s="5">
        <f t="shared" si="3"/>
        <v>0.22570684427122581</v>
      </c>
      <c r="I5" s="5">
        <f t="shared" si="3"/>
        <v>-0.73040269104864564</v>
      </c>
      <c r="J5" s="5">
        <f t="shared" si="3"/>
        <v>0.73040269104864564</v>
      </c>
    </row>
    <row r="6" spans="1:10" x14ac:dyDescent="0.25">
      <c r="A6" s="3">
        <v>4</v>
      </c>
      <c r="B6" s="4">
        <f t="shared" si="0"/>
        <v>0.47123889803846897</v>
      </c>
      <c r="C6" s="5"/>
      <c r="D6" s="5">
        <f t="shared" si="1"/>
        <v>0.62422843364856972</v>
      </c>
      <c r="E6" s="5">
        <f t="shared" si="2"/>
        <v>-0.62422843364856972</v>
      </c>
      <c r="F6" s="5">
        <f t="shared" si="3"/>
        <v>0.55619160696476133</v>
      </c>
      <c r="G6" s="5">
        <f t="shared" si="3"/>
        <v>0.36691226736025989</v>
      </c>
      <c r="H6" s="5">
        <f t="shared" si="3"/>
        <v>-0.19289719436946226</v>
      </c>
      <c r="I6" s="5">
        <f t="shared" si="3"/>
        <v>-1.1471587514918599E-16</v>
      </c>
      <c r="J6" s="5">
        <f t="shared" si="3"/>
        <v>-0.62422843364856972</v>
      </c>
    </row>
    <row r="7" spans="1:10" x14ac:dyDescent="0.25">
      <c r="A7" s="3">
        <v>5</v>
      </c>
      <c r="B7" s="4">
        <f t="shared" si="0"/>
        <v>0.62831853071795862</v>
      </c>
      <c r="C7" s="5"/>
      <c r="D7" s="5">
        <f t="shared" si="1"/>
        <v>0.53348809109110329</v>
      </c>
      <c r="E7" s="5">
        <f t="shared" si="2"/>
        <v>-0.53348809109110329</v>
      </c>
      <c r="F7" s="5">
        <f t="shared" si="3"/>
        <v>0.43160093198935257</v>
      </c>
      <c r="G7" s="5">
        <f t="shared" si="3"/>
        <v>0.16485688644380092</v>
      </c>
      <c r="H7" s="5">
        <f t="shared" si="3"/>
        <v>-0.43160093198935251</v>
      </c>
      <c r="I7" s="5">
        <f t="shared" si="3"/>
        <v>0.53348809109110329</v>
      </c>
      <c r="J7" s="5">
        <f t="shared" si="3"/>
        <v>0.53348809109110329</v>
      </c>
    </row>
    <row r="8" spans="1:10" x14ac:dyDescent="0.25">
      <c r="A8" s="3">
        <v>6</v>
      </c>
      <c r="B8" s="4">
        <f t="shared" si="0"/>
        <v>0.78539816339744828</v>
      </c>
      <c r="C8" s="5"/>
      <c r="D8" s="5">
        <f t="shared" si="1"/>
        <v>0.45593812776599624</v>
      </c>
      <c r="E8" s="5">
        <f t="shared" si="2"/>
        <v>-0.45593812776599624</v>
      </c>
      <c r="F8" s="5">
        <f t="shared" si="3"/>
        <v>0.32239694194483448</v>
      </c>
      <c r="G8" s="5">
        <f t="shared" si="3"/>
        <v>2.7929594638321965E-17</v>
      </c>
      <c r="H8" s="5">
        <f t="shared" si="3"/>
        <v>-0.45593812776599624</v>
      </c>
      <c r="I8" s="5">
        <f t="shared" si="3"/>
        <v>1.3964797319160982E-16</v>
      </c>
      <c r="J8" s="5">
        <f t="shared" si="3"/>
        <v>-0.45593812776599624</v>
      </c>
    </row>
    <row r="9" spans="1:10" x14ac:dyDescent="0.25">
      <c r="A9" s="3">
        <v>7</v>
      </c>
      <c r="B9" s="4">
        <f t="shared" si="0"/>
        <v>0.94247779607693793</v>
      </c>
      <c r="C9" s="5"/>
      <c r="D9" s="5">
        <f t="shared" si="1"/>
        <v>0.3896611373753468</v>
      </c>
      <c r="E9" s="5">
        <f t="shared" si="2"/>
        <v>-0.3896611373753468</v>
      </c>
      <c r="F9" s="5">
        <f t="shared" si="3"/>
        <v>0.22903706994074025</v>
      </c>
      <c r="G9" s="5">
        <f t="shared" si="3"/>
        <v>-0.12041191349645312</v>
      </c>
      <c r="H9" s="5">
        <f t="shared" si="3"/>
        <v>-0.31524248218412659</v>
      </c>
      <c r="I9" s="5">
        <f t="shared" si="3"/>
        <v>-0.3896611373753468</v>
      </c>
      <c r="J9" s="5">
        <f t="shared" si="3"/>
        <v>0.3896611373753468</v>
      </c>
    </row>
    <row r="10" spans="1:10" x14ac:dyDescent="0.25">
      <c r="A10" s="3">
        <v>8</v>
      </c>
      <c r="B10" s="4">
        <f t="shared" si="0"/>
        <v>1.0995574287564276</v>
      </c>
      <c r="C10" s="5"/>
      <c r="D10" s="5">
        <f t="shared" si="1"/>
        <v>0.33301843547196486</v>
      </c>
      <c r="E10" s="5">
        <f t="shared" si="2"/>
        <v>-0.33301843547196486</v>
      </c>
      <c r="F10" s="5">
        <f t="shared" si="3"/>
        <v>0.15118720594239934</v>
      </c>
      <c r="G10" s="5">
        <f t="shared" si="3"/>
        <v>-0.19574332511193351</v>
      </c>
      <c r="H10" s="5">
        <f t="shared" si="3"/>
        <v>-0.102908356000994</v>
      </c>
      <c r="I10" s="5">
        <f t="shared" si="3"/>
        <v>-1.427989575860973E-16</v>
      </c>
      <c r="J10" s="5">
        <f t="shared" si="3"/>
        <v>-0.33301843547196486</v>
      </c>
    </row>
    <row r="11" spans="1:10" x14ac:dyDescent="0.25">
      <c r="A11" s="3">
        <v>9</v>
      </c>
      <c r="B11" s="4">
        <f t="shared" si="0"/>
        <v>1.2566370614359172</v>
      </c>
      <c r="C11" s="5"/>
      <c r="D11" s="5">
        <f t="shared" si="1"/>
        <v>0.28460954333602928</v>
      </c>
      <c r="E11" s="5">
        <f t="shared" si="2"/>
        <v>-0.28460954333602928</v>
      </c>
      <c r="F11" s="5">
        <f t="shared" si="3"/>
        <v>8.7949185652126116E-2</v>
      </c>
      <c r="G11" s="5">
        <f t="shared" si="3"/>
        <v>-0.23025395732014073</v>
      </c>
      <c r="H11" s="5">
        <f t="shared" si="3"/>
        <v>8.7949185652126061E-2</v>
      </c>
      <c r="I11" s="5">
        <f t="shared" si="3"/>
        <v>0.28460954333602928</v>
      </c>
      <c r="J11" s="5">
        <f t="shared" si="3"/>
        <v>0.28460954333602928</v>
      </c>
    </row>
    <row r="12" spans="1:10" x14ac:dyDescent="0.25">
      <c r="A12" s="3">
        <v>10</v>
      </c>
      <c r="B12" s="4">
        <f t="shared" si="0"/>
        <v>1.4137166941154069</v>
      </c>
      <c r="C12" s="5"/>
      <c r="D12" s="5">
        <f t="shared" si="1"/>
        <v>0.24323756143753289</v>
      </c>
      <c r="E12" s="5">
        <f t="shared" si="2"/>
        <v>-0.24323756143753289</v>
      </c>
      <c r="F12" s="5">
        <f t="shared" si="3"/>
        <v>3.8050737801170763E-2</v>
      </c>
      <c r="G12" s="5">
        <f t="shared" si="3"/>
        <v>-0.2313326678129084</v>
      </c>
      <c r="H12" s="5">
        <f t="shared" si="3"/>
        <v>0.19678332087328446</v>
      </c>
      <c r="I12" s="5">
        <f t="shared" si="3"/>
        <v>1.3410095515692029E-16</v>
      </c>
      <c r="J12" s="5">
        <f t="shared" si="3"/>
        <v>-0.24323756143753289</v>
      </c>
    </row>
    <row r="13" spans="1:10" x14ac:dyDescent="0.25">
      <c r="A13" s="3">
        <v>11</v>
      </c>
      <c r="B13" s="4">
        <f t="shared" si="0"/>
        <v>1.5707963267948966</v>
      </c>
      <c r="C13" s="5"/>
      <c r="D13" s="5">
        <f t="shared" si="1"/>
        <v>0.20787957635076193</v>
      </c>
      <c r="E13" s="5">
        <f t="shared" si="2"/>
        <v>-0.20787957635076193</v>
      </c>
      <c r="F13" s="5">
        <f t="shared" ref="F13:J22" si="4">EXP(-$B13)*COS(F$2*$B13)</f>
        <v>1.2734167088659725E-17</v>
      </c>
      <c r="G13" s="5">
        <f t="shared" si="4"/>
        <v>-0.20787957635076193</v>
      </c>
      <c r="H13" s="5">
        <f t="shared" si="4"/>
        <v>0.20787957635076193</v>
      </c>
      <c r="I13" s="5">
        <f t="shared" si="4"/>
        <v>-0.20787957635076193</v>
      </c>
      <c r="J13" s="5">
        <f t="shared" si="4"/>
        <v>0.20787957635076193</v>
      </c>
    </row>
    <row r="14" spans="1:10" x14ac:dyDescent="0.25">
      <c r="A14" s="3">
        <v>12</v>
      </c>
      <c r="B14" s="4">
        <f t="shared" si="0"/>
        <v>1.727875959474386</v>
      </c>
      <c r="C14" s="5"/>
      <c r="D14" s="5">
        <f t="shared" si="1"/>
        <v>0.17766136943808433</v>
      </c>
      <c r="E14" s="5">
        <f t="shared" si="2"/>
        <v>-0.17766136943808433</v>
      </c>
      <c r="F14" s="5">
        <f t="shared" si="4"/>
        <v>-2.7792361286361495E-2</v>
      </c>
      <c r="G14" s="5">
        <f t="shared" si="4"/>
        <v>-0.16896600309801077</v>
      </c>
      <c r="H14" s="5">
        <f t="shared" si="4"/>
        <v>0.14373106711933625</v>
      </c>
      <c r="I14" s="5">
        <f t="shared" si="4"/>
        <v>-4.3530384244376594E-16</v>
      </c>
      <c r="J14" s="5">
        <f t="shared" si="4"/>
        <v>-0.17766136943808433</v>
      </c>
    </row>
    <row r="15" spans="1:10" x14ac:dyDescent="0.25">
      <c r="A15" s="3">
        <v>13</v>
      </c>
      <c r="B15" s="4">
        <f t="shared" si="0"/>
        <v>1.8849555921538759</v>
      </c>
      <c r="C15" s="5"/>
      <c r="D15" s="5">
        <f t="shared" si="1"/>
        <v>0.15183580198064889</v>
      </c>
      <c r="E15" s="5">
        <f t="shared" si="2"/>
        <v>-0.15183580198064889</v>
      </c>
      <c r="F15" s="5">
        <f t="shared" si="4"/>
        <v>-4.6919843166569795E-2</v>
      </c>
      <c r="G15" s="5">
        <f t="shared" si="4"/>
        <v>-0.12283774415689427</v>
      </c>
      <c r="H15" s="5">
        <f t="shared" si="4"/>
        <v>4.6919843166569858E-2</v>
      </c>
      <c r="I15" s="5">
        <f t="shared" si="4"/>
        <v>0.15183580198064889</v>
      </c>
      <c r="J15" s="5">
        <f t="shared" si="4"/>
        <v>0.15183580198064889</v>
      </c>
    </row>
    <row r="16" spans="1:10" x14ac:dyDescent="0.25">
      <c r="A16" s="3">
        <v>14</v>
      </c>
      <c r="B16" s="4">
        <f t="shared" si="0"/>
        <v>2.0420352248333655</v>
      </c>
      <c r="C16" s="5"/>
      <c r="D16" s="5">
        <f t="shared" si="1"/>
        <v>0.12976434233296438</v>
      </c>
      <c r="E16" s="5">
        <f t="shared" si="2"/>
        <v>-0.12976434233296438</v>
      </c>
      <c r="F16" s="5">
        <f t="shared" si="4"/>
        <v>-5.8911778624116118E-2</v>
      </c>
      <c r="G16" s="5">
        <f t="shared" si="4"/>
        <v>-7.6273566696748341E-2</v>
      </c>
      <c r="H16" s="5">
        <f t="shared" si="4"/>
        <v>-4.0099387044774365E-2</v>
      </c>
      <c r="I16" s="5">
        <f t="shared" si="4"/>
        <v>-1.2717039773098479E-16</v>
      </c>
      <c r="J16" s="5">
        <f t="shared" si="4"/>
        <v>-0.12976434233296438</v>
      </c>
    </row>
    <row r="17" spans="1:10" x14ac:dyDescent="0.25">
      <c r="A17" s="3">
        <v>15</v>
      </c>
      <c r="B17" s="4">
        <f t="shared" si="0"/>
        <v>2.1991148575128552</v>
      </c>
      <c r="C17" s="5"/>
      <c r="D17" s="5">
        <f t="shared" si="1"/>
        <v>0.11090127836419524</v>
      </c>
      <c r="E17" s="5">
        <f t="shared" si="2"/>
        <v>-0.11090127836419524</v>
      </c>
      <c r="F17" s="5">
        <f t="shared" si="4"/>
        <v>-6.518613588285628E-2</v>
      </c>
      <c r="G17" s="5">
        <f t="shared" si="4"/>
        <v>-3.4270379712443011E-2</v>
      </c>
      <c r="H17" s="5">
        <f t="shared" si="4"/>
        <v>-8.9721018894540594E-2</v>
      </c>
      <c r="I17" s="5">
        <f t="shared" si="4"/>
        <v>-0.11090127836419524</v>
      </c>
      <c r="J17" s="5">
        <f t="shared" si="4"/>
        <v>0.11090127836419524</v>
      </c>
    </row>
    <row r="18" spans="1:10" x14ac:dyDescent="0.25">
      <c r="A18" s="3">
        <v>16</v>
      </c>
      <c r="B18" s="4">
        <f t="shared" si="0"/>
        <v>2.3561944901923448</v>
      </c>
      <c r="C18" s="5"/>
      <c r="D18" s="5">
        <f t="shared" si="1"/>
        <v>9.4780224842154856E-2</v>
      </c>
      <c r="E18" s="5">
        <f t="shared" si="2"/>
        <v>-9.4780224842154856E-2</v>
      </c>
      <c r="F18" s="5">
        <f t="shared" si="4"/>
        <v>-6.7019739708273365E-2</v>
      </c>
      <c r="G18" s="5">
        <f t="shared" si="4"/>
        <v>-1.7417976903188643E-17</v>
      </c>
      <c r="H18" s="5">
        <f t="shared" si="4"/>
        <v>-9.4780224842154856E-2</v>
      </c>
      <c r="I18" s="5">
        <f t="shared" si="4"/>
        <v>-2.5545338515419851E-16</v>
      </c>
      <c r="J18" s="5">
        <f t="shared" si="4"/>
        <v>-9.4780224842154856E-2</v>
      </c>
    </row>
    <row r="19" spans="1:10" x14ac:dyDescent="0.25">
      <c r="A19" s="3">
        <v>17</v>
      </c>
      <c r="B19" s="4">
        <f t="shared" si="0"/>
        <v>2.5132741228718345</v>
      </c>
      <c r="C19" s="5"/>
      <c r="D19" s="5">
        <f t="shared" si="1"/>
        <v>8.1002592157943143E-2</v>
      </c>
      <c r="E19" s="5">
        <f t="shared" si="2"/>
        <v>-8.1002592157943143E-2</v>
      </c>
      <c r="F19" s="5">
        <f t="shared" si="4"/>
        <v>-6.5532473644198841E-2</v>
      </c>
      <c r="G19" s="5">
        <f t="shared" si="4"/>
        <v>2.5031177565227259E-2</v>
      </c>
      <c r="H19" s="5">
        <f t="shared" si="4"/>
        <v>-6.5532473644198869E-2</v>
      </c>
      <c r="I19" s="5">
        <f t="shared" si="4"/>
        <v>8.1002592157943143E-2</v>
      </c>
      <c r="J19" s="5">
        <f t="shared" si="4"/>
        <v>8.1002592157943143E-2</v>
      </c>
    </row>
    <row r="20" spans="1:10" x14ac:dyDescent="0.25">
      <c r="A20" s="3">
        <v>18</v>
      </c>
      <c r="B20" s="4">
        <f t="shared" si="0"/>
        <v>2.6703537555513241</v>
      </c>
      <c r="C20" s="5"/>
      <c r="D20" s="5">
        <f t="shared" si="1"/>
        <v>6.9227731282905602E-2</v>
      </c>
      <c r="E20" s="5">
        <f t="shared" si="2"/>
        <v>-6.9227731282905602E-2</v>
      </c>
      <c r="F20" s="5">
        <f t="shared" si="4"/>
        <v>-6.1682360227828054E-2</v>
      </c>
      <c r="G20" s="5">
        <f t="shared" si="4"/>
        <v>4.0691039497758187E-2</v>
      </c>
      <c r="H20" s="5">
        <f t="shared" si="4"/>
        <v>-2.1392545448440041E-2</v>
      </c>
      <c r="I20" s="5">
        <f t="shared" si="4"/>
        <v>-5.0881043125183247E-17</v>
      </c>
      <c r="J20" s="5">
        <f t="shared" si="4"/>
        <v>-6.9227731282905602E-2</v>
      </c>
    </row>
    <row r="21" spans="1:10" x14ac:dyDescent="0.25">
      <c r="A21" s="3">
        <v>19</v>
      </c>
      <c r="B21" s="4">
        <f t="shared" si="0"/>
        <v>2.8274333882308138</v>
      </c>
      <c r="C21" s="5"/>
      <c r="D21" s="5">
        <f t="shared" si="1"/>
        <v>5.9164511294077585E-2</v>
      </c>
      <c r="E21" s="5">
        <f t="shared" si="2"/>
        <v>-5.9164511294077585E-2</v>
      </c>
      <c r="F21" s="5">
        <f t="shared" si="4"/>
        <v>-5.6268793999650693E-2</v>
      </c>
      <c r="G21" s="5">
        <f t="shared" si="4"/>
        <v>4.7865095100797277E-2</v>
      </c>
      <c r="H21" s="5">
        <f t="shared" si="4"/>
        <v>1.828283945375846E-2</v>
      </c>
      <c r="I21" s="5">
        <f t="shared" si="4"/>
        <v>-5.9164511294077585E-2</v>
      </c>
      <c r="J21" s="5">
        <f t="shared" si="4"/>
        <v>5.9164511294077585E-2</v>
      </c>
    </row>
    <row r="22" spans="1:10" x14ac:dyDescent="0.25">
      <c r="A22" s="3">
        <v>20</v>
      </c>
      <c r="B22" s="4">
        <f t="shared" si="0"/>
        <v>2.9845130209103035</v>
      </c>
      <c r="C22" s="5"/>
      <c r="D22" s="5">
        <f t="shared" si="1"/>
        <v>5.0564121224226759E-2</v>
      </c>
      <c r="E22" s="5">
        <f t="shared" si="2"/>
        <v>-5.0564121224226759E-2</v>
      </c>
      <c r="F22" s="5">
        <f t="shared" si="4"/>
        <v>-4.9941592985607908E-2</v>
      </c>
      <c r="G22" s="5">
        <f t="shared" si="4"/>
        <v>4.8089336981038934E-2</v>
      </c>
      <c r="H22" s="5">
        <f t="shared" si="4"/>
        <v>4.0907233376034406E-2</v>
      </c>
      <c r="I22" s="5">
        <f t="shared" si="4"/>
        <v>-1.4867104980700847E-16</v>
      </c>
      <c r="J22" s="5">
        <f t="shared" si="4"/>
        <v>-5.0564121224226759E-2</v>
      </c>
    </row>
    <row r="23" spans="1:10" x14ac:dyDescent="0.25">
      <c r="A23" s="3">
        <v>21</v>
      </c>
      <c r="B23" s="4">
        <f t="shared" si="0"/>
        <v>3.1415926535897931</v>
      </c>
      <c r="C23" s="5"/>
      <c r="D23" s="5">
        <f t="shared" si="1"/>
        <v>4.3213918263772258E-2</v>
      </c>
      <c r="E23" s="5">
        <f t="shared" si="2"/>
        <v>-4.3213918263772258E-2</v>
      </c>
      <c r="F23" s="5">
        <f t="shared" ref="F23:J32" si="5">EXP(-$B23)*COS(F$2*$B23)</f>
        <v>-4.3213918263772258E-2</v>
      </c>
      <c r="G23" s="5">
        <f t="shared" si="5"/>
        <v>4.3213918263772258E-2</v>
      </c>
      <c r="H23" s="5">
        <f t="shared" si="5"/>
        <v>4.3213918263772258E-2</v>
      </c>
      <c r="I23" s="5">
        <f t="shared" si="5"/>
        <v>4.3213918263772258E-2</v>
      </c>
      <c r="J23" s="5">
        <f t="shared" si="5"/>
        <v>4.3213918263772258E-2</v>
      </c>
    </row>
    <row r="24" spans="1:10" x14ac:dyDescent="0.25">
      <c r="A24" s="3">
        <v>22</v>
      </c>
      <c r="B24" s="4">
        <f t="shared" si="0"/>
        <v>3.2986722862692828</v>
      </c>
      <c r="C24" s="5"/>
      <c r="D24" s="5">
        <f t="shared" si="1"/>
        <v>3.6932170212685161E-2</v>
      </c>
      <c r="E24" s="5">
        <f t="shared" si="2"/>
        <v>-3.6932170212685161E-2</v>
      </c>
      <c r="F24" s="5">
        <f t="shared" si="5"/>
        <v>-3.6477473911944183E-2</v>
      </c>
      <c r="G24" s="5">
        <f t="shared" si="5"/>
        <v>3.512458114169599E-2</v>
      </c>
      <c r="H24" s="5">
        <f t="shared" si="5"/>
        <v>2.9878753341210523E-2</v>
      </c>
      <c r="I24" s="5">
        <f t="shared" si="5"/>
        <v>-1.8094952315079433E-17</v>
      </c>
      <c r="J24" s="5">
        <f t="shared" si="5"/>
        <v>-3.6932170212685161E-2</v>
      </c>
    </row>
    <row r="25" spans="1:10" x14ac:dyDescent="0.25">
      <c r="A25" s="3">
        <v>23</v>
      </c>
      <c r="B25" s="4">
        <f t="shared" si="0"/>
        <v>3.455751918948772</v>
      </c>
      <c r="C25" s="5"/>
      <c r="D25" s="5">
        <f t="shared" si="1"/>
        <v>3.1563562190615485E-2</v>
      </c>
      <c r="E25" s="5">
        <f t="shared" si="2"/>
        <v>-3.1563562190615485E-2</v>
      </c>
      <c r="F25" s="5">
        <f t="shared" si="5"/>
        <v>-3.0018731498872193E-2</v>
      </c>
      <c r="G25" s="5">
        <f t="shared" si="5"/>
        <v>2.5535458215218493E-2</v>
      </c>
      <c r="H25" s="5">
        <f t="shared" si="5"/>
        <v>9.7536771199107971E-3</v>
      </c>
      <c r="I25" s="5">
        <f t="shared" si="5"/>
        <v>-3.1563562190615485E-2</v>
      </c>
      <c r="J25" s="5">
        <f t="shared" si="5"/>
        <v>3.1563562190615485E-2</v>
      </c>
    </row>
    <row r="26" spans="1:10" x14ac:dyDescent="0.25">
      <c r="A26" s="3">
        <v>24</v>
      </c>
      <c r="B26" s="4">
        <f t="shared" si="0"/>
        <v>3.6128315516282621</v>
      </c>
      <c r="C26" s="5"/>
      <c r="D26" s="5">
        <f t="shared" si="1"/>
        <v>2.6975356509611876E-2</v>
      </c>
      <c r="E26" s="5">
        <f t="shared" si="2"/>
        <v>-2.6975356509611876E-2</v>
      </c>
      <c r="F26" s="5">
        <f t="shared" si="5"/>
        <v>-2.4035218642371341E-2</v>
      </c>
      <c r="G26" s="5">
        <f t="shared" si="5"/>
        <v>1.5855716731681631E-2</v>
      </c>
      <c r="H26" s="5">
        <f t="shared" si="5"/>
        <v>-8.3358435907929206E-3</v>
      </c>
      <c r="I26" s="5">
        <f t="shared" si="5"/>
        <v>-8.5923997831723326E-17</v>
      </c>
      <c r="J26" s="5">
        <f t="shared" si="5"/>
        <v>-2.6975356509611876E-2</v>
      </c>
    </row>
    <row r="27" spans="1:10" x14ac:dyDescent="0.25">
      <c r="A27" s="3">
        <v>25</v>
      </c>
      <c r="B27" s="4">
        <f t="shared" si="0"/>
        <v>3.7699111843077517</v>
      </c>
      <c r="C27" s="5"/>
      <c r="D27" s="5">
        <f t="shared" si="1"/>
        <v>2.3054110763106823E-2</v>
      </c>
      <c r="E27" s="5">
        <f t="shared" si="2"/>
        <v>-2.3054110763106823E-2</v>
      </c>
      <c r="F27" s="5">
        <f t="shared" si="5"/>
        <v>-1.8651167397555811E-2</v>
      </c>
      <c r="G27" s="5">
        <f t="shared" si="5"/>
        <v>7.1241120160024035E-3</v>
      </c>
      <c r="H27" s="5">
        <f t="shared" si="5"/>
        <v>-1.8651167397555801E-2</v>
      </c>
      <c r="I27" s="5">
        <f t="shared" si="5"/>
        <v>2.3054110763106823E-2</v>
      </c>
      <c r="J27" s="5">
        <f t="shared" si="5"/>
        <v>2.3054110763106823E-2</v>
      </c>
    </row>
    <row r="28" spans="1:10" x14ac:dyDescent="0.25">
      <c r="A28" s="3">
        <v>26</v>
      </c>
      <c r="B28" s="4">
        <f t="shared" si="0"/>
        <v>3.9269908169872414</v>
      </c>
      <c r="C28" s="5"/>
      <c r="D28" s="5">
        <f t="shared" si="1"/>
        <v>1.9702872986617114E-2</v>
      </c>
      <c r="E28" s="5">
        <f t="shared" si="2"/>
        <v>-1.9702872986617114E-2</v>
      </c>
      <c r="F28" s="5">
        <f t="shared" si="5"/>
        <v>-1.3932035097694209E-2</v>
      </c>
      <c r="G28" s="5">
        <f t="shared" si="5"/>
        <v>6.0347360992036862E-18</v>
      </c>
      <c r="H28" s="5">
        <f t="shared" si="5"/>
        <v>-1.9702872986617114E-2</v>
      </c>
      <c r="I28" s="5">
        <f t="shared" si="5"/>
        <v>-4.825652689593319E-18</v>
      </c>
      <c r="J28" s="5">
        <f t="shared" si="5"/>
        <v>-1.9702872986617114E-2</v>
      </c>
    </row>
    <row r="29" spans="1:10" x14ac:dyDescent="0.25">
      <c r="A29" s="3">
        <v>27</v>
      </c>
      <c r="B29" s="4">
        <f t="shared" si="0"/>
        <v>4.0840704496667311</v>
      </c>
      <c r="C29" s="5"/>
      <c r="D29" s="5">
        <f t="shared" si="1"/>
        <v>1.683878454110677E-2</v>
      </c>
      <c r="E29" s="5">
        <f t="shared" si="2"/>
        <v>-1.683878454110677E-2</v>
      </c>
      <c r="F29" s="5">
        <f t="shared" si="5"/>
        <v>-9.8975892197930414E-3</v>
      </c>
      <c r="G29" s="5">
        <f t="shared" si="5"/>
        <v>-5.2034705878201372E-3</v>
      </c>
      <c r="H29" s="5">
        <f t="shared" si="5"/>
        <v>-1.3622862858373533E-2</v>
      </c>
      <c r="I29" s="5">
        <f t="shared" si="5"/>
        <v>-1.683878454110677E-2</v>
      </c>
      <c r="J29" s="5">
        <f t="shared" si="5"/>
        <v>1.683878454110677E-2</v>
      </c>
    </row>
    <row r="30" spans="1:10" x14ac:dyDescent="0.25">
      <c r="A30" s="3">
        <v>28</v>
      </c>
      <c r="B30" s="4">
        <f t="shared" si="0"/>
        <v>4.2411500823462207</v>
      </c>
      <c r="C30" s="5"/>
      <c r="D30" s="5">
        <f t="shared" si="1"/>
        <v>1.4391031450814804E-2</v>
      </c>
      <c r="E30" s="5">
        <f t="shared" si="2"/>
        <v>-1.4391031450814804E-2</v>
      </c>
      <c r="F30" s="5">
        <f t="shared" si="5"/>
        <v>-6.5333915601229501E-3</v>
      </c>
      <c r="G30" s="5">
        <f t="shared" si="5"/>
        <v>-8.4588360520660918E-3</v>
      </c>
      <c r="H30" s="5">
        <f t="shared" si="5"/>
        <v>-4.4470732848861392E-3</v>
      </c>
      <c r="I30" s="5">
        <f t="shared" si="5"/>
        <v>-4.936565957146359E-17</v>
      </c>
      <c r="J30" s="5">
        <f t="shared" si="5"/>
        <v>-1.4391031450814804E-2</v>
      </c>
    </row>
    <row r="31" spans="1:10" x14ac:dyDescent="0.25">
      <c r="A31" s="3">
        <v>29</v>
      </c>
      <c r="B31" s="4">
        <f t="shared" si="0"/>
        <v>4.3982297150257104</v>
      </c>
      <c r="C31" s="5"/>
      <c r="D31" s="5">
        <f t="shared" si="1"/>
        <v>1.2299093542812717E-2</v>
      </c>
      <c r="E31" s="5">
        <f t="shared" si="2"/>
        <v>-1.2299093542812717E-2</v>
      </c>
      <c r="F31" s="5">
        <f t="shared" si="5"/>
        <v>-3.8006289201363112E-3</v>
      </c>
      <c r="G31" s="5">
        <f t="shared" si="5"/>
        <v>-9.9501756915426655E-3</v>
      </c>
      <c r="H31" s="5">
        <f t="shared" si="5"/>
        <v>3.8006289201363017E-3</v>
      </c>
      <c r="I31" s="5">
        <f t="shared" si="5"/>
        <v>1.2299093542812717E-2</v>
      </c>
      <c r="J31" s="5">
        <f t="shared" si="5"/>
        <v>1.2299093542812717E-2</v>
      </c>
    </row>
    <row r="32" spans="1:10" x14ac:dyDescent="0.25">
      <c r="A32" s="3">
        <v>30</v>
      </c>
      <c r="B32" s="4">
        <f t="shared" si="0"/>
        <v>4.5553093477052</v>
      </c>
      <c r="C32" s="5"/>
      <c r="D32" s="5">
        <f t="shared" si="1"/>
        <v>1.0511248098640829E-2</v>
      </c>
      <c r="E32" s="5">
        <f t="shared" si="2"/>
        <v>-1.0511248098640829E-2</v>
      </c>
      <c r="F32" s="5">
        <f t="shared" si="5"/>
        <v>-1.6443214732160237E-3</v>
      </c>
      <c r="G32" s="5">
        <f t="shared" si="5"/>
        <v>-9.9967909986074018E-3</v>
      </c>
      <c r="H32" s="5">
        <f t="shared" si="5"/>
        <v>8.5037783438917797E-3</v>
      </c>
      <c r="I32" s="5">
        <f t="shared" si="5"/>
        <v>1.1396318024080515E-21</v>
      </c>
      <c r="J32" s="5">
        <f t="shared" si="5"/>
        <v>-1.0511248098640829E-2</v>
      </c>
    </row>
    <row r="33" spans="1:10" x14ac:dyDescent="0.25">
      <c r="A33" s="3">
        <v>31</v>
      </c>
      <c r="B33" s="4">
        <f t="shared" si="0"/>
        <v>4.7123889803846897</v>
      </c>
      <c r="C33" s="5"/>
      <c r="D33" s="5">
        <f t="shared" si="1"/>
        <v>8.983291021129429E-3</v>
      </c>
      <c r="E33" s="5">
        <f t="shared" si="2"/>
        <v>-8.983291021129429E-3</v>
      </c>
      <c r="F33" s="5">
        <f t="shared" ref="F33:J43" si="6">EXP(-$B33)*COS(F$2*$B33)</f>
        <v>-1.6508797671796798E-18</v>
      </c>
      <c r="G33" s="5">
        <f t="shared" si="6"/>
        <v>-8.983291021129429E-3</v>
      </c>
      <c r="H33" s="5">
        <f t="shared" si="6"/>
        <v>8.983291021129429E-3</v>
      </c>
      <c r="I33" s="5">
        <f t="shared" si="6"/>
        <v>-8.983291021129429E-3</v>
      </c>
      <c r="J33" s="5">
        <f t="shared" si="6"/>
        <v>8.983291021129429E-3</v>
      </c>
    </row>
    <row r="34" spans="1:10" x14ac:dyDescent="0.25">
      <c r="A34" s="3">
        <v>32</v>
      </c>
      <c r="B34" s="4">
        <f t="shared" si="0"/>
        <v>4.8694686130641793</v>
      </c>
      <c r="C34" s="5"/>
      <c r="D34" s="5">
        <f t="shared" si="1"/>
        <v>7.6774438975272209E-3</v>
      </c>
      <c r="E34" s="5">
        <f t="shared" si="2"/>
        <v>-7.6774438975272209E-3</v>
      </c>
      <c r="F34" s="5">
        <f t="shared" si="6"/>
        <v>1.2010168289860543E-3</v>
      </c>
      <c r="G34" s="5">
        <f t="shared" si="6"/>
        <v>-7.3016830472337254E-3</v>
      </c>
      <c r="H34" s="5">
        <f t="shared" si="6"/>
        <v>6.2111825864597575E-3</v>
      </c>
      <c r="I34" s="5">
        <f t="shared" si="6"/>
        <v>-2.8217193195973981E-17</v>
      </c>
      <c r="J34" s="5">
        <f t="shared" si="6"/>
        <v>-7.6774438975272209E-3</v>
      </c>
    </row>
    <row r="35" spans="1:10" x14ac:dyDescent="0.25">
      <c r="A35" s="3">
        <v>33</v>
      </c>
      <c r="B35" s="4">
        <f t="shared" si="0"/>
        <v>5.026548245743669</v>
      </c>
      <c r="C35" s="5"/>
      <c r="D35" s="5">
        <f t="shared" si="1"/>
        <v>6.5614199363060706E-3</v>
      </c>
      <c r="E35" s="5">
        <f t="shared" si="2"/>
        <v>-6.5614199363060706E-3</v>
      </c>
      <c r="F35" s="5">
        <f t="shared" si="6"/>
        <v>2.0275902675491596E-3</v>
      </c>
      <c r="G35" s="5">
        <f t="shared" si="6"/>
        <v>-5.3083002357021975E-3</v>
      </c>
      <c r="H35" s="5">
        <f t="shared" si="6"/>
        <v>2.0275902675491657E-3</v>
      </c>
      <c r="I35" s="5">
        <f t="shared" si="6"/>
        <v>6.5614199363060706E-3</v>
      </c>
      <c r="J35" s="5">
        <f t="shared" si="6"/>
        <v>6.5614199363060706E-3</v>
      </c>
    </row>
    <row r="36" spans="1:10" x14ac:dyDescent="0.25">
      <c r="A36" s="3">
        <v>34</v>
      </c>
      <c r="B36" s="4">
        <f t="shared" si="0"/>
        <v>5.1836278784231586</v>
      </c>
      <c r="C36" s="5"/>
      <c r="D36" s="5">
        <f t="shared" si="1"/>
        <v>5.607625683128884E-3</v>
      </c>
      <c r="E36" s="5">
        <f t="shared" si="2"/>
        <v>-5.607625683128884E-3</v>
      </c>
      <c r="F36" s="5">
        <f t="shared" si="6"/>
        <v>2.5458087862359987E-3</v>
      </c>
      <c r="G36" s="5">
        <f t="shared" si="6"/>
        <v>-3.2960796769196648E-3</v>
      </c>
      <c r="H36" s="5">
        <f t="shared" si="6"/>
        <v>-1.7328516341802449E-3</v>
      </c>
      <c r="I36" s="5">
        <f t="shared" si="6"/>
        <v>1.3746427682730628E-18</v>
      </c>
      <c r="J36" s="5">
        <f t="shared" si="6"/>
        <v>-5.607625683128884E-3</v>
      </c>
    </row>
    <row r="37" spans="1:10" x14ac:dyDescent="0.25">
      <c r="A37" s="3">
        <v>35</v>
      </c>
      <c r="B37" s="4">
        <f t="shared" si="0"/>
        <v>5.3407075111026483</v>
      </c>
      <c r="C37" s="5"/>
      <c r="D37" s="5">
        <f t="shared" si="1"/>
        <v>4.7924787785781874E-3</v>
      </c>
      <c r="E37" s="5">
        <f t="shared" si="2"/>
        <v>-4.7924787785781874E-3</v>
      </c>
      <c r="F37" s="5">
        <f t="shared" si="6"/>
        <v>2.8169483479729023E-3</v>
      </c>
      <c r="G37" s="5">
        <f t="shared" si="6"/>
        <v>-1.4809573877619525E-3</v>
      </c>
      <c r="H37" s="5">
        <f t="shared" si="6"/>
        <v>-3.8771967770510419E-3</v>
      </c>
      <c r="I37" s="5">
        <f t="shared" si="6"/>
        <v>-4.7924787785781874E-3</v>
      </c>
      <c r="J37" s="5">
        <f t="shared" si="6"/>
        <v>4.7924787785781874E-3</v>
      </c>
    </row>
    <row r="38" spans="1:10" x14ac:dyDescent="0.25">
      <c r="A38" s="3">
        <v>36</v>
      </c>
      <c r="B38" s="4">
        <f t="shared" si="0"/>
        <v>5.497787143782138</v>
      </c>
      <c r="C38" s="5"/>
      <c r="D38" s="5">
        <f t="shared" si="1"/>
        <v>4.0958248893508365E-3</v>
      </c>
      <c r="E38" s="5">
        <f t="shared" si="2"/>
        <v>-4.0958248893508365E-3</v>
      </c>
      <c r="F38" s="5">
        <f t="shared" si="6"/>
        <v>2.8961855538126163E-3</v>
      </c>
      <c r="G38" s="5">
        <f t="shared" si="6"/>
        <v>-1.7562977371675565E-18</v>
      </c>
      <c r="H38" s="5">
        <f t="shared" si="6"/>
        <v>-4.0958248893508365E-3</v>
      </c>
      <c r="I38" s="5">
        <f t="shared" si="6"/>
        <v>-1.6057135241021915E-17</v>
      </c>
      <c r="J38" s="5">
        <f t="shared" si="6"/>
        <v>-4.0958248893508365E-3</v>
      </c>
    </row>
    <row r="39" spans="1:10" x14ac:dyDescent="0.25">
      <c r="A39" s="3">
        <v>37</v>
      </c>
      <c r="B39" s="4">
        <f t="shared" si="0"/>
        <v>5.6548667764616276</v>
      </c>
      <c r="C39" s="5"/>
      <c r="D39" s="5">
        <f t="shared" si="1"/>
        <v>3.500439396667034E-3</v>
      </c>
      <c r="E39" s="5">
        <f t="shared" si="2"/>
        <v>-3.500439396667034E-3</v>
      </c>
      <c r="F39" s="5">
        <f t="shared" si="6"/>
        <v>2.8319149596832179E-3</v>
      </c>
      <c r="G39" s="5">
        <f t="shared" si="6"/>
        <v>1.0816952613496998E-3</v>
      </c>
      <c r="H39" s="5">
        <f t="shared" si="6"/>
        <v>-2.8319149596832197E-3</v>
      </c>
      <c r="I39" s="5">
        <f t="shared" si="6"/>
        <v>3.500439396667034E-3</v>
      </c>
      <c r="J39" s="5">
        <f t="shared" si="6"/>
        <v>3.500439396667034E-3</v>
      </c>
    </row>
    <row r="40" spans="1:10" x14ac:dyDescent="0.25">
      <c r="A40" s="3">
        <v>38</v>
      </c>
      <c r="B40" s="4">
        <f t="shared" si="0"/>
        <v>5.8119464091411173</v>
      </c>
      <c r="C40" s="5"/>
      <c r="D40" s="5">
        <f t="shared" si="1"/>
        <v>2.9916015212458724E-3</v>
      </c>
      <c r="E40" s="5">
        <f t="shared" si="2"/>
        <v>-2.9916015212458724E-3</v>
      </c>
      <c r="F40" s="5">
        <f t="shared" si="6"/>
        <v>2.6655364732019182E-3</v>
      </c>
      <c r="G40" s="5">
        <f t="shared" si="6"/>
        <v>1.7584192549240506E-3</v>
      </c>
      <c r="H40" s="5">
        <f t="shared" si="6"/>
        <v>-9.2445571046292246E-4</v>
      </c>
      <c r="I40" s="5">
        <f t="shared" si="6"/>
        <v>1.4663867426695176E-18</v>
      </c>
      <c r="J40" s="5">
        <f t="shared" si="6"/>
        <v>-2.9916015212458724E-3</v>
      </c>
    </row>
    <row r="41" spans="1:10" x14ac:dyDescent="0.25">
      <c r="A41" s="3">
        <v>39</v>
      </c>
      <c r="B41" s="4">
        <f t="shared" si="0"/>
        <v>5.9690260418206069</v>
      </c>
      <c r="C41" s="5"/>
      <c r="D41" s="5">
        <f t="shared" si="1"/>
        <v>2.5567303551782992E-3</v>
      </c>
      <c r="E41" s="5">
        <f t="shared" si="2"/>
        <v>-2.5567303551782992E-3</v>
      </c>
      <c r="F41" s="5">
        <f t="shared" si="6"/>
        <v>2.4315950647019438E-3</v>
      </c>
      <c r="G41" s="5">
        <f t="shared" si="6"/>
        <v>2.0684383073735386E-3</v>
      </c>
      <c r="H41" s="5">
        <f t="shared" si="6"/>
        <v>7.9007312978438763E-4</v>
      </c>
      <c r="I41" s="5">
        <f t="shared" si="6"/>
        <v>-2.5567303551782992E-3</v>
      </c>
      <c r="J41" s="5">
        <f t="shared" si="6"/>
        <v>2.5567303551782992E-3</v>
      </c>
    </row>
    <row r="42" spans="1:10" x14ac:dyDescent="0.25">
      <c r="A42" s="3">
        <v>40</v>
      </c>
      <c r="B42" s="4">
        <f t="shared" si="0"/>
        <v>6.1261056745000966</v>
      </c>
      <c r="C42" s="5"/>
      <c r="D42" s="5">
        <f t="shared" si="1"/>
        <v>2.1850738016632072E-3</v>
      </c>
      <c r="E42" s="5">
        <f t="shared" si="2"/>
        <v>-2.1850738016632072E-3</v>
      </c>
      <c r="F42" s="5">
        <f t="shared" si="6"/>
        <v>2.158171917242642E-3</v>
      </c>
      <c r="G42" s="5">
        <f t="shared" si="6"/>
        <v>2.0781286776576169E-3</v>
      </c>
      <c r="H42" s="5">
        <f t="shared" si="6"/>
        <v>1.7677618395090067E-3</v>
      </c>
      <c r="I42" s="5">
        <f t="shared" si="6"/>
        <v>-9.1016983865182602E-18</v>
      </c>
      <c r="J42" s="5">
        <f t="shared" si="6"/>
        <v>-2.1850738016632072E-3</v>
      </c>
    </row>
    <row r="43" spans="1:10" x14ac:dyDescent="0.25">
      <c r="A43" s="3">
        <v>41</v>
      </c>
      <c r="B43" s="4">
        <f t="shared" si="0"/>
        <v>6.2831853071795862</v>
      </c>
      <c r="C43" s="5"/>
      <c r="D43" s="5">
        <f t="shared" si="1"/>
        <v>1.8674427317079893E-3</v>
      </c>
      <c r="E43" s="5">
        <f t="shared" si="2"/>
        <v>-1.8674427317079893E-3</v>
      </c>
      <c r="F43" s="5">
        <f t="shared" si="6"/>
        <v>1.8674427317079893E-3</v>
      </c>
      <c r="G43" s="5">
        <f t="shared" si="6"/>
        <v>1.8674427317079893E-3</v>
      </c>
      <c r="H43" s="5">
        <f t="shared" si="6"/>
        <v>1.8674427317079893E-3</v>
      </c>
      <c r="I43" s="5">
        <f t="shared" si="6"/>
        <v>1.8674427317079893E-3</v>
      </c>
      <c r="J43" s="5">
        <f t="shared" si="6"/>
        <v>1.8674427317079893E-3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zoomScale="130" zoomScaleNormal="130" workbookViewId="0">
      <selection activeCell="I3" sqref="I3"/>
    </sheetView>
  </sheetViews>
  <sheetFormatPr defaultRowHeight="15" x14ac:dyDescent="0.25"/>
  <cols>
    <col min="1" max="1" width="8.5703125"/>
    <col min="2" max="2" width="9.85546875"/>
    <col min="3" max="3" width="8.5703125"/>
    <col min="4" max="4" width="9.85546875"/>
    <col min="5" max="5" width="10.85546875" bestFit="1" customWidth="1"/>
    <col min="6" max="10" width="10.42578125"/>
    <col min="11" max="1025" width="8.5703125"/>
  </cols>
  <sheetData>
    <row r="1" spans="1:10" x14ac:dyDescent="0.25">
      <c r="A1" s="1" t="s">
        <v>0</v>
      </c>
      <c r="B1" s="2">
        <v>1</v>
      </c>
      <c r="C1" t="s">
        <v>5</v>
      </c>
    </row>
    <row r="2" spans="1:10" x14ac:dyDescent="0.25">
      <c r="A2" s="3" t="s">
        <v>2</v>
      </c>
      <c r="B2" s="3" t="s">
        <v>3</v>
      </c>
      <c r="C2" t="s">
        <v>4</v>
      </c>
      <c r="D2" s="6" t="s">
        <v>6</v>
      </c>
      <c r="E2" s="6" t="s">
        <v>7</v>
      </c>
      <c r="F2">
        <v>1</v>
      </c>
      <c r="G2">
        <v>2</v>
      </c>
      <c r="H2">
        <v>4</v>
      </c>
      <c r="I2">
        <v>10</v>
      </c>
      <c r="J2">
        <v>20</v>
      </c>
    </row>
    <row r="3" spans="1:10" x14ac:dyDescent="0.25">
      <c r="A3" s="3">
        <v>1</v>
      </c>
      <c r="B3" s="4">
        <f t="shared" ref="B3:B43" si="0">(A3-1)*PI()/20</f>
        <v>0</v>
      </c>
      <c r="C3" s="5"/>
      <c r="D3" s="5">
        <f t="shared" ref="D3:D43" si="1">EXP(-4*$B3)</f>
        <v>1</v>
      </c>
      <c r="E3" s="5">
        <f t="shared" ref="E3:E43" si="2">-EXP(-4*$B3)</f>
        <v>-1</v>
      </c>
      <c r="F3" s="5">
        <f t="shared" ref="F3:J12" si="3">EXP(-4*$B3)*COS(F$2*$B3)</f>
        <v>1</v>
      </c>
      <c r="G3" s="5">
        <f t="shared" si="3"/>
        <v>1</v>
      </c>
      <c r="H3" s="5">
        <f t="shared" si="3"/>
        <v>1</v>
      </c>
      <c r="I3" s="5">
        <f t="shared" si="3"/>
        <v>1</v>
      </c>
      <c r="J3" s="5">
        <f t="shared" si="3"/>
        <v>1</v>
      </c>
    </row>
    <row r="4" spans="1:10" x14ac:dyDescent="0.25">
      <c r="A4" s="3">
        <v>2</v>
      </c>
      <c r="B4" s="4">
        <f t="shared" si="0"/>
        <v>0.15707963267948966</v>
      </c>
      <c r="C4" s="5"/>
      <c r="D4" s="5">
        <f t="shared" si="1"/>
        <v>0.53348809109110329</v>
      </c>
      <c r="E4" s="5">
        <f t="shared" si="2"/>
        <v>-0.53348809109110329</v>
      </c>
      <c r="F4" s="5">
        <f t="shared" si="3"/>
        <v>0.5269199674170395</v>
      </c>
      <c r="G4" s="5">
        <f t="shared" si="3"/>
        <v>0.50737732539805624</v>
      </c>
      <c r="H4" s="5">
        <f t="shared" si="3"/>
        <v>0.43160093198935257</v>
      </c>
      <c r="I4" s="5">
        <f t="shared" si="3"/>
        <v>3.2680105525620716E-17</v>
      </c>
      <c r="J4" s="5">
        <f t="shared" si="3"/>
        <v>-0.53348809109110329</v>
      </c>
    </row>
    <row r="5" spans="1:10" x14ac:dyDescent="0.25">
      <c r="A5" s="3">
        <v>3</v>
      </c>
      <c r="B5" s="4">
        <f t="shared" si="0"/>
        <v>0.31415926535897931</v>
      </c>
      <c r="C5" s="5"/>
      <c r="D5" s="5">
        <f t="shared" si="1"/>
        <v>0.28460954333602928</v>
      </c>
      <c r="E5" s="5">
        <f t="shared" si="2"/>
        <v>-0.28460954333602928</v>
      </c>
      <c r="F5" s="5">
        <f t="shared" si="3"/>
        <v>0.27067976078951855</v>
      </c>
      <c r="G5" s="5">
        <f t="shared" si="3"/>
        <v>0.23025395732014076</v>
      </c>
      <c r="H5" s="5">
        <f t="shared" si="3"/>
        <v>8.7949185652126116E-2</v>
      </c>
      <c r="I5" s="5">
        <f t="shared" si="3"/>
        <v>-0.28460954333602928</v>
      </c>
      <c r="J5" s="5">
        <f t="shared" si="3"/>
        <v>0.28460954333602928</v>
      </c>
    </row>
    <row r="6" spans="1:10" x14ac:dyDescent="0.25">
      <c r="A6" s="3">
        <v>4</v>
      </c>
      <c r="B6" s="4">
        <f t="shared" si="0"/>
        <v>0.47123889803846897</v>
      </c>
      <c r="C6" s="5"/>
      <c r="D6" s="5">
        <f t="shared" si="1"/>
        <v>0.15183580198064889</v>
      </c>
      <c r="E6" s="5">
        <f t="shared" si="2"/>
        <v>-0.15183580198064889</v>
      </c>
      <c r="F6" s="5">
        <f t="shared" si="3"/>
        <v>0.13528669017013129</v>
      </c>
      <c r="G6" s="5">
        <f t="shared" si="3"/>
        <v>8.9246845174225695E-2</v>
      </c>
      <c r="H6" s="5">
        <f t="shared" si="3"/>
        <v>-4.6919843166569795E-2</v>
      </c>
      <c r="I6" s="5">
        <f t="shared" si="3"/>
        <v>-2.7903209729460475E-17</v>
      </c>
      <c r="J6" s="5">
        <f t="shared" si="3"/>
        <v>-0.15183580198064889</v>
      </c>
    </row>
    <row r="7" spans="1:10" x14ac:dyDescent="0.25">
      <c r="A7" s="3">
        <v>5</v>
      </c>
      <c r="B7" s="4">
        <f t="shared" si="0"/>
        <v>0.62831853071795862</v>
      </c>
      <c r="C7" s="5"/>
      <c r="D7" s="5">
        <f t="shared" si="1"/>
        <v>8.1002592157943143E-2</v>
      </c>
      <c r="E7" s="5">
        <f t="shared" si="2"/>
        <v>-8.1002592157943143E-2</v>
      </c>
      <c r="F7" s="5">
        <f t="shared" si="3"/>
        <v>6.5532473644198855E-2</v>
      </c>
      <c r="G7" s="5">
        <f t="shared" si="3"/>
        <v>2.503117756522728E-2</v>
      </c>
      <c r="H7" s="5">
        <f t="shared" si="3"/>
        <v>-6.5532473644198841E-2</v>
      </c>
      <c r="I7" s="5">
        <f t="shared" si="3"/>
        <v>8.1002592157943143E-2</v>
      </c>
      <c r="J7" s="5">
        <f t="shared" si="3"/>
        <v>8.1002592157943143E-2</v>
      </c>
    </row>
    <row r="8" spans="1:10" x14ac:dyDescent="0.25">
      <c r="A8" s="3">
        <v>6</v>
      </c>
      <c r="B8" s="4">
        <f t="shared" si="0"/>
        <v>0.78539816339744828</v>
      </c>
      <c r="C8" s="5"/>
      <c r="D8" s="5">
        <f t="shared" si="1"/>
        <v>4.3213918263772258E-2</v>
      </c>
      <c r="E8" s="5">
        <f t="shared" si="2"/>
        <v>-4.3213918263772258E-2</v>
      </c>
      <c r="F8" s="5">
        <f t="shared" si="3"/>
        <v>3.0556854645954562E-2</v>
      </c>
      <c r="G8" s="5">
        <f t="shared" si="3"/>
        <v>2.6471732595703989E-18</v>
      </c>
      <c r="H8" s="5">
        <f t="shared" si="3"/>
        <v>-4.3213918263772258E-2</v>
      </c>
      <c r="I8" s="5">
        <f t="shared" si="3"/>
        <v>1.3235866297851995E-17</v>
      </c>
      <c r="J8" s="5">
        <f t="shared" si="3"/>
        <v>-4.3213918263772258E-2</v>
      </c>
    </row>
    <row r="9" spans="1:10" x14ac:dyDescent="0.25">
      <c r="A9" s="3">
        <v>7</v>
      </c>
      <c r="B9" s="4">
        <f t="shared" si="0"/>
        <v>0.94247779607693793</v>
      </c>
      <c r="C9" s="5"/>
      <c r="D9" s="5">
        <f t="shared" si="1"/>
        <v>2.3054110763106823E-2</v>
      </c>
      <c r="E9" s="5">
        <f t="shared" si="2"/>
        <v>-2.3054110763106823E-2</v>
      </c>
      <c r="F9" s="5">
        <f t="shared" si="3"/>
        <v>1.3550866311271365E-2</v>
      </c>
      <c r="G9" s="5">
        <f t="shared" si="3"/>
        <v>-7.124112016002394E-3</v>
      </c>
      <c r="H9" s="5">
        <f t="shared" si="3"/>
        <v>-1.8651167397555811E-2</v>
      </c>
      <c r="I9" s="5">
        <f t="shared" si="3"/>
        <v>-2.3054110763106823E-2</v>
      </c>
      <c r="J9" s="5">
        <f t="shared" si="3"/>
        <v>2.3054110763106823E-2</v>
      </c>
    </row>
    <row r="10" spans="1:10" x14ac:dyDescent="0.25">
      <c r="A10" s="3">
        <v>8</v>
      </c>
      <c r="B10" s="4">
        <f t="shared" si="0"/>
        <v>1.0995574287564276</v>
      </c>
      <c r="C10" s="5"/>
      <c r="D10" s="5">
        <f t="shared" si="1"/>
        <v>1.2299093542812717E-2</v>
      </c>
      <c r="E10" s="5">
        <f t="shared" si="2"/>
        <v>-1.2299093542812717E-2</v>
      </c>
      <c r="F10" s="5">
        <f t="shared" si="3"/>
        <v>5.5836716238449784E-3</v>
      </c>
      <c r="G10" s="5">
        <f t="shared" si="3"/>
        <v>-7.2292258010308984E-3</v>
      </c>
      <c r="H10" s="5">
        <f t="shared" si="3"/>
        <v>-3.8006289201363112E-3</v>
      </c>
      <c r="I10" s="5">
        <f t="shared" si="3"/>
        <v>-5.273875407763755E-18</v>
      </c>
      <c r="J10" s="5">
        <f t="shared" si="3"/>
        <v>-1.2299093542812717E-2</v>
      </c>
    </row>
    <row r="11" spans="1:10" x14ac:dyDescent="0.25">
      <c r="A11" s="3">
        <v>9</v>
      </c>
      <c r="B11" s="4">
        <f t="shared" si="0"/>
        <v>1.2566370614359172</v>
      </c>
      <c r="C11" s="5"/>
      <c r="D11" s="5">
        <f t="shared" si="1"/>
        <v>6.5614199363060706E-3</v>
      </c>
      <c r="E11" s="5">
        <f t="shared" si="2"/>
        <v>-6.5614199363060706E-3</v>
      </c>
      <c r="F11" s="5">
        <f t="shared" si="3"/>
        <v>2.0275902675491609E-3</v>
      </c>
      <c r="G11" s="5">
        <f t="shared" si="3"/>
        <v>-5.3083002357021958E-3</v>
      </c>
      <c r="H11" s="5">
        <f t="shared" si="3"/>
        <v>2.0275902675491596E-3</v>
      </c>
      <c r="I11" s="5">
        <f t="shared" si="3"/>
        <v>6.5614199363060706E-3</v>
      </c>
      <c r="J11" s="5">
        <f t="shared" si="3"/>
        <v>6.5614199363060706E-3</v>
      </c>
    </row>
    <row r="12" spans="1:10" x14ac:dyDescent="0.25">
      <c r="A12" s="3">
        <v>10</v>
      </c>
      <c r="B12" s="4">
        <f t="shared" si="0"/>
        <v>1.4137166941154069</v>
      </c>
      <c r="C12" s="5"/>
      <c r="D12" s="5">
        <f t="shared" si="1"/>
        <v>3.500439396667034E-3</v>
      </c>
      <c r="E12" s="5">
        <f t="shared" si="2"/>
        <v>-3.500439396667034E-3</v>
      </c>
      <c r="F12" s="5">
        <f t="shared" si="3"/>
        <v>5.475893644233562E-4</v>
      </c>
      <c r="G12" s="5">
        <f t="shared" si="3"/>
        <v>-3.3291156980964584E-3</v>
      </c>
      <c r="H12" s="5">
        <f t="shared" si="3"/>
        <v>2.8319149596832179E-3</v>
      </c>
      <c r="I12" s="5">
        <f t="shared" si="3"/>
        <v>1.9298510632475456E-18</v>
      </c>
      <c r="J12" s="5">
        <f t="shared" si="3"/>
        <v>-3.500439396667034E-3</v>
      </c>
    </row>
    <row r="13" spans="1:10" x14ac:dyDescent="0.25">
      <c r="A13" s="3">
        <v>11</v>
      </c>
      <c r="B13" s="4">
        <f t="shared" si="0"/>
        <v>1.5707963267948966</v>
      </c>
      <c r="C13" s="5"/>
      <c r="D13" s="5">
        <f t="shared" si="1"/>
        <v>1.8674427317079893E-3</v>
      </c>
      <c r="E13" s="5">
        <f t="shared" si="2"/>
        <v>-1.8674427317079893E-3</v>
      </c>
      <c r="F13" s="5">
        <f t="shared" ref="F13:J22" si="4">EXP(-4*$B13)*COS(F$2*$B13)</f>
        <v>1.143947288691188E-19</v>
      </c>
      <c r="G13" s="5">
        <f t="shared" si="4"/>
        <v>-1.8674427317079893E-3</v>
      </c>
      <c r="H13" s="5">
        <f t="shared" si="4"/>
        <v>1.8674427317079893E-3</v>
      </c>
      <c r="I13" s="5">
        <f t="shared" si="4"/>
        <v>-1.8674427317079893E-3</v>
      </c>
      <c r="J13" s="5">
        <f t="shared" si="4"/>
        <v>1.8674427317079893E-3</v>
      </c>
    </row>
    <row r="14" spans="1:10" x14ac:dyDescent="0.25">
      <c r="A14" s="3">
        <v>12</v>
      </c>
      <c r="B14" s="4">
        <f t="shared" si="0"/>
        <v>1.727875959474386</v>
      </c>
      <c r="C14" s="5"/>
      <c r="D14" s="5">
        <f t="shared" si="1"/>
        <v>9.9625845816085135E-4</v>
      </c>
      <c r="E14" s="5">
        <f t="shared" si="2"/>
        <v>-9.9625845816085135E-4</v>
      </c>
      <c r="F14" s="5">
        <f t="shared" si="4"/>
        <v>-1.5584915894419773E-4</v>
      </c>
      <c r="G14" s="5">
        <f t="shared" si="4"/>
        <v>-9.4749809854804046E-4</v>
      </c>
      <c r="H14" s="5">
        <f t="shared" si="4"/>
        <v>8.0599002344191196E-4</v>
      </c>
      <c r="I14" s="5">
        <f t="shared" si="4"/>
        <v>-2.4410210068523525E-18</v>
      </c>
      <c r="J14" s="5">
        <f t="shared" si="4"/>
        <v>-9.9625845816085135E-4</v>
      </c>
    </row>
    <row r="15" spans="1:10" x14ac:dyDescent="0.25">
      <c r="A15" s="3">
        <v>13</v>
      </c>
      <c r="B15" s="4">
        <f t="shared" si="0"/>
        <v>1.8849555921538759</v>
      </c>
      <c r="C15" s="5"/>
      <c r="D15" s="5">
        <f t="shared" si="1"/>
        <v>5.3149202307759794E-4</v>
      </c>
      <c r="E15" s="5">
        <f t="shared" si="2"/>
        <v>-5.3149202307759794E-4</v>
      </c>
      <c r="F15" s="5">
        <f t="shared" si="4"/>
        <v>-1.6424006750569948E-4</v>
      </c>
      <c r="G15" s="5">
        <f t="shared" si="4"/>
        <v>-4.2998607904449853E-4</v>
      </c>
      <c r="H15" s="5">
        <f t="shared" si="4"/>
        <v>1.6424006750569967E-4</v>
      </c>
      <c r="I15" s="5">
        <f t="shared" si="4"/>
        <v>5.3149202307759794E-4</v>
      </c>
      <c r="J15" s="5">
        <f t="shared" si="4"/>
        <v>5.3149202307759794E-4</v>
      </c>
    </row>
    <row r="16" spans="1:10" x14ac:dyDescent="0.25">
      <c r="A16" s="3">
        <v>14</v>
      </c>
      <c r="B16" s="4">
        <f t="shared" si="0"/>
        <v>2.0420352248333655</v>
      </c>
      <c r="C16" s="5"/>
      <c r="D16" s="5">
        <f t="shared" si="1"/>
        <v>2.835446648218163E-4</v>
      </c>
      <c r="E16" s="5">
        <f t="shared" si="2"/>
        <v>-2.835446648218163E-4</v>
      </c>
      <c r="F16" s="5">
        <f t="shared" si="4"/>
        <v>-1.2872658408093866E-4</v>
      </c>
      <c r="G16" s="5">
        <f t="shared" si="4"/>
        <v>-1.6666337234847605E-4</v>
      </c>
      <c r="H16" s="5">
        <f t="shared" si="4"/>
        <v>-8.7620120094289471E-5</v>
      </c>
      <c r="I16" s="5">
        <f t="shared" si="4"/>
        <v>-2.77876704429065E-19</v>
      </c>
      <c r="J16" s="5">
        <f t="shared" si="4"/>
        <v>-2.835446648218163E-4</v>
      </c>
    </row>
    <row r="17" spans="1:10" x14ac:dyDescent="0.25">
      <c r="A17" s="3">
        <v>15</v>
      </c>
      <c r="B17" s="4">
        <f t="shared" si="0"/>
        <v>2.1991148575128552</v>
      </c>
      <c r="C17" s="5"/>
      <c r="D17" s="5">
        <f t="shared" si="1"/>
        <v>1.5126770197485749E-4</v>
      </c>
      <c r="E17" s="5">
        <f t="shared" si="2"/>
        <v>-1.5126770197485749E-4</v>
      </c>
      <c r="F17" s="5">
        <f t="shared" si="4"/>
        <v>-8.8912924368994223E-5</v>
      </c>
      <c r="G17" s="5">
        <f t="shared" si="4"/>
        <v>-4.6744290610275778E-5</v>
      </c>
      <c r="H17" s="5">
        <f t="shared" si="4"/>
        <v>-1.2237814159770448E-4</v>
      </c>
      <c r="I17" s="5">
        <f t="shared" si="4"/>
        <v>-1.5126770197485749E-4</v>
      </c>
      <c r="J17" s="5">
        <f t="shared" si="4"/>
        <v>1.5126770197485749E-4</v>
      </c>
    </row>
    <row r="18" spans="1:10" x14ac:dyDescent="0.25">
      <c r="A18" s="3">
        <v>16</v>
      </c>
      <c r="B18" s="4">
        <f t="shared" si="0"/>
        <v>2.3561944901923448</v>
      </c>
      <c r="C18" s="5"/>
      <c r="D18" s="5">
        <f t="shared" si="1"/>
        <v>8.0699517570304629E-5</v>
      </c>
      <c r="E18" s="5">
        <f t="shared" si="2"/>
        <v>-8.0699517570304629E-5</v>
      </c>
      <c r="F18" s="5">
        <f t="shared" si="4"/>
        <v>-5.7063176112445339E-5</v>
      </c>
      <c r="G18" s="5">
        <f t="shared" si="4"/>
        <v>-1.4830333389469463E-20</v>
      </c>
      <c r="H18" s="5">
        <f t="shared" si="4"/>
        <v>-8.0699517570304629E-5</v>
      </c>
      <c r="I18" s="5">
        <f t="shared" si="4"/>
        <v>-2.1750280691965864E-19</v>
      </c>
      <c r="J18" s="5">
        <f t="shared" si="4"/>
        <v>-8.0699517570304629E-5</v>
      </c>
    </row>
    <row r="19" spans="1:10" x14ac:dyDescent="0.25">
      <c r="A19" s="3">
        <v>17</v>
      </c>
      <c r="B19" s="4">
        <f t="shared" si="0"/>
        <v>2.5132741228718345</v>
      </c>
      <c r="C19" s="5"/>
      <c r="D19" s="5">
        <f t="shared" si="1"/>
        <v>4.3052231580554762E-5</v>
      </c>
      <c r="E19" s="5">
        <f t="shared" si="2"/>
        <v>-4.3052231580554762E-5</v>
      </c>
      <c r="F19" s="5">
        <f t="shared" si="4"/>
        <v>-3.4829986994434602E-5</v>
      </c>
      <c r="G19" s="5">
        <f t="shared" si="4"/>
        <v>1.3303871204157216E-5</v>
      </c>
      <c r="H19" s="5">
        <f t="shared" si="4"/>
        <v>-3.4829986994434615E-5</v>
      </c>
      <c r="I19" s="5">
        <f t="shared" si="4"/>
        <v>4.3052231580554762E-5</v>
      </c>
      <c r="J19" s="5">
        <f t="shared" si="4"/>
        <v>4.3052231580554762E-5</v>
      </c>
    </row>
    <row r="20" spans="1:10" x14ac:dyDescent="0.25">
      <c r="A20" s="3">
        <v>18</v>
      </c>
      <c r="B20" s="4">
        <f t="shared" si="0"/>
        <v>2.6703537555513241</v>
      </c>
      <c r="C20" s="5"/>
      <c r="D20" s="5">
        <f t="shared" si="1"/>
        <v>2.2967852843122274E-5</v>
      </c>
      <c r="E20" s="5">
        <f t="shared" si="2"/>
        <v>-2.2967852843122274E-5</v>
      </c>
      <c r="F20" s="5">
        <f t="shared" si="4"/>
        <v>-2.0464506729820298E-5</v>
      </c>
      <c r="G20" s="5">
        <f t="shared" si="4"/>
        <v>1.3500165178011017E-5</v>
      </c>
      <c r="H20" s="5">
        <f t="shared" si="4"/>
        <v>-7.0974568528277452E-6</v>
      </c>
      <c r="I20" s="5">
        <f t="shared" si="4"/>
        <v>-1.6880927474396902E-20</v>
      </c>
      <c r="J20" s="5">
        <f t="shared" si="4"/>
        <v>-2.2967852843122274E-5</v>
      </c>
    </row>
    <row r="21" spans="1:10" x14ac:dyDescent="0.25">
      <c r="A21" s="3">
        <v>19</v>
      </c>
      <c r="B21" s="4">
        <f t="shared" si="0"/>
        <v>2.8274333882308138</v>
      </c>
      <c r="C21" s="5"/>
      <c r="D21" s="5">
        <f t="shared" si="1"/>
        <v>1.2253075969738669E-5</v>
      </c>
      <c r="E21" s="5">
        <f t="shared" si="2"/>
        <v>-1.2253075969738669E-5</v>
      </c>
      <c r="F21" s="5">
        <f t="shared" si="4"/>
        <v>-1.165336774567952E-5</v>
      </c>
      <c r="G21" s="5">
        <f t="shared" si="4"/>
        <v>9.9129466928858719E-6</v>
      </c>
      <c r="H21" s="5">
        <f t="shared" si="4"/>
        <v>3.7864087080165329E-6</v>
      </c>
      <c r="I21" s="5">
        <f t="shared" si="4"/>
        <v>-1.2253075969738669E-5</v>
      </c>
      <c r="J21" s="5">
        <f t="shared" si="4"/>
        <v>1.2253075969738669E-5</v>
      </c>
    </row>
    <row r="22" spans="1:10" x14ac:dyDescent="0.25">
      <c r="A22" s="3">
        <v>20</v>
      </c>
      <c r="B22" s="4">
        <f t="shared" si="0"/>
        <v>2.9845130209103035</v>
      </c>
      <c r="C22" s="5"/>
      <c r="D22" s="5">
        <f t="shared" si="1"/>
        <v>6.5368701090901522E-6</v>
      </c>
      <c r="E22" s="5">
        <f t="shared" si="2"/>
        <v>-6.5368701090901522E-6</v>
      </c>
      <c r="F22" s="5">
        <f t="shared" si="4"/>
        <v>-6.4563903907332093E-6</v>
      </c>
      <c r="G22" s="5">
        <f t="shared" si="4"/>
        <v>6.2169329134252004E-6</v>
      </c>
      <c r="H22" s="5">
        <f t="shared" si="4"/>
        <v>5.2884390082755475E-6</v>
      </c>
      <c r="I22" s="5">
        <f t="shared" si="4"/>
        <v>-1.9220018424938989E-20</v>
      </c>
      <c r="J22" s="5">
        <f t="shared" si="4"/>
        <v>-6.5368701090901522E-6</v>
      </c>
    </row>
    <row r="23" spans="1:10" x14ac:dyDescent="0.25">
      <c r="A23" s="3">
        <v>21</v>
      </c>
      <c r="B23" s="4">
        <f t="shared" si="0"/>
        <v>3.1415926535897931</v>
      </c>
      <c r="C23" s="5"/>
      <c r="D23" s="5">
        <f t="shared" si="1"/>
        <v>3.4873423562089973E-6</v>
      </c>
      <c r="E23" s="5">
        <f t="shared" si="2"/>
        <v>-3.4873423562089973E-6</v>
      </c>
      <c r="F23" s="5">
        <f t="shared" ref="F23:J32" si="5">EXP(-4*$B23)*COS(F$2*$B23)</f>
        <v>-3.4873423562089973E-6</v>
      </c>
      <c r="G23" s="5">
        <f t="shared" si="5"/>
        <v>3.4873423562089973E-6</v>
      </c>
      <c r="H23" s="5">
        <f t="shared" si="5"/>
        <v>3.4873423562089973E-6</v>
      </c>
      <c r="I23" s="5">
        <f t="shared" si="5"/>
        <v>3.4873423562089973E-6</v>
      </c>
      <c r="J23" s="5">
        <f t="shared" si="5"/>
        <v>3.4873423562089973E-6</v>
      </c>
    </row>
    <row r="24" spans="1:10" x14ac:dyDescent="0.25">
      <c r="A24" s="3">
        <v>22</v>
      </c>
      <c r="B24" s="4">
        <f t="shared" si="0"/>
        <v>3.2986722862692828</v>
      </c>
      <c r="C24" s="5"/>
      <c r="D24" s="5">
        <f t="shared" si="1"/>
        <v>1.8604556165950882E-6</v>
      </c>
      <c r="E24" s="5">
        <f t="shared" si="2"/>
        <v>-1.8604556165950882E-6</v>
      </c>
      <c r="F24" s="5">
        <f t="shared" si="5"/>
        <v>-1.8375503207057065E-6</v>
      </c>
      <c r="G24" s="5">
        <f t="shared" si="5"/>
        <v>1.7693984374406766E-6</v>
      </c>
      <c r="H24" s="5">
        <f t="shared" si="5"/>
        <v>1.5051402111057483E-6</v>
      </c>
      <c r="I24" s="5">
        <f t="shared" si="5"/>
        <v>-9.11532018636882E-22</v>
      </c>
      <c r="J24" s="5">
        <f t="shared" si="5"/>
        <v>-1.8604556165950882E-6</v>
      </c>
    </row>
    <row r="25" spans="1:10" x14ac:dyDescent="0.25">
      <c r="A25" s="3">
        <v>23</v>
      </c>
      <c r="B25" s="4">
        <f t="shared" si="0"/>
        <v>3.455751918948772</v>
      </c>
      <c r="C25" s="5"/>
      <c r="D25" s="5">
        <f t="shared" si="1"/>
        <v>9.9253091545703679E-7</v>
      </c>
      <c r="E25" s="5">
        <f t="shared" si="2"/>
        <v>-9.9253091545703679E-7</v>
      </c>
      <c r="F25" s="5">
        <f t="shared" si="5"/>
        <v>-9.4395299476980921E-7</v>
      </c>
      <c r="G25" s="5">
        <f t="shared" si="5"/>
        <v>8.0297437804726761E-7</v>
      </c>
      <c r="H25" s="5">
        <f t="shared" si="5"/>
        <v>3.0670892031875075E-7</v>
      </c>
      <c r="I25" s="5">
        <f t="shared" si="5"/>
        <v>-9.9253091545703679E-7</v>
      </c>
      <c r="J25" s="5">
        <f t="shared" si="5"/>
        <v>9.9253091545703679E-7</v>
      </c>
    </row>
    <row r="26" spans="1:10" x14ac:dyDescent="0.25">
      <c r="A26" s="3">
        <v>24</v>
      </c>
      <c r="B26" s="4">
        <f t="shared" si="0"/>
        <v>3.6128315516282621</v>
      </c>
      <c r="C26" s="5"/>
      <c r="D26" s="5">
        <f t="shared" si="1"/>
        <v>5.2950342343607882E-7</v>
      </c>
      <c r="E26" s="5">
        <f t="shared" si="2"/>
        <v>-5.2950342343607882E-7</v>
      </c>
      <c r="F26" s="5">
        <f t="shared" si="5"/>
        <v>-4.717910048616222E-7</v>
      </c>
      <c r="G26" s="5">
        <f t="shared" si="5"/>
        <v>3.1123430333410395E-7</v>
      </c>
      <c r="H26" s="5">
        <f t="shared" si="5"/>
        <v>-1.6362555642146191E-7</v>
      </c>
      <c r="I26" s="5">
        <f t="shared" si="5"/>
        <v>-1.6866153739617928E-21</v>
      </c>
      <c r="J26" s="5">
        <f t="shared" si="5"/>
        <v>-5.2950342343607882E-7</v>
      </c>
    </row>
    <row r="27" spans="1:10" x14ac:dyDescent="0.25">
      <c r="A27" s="3">
        <v>25</v>
      </c>
      <c r="B27" s="4">
        <f t="shared" si="0"/>
        <v>3.7699111843077517</v>
      </c>
      <c r="C27" s="5"/>
      <c r="D27" s="5">
        <f t="shared" si="1"/>
        <v>2.8248377059511787E-7</v>
      </c>
      <c r="E27" s="5">
        <f t="shared" si="2"/>
        <v>-2.8248377059511787E-7</v>
      </c>
      <c r="F27" s="5">
        <f t="shared" si="5"/>
        <v>-2.2853417104656446E-7</v>
      </c>
      <c r="G27" s="5">
        <f t="shared" si="5"/>
        <v>8.7292285749005559E-8</v>
      </c>
      <c r="H27" s="5">
        <f t="shared" si="5"/>
        <v>-2.2853417104656432E-7</v>
      </c>
      <c r="I27" s="5">
        <f t="shared" si="5"/>
        <v>2.8248377059511787E-7</v>
      </c>
      <c r="J27" s="5">
        <f t="shared" si="5"/>
        <v>2.8248377059511787E-7</v>
      </c>
    </row>
    <row r="28" spans="1:10" x14ac:dyDescent="0.25">
      <c r="A28" s="3">
        <v>26</v>
      </c>
      <c r="B28" s="4">
        <f t="shared" si="0"/>
        <v>3.9269908169872414</v>
      </c>
      <c r="C28" s="5"/>
      <c r="D28" s="5">
        <f t="shared" si="1"/>
        <v>1.5070172753900654E-7</v>
      </c>
      <c r="E28" s="5">
        <f t="shared" si="2"/>
        <v>-1.5070172753900654E-7</v>
      </c>
      <c r="F28" s="5">
        <f t="shared" si="5"/>
        <v>-1.0656221347935903E-7</v>
      </c>
      <c r="G28" s="5">
        <f t="shared" si="5"/>
        <v>4.6157997161618422E-23</v>
      </c>
      <c r="H28" s="5">
        <f t="shared" si="5"/>
        <v>-1.5070172753900654E-7</v>
      </c>
      <c r="I28" s="5">
        <f t="shared" si="5"/>
        <v>-3.691005861525523E-23</v>
      </c>
      <c r="J28" s="5">
        <f t="shared" si="5"/>
        <v>-1.5070172753900654E-7</v>
      </c>
    </row>
    <row r="29" spans="1:10" x14ac:dyDescent="0.25">
      <c r="A29" s="3">
        <v>27</v>
      </c>
      <c r="B29" s="4">
        <f t="shared" si="0"/>
        <v>4.0840704496667311</v>
      </c>
      <c r="C29" s="5"/>
      <c r="D29" s="5">
        <f t="shared" si="1"/>
        <v>8.0397576948916148E-8</v>
      </c>
      <c r="E29" s="5">
        <f t="shared" si="2"/>
        <v>-8.0397576948916148E-8</v>
      </c>
      <c r="F29" s="5">
        <f t="shared" si="5"/>
        <v>-4.725651005062221E-8</v>
      </c>
      <c r="G29" s="5">
        <f t="shared" si="5"/>
        <v>-2.4844217583782599E-8</v>
      </c>
      <c r="H29" s="5">
        <f t="shared" si="5"/>
        <v>-6.5043006058240732E-8</v>
      </c>
      <c r="I29" s="5">
        <f t="shared" si="5"/>
        <v>-8.0397576948916148E-8</v>
      </c>
      <c r="J29" s="5">
        <f t="shared" si="5"/>
        <v>8.0397576948916148E-8</v>
      </c>
    </row>
    <row r="30" spans="1:10" x14ac:dyDescent="0.25">
      <c r="A30" s="3">
        <v>28</v>
      </c>
      <c r="B30" s="4">
        <f t="shared" si="0"/>
        <v>4.2411500823462207</v>
      </c>
      <c r="C30" s="5"/>
      <c r="D30" s="5">
        <f t="shared" si="1"/>
        <v>4.2891149854827366E-8</v>
      </c>
      <c r="E30" s="5">
        <f t="shared" si="2"/>
        <v>-4.2891149854827366E-8</v>
      </c>
      <c r="F30" s="5">
        <f t="shared" si="5"/>
        <v>-1.9472174556996872E-8</v>
      </c>
      <c r="G30" s="5">
        <f t="shared" si="5"/>
        <v>-2.5210785338533967E-8</v>
      </c>
      <c r="H30" s="5">
        <f t="shared" si="5"/>
        <v>-1.3254094213424242E-8</v>
      </c>
      <c r="I30" s="5">
        <f t="shared" si="5"/>
        <v>-1.4712982245912302E-22</v>
      </c>
      <c r="J30" s="5">
        <f t="shared" si="5"/>
        <v>-4.2891149854827366E-8</v>
      </c>
    </row>
    <row r="31" spans="1:10" x14ac:dyDescent="0.25">
      <c r="A31" s="3">
        <v>29</v>
      </c>
      <c r="B31" s="4">
        <f t="shared" si="0"/>
        <v>4.3982297150257104</v>
      </c>
      <c r="C31" s="5"/>
      <c r="D31" s="5">
        <f t="shared" si="1"/>
        <v>2.2881917660754301E-8</v>
      </c>
      <c r="E31" s="5">
        <f t="shared" si="2"/>
        <v>-2.2881917660754301E-8</v>
      </c>
      <c r="F31" s="5">
        <f t="shared" si="5"/>
        <v>-7.0709014210613254E-9</v>
      </c>
      <c r="G31" s="5">
        <f t="shared" si="5"/>
        <v>-1.8511860251438467E-8</v>
      </c>
      <c r="H31" s="5">
        <f t="shared" si="5"/>
        <v>7.0709014210613072E-9</v>
      </c>
      <c r="I31" s="5">
        <f t="shared" si="5"/>
        <v>2.2881917660754301E-8</v>
      </c>
      <c r="J31" s="5">
        <f t="shared" si="5"/>
        <v>2.2881917660754301E-8</v>
      </c>
    </row>
    <row r="32" spans="1:10" x14ac:dyDescent="0.25">
      <c r="A32" s="3">
        <v>30</v>
      </c>
      <c r="B32" s="4">
        <f t="shared" si="0"/>
        <v>4.5553093477052</v>
      </c>
      <c r="C32" s="5"/>
      <c r="D32" s="5">
        <f t="shared" si="1"/>
        <v>1.2207230573339615E-8</v>
      </c>
      <c r="E32" s="5">
        <f t="shared" si="2"/>
        <v>-1.2207230573339615E-8</v>
      </c>
      <c r="F32" s="5">
        <f t="shared" si="5"/>
        <v>-1.9096315843631355E-9</v>
      </c>
      <c r="G32" s="5">
        <f t="shared" si="5"/>
        <v>-1.1609766182692062E-8</v>
      </c>
      <c r="H32" s="5">
        <f t="shared" si="5"/>
        <v>9.8758569880851773E-9</v>
      </c>
      <c r="I32" s="5">
        <f t="shared" si="5"/>
        <v>1.3235105907646281E-27</v>
      </c>
      <c r="J32" s="5">
        <f t="shared" si="5"/>
        <v>-1.2207230573339615E-8</v>
      </c>
    </row>
    <row r="33" spans="1:10" x14ac:dyDescent="0.25">
      <c r="A33" s="3">
        <v>31</v>
      </c>
      <c r="B33" s="4">
        <f t="shared" si="0"/>
        <v>4.7123889803846897</v>
      </c>
      <c r="C33" s="5"/>
      <c r="D33" s="5">
        <f t="shared" si="1"/>
        <v>6.5124121360799057E-9</v>
      </c>
      <c r="E33" s="5">
        <f t="shared" si="2"/>
        <v>-6.5124121360799057E-9</v>
      </c>
      <c r="F33" s="5">
        <f t="shared" ref="F33:J43" si="6">EXP(-4*$B33)*COS(F$2*$B33)</f>
        <v>-1.1968007499369662E-24</v>
      </c>
      <c r="G33" s="5">
        <f t="shared" si="6"/>
        <v>-6.5124121360799057E-9</v>
      </c>
      <c r="H33" s="5">
        <f t="shared" si="6"/>
        <v>6.5124121360799057E-9</v>
      </c>
      <c r="I33" s="5">
        <f t="shared" si="6"/>
        <v>-6.5124121360799057E-9</v>
      </c>
      <c r="J33" s="5">
        <f t="shared" si="6"/>
        <v>6.5124121360799057E-9</v>
      </c>
    </row>
    <row r="34" spans="1:10" x14ac:dyDescent="0.25">
      <c r="A34" s="3">
        <v>32</v>
      </c>
      <c r="B34" s="4">
        <f t="shared" si="0"/>
        <v>4.8694686130641793</v>
      </c>
      <c r="C34" s="5"/>
      <c r="D34" s="5">
        <f t="shared" si="1"/>
        <v>3.474294318875803E-9</v>
      </c>
      <c r="E34" s="5">
        <f t="shared" si="2"/>
        <v>-3.474294318875803E-9</v>
      </c>
      <c r="F34" s="5">
        <f t="shared" si="6"/>
        <v>5.4349937316564887E-10</v>
      </c>
      <c r="G34" s="5">
        <f t="shared" si="6"/>
        <v>-3.3042502514940649E-9</v>
      </c>
      <c r="H34" s="5">
        <f t="shared" si="6"/>
        <v>2.810763147430859E-9</v>
      </c>
      <c r="I34" s="5">
        <f t="shared" si="6"/>
        <v>-1.2769202266260622E-23</v>
      </c>
      <c r="J34" s="5">
        <f t="shared" si="6"/>
        <v>-3.474294318875803E-9</v>
      </c>
    </row>
    <row r="35" spans="1:10" x14ac:dyDescent="0.25">
      <c r="A35" s="3">
        <v>33</v>
      </c>
      <c r="B35" s="4">
        <f t="shared" si="0"/>
        <v>5.026548245743669</v>
      </c>
      <c r="C35" s="5"/>
      <c r="D35" s="5">
        <f t="shared" si="1"/>
        <v>1.853494644065717E-9</v>
      </c>
      <c r="E35" s="5">
        <f t="shared" si="2"/>
        <v>-1.853494644065717E-9</v>
      </c>
      <c r="F35" s="5">
        <f t="shared" si="6"/>
        <v>5.7276134399925052E-10</v>
      </c>
      <c r="G35" s="5">
        <f t="shared" si="6"/>
        <v>-1.4995086660321097E-9</v>
      </c>
      <c r="H35" s="5">
        <f t="shared" si="6"/>
        <v>5.7276134399925217E-10</v>
      </c>
      <c r="I35" s="5">
        <f t="shared" si="6"/>
        <v>1.853494644065717E-9</v>
      </c>
      <c r="J35" s="5">
        <f t="shared" si="6"/>
        <v>1.853494644065717E-9</v>
      </c>
    </row>
    <row r="36" spans="1:10" x14ac:dyDescent="0.25">
      <c r="A36" s="3">
        <v>34</v>
      </c>
      <c r="B36" s="4">
        <f t="shared" si="0"/>
        <v>5.1836278784231586</v>
      </c>
      <c r="C36" s="5"/>
      <c r="D36" s="5">
        <f t="shared" si="1"/>
        <v>9.8881731951020315E-10</v>
      </c>
      <c r="E36" s="5">
        <f t="shared" si="2"/>
        <v>-9.8881731951020315E-10</v>
      </c>
      <c r="F36" s="5">
        <f t="shared" si="6"/>
        <v>4.4891366903555607E-10</v>
      </c>
      <c r="G36" s="5">
        <f t="shared" si="6"/>
        <v>-5.8121223761947207E-10</v>
      </c>
      <c r="H36" s="5">
        <f t="shared" si="6"/>
        <v>-3.0556135606093432E-10</v>
      </c>
      <c r="I36" s="5">
        <f t="shared" si="6"/>
        <v>2.4239681002556216E-25</v>
      </c>
      <c r="J36" s="5">
        <f t="shared" si="6"/>
        <v>-9.8881731951020315E-10</v>
      </c>
    </row>
    <row r="37" spans="1:10" x14ac:dyDescent="0.25">
      <c r="A37" s="3">
        <v>35</v>
      </c>
      <c r="B37" s="4">
        <f t="shared" si="0"/>
        <v>5.3407075111026483</v>
      </c>
      <c r="C37" s="5"/>
      <c r="D37" s="5">
        <f t="shared" si="1"/>
        <v>5.2752226422331991E-10</v>
      </c>
      <c r="E37" s="5">
        <f t="shared" si="2"/>
        <v>-5.2752226422331991E-10</v>
      </c>
      <c r="F37" s="5">
        <f t="shared" si="6"/>
        <v>3.1006980716640066E-10</v>
      </c>
      <c r="G37" s="5">
        <f t="shared" si="6"/>
        <v>-1.630133445561574E-10</v>
      </c>
      <c r="H37" s="5">
        <f t="shared" si="6"/>
        <v>-4.2677447666781686E-10</v>
      </c>
      <c r="I37" s="5">
        <f t="shared" si="6"/>
        <v>-5.2752226422331991E-10</v>
      </c>
      <c r="J37" s="5">
        <f t="shared" si="6"/>
        <v>5.2752226422331991E-10</v>
      </c>
    </row>
    <row r="38" spans="1:10" x14ac:dyDescent="0.25">
      <c r="A38" s="3">
        <v>36</v>
      </c>
      <c r="B38" s="4">
        <f t="shared" si="0"/>
        <v>5.497787143782138</v>
      </c>
      <c r="C38" s="5"/>
      <c r="D38" s="5">
        <f t="shared" si="1"/>
        <v>2.8142684574855553E-10</v>
      </c>
      <c r="E38" s="5">
        <f t="shared" si="2"/>
        <v>-2.8142684574855553E-10</v>
      </c>
      <c r="F38" s="5">
        <f t="shared" si="6"/>
        <v>1.9899883103674408E-10</v>
      </c>
      <c r="G38" s="5">
        <f t="shared" si="6"/>
        <v>-1.2067638283352728E-25</v>
      </c>
      <c r="H38" s="5">
        <f t="shared" si="6"/>
        <v>-2.8142684574855553E-10</v>
      </c>
      <c r="I38" s="5">
        <f t="shared" si="6"/>
        <v>-1.1032964164039223E-24</v>
      </c>
      <c r="J38" s="5">
        <f t="shared" si="6"/>
        <v>-2.8142684574855553E-10</v>
      </c>
    </row>
    <row r="39" spans="1:10" x14ac:dyDescent="0.25">
      <c r="A39" s="3">
        <v>37</v>
      </c>
      <c r="B39" s="4">
        <f t="shared" si="0"/>
        <v>5.6548667764616276</v>
      </c>
      <c r="C39" s="5"/>
      <c r="D39" s="5">
        <f t="shared" si="1"/>
        <v>1.5013787072018724E-10</v>
      </c>
      <c r="E39" s="5">
        <f t="shared" si="2"/>
        <v>-1.5013787072018724E-10</v>
      </c>
      <c r="F39" s="5">
        <f t="shared" si="6"/>
        <v>1.2146408891190029E-10</v>
      </c>
      <c r="G39" s="5">
        <f t="shared" si="6"/>
        <v>4.6395153551806619E-11</v>
      </c>
      <c r="H39" s="5">
        <f t="shared" si="6"/>
        <v>-1.2146408891190037E-10</v>
      </c>
      <c r="I39" s="5">
        <f t="shared" si="6"/>
        <v>1.5013787072018724E-10</v>
      </c>
      <c r="J39" s="5">
        <f t="shared" si="6"/>
        <v>1.5013787072018724E-10</v>
      </c>
    </row>
    <row r="40" spans="1:10" x14ac:dyDescent="0.25">
      <c r="A40" s="3">
        <v>38</v>
      </c>
      <c r="B40" s="4">
        <f t="shared" si="0"/>
        <v>5.8119464091411173</v>
      </c>
      <c r="C40" s="5"/>
      <c r="D40" s="5">
        <f t="shared" si="1"/>
        <v>8.0096766050995537E-11</v>
      </c>
      <c r="E40" s="5">
        <f t="shared" si="2"/>
        <v>-8.0096766050995537E-11</v>
      </c>
      <c r="F40" s="5">
        <f t="shared" si="6"/>
        <v>7.1366741117826392E-11</v>
      </c>
      <c r="G40" s="5">
        <f t="shared" si="6"/>
        <v>4.7079697841095581E-11</v>
      </c>
      <c r="H40" s="5">
        <f t="shared" si="6"/>
        <v>-2.4751261904232037E-11</v>
      </c>
      <c r="I40" s="5">
        <f t="shared" si="6"/>
        <v>3.926085577699791E-26</v>
      </c>
      <c r="J40" s="5">
        <f t="shared" si="6"/>
        <v>-8.0096766050995537E-11</v>
      </c>
    </row>
    <row r="41" spans="1:10" x14ac:dyDescent="0.25">
      <c r="A41" s="3">
        <v>39</v>
      </c>
      <c r="B41" s="4">
        <f t="shared" si="0"/>
        <v>5.9690260418206069</v>
      </c>
      <c r="C41" s="5"/>
      <c r="D41" s="5">
        <f t="shared" si="1"/>
        <v>4.2730670823116296E-11</v>
      </c>
      <c r="E41" s="5">
        <f t="shared" si="2"/>
        <v>-4.2730670823116296E-11</v>
      </c>
      <c r="F41" s="5">
        <f t="shared" si="6"/>
        <v>4.0639282931987944E-11</v>
      </c>
      <c r="G41" s="5">
        <f t="shared" si="6"/>
        <v>3.456983887694279E-11</v>
      </c>
      <c r="H41" s="5">
        <f t="shared" si="6"/>
        <v>1.3204503465384621E-11</v>
      </c>
      <c r="I41" s="5">
        <f t="shared" si="6"/>
        <v>-4.2730670823116296E-11</v>
      </c>
      <c r="J41" s="5">
        <f t="shared" si="6"/>
        <v>4.2730670823116296E-11</v>
      </c>
    </row>
    <row r="42" spans="1:10" x14ac:dyDescent="0.25">
      <c r="A42" s="3">
        <v>40</v>
      </c>
      <c r="B42" s="4">
        <f t="shared" si="0"/>
        <v>6.1261056745000966</v>
      </c>
      <c r="C42" s="5"/>
      <c r="D42" s="5">
        <f t="shared" si="1"/>
        <v>2.2796304008466614E-11</v>
      </c>
      <c r="E42" s="5">
        <f t="shared" si="2"/>
        <v>-2.2796304008466614E-11</v>
      </c>
      <c r="F42" s="5">
        <f t="shared" si="6"/>
        <v>2.2515643677824676E-11</v>
      </c>
      <c r="G42" s="5">
        <f t="shared" si="6"/>
        <v>2.1680573474697499E-11</v>
      </c>
      <c r="H42" s="5">
        <f t="shared" si="6"/>
        <v>1.8442597351787212E-11</v>
      </c>
      <c r="I42" s="5">
        <f t="shared" si="6"/>
        <v>-9.4955640974007117E-26</v>
      </c>
      <c r="J42" s="5">
        <f t="shared" si="6"/>
        <v>-2.2796304008466614E-11</v>
      </c>
    </row>
    <row r="43" spans="1:10" x14ac:dyDescent="0.25">
      <c r="A43" s="3">
        <v>41</v>
      </c>
      <c r="B43" s="4">
        <f t="shared" si="0"/>
        <v>6.2831853071795862</v>
      </c>
      <c r="C43" s="5"/>
      <c r="D43" s="5">
        <f t="shared" si="1"/>
        <v>1.216155670940932E-11</v>
      </c>
      <c r="E43" s="5">
        <f t="shared" si="2"/>
        <v>-1.216155670940932E-11</v>
      </c>
      <c r="F43" s="5">
        <f t="shared" si="6"/>
        <v>1.216155670940932E-11</v>
      </c>
      <c r="G43" s="5">
        <f t="shared" si="6"/>
        <v>1.216155670940932E-11</v>
      </c>
      <c r="H43" s="5">
        <f t="shared" si="6"/>
        <v>1.216155670940932E-11</v>
      </c>
      <c r="I43" s="5">
        <f t="shared" si="6"/>
        <v>1.216155670940932E-11</v>
      </c>
      <c r="J43" s="5">
        <f t="shared" si="6"/>
        <v>1.216155670940932E-11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6"/>
  <sheetViews>
    <sheetView topLeftCell="X1" zoomScaleNormal="100" workbookViewId="0">
      <selection activeCell="Z5" sqref="Z5"/>
    </sheetView>
  </sheetViews>
  <sheetFormatPr defaultColWidth="13.5703125" defaultRowHeight="15" x14ac:dyDescent="0.25"/>
  <cols>
    <col min="4" max="4" width="11" customWidth="1"/>
    <col min="5" max="5" width="3" customWidth="1"/>
    <col min="44" max="44" width="4" customWidth="1"/>
  </cols>
  <sheetData>
    <row r="1" spans="1:1024" s="11" customFormat="1" ht="18.75" x14ac:dyDescent="0.3">
      <c r="A1" s="7"/>
      <c r="B1" s="8"/>
      <c r="C1" s="8"/>
      <c r="D1" s="8"/>
      <c r="E1" s="8"/>
      <c r="F1" s="8" t="s">
        <v>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/>
      <c r="AME1"/>
      <c r="AMF1"/>
      <c r="AMG1"/>
      <c r="AMH1"/>
      <c r="AMI1"/>
      <c r="AMJ1"/>
    </row>
    <row r="2" spans="1:1024" s="11" customFormat="1" ht="19.5" x14ac:dyDescent="0.35">
      <c r="A2" s="12" t="s">
        <v>9</v>
      </c>
      <c r="B2" s="13">
        <v>1</v>
      </c>
      <c r="C2" s="13"/>
      <c r="D2" s="13"/>
      <c r="E2" s="14"/>
      <c r="F2" s="13"/>
      <c r="G2" s="15" t="s">
        <v>36</v>
      </c>
      <c r="H2" s="16"/>
      <c r="I2" s="16" t="s">
        <v>10</v>
      </c>
      <c r="J2" s="16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>
        <f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/>
      <c r="AME2"/>
      <c r="AMF2"/>
      <c r="AMG2"/>
      <c r="AMH2"/>
      <c r="AMI2"/>
      <c r="AMJ2"/>
    </row>
    <row r="3" spans="1:1024" s="11" customFormat="1" ht="18.75" x14ac:dyDescent="0.3">
      <c r="A3" s="12" t="s">
        <v>11</v>
      </c>
      <c r="B3" s="13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12</v>
      </c>
      <c r="Q3" s="13">
        <v>0</v>
      </c>
      <c r="R3" s="14"/>
      <c r="S3" s="14"/>
      <c r="T3" s="14"/>
      <c r="U3" s="14"/>
      <c r="V3" s="14"/>
      <c r="W3" s="14"/>
      <c r="X3" s="14"/>
      <c r="Y3" s="14"/>
      <c r="Z3" s="12" t="s">
        <v>11</v>
      </c>
      <c r="AA3" s="13">
        <f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/>
      <c r="AME3"/>
      <c r="AMF3"/>
      <c r="AMG3"/>
      <c r="AMH3"/>
      <c r="AMI3"/>
      <c r="AMJ3"/>
    </row>
    <row r="4" spans="1:1024" s="23" customFormat="1" ht="18.75" x14ac:dyDescent="0.3">
      <c r="A4" s="19"/>
      <c r="B4" s="20"/>
      <c r="C4" s="20"/>
      <c r="D4" s="20"/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13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/>
      <c r="AME4"/>
      <c r="AMF4"/>
      <c r="AMG4"/>
      <c r="AMH4"/>
      <c r="AMI4"/>
      <c r="AMJ4"/>
    </row>
    <row r="5" spans="1:1024" s="23" customFormat="1" ht="18.75" x14ac:dyDescent="0.3">
      <c r="A5" s="24" t="s">
        <v>2</v>
      </c>
      <c r="B5" s="25" t="s">
        <v>3</v>
      </c>
      <c r="C5" s="25" t="s">
        <v>14</v>
      </c>
      <c r="D5" s="25" t="s">
        <v>15</v>
      </c>
      <c r="E5" s="25" t="s">
        <v>16</v>
      </c>
      <c r="F5" s="25">
        <v>1</v>
      </c>
      <c r="G5" s="25">
        <v>2</v>
      </c>
      <c r="H5" s="25">
        <v>3</v>
      </c>
      <c r="I5" s="25">
        <v>4</v>
      </c>
      <c r="J5" s="25">
        <v>5</v>
      </c>
      <c r="K5" s="25">
        <v>6</v>
      </c>
      <c r="L5" s="25">
        <v>7</v>
      </c>
      <c r="M5" s="25">
        <v>8</v>
      </c>
      <c r="N5" s="25">
        <v>9</v>
      </c>
      <c r="O5" s="25">
        <v>10</v>
      </c>
      <c r="P5" s="25" t="s">
        <v>17</v>
      </c>
      <c r="Q5" s="25" t="s">
        <v>18</v>
      </c>
      <c r="R5" s="25" t="s">
        <v>19</v>
      </c>
      <c r="S5" s="25" t="s">
        <v>20</v>
      </c>
      <c r="T5" s="25" t="s">
        <v>21</v>
      </c>
      <c r="U5" s="25" t="s">
        <v>22</v>
      </c>
      <c r="V5" s="25" t="s">
        <v>23</v>
      </c>
      <c r="W5" s="25" t="s">
        <v>24</v>
      </c>
      <c r="X5" s="25" t="s">
        <v>25</v>
      </c>
      <c r="Y5" s="25" t="s">
        <v>26</v>
      </c>
      <c r="Z5" s="21"/>
      <c r="AA5" s="21"/>
      <c r="AB5" s="21"/>
      <c r="AC5" s="21"/>
      <c r="AD5" s="21"/>
      <c r="AE5" s="21"/>
      <c r="AF5" s="21"/>
      <c r="AG5" s="26" t="s">
        <v>16</v>
      </c>
      <c r="AH5" s="25">
        <f t="shared" ref="AH5:AQ5" si="0">F5</f>
        <v>1</v>
      </c>
      <c r="AI5" s="25">
        <f t="shared" si="0"/>
        <v>2</v>
      </c>
      <c r="AJ5" s="25">
        <f t="shared" si="0"/>
        <v>3</v>
      </c>
      <c r="AK5" s="25">
        <f t="shared" si="0"/>
        <v>4</v>
      </c>
      <c r="AL5" s="25">
        <f t="shared" si="0"/>
        <v>5</v>
      </c>
      <c r="AM5" s="25">
        <f t="shared" si="0"/>
        <v>6</v>
      </c>
      <c r="AN5" s="25">
        <f t="shared" si="0"/>
        <v>7</v>
      </c>
      <c r="AO5" s="25">
        <f t="shared" si="0"/>
        <v>8</v>
      </c>
      <c r="AP5" s="25">
        <f t="shared" si="0"/>
        <v>9</v>
      </c>
      <c r="AQ5" s="25">
        <f t="shared" si="0"/>
        <v>10</v>
      </c>
      <c r="AR5" s="21"/>
      <c r="AMD5"/>
      <c r="AME5"/>
      <c r="AMF5"/>
      <c r="AMG5"/>
      <c r="AMH5"/>
      <c r="AMI5"/>
      <c r="AMJ5"/>
    </row>
    <row r="6" spans="1:1024" s="23" customFormat="1" x14ac:dyDescent="0.25">
      <c r="A6" s="24">
        <v>-63</v>
      </c>
      <c r="B6" s="27">
        <f t="shared" ref="B6:B37" si="1">(A6-1)*PI()/20</f>
        <v>-10.053096491487338</v>
      </c>
      <c r="C6" s="27">
        <v>0</v>
      </c>
      <c r="D6" s="27"/>
      <c r="E6" s="28"/>
      <c r="F6" s="28">
        <f t="shared" ref="F6:O15" si="2">(-2*$B$2/PI())*((COS(F$5*PI())-1)/F$5)*SIN(F$5*PI()*$B6/$B$3)</f>
        <v>-0.21140240396726001</v>
      </c>
      <c r="G6" s="28">
        <f t="shared" si="2"/>
        <v>0</v>
      </c>
      <c r="H6" s="28">
        <f t="shared" si="2"/>
        <v>-0.20363191650383403</v>
      </c>
      <c r="I6" s="28">
        <f t="shared" si="2"/>
        <v>0</v>
      </c>
      <c r="J6" s="28">
        <f t="shared" si="2"/>
        <v>-0.18860505519969903</v>
      </c>
      <c r="K6" s="28">
        <f t="shared" si="2"/>
        <v>0</v>
      </c>
      <c r="L6" s="28">
        <f t="shared" si="2"/>
        <v>-0.16730955330077685</v>
      </c>
      <c r="M6" s="28">
        <f t="shared" si="2"/>
        <v>0</v>
      </c>
      <c r="N6" s="28">
        <f t="shared" si="2"/>
        <v>-0.14112924868530968</v>
      </c>
      <c r="O6" s="28">
        <f t="shared" si="2"/>
        <v>0</v>
      </c>
      <c r="P6" s="27">
        <f t="shared" ref="P6:P37" si="3">SUM($F6:$F6)</f>
        <v>-0.21140240396726001</v>
      </c>
      <c r="Q6" s="27">
        <f t="shared" ref="Q6:Q37" si="4">SUM($F6:$G6)+$Q$3</f>
        <v>-0.21140240396726001</v>
      </c>
      <c r="R6" s="27">
        <f t="shared" ref="R6:R37" si="5">SUM($F6:$H6)</f>
        <v>-0.41503432047109401</v>
      </c>
      <c r="S6" s="27">
        <f t="shared" ref="S6:S37" si="6">SUM($F6:$I6)+$Q$3</f>
        <v>-0.41503432047109401</v>
      </c>
      <c r="T6" s="27">
        <f t="shared" ref="T6:T37" si="7">SUM($F6:$J6)</f>
        <v>-0.60363937567079307</v>
      </c>
      <c r="U6" s="27">
        <f t="shared" ref="U6:U37" si="8">SUM($F6:$K6)+$Q$3</f>
        <v>-0.60363937567079307</v>
      </c>
      <c r="V6" s="27">
        <f t="shared" ref="V6:V37" si="9">SUM($F6:$L6)</f>
        <v>-0.77094892897156986</v>
      </c>
      <c r="W6" s="27">
        <f t="shared" ref="W6:W37" si="10">SUM($F6:$M6)+$Q$3</f>
        <v>-0.77094892897156986</v>
      </c>
      <c r="X6" s="27">
        <f t="shared" ref="X6:X37" si="11">SUM($F6:$N6)</f>
        <v>-0.9120781776568796</v>
      </c>
      <c r="Y6" s="27">
        <f t="shared" ref="Y6:Y37" si="12">SUM($F6:$O6)+$Q$3</f>
        <v>-0.9120781776568796</v>
      </c>
      <c r="Z6" s="21"/>
      <c r="AA6" s="21"/>
      <c r="AB6" s="21"/>
      <c r="AC6" s="21"/>
      <c r="AD6" s="21"/>
      <c r="AE6" s="21"/>
      <c r="AF6" s="21"/>
      <c r="AG6" s="29" t="s">
        <v>15</v>
      </c>
      <c r="AH6" s="28">
        <f t="shared" ref="AH6:AQ6" si="13">AH5*PI()/$B$3</f>
        <v>3.1415926535897931</v>
      </c>
      <c r="AI6" s="28">
        <f t="shared" si="13"/>
        <v>6.2831853071795862</v>
      </c>
      <c r="AJ6" s="28">
        <f t="shared" si="13"/>
        <v>9.4247779607693793</v>
      </c>
      <c r="AK6" s="28">
        <f t="shared" si="13"/>
        <v>12.566370614359172</v>
      </c>
      <c r="AL6" s="28">
        <f t="shared" si="13"/>
        <v>15.707963267948966</v>
      </c>
      <c r="AM6" s="28">
        <f t="shared" si="13"/>
        <v>18.849555921538759</v>
      </c>
      <c r="AN6" s="28">
        <f t="shared" si="13"/>
        <v>21.991148575128552</v>
      </c>
      <c r="AO6" s="28">
        <f t="shared" si="13"/>
        <v>25.132741228718345</v>
      </c>
      <c r="AP6" s="28">
        <f t="shared" si="13"/>
        <v>28.274333882308138</v>
      </c>
      <c r="AQ6" s="28">
        <f t="shared" si="13"/>
        <v>31.415926535897931</v>
      </c>
      <c r="AR6" s="21"/>
      <c r="AMD6"/>
      <c r="AME6"/>
      <c r="AMF6"/>
      <c r="AMG6"/>
      <c r="AMH6"/>
      <c r="AMI6"/>
      <c r="AMJ6"/>
    </row>
    <row r="7" spans="1:1024" s="23" customFormat="1" x14ac:dyDescent="0.25">
      <c r="A7" s="24">
        <v>-62</v>
      </c>
      <c r="B7" s="27">
        <f t="shared" si="1"/>
        <v>-9.8960168588078492</v>
      </c>
      <c r="C7" s="27">
        <v>0</v>
      </c>
      <c r="D7" s="27"/>
      <c r="E7" s="28"/>
      <c r="F7" s="28">
        <f t="shared" si="2"/>
        <v>0.4085742272701271</v>
      </c>
      <c r="G7" s="28">
        <f t="shared" si="2"/>
        <v>0</v>
      </c>
      <c r="H7" s="28">
        <f t="shared" si="2"/>
        <v>0.3524782906979157</v>
      </c>
      <c r="I7" s="28">
        <f t="shared" si="2"/>
        <v>0</v>
      </c>
      <c r="J7" s="28">
        <f t="shared" si="2"/>
        <v>0.25414964484927527</v>
      </c>
      <c r="K7" s="28">
        <f t="shared" si="2"/>
        <v>0</v>
      </c>
      <c r="L7" s="28">
        <f t="shared" si="2"/>
        <v>0.13723607967193094</v>
      </c>
      <c r="M7" s="28">
        <f t="shared" si="2"/>
        <v>0</v>
      </c>
      <c r="N7" s="28">
        <f t="shared" si="2"/>
        <v>2.8319256280926908E-2</v>
      </c>
      <c r="O7" s="28">
        <f t="shared" si="2"/>
        <v>0</v>
      </c>
      <c r="P7" s="27">
        <f t="shared" si="3"/>
        <v>0.4085742272701271</v>
      </c>
      <c r="Q7" s="27">
        <f t="shared" si="4"/>
        <v>0.4085742272701271</v>
      </c>
      <c r="R7" s="27">
        <f t="shared" si="5"/>
        <v>0.76105251796804274</v>
      </c>
      <c r="S7" s="27">
        <f t="shared" si="6"/>
        <v>0.76105251796804274</v>
      </c>
      <c r="T7" s="27">
        <f t="shared" si="7"/>
        <v>1.015202162817318</v>
      </c>
      <c r="U7" s="27">
        <f t="shared" si="8"/>
        <v>1.015202162817318</v>
      </c>
      <c r="V7" s="27">
        <f t="shared" si="9"/>
        <v>1.152438242489249</v>
      </c>
      <c r="W7" s="27">
        <f t="shared" si="10"/>
        <v>1.152438242489249</v>
      </c>
      <c r="X7" s="27">
        <f t="shared" si="11"/>
        <v>1.1807574987701759</v>
      </c>
      <c r="Y7" s="27">
        <f t="shared" si="12"/>
        <v>1.1807574987701759</v>
      </c>
      <c r="Z7" s="21"/>
      <c r="AA7" s="21"/>
      <c r="AB7" s="21"/>
      <c r="AC7" s="21"/>
      <c r="AD7" s="21"/>
      <c r="AE7" s="21"/>
      <c r="AF7" s="21"/>
      <c r="AG7" s="30" t="s">
        <v>27</v>
      </c>
      <c r="AH7" s="28">
        <f>ABS( (-2*$B$2/PI())*((COS(AH$5*PI())-1)/AH$5))</f>
        <v>1.2732395447351628</v>
      </c>
      <c r="AI7" s="28">
        <f>AVERAGE(AH7,AJ7)</f>
        <v>0.84882636315677518</v>
      </c>
      <c r="AJ7" s="28">
        <f>ABS( (-2*$B$2/PI())*((COS(AJ$5*PI())-1)/AJ$5))</f>
        <v>0.42441318157838759</v>
      </c>
      <c r="AK7" s="28">
        <f>AVERAGE(AJ7,AL7)</f>
        <v>0.33953054526271009</v>
      </c>
      <c r="AL7" s="28">
        <f>ABS( (-2*$B$2/PI())*((COS(AL$5*PI())-1)/AL$5))</f>
        <v>0.25464790894703254</v>
      </c>
      <c r="AM7" s="28">
        <f>AVERAGE(AL7,AN7)</f>
        <v>0.21826963624031359</v>
      </c>
      <c r="AN7" s="28">
        <f>ABS( (-2*$B$2/PI())*((COS(AN$5*PI())-1)/AN$5))</f>
        <v>0.18189136353359467</v>
      </c>
      <c r="AO7" s="28">
        <f>AVERAGE(AN7,AP7)</f>
        <v>0.16168121202986191</v>
      </c>
      <c r="AP7" s="28">
        <f>ABS( (-2*$B$2/PI())*((COS(AP$5*PI())-1)/AP$5))</f>
        <v>0.14147106052612918</v>
      </c>
      <c r="AQ7" s="28">
        <f>AVERAGE(AP7,AR7)</f>
        <v>0.14147106052612918</v>
      </c>
      <c r="AR7" s="21"/>
      <c r="AMD7"/>
      <c r="AME7"/>
      <c r="AMF7"/>
      <c r="AMG7"/>
      <c r="AMH7"/>
      <c r="AMI7"/>
      <c r="AMJ7"/>
    </row>
    <row r="8" spans="1:1024" s="23" customFormat="1" x14ac:dyDescent="0.25">
      <c r="A8" s="24">
        <v>-61</v>
      </c>
      <c r="B8" s="27">
        <f t="shared" si="1"/>
        <v>-9.7389372261283587</v>
      </c>
      <c r="C8" s="27">
        <v>0</v>
      </c>
      <c r="D8" s="27"/>
      <c r="E8" s="28"/>
      <c r="F8" s="28">
        <f t="shared" si="2"/>
        <v>0.9310565796815794</v>
      </c>
      <c r="G8" s="28">
        <f t="shared" si="2"/>
        <v>0</v>
      </c>
      <c r="H8" s="28">
        <f t="shared" si="2"/>
        <v>0.26724210203780002</v>
      </c>
      <c r="I8" s="28">
        <f t="shared" si="2"/>
        <v>0</v>
      </c>
      <c r="J8" s="28">
        <f t="shared" si="2"/>
        <v>-0.20848439466412269</v>
      </c>
      <c r="K8" s="28">
        <f t="shared" si="2"/>
        <v>0</v>
      </c>
      <c r="L8" s="28">
        <f t="shared" si="2"/>
        <v>-9.3846657162774752E-2</v>
      </c>
      <c r="M8" s="28">
        <f t="shared" si="2"/>
        <v>0</v>
      </c>
      <c r="N8" s="28">
        <f t="shared" si="2"/>
        <v>0.12596374162543689</v>
      </c>
      <c r="O8" s="28">
        <f t="shared" si="2"/>
        <v>0</v>
      </c>
      <c r="P8" s="27">
        <f t="shared" si="3"/>
        <v>0.9310565796815794</v>
      </c>
      <c r="Q8" s="27">
        <f t="shared" si="4"/>
        <v>0.9310565796815794</v>
      </c>
      <c r="R8" s="27">
        <f t="shared" si="5"/>
        <v>1.1982986817193795</v>
      </c>
      <c r="S8" s="27">
        <f t="shared" si="6"/>
        <v>1.1982986817193795</v>
      </c>
      <c r="T8" s="27">
        <f t="shared" si="7"/>
        <v>0.98981428705525676</v>
      </c>
      <c r="U8" s="27">
        <f t="shared" si="8"/>
        <v>0.98981428705525676</v>
      </c>
      <c r="V8" s="27">
        <f t="shared" si="9"/>
        <v>0.89596762989248202</v>
      </c>
      <c r="W8" s="27">
        <f t="shared" si="10"/>
        <v>0.89596762989248202</v>
      </c>
      <c r="X8" s="27">
        <f t="shared" si="11"/>
        <v>1.021931371517919</v>
      </c>
      <c r="Y8" s="27">
        <f t="shared" si="12"/>
        <v>1.021931371517919</v>
      </c>
      <c r="Z8" s="21"/>
      <c r="AA8" s="21"/>
      <c r="AB8" s="21"/>
      <c r="AC8" s="21"/>
      <c r="AD8" s="21"/>
      <c r="AE8" s="21"/>
      <c r="AF8" s="21"/>
      <c r="AG8" s="30" t="s">
        <v>28</v>
      </c>
      <c r="AH8" s="28">
        <f>AH7^2</f>
        <v>1.6211389382774046</v>
      </c>
      <c r="AI8" s="28">
        <f>AVERAGE(AH8,AJ8)</f>
        <v>0.90063274348744704</v>
      </c>
      <c r="AJ8" s="28">
        <f>AJ7^2</f>
        <v>0.1801265486974894</v>
      </c>
      <c r="AK8" s="28">
        <f>AVERAGE(AJ8,AL8)</f>
        <v>0.12248605311429278</v>
      </c>
      <c r="AL8" s="28">
        <f>AL7^2</f>
        <v>6.4845557531096179E-2</v>
      </c>
      <c r="AM8" s="28">
        <f>AVERAGE(AL8,AN8)</f>
        <v>4.8965012829603236E-2</v>
      </c>
      <c r="AN8" s="28">
        <f>AN7^2</f>
        <v>3.3084468128110292E-2</v>
      </c>
      <c r="AO8" s="28">
        <f>AVERAGE(AN8,AP8)</f>
        <v>2.6549264547248999E-2</v>
      </c>
      <c r="AP8" s="28">
        <f>AP7^2</f>
        <v>2.0014060966387706E-2</v>
      </c>
      <c r="AQ8" s="28">
        <f>AVERAGE(AP8,AR8)</f>
        <v>2.0014060966387706E-2</v>
      </c>
      <c r="AR8" s="21"/>
      <c r="AMD8"/>
      <c r="AME8"/>
      <c r="AMF8"/>
      <c r="AMG8"/>
      <c r="AMH8"/>
      <c r="AMI8"/>
      <c r="AMJ8"/>
    </row>
    <row r="9" spans="1:1024" s="23" customFormat="1" x14ac:dyDescent="0.25">
      <c r="A9" s="24">
        <v>-60</v>
      </c>
      <c r="B9" s="27">
        <f t="shared" si="1"/>
        <v>-9.5818575934488699</v>
      </c>
      <c r="C9" s="27">
        <v>0</v>
      </c>
      <c r="D9" s="27"/>
      <c r="E9" s="28"/>
      <c r="F9" s="28">
        <f t="shared" si="2"/>
        <v>1.2313695348975684</v>
      </c>
      <c r="G9" s="28">
        <f t="shared" si="2"/>
        <v>0</v>
      </c>
      <c r="H9" s="28">
        <f t="shared" si="2"/>
        <v>-0.30425030009045861</v>
      </c>
      <c r="I9" s="28">
        <f t="shared" si="2"/>
        <v>0</v>
      </c>
      <c r="J9" s="28">
        <f t="shared" si="2"/>
        <v>7.1591332012859776E-2</v>
      </c>
      <c r="K9" s="28">
        <f t="shared" si="2"/>
        <v>0</v>
      </c>
      <c r="L9" s="28">
        <f t="shared" si="2"/>
        <v>4.1351339962120634E-2</v>
      </c>
      <c r="M9" s="28">
        <f t="shared" si="2"/>
        <v>0</v>
      </c>
      <c r="N9" s="28">
        <f t="shared" si="2"/>
        <v>-9.5775265505128132E-2</v>
      </c>
      <c r="O9" s="28">
        <f t="shared" si="2"/>
        <v>0</v>
      </c>
      <c r="P9" s="27">
        <f t="shared" si="3"/>
        <v>1.2313695348975684</v>
      </c>
      <c r="Q9" s="27">
        <f t="shared" si="4"/>
        <v>1.2313695348975684</v>
      </c>
      <c r="R9" s="27">
        <f t="shared" si="5"/>
        <v>0.92711923480710978</v>
      </c>
      <c r="S9" s="27">
        <f t="shared" si="6"/>
        <v>0.92711923480710978</v>
      </c>
      <c r="T9" s="27">
        <f t="shared" si="7"/>
        <v>0.99871056681996961</v>
      </c>
      <c r="U9" s="27">
        <f t="shared" si="8"/>
        <v>0.99871056681996961</v>
      </c>
      <c r="V9" s="27">
        <f t="shared" si="9"/>
        <v>1.0400619067820902</v>
      </c>
      <c r="W9" s="27">
        <f t="shared" si="10"/>
        <v>1.0400619067820902</v>
      </c>
      <c r="X9" s="27">
        <f t="shared" si="11"/>
        <v>0.94428664127696205</v>
      </c>
      <c r="Y9" s="27">
        <f t="shared" si="12"/>
        <v>0.94428664127696205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/>
      <c r="AME9"/>
      <c r="AMF9"/>
      <c r="AMG9"/>
      <c r="AMH9"/>
      <c r="AMI9"/>
      <c r="AMJ9"/>
    </row>
    <row r="10" spans="1:1024" s="23" customFormat="1" x14ac:dyDescent="0.25">
      <c r="A10" s="24">
        <v>-59</v>
      </c>
      <c r="B10" s="27">
        <f t="shared" si="1"/>
        <v>-9.4247779607693793</v>
      </c>
      <c r="C10" s="27">
        <v>0</v>
      </c>
      <c r="D10" s="27"/>
      <c r="E10" s="28"/>
      <c r="F10" s="28">
        <f t="shared" si="2"/>
        <v>1.2378521974512118</v>
      </c>
      <c r="G10" s="28">
        <f t="shared" si="2"/>
        <v>0</v>
      </c>
      <c r="H10" s="28">
        <f t="shared" si="2"/>
        <v>-0.32214879714006772</v>
      </c>
      <c r="I10" s="28">
        <f t="shared" si="2"/>
        <v>0</v>
      </c>
      <c r="J10" s="28">
        <f t="shared" si="2"/>
        <v>9.6628394783164484E-2</v>
      </c>
      <c r="K10" s="28">
        <f t="shared" si="2"/>
        <v>0</v>
      </c>
      <c r="L10" s="28">
        <f t="shared" si="2"/>
        <v>1.5156277286636523E-2</v>
      </c>
      <c r="M10" s="28">
        <f t="shared" si="2"/>
        <v>0</v>
      </c>
      <c r="N10" s="28">
        <f t="shared" si="2"/>
        <v>-7.467424267918904E-2</v>
      </c>
      <c r="O10" s="28">
        <f t="shared" si="2"/>
        <v>0</v>
      </c>
      <c r="P10" s="27">
        <f t="shared" si="3"/>
        <v>1.2378521974512118</v>
      </c>
      <c r="Q10" s="27">
        <f t="shared" si="4"/>
        <v>1.2378521974512118</v>
      </c>
      <c r="R10" s="27">
        <f t="shared" si="5"/>
        <v>0.91570340031114406</v>
      </c>
      <c r="S10" s="27">
        <f t="shared" si="6"/>
        <v>0.91570340031114406</v>
      </c>
      <c r="T10" s="27">
        <f t="shared" si="7"/>
        <v>1.0123317950943085</v>
      </c>
      <c r="U10" s="27">
        <f t="shared" si="8"/>
        <v>1.0123317950943085</v>
      </c>
      <c r="V10" s="27">
        <f t="shared" si="9"/>
        <v>1.027488072380945</v>
      </c>
      <c r="W10" s="27">
        <f t="shared" si="10"/>
        <v>1.027488072380945</v>
      </c>
      <c r="X10" s="27">
        <f t="shared" si="11"/>
        <v>0.95281382970175588</v>
      </c>
      <c r="Y10" s="27">
        <f t="shared" si="12"/>
        <v>0.95281382970175588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/>
      <c r="AME10"/>
      <c r="AMF10"/>
      <c r="AMG10"/>
      <c r="AMH10"/>
      <c r="AMI10"/>
      <c r="AMJ10"/>
    </row>
    <row r="11" spans="1:1024" s="23" customFormat="1" x14ac:dyDescent="0.25">
      <c r="A11" s="24">
        <v>-58</v>
      </c>
      <c r="B11" s="27">
        <f t="shared" si="1"/>
        <v>-9.2676983280898888</v>
      </c>
      <c r="C11" s="27">
        <v>0</v>
      </c>
      <c r="D11" s="27"/>
      <c r="E11" s="28"/>
      <c r="F11" s="28">
        <f t="shared" si="2"/>
        <v>0.94895766969611428</v>
      </c>
      <c r="G11" s="28">
        <f t="shared" si="2"/>
        <v>0</v>
      </c>
      <c r="H11" s="28">
        <f t="shared" si="2"/>
        <v>0.24611354302934313</v>
      </c>
      <c r="I11" s="28">
        <f t="shared" si="2"/>
        <v>0</v>
      </c>
      <c r="J11" s="28">
        <f t="shared" si="2"/>
        <v>-0.22256583425317189</v>
      </c>
      <c r="K11" s="28">
        <f t="shared" si="2"/>
        <v>0</v>
      </c>
      <c r="L11" s="28">
        <f t="shared" si="2"/>
        <v>-7.0193288452446836E-2</v>
      </c>
      <c r="M11" s="28">
        <f t="shared" si="2"/>
        <v>0</v>
      </c>
      <c r="N11" s="28">
        <f t="shared" si="2"/>
        <v>0.13576476040243771</v>
      </c>
      <c r="O11" s="28">
        <f t="shared" si="2"/>
        <v>0</v>
      </c>
      <c r="P11" s="27">
        <f t="shared" si="3"/>
        <v>0.94895766969611428</v>
      </c>
      <c r="Q11" s="27">
        <f t="shared" si="4"/>
        <v>0.94895766969611428</v>
      </c>
      <c r="R11" s="27">
        <f t="shared" si="5"/>
        <v>1.1950712127254575</v>
      </c>
      <c r="S11" s="27">
        <f t="shared" si="6"/>
        <v>1.1950712127254575</v>
      </c>
      <c r="T11" s="27">
        <f t="shared" si="7"/>
        <v>0.97250537847228558</v>
      </c>
      <c r="U11" s="27">
        <f t="shared" si="8"/>
        <v>0.97250537847228558</v>
      </c>
      <c r="V11" s="27">
        <f t="shared" si="9"/>
        <v>0.9023120900198387</v>
      </c>
      <c r="W11" s="27">
        <f t="shared" si="10"/>
        <v>0.9023120900198387</v>
      </c>
      <c r="X11" s="27">
        <f t="shared" si="11"/>
        <v>1.0380768504222764</v>
      </c>
      <c r="Y11" s="27">
        <f t="shared" si="12"/>
        <v>1.0380768504222764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/>
      <c r="AME11"/>
      <c r="AMF11"/>
      <c r="AMG11"/>
      <c r="AMH11"/>
      <c r="AMI11"/>
      <c r="AMJ11"/>
    </row>
    <row r="12" spans="1:1024" s="23" customFormat="1" x14ac:dyDescent="0.25">
      <c r="A12" s="24">
        <v>-57</v>
      </c>
      <c r="B12" s="27">
        <f t="shared" si="1"/>
        <v>-9.1106186954104</v>
      </c>
      <c r="C12" s="27">
        <v>0</v>
      </c>
      <c r="D12" s="27"/>
      <c r="E12" s="28"/>
      <c r="F12" s="28">
        <f t="shared" si="2"/>
        <v>0.43362217364616762</v>
      </c>
      <c r="G12" s="28">
        <f t="shared" si="2"/>
        <v>0</v>
      </c>
      <c r="H12" s="28">
        <f t="shared" si="2"/>
        <v>0.3665638109087741</v>
      </c>
      <c r="I12" s="28">
        <f t="shared" si="2"/>
        <v>0</v>
      </c>
      <c r="J12" s="28">
        <f t="shared" si="2"/>
        <v>0.25111375820897791</v>
      </c>
      <c r="K12" s="28">
        <f t="shared" si="2"/>
        <v>0</v>
      </c>
      <c r="L12" s="28">
        <f t="shared" si="2"/>
        <v>0.11841947958457162</v>
      </c>
      <c r="M12" s="28">
        <f t="shared" si="2"/>
        <v>0</v>
      </c>
      <c r="N12" s="28">
        <f t="shared" si="2"/>
        <v>1.9695991694719233E-3</v>
      </c>
      <c r="O12" s="28">
        <f t="shared" si="2"/>
        <v>0</v>
      </c>
      <c r="P12" s="27">
        <f t="shared" si="3"/>
        <v>0.43362217364616762</v>
      </c>
      <c r="Q12" s="27">
        <f t="shared" si="4"/>
        <v>0.43362217364616762</v>
      </c>
      <c r="R12" s="27">
        <f t="shared" si="5"/>
        <v>0.80018598455494172</v>
      </c>
      <c r="S12" s="27">
        <f t="shared" si="6"/>
        <v>0.80018598455494172</v>
      </c>
      <c r="T12" s="27">
        <f t="shared" si="7"/>
        <v>1.0512997427639197</v>
      </c>
      <c r="U12" s="27">
        <f t="shared" si="8"/>
        <v>1.0512997427639197</v>
      </c>
      <c r="V12" s="27">
        <f t="shared" si="9"/>
        <v>1.1697192223484913</v>
      </c>
      <c r="W12" s="27">
        <f t="shared" si="10"/>
        <v>1.1697192223484913</v>
      </c>
      <c r="X12" s="27">
        <f t="shared" si="11"/>
        <v>1.1716888215179633</v>
      </c>
      <c r="Y12" s="27">
        <f t="shared" si="12"/>
        <v>1.1716888215179633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/>
      <c r="AME12"/>
      <c r="AMF12"/>
      <c r="AMG12"/>
      <c r="AMH12"/>
      <c r="AMI12"/>
      <c r="AMJ12"/>
    </row>
    <row r="13" spans="1:1024" s="23" customFormat="1" x14ac:dyDescent="0.25">
      <c r="A13" s="24">
        <v>-56</v>
      </c>
      <c r="B13" s="27">
        <f t="shared" si="1"/>
        <v>-8.9535390627309095</v>
      </c>
      <c r="C13" s="27">
        <v>0</v>
      </c>
      <c r="D13" s="27"/>
      <c r="E13" s="28"/>
      <c r="F13" s="28">
        <f t="shared" si="2"/>
        <v>-0.1851845603842929</v>
      </c>
      <c r="G13" s="28">
        <f t="shared" si="2"/>
        <v>0</v>
      </c>
      <c r="H13" s="28">
        <f t="shared" si="2"/>
        <v>-0.17996140646577208</v>
      </c>
      <c r="I13" s="28">
        <f t="shared" si="2"/>
        <v>0</v>
      </c>
      <c r="J13" s="28">
        <f t="shared" si="2"/>
        <v>-0.16978027411765179</v>
      </c>
      <c r="K13" s="28">
        <f t="shared" si="2"/>
        <v>0</v>
      </c>
      <c r="L13" s="28">
        <f t="shared" si="2"/>
        <v>-0.15515548722887182</v>
      </c>
      <c r="M13" s="28">
        <f t="shared" si="2"/>
        <v>0</v>
      </c>
      <c r="N13" s="28">
        <f t="shared" si="2"/>
        <v>-0.13681951868469752</v>
      </c>
      <c r="O13" s="28">
        <f t="shared" si="2"/>
        <v>0</v>
      </c>
      <c r="P13" s="27">
        <f t="shared" si="3"/>
        <v>-0.1851845603842929</v>
      </c>
      <c r="Q13" s="27">
        <f t="shared" si="4"/>
        <v>-0.1851845603842929</v>
      </c>
      <c r="R13" s="27">
        <f t="shared" si="5"/>
        <v>-0.36514596685006495</v>
      </c>
      <c r="S13" s="27">
        <f t="shared" si="6"/>
        <v>-0.36514596685006495</v>
      </c>
      <c r="T13" s="27">
        <f t="shared" si="7"/>
        <v>-0.53492624096771668</v>
      </c>
      <c r="U13" s="27">
        <f t="shared" si="8"/>
        <v>-0.53492624096771668</v>
      </c>
      <c r="V13" s="27">
        <f t="shared" si="9"/>
        <v>-0.69008172819658853</v>
      </c>
      <c r="W13" s="27">
        <f t="shared" si="10"/>
        <v>-0.69008172819658853</v>
      </c>
      <c r="X13" s="27">
        <f t="shared" si="11"/>
        <v>-0.82690124688128608</v>
      </c>
      <c r="Y13" s="27">
        <f t="shared" si="12"/>
        <v>-0.82690124688128608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/>
      <c r="AME13"/>
      <c r="AMF13"/>
      <c r="AMG13"/>
      <c r="AMH13"/>
      <c r="AMI13"/>
      <c r="AMJ13"/>
    </row>
    <row r="14" spans="1:1024" s="23" customFormat="1" x14ac:dyDescent="0.25">
      <c r="A14" s="24">
        <v>-55</v>
      </c>
      <c r="B14" s="27">
        <f t="shared" si="1"/>
        <v>-8.7964594300514207</v>
      </c>
      <c r="C14" s="27">
        <v>0</v>
      </c>
      <c r="D14" s="27"/>
      <c r="E14" s="28"/>
      <c r="F14" s="28">
        <f t="shared" si="2"/>
        <v>-0.75980242013113219</v>
      </c>
      <c r="G14" s="28">
        <f t="shared" si="2"/>
        <v>0</v>
      </c>
      <c r="H14" s="28">
        <f t="shared" si="2"/>
        <v>-0.39904064354312963</v>
      </c>
      <c r="I14" s="28">
        <f t="shared" si="2"/>
        <v>0</v>
      </c>
      <c r="J14" s="28">
        <f t="shared" si="2"/>
        <v>1.4154980163994255E-2</v>
      </c>
      <c r="K14" s="28">
        <f t="shared" si="2"/>
        <v>0</v>
      </c>
      <c r="L14" s="28">
        <f t="shared" si="2"/>
        <v>0.17683683474751041</v>
      </c>
      <c r="M14" s="28">
        <f t="shared" si="2"/>
        <v>0</v>
      </c>
      <c r="N14" s="28">
        <f t="shared" si="2"/>
        <v>7.1299887711041704E-2</v>
      </c>
      <c r="O14" s="28">
        <f t="shared" si="2"/>
        <v>0</v>
      </c>
      <c r="P14" s="27">
        <f t="shared" si="3"/>
        <v>-0.75980242013113219</v>
      </c>
      <c r="Q14" s="27">
        <f t="shared" si="4"/>
        <v>-0.75980242013113219</v>
      </c>
      <c r="R14" s="27">
        <f t="shared" si="5"/>
        <v>-1.1588430636742619</v>
      </c>
      <c r="S14" s="27">
        <f t="shared" si="6"/>
        <v>-1.1588430636742619</v>
      </c>
      <c r="T14" s="27">
        <f t="shared" si="7"/>
        <v>-1.1446880835102677</v>
      </c>
      <c r="U14" s="27">
        <f t="shared" si="8"/>
        <v>-1.1446880835102677</v>
      </c>
      <c r="V14" s="27">
        <f t="shared" si="9"/>
        <v>-0.9678512487627573</v>
      </c>
      <c r="W14" s="27">
        <f t="shared" si="10"/>
        <v>-0.9678512487627573</v>
      </c>
      <c r="X14" s="27">
        <f t="shared" si="11"/>
        <v>-0.89655136105171562</v>
      </c>
      <c r="Y14" s="27">
        <f t="shared" si="12"/>
        <v>-0.89655136105171562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/>
      <c r="AME14"/>
      <c r="AMF14"/>
      <c r="AMG14"/>
      <c r="AMH14"/>
      <c r="AMI14"/>
      <c r="AMJ14"/>
    </row>
    <row r="15" spans="1:1024" s="23" customFormat="1" x14ac:dyDescent="0.25">
      <c r="A15" s="24">
        <v>-54</v>
      </c>
      <c r="B15" s="27">
        <f t="shared" si="1"/>
        <v>-8.639379797371932</v>
      </c>
      <c r="C15" s="27">
        <v>0</v>
      </c>
      <c r="D15" s="27"/>
      <c r="E15" s="28"/>
      <c r="F15" s="28">
        <f t="shared" si="2"/>
        <v>-1.153115674602627</v>
      </c>
      <c r="G15" s="28">
        <f t="shared" si="2"/>
        <v>0</v>
      </c>
      <c r="H15" s="28">
        <f t="shared" si="2"/>
        <v>0.10794832072050681</v>
      </c>
      <c r="I15" s="28">
        <f t="shared" si="2"/>
        <v>0</v>
      </c>
      <c r="J15" s="28">
        <f t="shared" si="2"/>
        <v>0.14766419644425127</v>
      </c>
      <c r="K15" s="28">
        <f t="shared" si="2"/>
        <v>0</v>
      </c>
      <c r="L15" s="28">
        <f t="shared" si="2"/>
        <v>-0.18135979172277242</v>
      </c>
      <c r="M15" s="28">
        <f t="shared" si="2"/>
        <v>0</v>
      </c>
      <c r="N15" s="28">
        <f t="shared" si="2"/>
        <v>9.8637055850095856E-2</v>
      </c>
      <c r="O15" s="28">
        <f t="shared" si="2"/>
        <v>0</v>
      </c>
      <c r="P15" s="27">
        <f t="shared" si="3"/>
        <v>-1.153115674602627</v>
      </c>
      <c r="Q15" s="27">
        <f t="shared" si="4"/>
        <v>-1.153115674602627</v>
      </c>
      <c r="R15" s="27">
        <f t="shared" si="5"/>
        <v>-1.0451673538821202</v>
      </c>
      <c r="S15" s="27">
        <f t="shared" si="6"/>
        <v>-1.0451673538821202</v>
      </c>
      <c r="T15" s="27">
        <f t="shared" si="7"/>
        <v>-0.8975031574378689</v>
      </c>
      <c r="U15" s="27">
        <f t="shared" si="8"/>
        <v>-0.8975031574378689</v>
      </c>
      <c r="V15" s="27">
        <f t="shared" si="9"/>
        <v>-1.0788629491606414</v>
      </c>
      <c r="W15" s="27">
        <f t="shared" si="10"/>
        <v>-1.0788629491606414</v>
      </c>
      <c r="X15" s="27">
        <f t="shared" si="11"/>
        <v>-0.98022589331054555</v>
      </c>
      <c r="Y15" s="27">
        <f t="shared" si="12"/>
        <v>-0.98022589331054555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/>
      <c r="AME15"/>
      <c r="AMF15"/>
      <c r="AMG15"/>
      <c r="AMH15"/>
      <c r="AMI15"/>
      <c r="AMJ15"/>
    </row>
    <row r="16" spans="1:1024" s="23" customFormat="1" x14ac:dyDescent="0.25">
      <c r="A16" s="24">
        <v>-53</v>
      </c>
      <c r="B16" s="27">
        <f t="shared" si="1"/>
        <v>-8.4823001646924414</v>
      </c>
      <c r="C16" s="27">
        <v>0</v>
      </c>
      <c r="D16" s="27"/>
      <c r="E16" s="28"/>
      <c r="F16" s="28">
        <f t="shared" ref="F16:O25" si="14">(-2*$B$2/PI())*((COS(F$5*PI())-1)/F$5)*SIN(F$5*PI()*$B16/$B$3)</f>
        <v>-1.2712716293848676</v>
      </c>
      <c r="G16" s="28">
        <f t="shared" si="14"/>
        <v>0</v>
      </c>
      <c r="H16" s="28">
        <f t="shared" si="14"/>
        <v>0.41852159567642444</v>
      </c>
      <c r="I16" s="28">
        <f t="shared" si="14"/>
        <v>0</v>
      </c>
      <c r="J16" s="28">
        <f t="shared" si="14"/>
        <v>-0.24486903276636651</v>
      </c>
      <c r="K16" s="28">
        <f t="shared" si="14"/>
        <v>0</v>
      </c>
      <c r="L16" s="28">
        <f t="shared" si="14"/>
        <v>0.1682854978781553</v>
      </c>
      <c r="M16" s="28">
        <f t="shared" si="14"/>
        <v>0</v>
      </c>
      <c r="N16" s="28">
        <f t="shared" si="14"/>
        <v>-0.12412193049424926</v>
      </c>
      <c r="O16" s="28">
        <f t="shared" si="14"/>
        <v>0</v>
      </c>
      <c r="P16" s="27">
        <f t="shared" si="3"/>
        <v>-1.2712716293848676</v>
      </c>
      <c r="Q16" s="27">
        <f t="shared" si="4"/>
        <v>-1.2712716293848676</v>
      </c>
      <c r="R16" s="27">
        <f t="shared" si="5"/>
        <v>-0.85275003370844316</v>
      </c>
      <c r="S16" s="27">
        <f t="shared" si="6"/>
        <v>-0.85275003370844316</v>
      </c>
      <c r="T16" s="27">
        <f t="shared" si="7"/>
        <v>-1.0976190664748096</v>
      </c>
      <c r="U16" s="27">
        <f t="shared" si="8"/>
        <v>-1.0976190664748096</v>
      </c>
      <c r="V16" s="27">
        <f t="shared" si="9"/>
        <v>-0.92933356859665428</v>
      </c>
      <c r="W16" s="27">
        <f t="shared" si="10"/>
        <v>-0.92933356859665428</v>
      </c>
      <c r="X16" s="27">
        <f t="shared" si="11"/>
        <v>-1.0534554990909035</v>
      </c>
      <c r="Y16" s="27">
        <f t="shared" si="12"/>
        <v>-1.0534554990909035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/>
      <c r="AME16"/>
      <c r="AMF16"/>
      <c r="AMG16"/>
      <c r="AMH16"/>
      <c r="AMI16"/>
      <c r="AMJ16"/>
    </row>
    <row r="17" spans="1:1024" s="23" customFormat="1" x14ac:dyDescent="0.25">
      <c r="A17" s="24">
        <v>-52</v>
      </c>
      <c r="B17" s="27">
        <f t="shared" si="1"/>
        <v>-8.3252205320129526</v>
      </c>
      <c r="C17" s="27">
        <v>0</v>
      </c>
      <c r="D17" s="27"/>
      <c r="E17" s="28"/>
      <c r="F17" s="28">
        <f t="shared" si="14"/>
        <v>-1.0860758247405047</v>
      </c>
      <c r="G17" s="28">
        <f t="shared" si="14"/>
        <v>0</v>
      </c>
      <c r="H17" s="28">
        <f t="shared" si="14"/>
        <v>-3.2419594403104192E-2</v>
      </c>
      <c r="I17" s="28">
        <f t="shared" si="14"/>
        <v>0</v>
      </c>
      <c r="J17" s="28">
        <f t="shared" si="14"/>
        <v>0.23492500436910713</v>
      </c>
      <c r="K17" s="28">
        <f t="shared" si="14"/>
        <v>0</v>
      </c>
      <c r="L17" s="28">
        <f t="shared" si="14"/>
        <v>-0.13888254547378376</v>
      </c>
      <c r="M17" s="28">
        <f t="shared" si="14"/>
        <v>0</v>
      </c>
      <c r="N17" s="28">
        <f t="shared" si="14"/>
        <v>-3.2167371952945285E-2</v>
      </c>
      <c r="O17" s="28">
        <f t="shared" si="14"/>
        <v>0</v>
      </c>
      <c r="P17" s="27">
        <f t="shared" si="3"/>
        <v>-1.0860758247405047</v>
      </c>
      <c r="Q17" s="27">
        <f t="shared" si="4"/>
        <v>-1.0860758247405047</v>
      </c>
      <c r="R17" s="27">
        <f t="shared" si="5"/>
        <v>-1.1184954191436089</v>
      </c>
      <c r="S17" s="27">
        <f t="shared" si="6"/>
        <v>-1.1184954191436089</v>
      </c>
      <c r="T17" s="27">
        <f t="shared" si="7"/>
        <v>-0.88357041477450182</v>
      </c>
      <c r="U17" s="27">
        <f t="shared" si="8"/>
        <v>-0.88357041477450182</v>
      </c>
      <c r="V17" s="27">
        <f t="shared" si="9"/>
        <v>-1.0224529602482857</v>
      </c>
      <c r="W17" s="27">
        <f t="shared" si="10"/>
        <v>-1.0224529602482857</v>
      </c>
      <c r="X17" s="27">
        <f t="shared" si="11"/>
        <v>-1.0546203322012311</v>
      </c>
      <c r="Y17" s="27">
        <f t="shared" si="12"/>
        <v>-1.0546203322012311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/>
      <c r="AME17"/>
      <c r="AMF17"/>
      <c r="AMG17"/>
      <c r="AMH17"/>
      <c r="AMI17"/>
      <c r="AMJ17"/>
    </row>
    <row r="18" spans="1:1024" s="23" customFormat="1" x14ac:dyDescent="0.25">
      <c r="A18" s="24">
        <v>-51</v>
      </c>
      <c r="B18" s="27">
        <f t="shared" si="1"/>
        <v>-8.1681408993334621</v>
      </c>
      <c r="C18" s="27">
        <v>0</v>
      </c>
      <c r="D18" s="27"/>
      <c r="E18" s="28"/>
      <c r="F18" s="28">
        <f t="shared" si="14"/>
        <v>-0.64171981806665823</v>
      </c>
      <c r="G18" s="28">
        <f t="shared" si="14"/>
        <v>0</v>
      </c>
      <c r="H18" s="28">
        <f t="shared" si="14"/>
        <v>-0.42437221532972086</v>
      </c>
      <c r="I18" s="28">
        <f t="shared" si="14"/>
        <v>0</v>
      </c>
      <c r="J18" s="28">
        <f t="shared" si="14"/>
        <v>-0.12218338156814565</v>
      </c>
      <c r="K18" s="28">
        <f t="shared" si="14"/>
        <v>0</v>
      </c>
      <c r="L18" s="28">
        <f t="shared" si="14"/>
        <v>9.6003888427329598E-2</v>
      </c>
      <c r="M18" s="28">
        <f t="shared" si="14"/>
        <v>0</v>
      </c>
      <c r="N18" s="28">
        <f t="shared" si="14"/>
        <v>0.14134817759659843</v>
      </c>
      <c r="O18" s="28">
        <f t="shared" si="14"/>
        <v>0</v>
      </c>
      <c r="P18" s="27">
        <f t="shared" si="3"/>
        <v>-0.64171981806665823</v>
      </c>
      <c r="Q18" s="27">
        <f t="shared" si="4"/>
        <v>-0.64171981806665823</v>
      </c>
      <c r="R18" s="27">
        <f t="shared" si="5"/>
        <v>-1.066092033396379</v>
      </c>
      <c r="S18" s="27">
        <f t="shared" si="6"/>
        <v>-1.066092033396379</v>
      </c>
      <c r="T18" s="27">
        <f t="shared" si="7"/>
        <v>-1.1882754149645247</v>
      </c>
      <c r="U18" s="27">
        <f t="shared" si="8"/>
        <v>-1.1882754149645247</v>
      </c>
      <c r="V18" s="27">
        <f t="shared" si="9"/>
        <v>-1.0922715265371952</v>
      </c>
      <c r="W18" s="27">
        <f t="shared" si="10"/>
        <v>-1.0922715265371952</v>
      </c>
      <c r="X18" s="27">
        <f t="shared" si="11"/>
        <v>-0.95092334894059671</v>
      </c>
      <c r="Y18" s="27">
        <f t="shared" si="12"/>
        <v>-0.95092334894059671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/>
      <c r="AME18"/>
      <c r="AMF18"/>
      <c r="AMG18"/>
      <c r="AMH18"/>
      <c r="AMI18"/>
      <c r="AMJ18"/>
    </row>
    <row r="19" spans="1:1024" s="23" customFormat="1" x14ac:dyDescent="0.25">
      <c r="A19" s="24">
        <v>-50</v>
      </c>
      <c r="B19" s="27">
        <f t="shared" si="1"/>
        <v>-8.0110612666539716</v>
      </c>
      <c r="C19" s="27">
        <v>0</v>
      </c>
      <c r="D19" s="27"/>
      <c r="E19" s="28"/>
      <c r="F19" s="28">
        <f t="shared" si="14"/>
        <v>-4.4236162376023451E-2</v>
      </c>
      <c r="G19" s="28">
        <f t="shared" si="14"/>
        <v>0</v>
      </c>
      <c r="H19" s="28">
        <f t="shared" si="14"/>
        <v>-4.4164967157075574E-2</v>
      </c>
      <c r="I19" s="28">
        <f t="shared" si="14"/>
        <v>0</v>
      </c>
      <c r="J19" s="28">
        <f t="shared" si="14"/>
        <v>-4.4022782970490788E-2</v>
      </c>
      <c r="K19" s="28">
        <f t="shared" si="14"/>
        <v>0</v>
      </c>
      <c r="L19" s="28">
        <f t="shared" si="14"/>
        <v>-4.3810021607577014E-2</v>
      </c>
      <c r="M19" s="28">
        <f t="shared" si="14"/>
        <v>0</v>
      </c>
      <c r="N19" s="28">
        <f t="shared" si="14"/>
        <v>-4.352729897967348E-2</v>
      </c>
      <c r="O19" s="28">
        <f t="shared" si="14"/>
        <v>0</v>
      </c>
      <c r="P19" s="27">
        <f t="shared" si="3"/>
        <v>-4.4236162376023451E-2</v>
      </c>
      <c r="Q19" s="27">
        <f t="shared" si="4"/>
        <v>-4.4236162376023451E-2</v>
      </c>
      <c r="R19" s="27">
        <f t="shared" si="5"/>
        <v>-8.8401129533099032E-2</v>
      </c>
      <c r="S19" s="27">
        <f t="shared" si="6"/>
        <v>-8.8401129533099032E-2</v>
      </c>
      <c r="T19" s="27">
        <f t="shared" si="7"/>
        <v>-0.13242391250358981</v>
      </c>
      <c r="U19" s="27">
        <f t="shared" si="8"/>
        <v>-0.13242391250358981</v>
      </c>
      <c r="V19" s="27">
        <f t="shared" si="9"/>
        <v>-0.17623393411116683</v>
      </c>
      <c r="W19" s="27">
        <f t="shared" si="10"/>
        <v>-0.17623393411116683</v>
      </c>
      <c r="X19" s="27">
        <f t="shared" si="11"/>
        <v>-0.21976123309084031</v>
      </c>
      <c r="Y19" s="27">
        <f t="shared" si="12"/>
        <v>-0.21976123309084031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/>
      <c r="AME19"/>
      <c r="AMF19"/>
      <c r="AMG19"/>
      <c r="AMH19"/>
      <c r="AMI19"/>
      <c r="AMJ19"/>
    </row>
    <row r="20" spans="1:1024" s="23" customFormat="1" x14ac:dyDescent="0.25">
      <c r="A20" s="24">
        <v>-49</v>
      </c>
      <c r="B20" s="27">
        <f t="shared" si="1"/>
        <v>-7.8539816339744828</v>
      </c>
      <c r="C20" s="27">
        <v>0</v>
      </c>
      <c r="D20" s="27"/>
      <c r="E20" s="28"/>
      <c r="F20" s="28">
        <f t="shared" si="14"/>
        <v>0.56380315850595275</v>
      </c>
      <c r="G20" s="28">
        <f t="shared" si="14"/>
        <v>0</v>
      </c>
      <c r="H20" s="28">
        <f t="shared" si="14"/>
        <v>0.4164019606243865</v>
      </c>
      <c r="I20" s="28">
        <f t="shared" si="14"/>
        <v>0</v>
      </c>
      <c r="J20" s="28">
        <f t="shared" si="14"/>
        <v>0.19096562472884104</v>
      </c>
      <c r="K20" s="28">
        <f t="shared" si="14"/>
        <v>0</v>
      </c>
      <c r="L20" s="28">
        <f t="shared" si="14"/>
        <v>-1.2634709923303735E-2</v>
      </c>
      <c r="M20" s="28">
        <f t="shared" si="14"/>
        <v>0</v>
      </c>
      <c r="N20" s="28">
        <f t="shared" si="14"/>
        <v>-0.11803847082233972</v>
      </c>
      <c r="O20" s="28">
        <f t="shared" si="14"/>
        <v>0</v>
      </c>
      <c r="P20" s="27">
        <f t="shared" si="3"/>
        <v>0.56380315850595275</v>
      </c>
      <c r="Q20" s="27">
        <f t="shared" si="4"/>
        <v>0.56380315850595275</v>
      </c>
      <c r="R20" s="27">
        <f t="shared" si="5"/>
        <v>0.98020511913033925</v>
      </c>
      <c r="S20" s="27">
        <f t="shared" si="6"/>
        <v>0.98020511913033925</v>
      </c>
      <c r="T20" s="27">
        <f t="shared" si="7"/>
        <v>1.1711707438591803</v>
      </c>
      <c r="U20" s="27">
        <f t="shared" si="8"/>
        <v>1.1711707438591803</v>
      </c>
      <c r="V20" s="27">
        <f t="shared" si="9"/>
        <v>1.1585360339358766</v>
      </c>
      <c r="W20" s="27">
        <f t="shared" si="10"/>
        <v>1.1585360339358766</v>
      </c>
      <c r="X20" s="27">
        <f t="shared" si="11"/>
        <v>1.0404975631135369</v>
      </c>
      <c r="Y20" s="27">
        <f t="shared" si="12"/>
        <v>1.0404975631135369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/>
      <c r="AME20"/>
      <c r="AMF20"/>
      <c r="AMG20"/>
      <c r="AMH20"/>
      <c r="AMI20"/>
      <c r="AMJ20"/>
    </row>
    <row r="21" spans="1:1024" s="23" customFormat="1" x14ac:dyDescent="0.25">
      <c r="A21" s="24">
        <v>-48</v>
      </c>
      <c r="B21" s="27">
        <f t="shared" si="1"/>
        <v>-7.6969020012949922</v>
      </c>
      <c r="C21" s="27">
        <v>0</v>
      </c>
      <c r="D21" s="27"/>
      <c r="E21" s="28"/>
      <c r="F21" s="28">
        <f t="shared" si="14"/>
        <v>1.0373073602601557</v>
      </c>
      <c r="G21" s="28">
        <f t="shared" si="14"/>
        <v>0</v>
      </c>
      <c r="H21" s="28">
        <f t="shared" si="14"/>
        <v>0.11931117238741365</v>
      </c>
      <c r="I21" s="28">
        <f t="shared" si="14"/>
        <v>0</v>
      </c>
      <c r="J21" s="28">
        <f t="shared" si="14"/>
        <v>-0.25434645107446435</v>
      </c>
      <c r="K21" s="28">
        <f t="shared" si="14"/>
        <v>0</v>
      </c>
      <c r="L21" s="28">
        <f t="shared" si="14"/>
        <v>6.7853501804370234E-2</v>
      </c>
      <c r="M21" s="28">
        <f t="shared" si="14"/>
        <v>0</v>
      </c>
      <c r="N21" s="28">
        <f t="shared" si="14"/>
        <v>0.10673917307816322</v>
      </c>
      <c r="O21" s="28">
        <f t="shared" si="14"/>
        <v>0</v>
      </c>
      <c r="P21" s="27">
        <f t="shared" si="3"/>
        <v>1.0373073602601557</v>
      </c>
      <c r="Q21" s="27">
        <f t="shared" si="4"/>
        <v>1.0373073602601557</v>
      </c>
      <c r="R21" s="27">
        <f t="shared" si="5"/>
        <v>1.1566185326475693</v>
      </c>
      <c r="S21" s="27">
        <f t="shared" si="6"/>
        <v>1.1566185326475693</v>
      </c>
      <c r="T21" s="27">
        <f t="shared" si="7"/>
        <v>0.9022720815731049</v>
      </c>
      <c r="U21" s="27">
        <f t="shared" si="8"/>
        <v>0.9022720815731049</v>
      </c>
      <c r="V21" s="27">
        <f t="shared" si="9"/>
        <v>0.97012558337747512</v>
      </c>
      <c r="W21" s="27">
        <f t="shared" si="10"/>
        <v>0.97012558337747512</v>
      </c>
      <c r="X21" s="27">
        <f t="shared" si="11"/>
        <v>1.0768647564556384</v>
      </c>
      <c r="Y21" s="27">
        <f t="shared" si="12"/>
        <v>1.0768647564556384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/>
      <c r="AME21"/>
      <c r="AMF21"/>
      <c r="AMG21"/>
      <c r="AMH21"/>
      <c r="AMI21"/>
      <c r="AMJ21"/>
    </row>
    <row r="22" spans="1:1024" s="23" customFormat="1" x14ac:dyDescent="0.25">
      <c r="A22" s="24">
        <v>-47</v>
      </c>
      <c r="B22" s="27">
        <f t="shared" si="1"/>
        <v>-7.5398223686155035</v>
      </c>
      <c r="C22" s="27">
        <v>0</v>
      </c>
      <c r="D22" s="27"/>
      <c r="E22" s="28"/>
      <c r="F22" s="28">
        <f t="shared" si="14"/>
        <v>1.2632885263958062</v>
      </c>
      <c r="G22" s="28">
        <f t="shared" si="14"/>
        <v>0</v>
      </c>
      <c r="H22" s="28">
        <f t="shared" si="14"/>
        <v>-0.3948704053140969</v>
      </c>
      <c r="I22" s="28">
        <f t="shared" si="14"/>
        <v>0</v>
      </c>
      <c r="J22" s="28">
        <f t="shared" si="14"/>
        <v>0.20643131986209948</v>
      </c>
      <c r="K22" s="28">
        <f t="shared" si="14"/>
        <v>0</v>
      </c>
      <c r="L22" s="28">
        <f t="shared" si="14"/>
        <v>-0.11648850199204176</v>
      </c>
      <c r="M22" s="28">
        <f t="shared" si="14"/>
        <v>0</v>
      </c>
      <c r="N22" s="28">
        <f t="shared" si="14"/>
        <v>6.0877588247462776E-2</v>
      </c>
      <c r="O22" s="28">
        <f t="shared" si="14"/>
        <v>0</v>
      </c>
      <c r="P22" s="27">
        <f t="shared" si="3"/>
        <v>1.2632885263958062</v>
      </c>
      <c r="Q22" s="27">
        <f t="shared" si="4"/>
        <v>1.2632885263958062</v>
      </c>
      <c r="R22" s="27">
        <f t="shared" si="5"/>
        <v>0.86841812108170935</v>
      </c>
      <c r="S22" s="27">
        <f t="shared" si="6"/>
        <v>0.86841812108170935</v>
      </c>
      <c r="T22" s="27">
        <f t="shared" si="7"/>
        <v>1.0748494409438087</v>
      </c>
      <c r="U22" s="27">
        <f t="shared" si="8"/>
        <v>1.0748494409438087</v>
      </c>
      <c r="V22" s="27">
        <f t="shared" si="9"/>
        <v>0.95836093895176699</v>
      </c>
      <c r="W22" s="27">
        <f t="shared" si="10"/>
        <v>0.95836093895176699</v>
      </c>
      <c r="X22" s="27">
        <f t="shared" si="11"/>
        <v>1.0192385271992297</v>
      </c>
      <c r="Y22" s="27">
        <f t="shared" si="12"/>
        <v>1.0192385271992297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/>
      <c r="AME22"/>
      <c r="AMF22"/>
      <c r="AMG22"/>
      <c r="AMH22"/>
      <c r="AMI22"/>
      <c r="AMJ22"/>
    </row>
    <row r="23" spans="1:1024" s="23" customFormat="1" x14ac:dyDescent="0.25">
      <c r="A23" s="24">
        <v>-46</v>
      </c>
      <c r="B23" s="27">
        <f t="shared" si="1"/>
        <v>-7.3827427359360147</v>
      </c>
      <c r="C23" s="27">
        <v>0</v>
      </c>
      <c r="D23" s="27"/>
      <c r="E23" s="28"/>
      <c r="F23" s="28">
        <f t="shared" si="14"/>
        <v>1.1878228669375954</v>
      </c>
      <c r="G23" s="28">
        <f t="shared" si="14"/>
        <v>0</v>
      </c>
      <c r="H23" s="28">
        <f t="shared" si="14"/>
        <v>-0.19057167383324761</v>
      </c>
      <c r="I23" s="28">
        <f t="shared" si="14"/>
        <v>0</v>
      </c>
      <c r="J23" s="28">
        <f t="shared" si="14"/>
        <v>-6.8186752886204433E-2</v>
      </c>
      <c r="K23" s="28">
        <f t="shared" si="14"/>
        <v>0</v>
      </c>
      <c r="L23" s="28">
        <f t="shared" si="14"/>
        <v>0.15382068049187775</v>
      </c>
      <c r="M23" s="28">
        <f t="shared" si="14"/>
        <v>0</v>
      </c>
      <c r="N23" s="28">
        <f t="shared" si="14"/>
        <v>-0.13934029385607097</v>
      </c>
      <c r="O23" s="28">
        <f t="shared" si="14"/>
        <v>0</v>
      </c>
      <c r="P23" s="27">
        <f t="shared" si="3"/>
        <v>1.1878228669375954</v>
      </c>
      <c r="Q23" s="27">
        <f t="shared" si="4"/>
        <v>1.1878228669375954</v>
      </c>
      <c r="R23" s="27">
        <f t="shared" si="5"/>
        <v>0.99725119310434784</v>
      </c>
      <c r="S23" s="27">
        <f t="shared" si="6"/>
        <v>0.99725119310434784</v>
      </c>
      <c r="T23" s="27">
        <f t="shared" si="7"/>
        <v>0.92906444021814338</v>
      </c>
      <c r="U23" s="27">
        <f t="shared" si="8"/>
        <v>0.92906444021814338</v>
      </c>
      <c r="V23" s="27">
        <f t="shared" si="9"/>
        <v>1.0828851207100212</v>
      </c>
      <c r="W23" s="27">
        <f t="shared" si="10"/>
        <v>1.0828851207100212</v>
      </c>
      <c r="X23" s="27">
        <f t="shared" si="11"/>
        <v>0.94354482685395025</v>
      </c>
      <c r="Y23" s="27">
        <f t="shared" si="12"/>
        <v>0.94354482685395025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/>
      <c r="AME23"/>
      <c r="AMF23"/>
      <c r="AMG23"/>
      <c r="AMH23"/>
      <c r="AMI23"/>
      <c r="AMJ23"/>
    </row>
    <row r="24" spans="1:1024" s="23" customFormat="1" x14ac:dyDescent="0.25">
      <c r="A24" s="24">
        <v>-45</v>
      </c>
      <c r="B24" s="27">
        <f t="shared" si="1"/>
        <v>-7.2256631032565242</v>
      </c>
      <c r="C24" s="27">
        <v>0</v>
      </c>
      <c r="D24" s="27"/>
      <c r="E24" s="28"/>
      <c r="F24" s="28">
        <f t="shared" si="14"/>
        <v>0.82891805235009941</v>
      </c>
      <c r="G24" s="28">
        <f t="shared" si="14"/>
        <v>0</v>
      </c>
      <c r="H24" s="28">
        <f t="shared" si="14"/>
        <v>0.36047878503572839</v>
      </c>
      <c r="I24" s="28">
        <f t="shared" si="14"/>
        <v>0</v>
      </c>
      <c r="J24" s="28">
        <f t="shared" si="14"/>
        <v>-9.9894715383889846E-2</v>
      </c>
      <c r="K24" s="28">
        <f t="shared" si="14"/>
        <v>0</v>
      </c>
      <c r="L24" s="28">
        <f t="shared" si="14"/>
        <v>-0.17622771450303407</v>
      </c>
      <c r="M24" s="28">
        <f t="shared" si="14"/>
        <v>0</v>
      </c>
      <c r="N24" s="28">
        <f t="shared" si="14"/>
        <v>1.374182227788779E-2</v>
      </c>
      <c r="O24" s="28">
        <f t="shared" si="14"/>
        <v>0</v>
      </c>
      <c r="P24" s="27">
        <f t="shared" si="3"/>
        <v>0.82891805235009941</v>
      </c>
      <c r="Q24" s="27">
        <f t="shared" si="4"/>
        <v>0.82891805235009941</v>
      </c>
      <c r="R24" s="27">
        <f t="shared" si="5"/>
        <v>1.1893968373858277</v>
      </c>
      <c r="S24" s="27">
        <f t="shared" si="6"/>
        <v>1.1893968373858277</v>
      </c>
      <c r="T24" s="27">
        <f t="shared" si="7"/>
        <v>1.0895021220019379</v>
      </c>
      <c r="U24" s="27">
        <f t="shared" si="8"/>
        <v>1.0895021220019379</v>
      </c>
      <c r="V24" s="27">
        <f t="shared" si="9"/>
        <v>0.91327440749890376</v>
      </c>
      <c r="W24" s="27">
        <f t="shared" si="10"/>
        <v>0.91327440749890376</v>
      </c>
      <c r="X24" s="27">
        <f t="shared" si="11"/>
        <v>0.92701622977679154</v>
      </c>
      <c r="Y24" s="27">
        <f t="shared" si="12"/>
        <v>0.92701622977679154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/>
      <c r="AME24"/>
      <c r="AMF24"/>
      <c r="AMG24"/>
      <c r="AMH24"/>
      <c r="AMI24"/>
      <c r="AMJ24"/>
    </row>
    <row r="25" spans="1:1024" s="23" customFormat="1" x14ac:dyDescent="0.25">
      <c r="A25" s="24">
        <v>-44</v>
      </c>
      <c r="B25" s="27">
        <f t="shared" si="1"/>
        <v>-7.0685834705770345</v>
      </c>
      <c r="C25" s="27">
        <v>0</v>
      </c>
      <c r="D25" s="27"/>
      <c r="E25" s="28"/>
      <c r="F25" s="28">
        <f t="shared" si="14"/>
        <v>0.2722162101340232</v>
      </c>
      <c r="G25" s="28">
        <f t="shared" si="14"/>
        <v>0</v>
      </c>
      <c r="H25" s="28">
        <f t="shared" si="14"/>
        <v>0.25562567290870047</v>
      </c>
      <c r="I25" s="28">
        <f t="shared" si="14"/>
        <v>0</v>
      </c>
      <c r="J25" s="28">
        <f t="shared" si="14"/>
        <v>0.22426463211998257</v>
      </c>
      <c r="K25" s="28">
        <f t="shared" si="14"/>
        <v>0</v>
      </c>
      <c r="L25" s="28">
        <f t="shared" si="14"/>
        <v>0.18153546060662484</v>
      </c>
      <c r="M25" s="28">
        <f t="shared" si="14"/>
        <v>0</v>
      </c>
      <c r="N25" s="28">
        <f t="shared" si="14"/>
        <v>0.13198128341089965</v>
      </c>
      <c r="O25" s="28">
        <f t="shared" si="14"/>
        <v>0</v>
      </c>
      <c r="P25" s="27">
        <f t="shared" si="3"/>
        <v>0.2722162101340232</v>
      </c>
      <c r="Q25" s="27">
        <f t="shared" si="4"/>
        <v>0.2722162101340232</v>
      </c>
      <c r="R25" s="27">
        <f t="shared" si="5"/>
        <v>0.52784188304272361</v>
      </c>
      <c r="S25" s="27">
        <f t="shared" si="6"/>
        <v>0.52784188304272361</v>
      </c>
      <c r="T25" s="27">
        <f t="shared" si="7"/>
        <v>0.75210651516270621</v>
      </c>
      <c r="U25" s="27">
        <f t="shared" si="8"/>
        <v>0.75210651516270621</v>
      </c>
      <c r="V25" s="27">
        <f t="shared" si="9"/>
        <v>0.93364197576933106</v>
      </c>
      <c r="W25" s="27">
        <f t="shared" si="10"/>
        <v>0.93364197576933106</v>
      </c>
      <c r="X25" s="27">
        <f t="shared" si="11"/>
        <v>1.0656232591802306</v>
      </c>
      <c r="Y25" s="27">
        <f t="shared" si="12"/>
        <v>1.0656232591802306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/>
      <c r="AME25"/>
      <c r="AMF25"/>
      <c r="AMG25"/>
      <c r="AMH25"/>
      <c r="AMI25"/>
      <c r="AMJ25"/>
    </row>
    <row r="26" spans="1:1024" s="23" customFormat="1" x14ac:dyDescent="0.25">
      <c r="A26" s="24">
        <v>-43</v>
      </c>
      <c r="B26" s="27">
        <f t="shared" si="1"/>
        <v>-6.911503837897544</v>
      </c>
      <c r="C26" s="27">
        <v>0</v>
      </c>
      <c r="D26" s="27"/>
      <c r="E26" s="28"/>
      <c r="F26" s="28">
        <f t="shared" ref="F26:O35" si="15">(-2*$B$2/PI())*((COS(F$5*PI())-1)/F$5)*SIN(F$5*PI()*$B26/$B$3)</f>
        <v>-0.34944206183307713</v>
      </c>
      <c r="G26" s="28">
        <f t="shared" si="15"/>
        <v>0</v>
      </c>
      <c r="H26" s="28">
        <f t="shared" si="15"/>
        <v>-0.31434715959925108</v>
      </c>
      <c r="I26" s="28">
        <f t="shared" si="15"/>
        <v>0</v>
      </c>
      <c r="J26" s="28">
        <f t="shared" si="15"/>
        <v>-0.25050167979993931</v>
      </c>
      <c r="K26" s="28">
        <f t="shared" si="15"/>
        <v>0</v>
      </c>
      <c r="L26" s="28">
        <f t="shared" si="15"/>
        <v>-0.1692289108254911</v>
      </c>
      <c r="M26" s="28">
        <f t="shared" si="15"/>
        <v>0</v>
      </c>
      <c r="N26" s="28">
        <f t="shared" si="15"/>
        <v>-8.4420341003220198E-2</v>
      </c>
      <c r="O26" s="28">
        <f t="shared" si="15"/>
        <v>0</v>
      </c>
      <c r="P26" s="27">
        <f t="shared" si="3"/>
        <v>-0.34944206183307713</v>
      </c>
      <c r="Q26" s="27">
        <f t="shared" si="4"/>
        <v>-0.34944206183307713</v>
      </c>
      <c r="R26" s="27">
        <f t="shared" si="5"/>
        <v>-0.66378922143232821</v>
      </c>
      <c r="S26" s="27">
        <f t="shared" si="6"/>
        <v>-0.66378922143232821</v>
      </c>
      <c r="T26" s="27">
        <f t="shared" si="7"/>
        <v>-0.91429090123226753</v>
      </c>
      <c r="U26" s="27">
        <f t="shared" si="8"/>
        <v>-0.91429090123226753</v>
      </c>
      <c r="V26" s="27">
        <f t="shared" si="9"/>
        <v>-1.0835198120577587</v>
      </c>
      <c r="W26" s="27">
        <f t="shared" si="10"/>
        <v>-1.0835198120577587</v>
      </c>
      <c r="X26" s="27">
        <f t="shared" si="11"/>
        <v>-1.167940153060979</v>
      </c>
      <c r="Y26" s="27">
        <f t="shared" si="12"/>
        <v>-1.167940153060979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/>
      <c r="AME26"/>
      <c r="AMF26"/>
      <c r="AMG26"/>
      <c r="AMH26"/>
      <c r="AMI26"/>
      <c r="AMJ26"/>
    </row>
    <row r="27" spans="1:1024" s="23" customFormat="1" x14ac:dyDescent="0.25">
      <c r="A27" s="24">
        <v>-42</v>
      </c>
      <c r="B27" s="27">
        <f t="shared" si="1"/>
        <v>-6.7544242052180552</v>
      </c>
      <c r="C27" s="27">
        <v>0</v>
      </c>
      <c r="D27" s="27"/>
      <c r="E27" s="28"/>
      <c r="F27" s="28">
        <f t="shared" si="15"/>
        <v>-0.88771621523377298</v>
      </c>
      <c r="G27" s="28">
        <f t="shared" si="15"/>
        <v>0</v>
      </c>
      <c r="H27" s="28">
        <f t="shared" si="15"/>
        <v>-0.31235450322784275</v>
      </c>
      <c r="I27" s="28">
        <f t="shared" si="15"/>
        <v>0</v>
      </c>
      <c r="J27" s="28">
        <f t="shared" si="15"/>
        <v>0.16712515038674913</v>
      </c>
      <c r="K27" s="28">
        <f t="shared" si="15"/>
        <v>0</v>
      </c>
      <c r="L27" s="28">
        <f t="shared" si="15"/>
        <v>0.14050216359330087</v>
      </c>
      <c r="M27" s="28">
        <f t="shared" si="15"/>
        <v>0</v>
      </c>
      <c r="N27" s="28">
        <f t="shared" si="15"/>
        <v>-8.6772565188185435E-2</v>
      </c>
      <c r="O27" s="28">
        <f t="shared" si="15"/>
        <v>0</v>
      </c>
      <c r="P27" s="27">
        <f t="shared" si="3"/>
        <v>-0.88771621523377298</v>
      </c>
      <c r="Q27" s="27">
        <f t="shared" si="4"/>
        <v>-0.88771621523377298</v>
      </c>
      <c r="R27" s="27">
        <f t="shared" si="5"/>
        <v>-1.2000707184616157</v>
      </c>
      <c r="S27" s="27">
        <f t="shared" si="6"/>
        <v>-1.2000707184616157</v>
      </c>
      <c r="T27" s="27">
        <f t="shared" si="7"/>
        <v>-1.0329455680748665</v>
      </c>
      <c r="U27" s="27">
        <f t="shared" si="8"/>
        <v>-1.0329455680748665</v>
      </c>
      <c r="V27" s="27">
        <f t="shared" si="9"/>
        <v>-0.89244340448156567</v>
      </c>
      <c r="W27" s="27">
        <f t="shared" si="10"/>
        <v>-0.89244340448156567</v>
      </c>
      <c r="X27" s="27">
        <f t="shared" si="11"/>
        <v>-0.97921596966975111</v>
      </c>
      <c r="Y27" s="27">
        <f t="shared" si="12"/>
        <v>-0.97921596966975111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/>
      <c r="AME27"/>
      <c r="AMF27"/>
      <c r="AMG27"/>
      <c r="AMH27"/>
      <c r="AMI27"/>
      <c r="AMJ27"/>
    </row>
    <row r="28" spans="1:1024" s="23" customFormat="1" x14ac:dyDescent="0.25">
      <c r="A28" s="24">
        <v>-41</v>
      </c>
      <c r="B28" s="27">
        <f t="shared" si="1"/>
        <v>-6.5973445725385655</v>
      </c>
      <c r="C28" s="27">
        <v>0</v>
      </c>
      <c r="D28" s="27"/>
      <c r="E28" s="28"/>
      <c r="F28" s="28">
        <f t="shared" si="15"/>
        <v>-1.2141628806781875</v>
      </c>
      <c r="G28" s="28">
        <f t="shared" si="15"/>
        <v>0</v>
      </c>
      <c r="H28" s="28">
        <f t="shared" si="15"/>
        <v>0.25797793509083528</v>
      </c>
      <c r="I28" s="28">
        <f t="shared" si="15"/>
        <v>0</v>
      </c>
      <c r="J28" s="28">
        <f t="shared" si="15"/>
        <v>-1.0618630105825854E-2</v>
      </c>
      <c r="K28" s="28">
        <f t="shared" si="15"/>
        <v>0</v>
      </c>
      <c r="L28" s="28">
        <f t="shared" si="15"/>
        <v>-9.8142560974583459E-2</v>
      </c>
      <c r="M28" s="28">
        <f t="shared" si="15"/>
        <v>0</v>
      </c>
      <c r="N28" s="28">
        <f t="shared" si="15"/>
        <v>0.13088872057189857</v>
      </c>
      <c r="O28" s="28">
        <f t="shared" si="15"/>
        <v>0</v>
      </c>
      <c r="P28" s="27">
        <f t="shared" si="3"/>
        <v>-1.2141628806781875</v>
      </c>
      <c r="Q28" s="27">
        <f t="shared" si="4"/>
        <v>-1.2141628806781875</v>
      </c>
      <c r="R28" s="27">
        <f t="shared" si="5"/>
        <v>-0.95618494558735212</v>
      </c>
      <c r="S28" s="27">
        <f t="shared" si="6"/>
        <v>-0.95618494558735212</v>
      </c>
      <c r="T28" s="27">
        <f t="shared" si="7"/>
        <v>-0.96680357569317799</v>
      </c>
      <c r="U28" s="27">
        <f t="shared" si="8"/>
        <v>-0.96680357569317799</v>
      </c>
      <c r="V28" s="27">
        <f t="shared" si="9"/>
        <v>-1.0649461366677615</v>
      </c>
      <c r="W28" s="27">
        <f t="shared" si="10"/>
        <v>-1.0649461366677615</v>
      </c>
      <c r="X28" s="27">
        <f t="shared" si="11"/>
        <v>-0.9340574160958629</v>
      </c>
      <c r="Y28" s="27">
        <f t="shared" si="12"/>
        <v>-0.9340574160958629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/>
      <c r="AME28"/>
      <c r="AMF28"/>
      <c r="AMG28"/>
      <c r="AMH28"/>
      <c r="AMI28"/>
      <c r="AMJ28"/>
    </row>
    <row r="29" spans="1:1024" s="23" customFormat="1" x14ac:dyDescent="0.25">
      <c r="A29" s="24">
        <v>-40</v>
      </c>
      <c r="B29" s="27">
        <f t="shared" si="1"/>
        <v>-6.440264939859075</v>
      </c>
      <c r="C29" s="27">
        <v>0</v>
      </c>
      <c r="D29" s="27"/>
      <c r="E29" s="28"/>
      <c r="F29" s="28">
        <f t="shared" si="15"/>
        <v>-1.2508851177858966</v>
      </c>
      <c r="G29" s="28">
        <f t="shared" si="15"/>
        <v>0</v>
      </c>
      <c r="H29" s="28">
        <f t="shared" si="15"/>
        <v>0.35891063093234493</v>
      </c>
      <c r="I29" s="28">
        <f t="shared" si="15"/>
        <v>0</v>
      </c>
      <c r="J29" s="28">
        <f t="shared" si="15"/>
        <v>-0.15053435015355898</v>
      </c>
      <c r="K29" s="28">
        <f t="shared" si="15"/>
        <v>0</v>
      </c>
      <c r="L29" s="28">
        <f t="shared" si="15"/>
        <v>4.6260234243925544E-2</v>
      </c>
      <c r="M29" s="28">
        <f t="shared" si="15"/>
        <v>0</v>
      </c>
      <c r="N29" s="28">
        <f t="shared" si="15"/>
        <v>1.6679134901750096E-2</v>
      </c>
      <c r="O29" s="28">
        <f t="shared" si="15"/>
        <v>0</v>
      </c>
      <c r="P29" s="27">
        <f t="shared" si="3"/>
        <v>-1.2508851177858966</v>
      </c>
      <c r="Q29" s="27">
        <f t="shared" si="4"/>
        <v>-1.2508851177858966</v>
      </c>
      <c r="R29" s="27">
        <f t="shared" si="5"/>
        <v>-0.89197448685355174</v>
      </c>
      <c r="S29" s="27">
        <f t="shared" si="6"/>
        <v>-0.89197448685355174</v>
      </c>
      <c r="T29" s="27">
        <f t="shared" si="7"/>
        <v>-1.0425088370071107</v>
      </c>
      <c r="U29" s="27">
        <f t="shared" si="8"/>
        <v>-1.0425088370071107</v>
      </c>
      <c r="V29" s="27">
        <f t="shared" si="9"/>
        <v>-0.99624860276318516</v>
      </c>
      <c r="W29" s="27">
        <f t="shared" si="10"/>
        <v>-0.99624860276318516</v>
      </c>
      <c r="X29" s="27">
        <f t="shared" si="11"/>
        <v>-0.97956946786143506</v>
      </c>
      <c r="Y29" s="27">
        <f t="shared" si="12"/>
        <v>-0.97956946786143506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/>
      <c r="AME29"/>
      <c r="AMF29"/>
      <c r="AMG29"/>
      <c r="AMH29"/>
      <c r="AMI29"/>
      <c r="AMJ29"/>
    </row>
    <row r="30" spans="1:1024" s="23" customFormat="1" x14ac:dyDescent="0.25">
      <c r="A30" s="24">
        <v>-39</v>
      </c>
      <c r="B30" s="27">
        <f t="shared" si="1"/>
        <v>-6.2831853071795862</v>
      </c>
      <c r="C30" s="27">
        <v>0</v>
      </c>
      <c r="D30" s="27"/>
      <c r="E30" s="28"/>
      <c r="F30" s="28">
        <f t="shared" si="15"/>
        <v>-0.98912023966984186</v>
      </c>
      <c r="G30" s="28">
        <f t="shared" si="15"/>
        <v>0</v>
      </c>
      <c r="H30" s="28">
        <f t="shared" si="15"/>
        <v>-0.19320693379451559</v>
      </c>
      <c r="I30" s="28">
        <f t="shared" si="15"/>
        <v>0</v>
      </c>
      <c r="J30" s="28">
        <f t="shared" si="15"/>
        <v>0.24581707912799969</v>
      </c>
      <c r="K30" s="28">
        <f t="shared" si="15"/>
        <v>0</v>
      </c>
      <c r="L30" s="28">
        <f t="shared" si="15"/>
        <v>1.0110700117138752E-2</v>
      </c>
      <c r="M30" s="28">
        <f t="shared" si="15"/>
        <v>0</v>
      </c>
      <c r="N30" s="28">
        <f t="shared" si="15"/>
        <v>-0.13982071848864491</v>
      </c>
      <c r="O30" s="28">
        <f t="shared" si="15"/>
        <v>0</v>
      </c>
      <c r="P30" s="27">
        <f t="shared" si="3"/>
        <v>-0.98912023966984186</v>
      </c>
      <c r="Q30" s="27">
        <f t="shared" si="4"/>
        <v>-0.98912023966984186</v>
      </c>
      <c r="R30" s="27">
        <f t="shared" si="5"/>
        <v>-1.1823271734643575</v>
      </c>
      <c r="S30" s="27">
        <f t="shared" si="6"/>
        <v>-1.1823271734643575</v>
      </c>
      <c r="T30" s="27">
        <f t="shared" si="7"/>
        <v>-0.93651009433635779</v>
      </c>
      <c r="U30" s="27">
        <f t="shared" si="8"/>
        <v>-0.93651009433635779</v>
      </c>
      <c r="V30" s="27">
        <f t="shared" si="9"/>
        <v>-0.92639939421921902</v>
      </c>
      <c r="W30" s="27">
        <f t="shared" si="10"/>
        <v>-0.92639939421921902</v>
      </c>
      <c r="X30" s="27">
        <f t="shared" si="11"/>
        <v>-1.0662201127078639</v>
      </c>
      <c r="Y30" s="27">
        <f t="shared" si="12"/>
        <v>-1.0662201127078639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/>
      <c r="AME30"/>
      <c r="AMF30"/>
      <c r="AMG30"/>
      <c r="AMH30"/>
      <c r="AMI30"/>
      <c r="AMJ30"/>
    </row>
    <row r="31" spans="1:1024" s="23" customFormat="1" x14ac:dyDescent="0.25">
      <c r="A31" s="24">
        <v>-38</v>
      </c>
      <c r="B31" s="27">
        <f t="shared" si="1"/>
        <v>-6.1261056745000966</v>
      </c>
      <c r="C31" s="27">
        <v>0</v>
      </c>
      <c r="D31" s="27"/>
      <c r="E31" s="28"/>
      <c r="F31" s="28">
        <f t="shared" si="15"/>
        <v>-0.4913307716449426</v>
      </c>
      <c r="G31" s="28">
        <f t="shared" si="15"/>
        <v>0</v>
      </c>
      <c r="H31" s="28">
        <f t="shared" si="15"/>
        <v>-0.39377782482614182</v>
      </c>
      <c r="I31" s="28">
        <f t="shared" si="15"/>
        <v>0</v>
      </c>
      <c r="J31" s="28">
        <f t="shared" si="15"/>
        <v>-0.23353610084375478</v>
      </c>
      <c r="K31" s="28">
        <f t="shared" si="15"/>
        <v>0</v>
      </c>
      <c r="L31" s="28">
        <f t="shared" si="15"/>
        <v>-6.5500598250515921E-2</v>
      </c>
      <c r="M31" s="28">
        <f t="shared" si="15"/>
        <v>0</v>
      </c>
      <c r="N31" s="28">
        <f t="shared" si="15"/>
        <v>5.8197552265499934E-2</v>
      </c>
      <c r="O31" s="28">
        <f t="shared" si="15"/>
        <v>0</v>
      </c>
      <c r="P31" s="27">
        <f t="shared" si="3"/>
        <v>-0.4913307716449426</v>
      </c>
      <c r="Q31" s="27">
        <f t="shared" si="4"/>
        <v>-0.4913307716449426</v>
      </c>
      <c r="R31" s="27">
        <f t="shared" si="5"/>
        <v>-0.88510859647108442</v>
      </c>
      <c r="S31" s="27">
        <f t="shared" si="6"/>
        <v>-0.88510859647108442</v>
      </c>
      <c r="T31" s="27">
        <f t="shared" si="7"/>
        <v>-1.1186446973148392</v>
      </c>
      <c r="U31" s="27">
        <f t="shared" si="8"/>
        <v>-1.1186446973148392</v>
      </c>
      <c r="V31" s="27">
        <f t="shared" si="9"/>
        <v>-1.1841452955653551</v>
      </c>
      <c r="W31" s="27">
        <f t="shared" si="10"/>
        <v>-1.1841452955653551</v>
      </c>
      <c r="X31" s="27">
        <f t="shared" si="11"/>
        <v>-1.1259477432998553</v>
      </c>
      <c r="Y31" s="27">
        <f t="shared" si="12"/>
        <v>-1.1259477432998553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/>
      <c r="AME31"/>
      <c r="AMF31"/>
      <c r="AMG31"/>
      <c r="AMH31"/>
      <c r="AMI31"/>
      <c r="AMJ31"/>
    </row>
    <row r="32" spans="1:1024" s="23" customFormat="1" x14ac:dyDescent="0.25">
      <c r="A32" s="24">
        <v>-37</v>
      </c>
      <c r="B32" s="27">
        <f t="shared" si="1"/>
        <v>-5.9690260418206069</v>
      </c>
      <c r="C32" s="27">
        <v>0</v>
      </c>
      <c r="D32" s="27"/>
      <c r="E32" s="28"/>
      <c r="F32" s="28">
        <f t="shared" si="15"/>
        <v>0.12370040192406895</v>
      </c>
      <c r="G32" s="28">
        <f t="shared" si="15"/>
        <v>0</v>
      </c>
      <c r="H32" s="28">
        <f t="shared" si="15"/>
        <v>0.1221436054778805</v>
      </c>
      <c r="I32" s="28">
        <f t="shared" si="15"/>
        <v>0</v>
      </c>
      <c r="J32" s="28">
        <f t="shared" si="15"/>
        <v>0.11906527930450825</v>
      </c>
      <c r="K32" s="28">
        <f t="shared" si="15"/>
        <v>0</v>
      </c>
      <c r="L32" s="28">
        <f t="shared" si="15"/>
        <v>0.11453500575768308</v>
      </c>
      <c r="M32" s="28">
        <f t="shared" si="15"/>
        <v>0</v>
      </c>
      <c r="N32" s="28">
        <f t="shared" si="15"/>
        <v>0.1086548085864069</v>
      </c>
      <c r="O32" s="28">
        <f t="shared" si="15"/>
        <v>0</v>
      </c>
      <c r="P32" s="27">
        <f t="shared" si="3"/>
        <v>0.12370040192406895</v>
      </c>
      <c r="Q32" s="27">
        <f t="shared" si="4"/>
        <v>0.12370040192406895</v>
      </c>
      <c r="R32" s="27">
        <f t="shared" si="5"/>
        <v>0.24584400740194945</v>
      </c>
      <c r="S32" s="27">
        <f t="shared" si="6"/>
        <v>0.24584400740194945</v>
      </c>
      <c r="T32" s="27">
        <f t="shared" si="7"/>
        <v>0.36490928670645773</v>
      </c>
      <c r="U32" s="27">
        <f t="shared" si="8"/>
        <v>0.36490928670645773</v>
      </c>
      <c r="V32" s="27">
        <f t="shared" si="9"/>
        <v>0.47944429246414078</v>
      </c>
      <c r="W32" s="27">
        <f t="shared" si="10"/>
        <v>0.47944429246414078</v>
      </c>
      <c r="X32" s="27">
        <f t="shared" si="11"/>
        <v>0.58809910105054763</v>
      </c>
      <c r="Y32" s="27">
        <f t="shared" si="12"/>
        <v>0.58809910105054763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/>
      <c r="AME32"/>
      <c r="AMF32"/>
      <c r="AMG32"/>
      <c r="AMH32"/>
      <c r="AMI32"/>
      <c r="AMJ32"/>
    </row>
    <row r="33" spans="1:1024" s="23" customFormat="1" x14ac:dyDescent="0.25">
      <c r="A33" s="24">
        <v>-36</v>
      </c>
      <c r="B33" s="27">
        <f t="shared" si="1"/>
        <v>-5.8119464091411173</v>
      </c>
      <c r="C33" s="27">
        <v>0</v>
      </c>
      <c r="D33" s="27"/>
      <c r="E33" s="28"/>
      <c r="F33" s="28">
        <f t="shared" si="15"/>
        <v>0.7092140957522588</v>
      </c>
      <c r="G33" s="28">
        <f t="shared" si="15"/>
        <v>0</v>
      </c>
      <c r="H33" s="28">
        <f t="shared" si="15"/>
        <v>0.4158205367073517</v>
      </c>
      <c r="I33" s="28">
        <f t="shared" si="15"/>
        <v>0</v>
      </c>
      <c r="J33" s="28">
        <f t="shared" si="15"/>
        <v>4.7505676583475973E-2</v>
      </c>
      <c r="K33" s="28">
        <f t="shared" si="15"/>
        <v>0</v>
      </c>
      <c r="L33" s="28">
        <f t="shared" si="15"/>
        <v>-0.15245613834967461</v>
      </c>
      <c r="M33" s="28">
        <f t="shared" si="15"/>
        <v>0</v>
      </c>
      <c r="N33" s="28">
        <f t="shared" si="15"/>
        <v>-0.11638429454291217</v>
      </c>
      <c r="O33" s="28">
        <f t="shared" si="15"/>
        <v>0</v>
      </c>
      <c r="P33" s="27">
        <f t="shared" si="3"/>
        <v>0.7092140957522588</v>
      </c>
      <c r="Q33" s="27">
        <f t="shared" si="4"/>
        <v>0.7092140957522588</v>
      </c>
      <c r="R33" s="27">
        <f t="shared" si="5"/>
        <v>1.1250346324596106</v>
      </c>
      <c r="S33" s="27">
        <f t="shared" si="6"/>
        <v>1.1250346324596106</v>
      </c>
      <c r="T33" s="27">
        <f t="shared" si="7"/>
        <v>1.1725403090430866</v>
      </c>
      <c r="U33" s="27">
        <f t="shared" si="8"/>
        <v>1.1725403090430866</v>
      </c>
      <c r="V33" s="27">
        <f t="shared" si="9"/>
        <v>1.0200841706934121</v>
      </c>
      <c r="W33" s="27">
        <f t="shared" si="10"/>
        <v>1.0200841706934121</v>
      </c>
      <c r="X33" s="27">
        <f t="shared" si="11"/>
        <v>0.90369987615049985</v>
      </c>
      <c r="Y33" s="27">
        <f t="shared" si="12"/>
        <v>0.90369987615049985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/>
      <c r="AME33"/>
      <c r="AMF33"/>
      <c r="AMG33"/>
      <c r="AMH33"/>
      <c r="AMI33"/>
      <c r="AMJ33"/>
    </row>
    <row r="34" spans="1:1024" s="23" customFormat="1" x14ac:dyDescent="0.25">
      <c r="A34" s="24">
        <v>-35</v>
      </c>
      <c r="B34" s="27">
        <f t="shared" si="1"/>
        <v>-5.6548667764616276</v>
      </c>
      <c r="C34" s="27">
        <v>0</v>
      </c>
      <c r="D34" s="27"/>
      <c r="E34" s="28"/>
      <c r="F34" s="28">
        <f t="shared" si="15"/>
        <v>1.1254946070066418</v>
      </c>
      <c r="G34" s="28">
        <f t="shared" si="15"/>
        <v>0</v>
      </c>
      <c r="H34" s="28">
        <f t="shared" si="15"/>
        <v>-4.7102327229468985E-2</v>
      </c>
      <c r="I34" s="28">
        <f t="shared" si="15"/>
        <v>0</v>
      </c>
      <c r="J34" s="28">
        <f t="shared" si="15"/>
        <v>-0.19328927828404063</v>
      </c>
      <c r="K34" s="28">
        <f t="shared" si="15"/>
        <v>0</v>
      </c>
      <c r="L34" s="28">
        <f t="shared" si="15"/>
        <v>0.17558452730160737</v>
      </c>
      <c r="M34" s="28">
        <f t="shared" si="15"/>
        <v>0</v>
      </c>
      <c r="N34" s="28">
        <f t="shared" si="15"/>
        <v>-4.6328777738711219E-2</v>
      </c>
      <c r="O34" s="28">
        <f t="shared" si="15"/>
        <v>0</v>
      </c>
      <c r="P34" s="27">
        <f t="shared" si="3"/>
        <v>1.1254946070066418</v>
      </c>
      <c r="Q34" s="27">
        <f t="shared" si="4"/>
        <v>1.1254946070066418</v>
      </c>
      <c r="R34" s="27">
        <f t="shared" si="5"/>
        <v>1.0783922797771728</v>
      </c>
      <c r="S34" s="27">
        <f t="shared" si="6"/>
        <v>1.0783922797771728</v>
      </c>
      <c r="T34" s="27">
        <f t="shared" si="7"/>
        <v>0.88510300149313215</v>
      </c>
      <c r="U34" s="27">
        <f t="shared" si="8"/>
        <v>0.88510300149313215</v>
      </c>
      <c r="V34" s="27">
        <f t="shared" si="9"/>
        <v>1.0606875287947395</v>
      </c>
      <c r="W34" s="27">
        <f t="shared" si="10"/>
        <v>1.0606875287947395</v>
      </c>
      <c r="X34" s="27">
        <f t="shared" si="11"/>
        <v>1.0143587510560284</v>
      </c>
      <c r="Y34" s="27">
        <f t="shared" si="12"/>
        <v>1.0143587510560284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/>
      <c r="AME34"/>
      <c r="AMF34"/>
      <c r="AMG34"/>
      <c r="AMH34"/>
      <c r="AMI34"/>
      <c r="AMJ34"/>
    </row>
    <row r="35" spans="1:1024" s="23" customFormat="1" x14ac:dyDescent="0.25">
      <c r="A35" s="24">
        <v>-34</v>
      </c>
      <c r="B35" s="27">
        <f t="shared" si="1"/>
        <v>-5.497787143782138</v>
      </c>
      <c r="C35" s="27">
        <v>0</v>
      </c>
      <c r="D35" s="27"/>
      <c r="E35" s="28"/>
      <c r="F35" s="28">
        <f t="shared" si="15"/>
        <v>1.2732087777804912</v>
      </c>
      <c r="G35" s="28">
        <f t="shared" si="15"/>
        <v>0</v>
      </c>
      <c r="H35" s="28">
        <f t="shared" si="15"/>
        <v>-0.42432088368819793</v>
      </c>
      <c r="I35" s="28">
        <f t="shared" si="15"/>
        <v>0</v>
      </c>
      <c r="J35" s="28">
        <f t="shared" si="15"/>
        <v>0.25449408904241638</v>
      </c>
      <c r="K35" s="28">
        <f t="shared" si="15"/>
        <v>0</v>
      </c>
      <c r="L35" s="28">
        <f t="shared" si="15"/>
        <v>-0.18167603648176037</v>
      </c>
      <c r="M35" s="28">
        <f t="shared" si="15"/>
        <v>0</v>
      </c>
      <c r="N35" s="28">
        <f t="shared" si="15"/>
        <v>0.141194247138486</v>
      </c>
      <c r="O35" s="28">
        <f t="shared" si="15"/>
        <v>0</v>
      </c>
      <c r="P35" s="27">
        <f t="shared" si="3"/>
        <v>1.2732087777804912</v>
      </c>
      <c r="Q35" s="27">
        <f t="shared" si="4"/>
        <v>1.2732087777804912</v>
      </c>
      <c r="R35" s="27">
        <f t="shared" si="5"/>
        <v>0.84888789409229326</v>
      </c>
      <c r="S35" s="27">
        <f t="shared" si="6"/>
        <v>0.84888789409229326</v>
      </c>
      <c r="T35" s="27">
        <f t="shared" si="7"/>
        <v>1.1033819831347096</v>
      </c>
      <c r="U35" s="27">
        <f t="shared" si="8"/>
        <v>1.1033819831347096</v>
      </c>
      <c r="V35" s="27">
        <f t="shared" si="9"/>
        <v>0.92170594665294925</v>
      </c>
      <c r="W35" s="27">
        <f t="shared" si="10"/>
        <v>0.92170594665294925</v>
      </c>
      <c r="X35" s="27">
        <f t="shared" si="11"/>
        <v>1.0629001937914353</v>
      </c>
      <c r="Y35" s="27">
        <f t="shared" si="12"/>
        <v>1.0629001937914353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/>
      <c r="AME35"/>
      <c r="AMF35"/>
      <c r="AMG35"/>
      <c r="AMH35"/>
      <c r="AMI35"/>
      <c r="AMJ35"/>
    </row>
    <row r="36" spans="1:1024" s="23" customFormat="1" x14ac:dyDescent="0.25">
      <c r="A36" s="24">
        <v>-33</v>
      </c>
      <c r="B36" s="27">
        <f t="shared" si="1"/>
        <v>-5.3407075111026483</v>
      </c>
      <c r="C36" s="27">
        <v>0</v>
      </c>
      <c r="D36" s="27"/>
      <c r="E36" s="28"/>
      <c r="F36" s="28">
        <f t="shared" ref="F36:O45" si="16">(-2*$B$2/PI())*((COS(F$5*PI())-1)/F$5)*SIN(F$5*PI()*$B36/$B$3)</f>
        <v>1.117108945370777</v>
      </c>
      <c r="G36" s="28">
        <f t="shared" si="16"/>
        <v>0</v>
      </c>
      <c r="H36" s="28">
        <f t="shared" si="16"/>
        <v>-2.9472970738242565E-2</v>
      </c>
      <c r="I36" s="28">
        <f t="shared" si="16"/>
        <v>0</v>
      </c>
      <c r="J36" s="28">
        <f t="shared" si="16"/>
        <v>-0.2043383393794819</v>
      </c>
      <c r="K36" s="28">
        <f t="shared" si="16"/>
        <v>0</v>
      </c>
      <c r="L36" s="28">
        <f t="shared" si="16"/>
        <v>0.17013960976960946</v>
      </c>
      <c r="M36" s="28">
        <f t="shared" si="16"/>
        <v>0</v>
      </c>
      <c r="N36" s="28">
        <f t="shared" si="16"/>
        <v>-2.9283460469479473E-2</v>
      </c>
      <c r="O36" s="28">
        <f t="shared" si="16"/>
        <v>0</v>
      </c>
      <c r="P36" s="27">
        <f t="shared" si="3"/>
        <v>1.117108945370777</v>
      </c>
      <c r="Q36" s="27">
        <f t="shared" si="4"/>
        <v>1.117108945370777</v>
      </c>
      <c r="R36" s="27">
        <f t="shared" si="5"/>
        <v>1.0876359746325344</v>
      </c>
      <c r="S36" s="27">
        <f t="shared" si="6"/>
        <v>1.0876359746325344</v>
      </c>
      <c r="T36" s="27">
        <f t="shared" si="7"/>
        <v>0.88329763525305249</v>
      </c>
      <c r="U36" s="27">
        <f t="shared" si="8"/>
        <v>0.88329763525305249</v>
      </c>
      <c r="V36" s="27">
        <f t="shared" si="9"/>
        <v>1.0534372450226619</v>
      </c>
      <c r="W36" s="27">
        <f t="shared" si="10"/>
        <v>1.0534372450226619</v>
      </c>
      <c r="X36" s="27">
        <f t="shared" si="11"/>
        <v>1.0241537845531825</v>
      </c>
      <c r="Y36" s="27">
        <f t="shared" si="12"/>
        <v>1.0241537845531825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/>
      <c r="AME36"/>
      <c r="AMF36"/>
      <c r="AMG36"/>
      <c r="AMH36"/>
      <c r="AMI36"/>
      <c r="AMJ36"/>
    </row>
    <row r="37" spans="1:1024" s="23" customFormat="1" x14ac:dyDescent="0.25">
      <c r="A37" s="24">
        <v>-32</v>
      </c>
      <c r="B37" s="27">
        <f t="shared" si="1"/>
        <v>-5.1836278784231586</v>
      </c>
      <c r="C37" s="27">
        <v>0</v>
      </c>
      <c r="D37" s="27"/>
      <c r="E37" s="28"/>
      <c r="F37" s="28">
        <f t="shared" si="16"/>
        <v>0.69444376514991724</v>
      </c>
      <c r="G37" s="28">
        <f t="shared" si="16"/>
        <v>0</v>
      </c>
      <c r="H37" s="28">
        <f t="shared" si="16"/>
        <v>0.41900202806964443</v>
      </c>
      <c r="I37" s="28">
        <f t="shared" si="16"/>
        <v>0</v>
      </c>
      <c r="J37" s="28">
        <f t="shared" si="16"/>
        <v>6.4768992432304079E-2</v>
      </c>
      <c r="K37" s="28">
        <f t="shared" si="16"/>
        <v>0</v>
      </c>
      <c r="L37" s="28">
        <f t="shared" si="16"/>
        <v>-0.1420946209386362</v>
      </c>
      <c r="M37" s="28">
        <f t="shared" si="16"/>
        <v>0</v>
      </c>
      <c r="N37" s="28">
        <f t="shared" si="16"/>
        <v>-0.12551239016872895</v>
      </c>
      <c r="O37" s="28">
        <f t="shared" si="16"/>
        <v>0</v>
      </c>
      <c r="P37" s="27">
        <f t="shared" si="3"/>
        <v>0.69444376514991724</v>
      </c>
      <c r="Q37" s="27">
        <f t="shared" si="4"/>
        <v>0.69444376514991724</v>
      </c>
      <c r="R37" s="27">
        <f t="shared" si="5"/>
        <v>1.1134457932195616</v>
      </c>
      <c r="S37" s="27">
        <f t="shared" si="6"/>
        <v>1.1134457932195616</v>
      </c>
      <c r="T37" s="27">
        <f t="shared" si="7"/>
        <v>1.1782147856518657</v>
      </c>
      <c r="U37" s="27">
        <f t="shared" si="8"/>
        <v>1.1782147856518657</v>
      </c>
      <c r="V37" s="27">
        <f t="shared" si="9"/>
        <v>1.0361201647132294</v>
      </c>
      <c r="W37" s="27">
        <f t="shared" si="10"/>
        <v>1.0361201647132294</v>
      </c>
      <c r="X37" s="27">
        <f t="shared" si="11"/>
        <v>0.91060777454450048</v>
      </c>
      <c r="Y37" s="27">
        <f t="shared" si="12"/>
        <v>0.91060777454450048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/>
      <c r="AME37"/>
      <c r="AMF37"/>
      <c r="AMG37"/>
      <c r="AMH37"/>
      <c r="AMI37"/>
      <c r="AMJ37"/>
    </row>
    <row r="38" spans="1:1024" s="23" customFormat="1" x14ac:dyDescent="0.25">
      <c r="A38" s="24">
        <v>-31</v>
      </c>
      <c r="B38" s="27">
        <f t="shared" ref="B38:B69" si="17">(A38-1)*PI()/20</f>
        <v>-5.026548245743669</v>
      </c>
      <c r="C38" s="27">
        <v>0</v>
      </c>
      <c r="D38" s="27"/>
      <c r="E38" s="28"/>
      <c r="F38" s="28">
        <f t="shared" si="16"/>
        <v>0.10606990937008316</v>
      </c>
      <c r="G38" s="28">
        <f t="shared" si="16"/>
        <v>0</v>
      </c>
      <c r="H38" s="28">
        <f t="shared" si="16"/>
        <v>0.1050883985475547</v>
      </c>
      <c r="I38" s="28">
        <f t="shared" si="16"/>
        <v>0</v>
      </c>
      <c r="J38" s="28">
        <f t="shared" si="16"/>
        <v>0.10314172512322151</v>
      </c>
      <c r="K38" s="28">
        <f t="shared" si="16"/>
        <v>0</v>
      </c>
      <c r="L38" s="28">
        <f t="shared" si="16"/>
        <v>0.10026226137316975</v>
      </c>
      <c r="M38" s="28">
        <f t="shared" si="16"/>
        <v>0</v>
      </c>
      <c r="N38" s="28">
        <f t="shared" si="16"/>
        <v>9.6497762297290998E-2</v>
      </c>
      <c r="O38" s="28">
        <f t="shared" si="16"/>
        <v>0</v>
      </c>
      <c r="P38" s="27">
        <f t="shared" ref="P38:P69" si="18">SUM($F38:$F38)</f>
        <v>0.10606990937008316</v>
      </c>
      <c r="Q38" s="27">
        <f t="shared" ref="Q38:Q69" si="19">SUM($F38:$G38)+$Q$3</f>
        <v>0.10606990937008316</v>
      </c>
      <c r="R38" s="27">
        <f t="shared" ref="R38:R69" si="20">SUM($F38:$H38)</f>
        <v>0.21115830791763784</v>
      </c>
      <c r="S38" s="27">
        <f t="shared" ref="S38:S69" si="21">SUM($F38:$I38)+$Q$3</f>
        <v>0.21115830791763784</v>
      </c>
      <c r="T38" s="27">
        <f t="shared" ref="T38:T69" si="22">SUM($F38:$J38)</f>
        <v>0.31430003304085935</v>
      </c>
      <c r="U38" s="27">
        <f t="shared" ref="U38:U69" si="23">SUM($F38:$K38)+$Q$3</f>
        <v>0.31430003304085935</v>
      </c>
      <c r="V38" s="27">
        <f t="shared" ref="V38:V69" si="24">SUM($F38:$L38)</f>
        <v>0.41456229441402909</v>
      </c>
      <c r="W38" s="27">
        <f t="shared" ref="W38:W69" si="25">SUM($F38:$M38)+$Q$3</f>
        <v>0.41456229441402909</v>
      </c>
      <c r="X38" s="27">
        <f t="shared" ref="X38:X69" si="26">SUM($F38:$N38)</f>
        <v>0.51106005671132004</v>
      </c>
      <c r="Y38" s="27">
        <f t="shared" ref="Y38:Y69" si="27">SUM($F38:$O38)+$Q$3</f>
        <v>0.51106005671132004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/>
      <c r="AME38"/>
      <c r="AMF38"/>
      <c r="AMG38"/>
      <c r="AMH38"/>
      <c r="AMI38"/>
      <c r="AMJ38"/>
    </row>
    <row r="39" spans="1:1024" s="23" customFormat="1" x14ac:dyDescent="0.25">
      <c r="A39" s="24">
        <v>-30</v>
      </c>
      <c r="B39" s="27">
        <f t="shared" si="17"/>
        <v>-4.8694686130641793</v>
      </c>
      <c r="C39" s="27">
        <v>0</v>
      </c>
      <c r="D39" s="27"/>
      <c r="E39" s="28"/>
      <c r="F39" s="28">
        <f t="shared" si="16"/>
        <v>-0.50761442521372169</v>
      </c>
      <c r="G39" s="28">
        <f t="shared" si="16"/>
        <v>0</v>
      </c>
      <c r="H39" s="28">
        <f t="shared" si="16"/>
        <v>-0.40003719333942195</v>
      </c>
      <c r="I39" s="28">
        <f t="shared" si="16"/>
        <v>0</v>
      </c>
      <c r="J39" s="28">
        <f t="shared" si="16"/>
        <v>-0.22592007691040769</v>
      </c>
      <c r="K39" s="28">
        <f t="shared" si="16"/>
        <v>0</v>
      </c>
      <c r="L39" s="28">
        <f t="shared" si="16"/>
        <v>-4.8701504215315834E-2</v>
      </c>
      <c r="M39" s="28">
        <f t="shared" si="16"/>
        <v>0</v>
      </c>
      <c r="N39" s="28">
        <f t="shared" si="16"/>
        <v>7.3835980277727573E-2</v>
      </c>
      <c r="O39" s="28">
        <f t="shared" si="16"/>
        <v>0</v>
      </c>
      <c r="P39" s="27">
        <f t="shared" si="18"/>
        <v>-0.50761442521372169</v>
      </c>
      <c r="Q39" s="27">
        <f t="shared" si="19"/>
        <v>-0.50761442521372169</v>
      </c>
      <c r="R39" s="27">
        <f t="shared" si="20"/>
        <v>-0.90765161855314358</v>
      </c>
      <c r="S39" s="27">
        <f t="shared" si="21"/>
        <v>-0.90765161855314358</v>
      </c>
      <c r="T39" s="27">
        <f t="shared" si="22"/>
        <v>-1.1335716954635513</v>
      </c>
      <c r="U39" s="27">
        <f t="shared" si="23"/>
        <v>-1.1335716954635513</v>
      </c>
      <c r="V39" s="27">
        <f t="shared" si="24"/>
        <v>-1.1822731996788671</v>
      </c>
      <c r="W39" s="27">
        <f t="shared" si="25"/>
        <v>-1.1822731996788671</v>
      </c>
      <c r="X39" s="27">
        <f t="shared" si="26"/>
        <v>-1.1084372194011396</v>
      </c>
      <c r="Y39" s="27">
        <f t="shared" si="27"/>
        <v>-1.1084372194011396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/>
      <c r="AME39"/>
      <c r="AMF39"/>
      <c r="AMG39"/>
      <c r="AMH39"/>
      <c r="AMI39"/>
      <c r="AMJ39"/>
    </row>
    <row r="40" spans="1:1024" s="23" customFormat="1" x14ac:dyDescent="0.25">
      <c r="A40" s="24">
        <v>-29</v>
      </c>
      <c r="B40" s="27">
        <f t="shared" si="17"/>
        <v>-4.7123889803846897</v>
      </c>
      <c r="C40" s="27">
        <v>0</v>
      </c>
      <c r="D40" s="27"/>
      <c r="E40" s="28"/>
      <c r="F40" s="28">
        <f t="shared" si="16"/>
        <v>-1.0001714370133172</v>
      </c>
      <c r="G40" s="28">
        <f t="shared" si="16"/>
        <v>0</v>
      </c>
      <c r="H40" s="28">
        <f t="shared" si="16"/>
        <v>-0.17728132719125345</v>
      </c>
      <c r="I40" s="28">
        <f t="shared" si="16"/>
        <v>0</v>
      </c>
      <c r="J40" s="28">
        <f t="shared" si="16"/>
        <v>0.24984117637463191</v>
      </c>
      <c r="K40" s="28">
        <f t="shared" si="16"/>
        <v>0</v>
      </c>
      <c r="L40" s="28">
        <f t="shared" si="16"/>
        <v>-7.5847357898756089E-3</v>
      </c>
      <c r="M40" s="28">
        <f t="shared" si="16"/>
        <v>0</v>
      </c>
      <c r="N40" s="28">
        <f t="shared" si="16"/>
        <v>-0.13603835153687027</v>
      </c>
      <c r="O40" s="28">
        <f t="shared" si="16"/>
        <v>0</v>
      </c>
      <c r="P40" s="27">
        <f t="shared" si="18"/>
        <v>-1.0001714370133172</v>
      </c>
      <c r="Q40" s="27">
        <f t="shared" si="19"/>
        <v>-1.0001714370133172</v>
      </c>
      <c r="R40" s="27">
        <f t="shared" si="20"/>
        <v>-1.1774527642045707</v>
      </c>
      <c r="S40" s="27">
        <f t="shared" si="21"/>
        <v>-1.1774527642045707</v>
      </c>
      <c r="T40" s="27">
        <f t="shared" si="22"/>
        <v>-0.9276115878299388</v>
      </c>
      <c r="U40" s="27">
        <f t="shared" si="23"/>
        <v>-0.9276115878299388</v>
      </c>
      <c r="V40" s="27">
        <f t="shared" si="24"/>
        <v>-0.93519632361981442</v>
      </c>
      <c r="W40" s="27">
        <f t="shared" si="25"/>
        <v>-0.93519632361981442</v>
      </c>
      <c r="X40" s="27">
        <f t="shared" si="26"/>
        <v>-1.0712346751566848</v>
      </c>
      <c r="Y40" s="27">
        <f t="shared" si="27"/>
        <v>-1.0712346751566848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/>
      <c r="AME40"/>
      <c r="AMF40"/>
      <c r="AMG40"/>
      <c r="AMH40"/>
      <c r="AMI40"/>
      <c r="AMJ40"/>
    </row>
    <row r="41" spans="1:1024" s="23" customFormat="1" x14ac:dyDescent="0.25">
      <c r="A41" s="24">
        <v>-28</v>
      </c>
      <c r="B41" s="27">
        <f t="shared" si="17"/>
        <v>-4.5553093477052</v>
      </c>
      <c r="C41" s="27">
        <v>0</v>
      </c>
      <c r="D41" s="27"/>
      <c r="E41" s="28"/>
      <c r="F41" s="28">
        <f t="shared" si="16"/>
        <v>-1.2540668141683711</v>
      </c>
      <c r="G41" s="28">
        <f t="shared" si="16"/>
        <v>0</v>
      </c>
      <c r="H41" s="28">
        <f t="shared" si="16"/>
        <v>0.3680440226621165</v>
      </c>
      <c r="I41" s="28">
        <f t="shared" si="16"/>
        <v>0</v>
      </c>
      <c r="J41" s="28">
        <f t="shared" si="16"/>
        <v>-0.16443771933506535</v>
      </c>
      <c r="K41" s="28">
        <f t="shared" si="16"/>
        <v>0</v>
      </c>
      <c r="L41" s="28">
        <f t="shared" si="16"/>
        <v>6.3135032635728769E-2</v>
      </c>
      <c r="M41" s="28">
        <f t="shared" si="16"/>
        <v>0</v>
      </c>
      <c r="N41" s="28">
        <f t="shared" si="16"/>
        <v>-9.8482344719453131E-4</v>
      </c>
      <c r="O41" s="28">
        <f t="shared" si="16"/>
        <v>0</v>
      </c>
      <c r="P41" s="27">
        <f t="shared" si="18"/>
        <v>-1.2540668141683711</v>
      </c>
      <c r="Q41" s="27">
        <f t="shared" si="19"/>
        <v>-1.2540668141683711</v>
      </c>
      <c r="R41" s="27">
        <f t="shared" si="20"/>
        <v>-0.88602279150625463</v>
      </c>
      <c r="S41" s="27">
        <f t="shared" si="21"/>
        <v>-0.88602279150625463</v>
      </c>
      <c r="T41" s="27">
        <f t="shared" si="22"/>
        <v>-1.0504605108413201</v>
      </c>
      <c r="U41" s="27">
        <f t="shared" si="23"/>
        <v>-1.0504605108413201</v>
      </c>
      <c r="V41" s="27">
        <f t="shared" si="24"/>
        <v>-0.98732547820559136</v>
      </c>
      <c r="W41" s="27">
        <f t="shared" si="25"/>
        <v>-0.98732547820559136</v>
      </c>
      <c r="X41" s="27">
        <f t="shared" si="26"/>
        <v>-0.98831030165278588</v>
      </c>
      <c r="Y41" s="27">
        <f t="shared" si="27"/>
        <v>-0.98831030165278588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/>
      <c r="AME41"/>
      <c r="AMF41"/>
      <c r="AMG41"/>
      <c r="AMH41"/>
      <c r="AMI41"/>
      <c r="AMJ41"/>
    </row>
    <row r="42" spans="1:1024" s="23" customFormat="1" x14ac:dyDescent="0.25">
      <c r="A42" s="24">
        <v>-27</v>
      </c>
      <c r="B42" s="27">
        <f t="shared" si="17"/>
        <v>-4.3982297150257104</v>
      </c>
      <c r="C42" s="27">
        <v>0</v>
      </c>
      <c r="D42" s="27"/>
      <c r="E42" s="28"/>
      <c r="F42" s="28">
        <f t="shared" si="16"/>
        <v>-1.2087158573982617</v>
      </c>
      <c r="G42" s="28">
        <f t="shared" si="16"/>
        <v>0</v>
      </c>
      <c r="H42" s="28">
        <f t="shared" si="16"/>
        <v>0.24370059097016133</v>
      </c>
      <c r="I42" s="28">
        <f t="shared" si="16"/>
        <v>0</v>
      </c>
      <c r="J42" s="28">
        <f t="shared" si="16"/>
        <v>7.0802273375278283E-3</v>
      </c>
      <c r="K42" s="28">
        <f t="shared" si="16"/>
        <v>0</v>
      </c>
      <c r="L42" s="28">
        <f t="shared" si="16"/>
        <v>-0.11255936851604274</v>
      </c>
      <c r="M42" s="28">
        <f t="shared" si="16"/>
        <v>0</v>
      </c>
      <c r="N42" s="28">
        <f t="shared" si="16"/>
        <v>0.13656574345680572</v>
      </c>
      <c r="O42" s="28">
        <f t="shared" si="16"/>
        <v>0</v>
      </c>
      <c r="P42" s="27">
        <f t="shared" si="18"/>
        <v>-1.2087158573982617</v>
      </c>
      <c r="Q42" s="27">
        <f t="shared" si="19"/>
        <v>-1.2087158573982617</v>
      </c>
      <c r="R42" s="27">
        <f t="shared" si="20"/>
        <v>-0.96501526642810043</v>
      </c>
      <c r="S42" s="27">
        <f t="shared" si="21"/>
        <v>-0.96501526642810043</v>
      </c>
      <c r="T42" s="27">
        <f t="shared" si="22"/>
        <v>-0.95793503909057265</v>
      </c>
      <c r="U42" s="27">
        <f t="shared" si="23"/>
        <v>-0.95793503909057265</v>
      </c>
      <c r="V42" s="27">
        <f t="shared" si="24"/>
        <v>-1.0704944076066154</v>
      </c>
      <c r="W42" s="27">
        <f t="shared" si="25"/>
        <v>-1.0704944076066154</v>
      </c>
      <c r="X42" s="27">
        <f t="shared" si="26"/>
        <v>-0.93392866414980968</v>
      </c>
      <c r="Y42" s="27">
        <f t="shared" si="27"/>
        <v>-0.93392866414980968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/>
      <c r="AME42"/>
      <c r="AMF42"/>
      <c r="AMG42"/>
      <c r="AMH42"/>
      <c r="AMI42"/>
      <c r="AMJ42"/>
    </row>
    <row r="43" spans="1:1024" s="23" customFormat="1" x14ac:dyDescent="0.25">
      <c r="A43" s="24">
        <v>-26</v>
      </c>
      <c r="B43" s="27">
        <f t="shared" si="17"/>
        <v>-4.2411500823462207</v>
      </c>
      <c r="C43" s="27">
        <v>0</v>
      </c>
      <c r="D43" s="27"/>
      <c r="E43" s="28"/>
      <c r="F43" s="28">
        <f t="shared" si="16"/>
        <v>-0.87494024494224021</v>
      </c>
      <c r="G43" s="28">
        <f t="shared" si="16"/>
        <v>0</v>
      </c>
      <c r="H43" s="28">
        <f t="shared" si="16"/>
        <v>-0.32406446359294799</v>
      </c>
      <c r="I43" s="28">
        <f t="shared" si="16"/>
        <v>0</v>
      </c>
      <c r="J43" s="28">
        <f t="shared" si="16"/>
        <v>0.1533754037452203</v>
      </c>
      <c r="K43" s="28">
        <f t="shared" si="16"/>
        <v>0</v>
      </c>
      <c r="L43" s="28">
        <f t="shared" si="16"/>
        <v>0.15106212458482246</v>
      </c>
      <c r="M43" s="28">
        <f t="shared" si="16"/>
        <v>0</v>
      </c>
      <c r="N43" s="28">
        <f t="shared" si="16"/>
        <v>-7.2148761912033482E-2</v>
      </c>
      <c r="O43" s="28">
        <f t="shared" si="16"/>
        <v>0</v>
      </c>
      <c r="P43" s="27">
        <f t="shared" si="18"/>
        <v>-0.87494024494224021</v>
      </c>
      <c r="Q43" s="27">
        <f t="shared" si="19"/>
        <v>-0.87494024494224021</v>
      </c>
      <c r="R43" s="27">
        <f t="shared" si="20"/>
        <v>-1.1990047085351883</v>
      </c>
      <c r="S43" s="27">
        <f t="shared" si="21"/>
        <v>-1.1990047085351883</v>
      </c>
      <c r="T43" s="27">
        <f t="shared" si="22"/>
        <v>-1.0456293047899679</v>
      </c>
      <c r="U43" s="27">
        <f t="shared" si="23"/>
        <v>-1.0456293047899679</v>
      </c>
      <c r="V43" s="27">
        <f t="shared" si="24"/>
        <v>-0.89456718020514536</v>
      </c>
      <c r="W43" s="27">
        <f t="shared" si="25"/>
        <v>-0.89456718020514536</v>
      </c>
      <c r="X43" s="27">
        <f t="shared" si="26"/>
        <v>-0.96671594211717882</v>
      </c>
      <c r="Y43" s="27">
        <f t="shared" si="27"/>
        <v>-0.96671594211717882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/>
      <c r="AME43"/>
      <c r="AMF43"/>
      <c r="AMG43"/>
      <c r="AMH43"/>
      <c r="AMI43"/>
      <c r="AMJ43"/>
    </row>
    <row r="44" spans="1:1024" s="23" customFormat="1" x14ac:dyDescent="0.25">
      <c r="A44" s="24">
        <v>-25</v>
      </c>
      <c r="B44" s="27">
        <f t="shared" si="17"/>
        <v>-4.0840704496667311</v>
      </c>
      <c r="C44" s="27">
        <v>0</v>
      </c>
      <c r="D44" s="27"/>
      <c r="E44" s="28"/>
      <c r="F44" s="28">
        <f t="shared" si="16"/>
        <v>-0.33238575583906477</v>
      </c>
      <c r="G44" s="28">
        <f t="shared" si="16"/>
        <v>0</v>
      </c>
      <c r="H44" s="28">
        <f t="shared" si="16"/>
        <v>-0.30218305981468691</v>
      </c>
      <c r="I44" s="28">
        <f t="shared" si="16"/>
        <v>0</v>
      </c>
      <c r="J44" s="28">
        <f t="shared" si="16"/>
        <v>-0.24671760606355514</v>
      </c>
      <c r="K44" s="28">
        <f t="shared" si="16"/>
        <v>0</v>
      </c>
      <c r="L44" s="28">
        <f t="shared" si="16"/>
        <v>-0.1749073974791264</v>
      </c>
      <c r="M44" s="28">
        <f t="shared" si="16"/>
        <v>0</v>
      </c>
      <c r="N44" s="28">
        <f t="shared" si="16"/>
        <v>-9.7928692141478813E-2</v>
      </c>
      <c r="O44" s="28">
        <f t="shared" si="16"/>
        <v>0</v>
      </c>
      <c r="P44" s="27">
        <f t="shared" si="18"/>
        <v>-0.33238575583906477</v>
      </c>
      <c r="Q44" s="27">
        <f t="shared" si="19"/>
        <v>-0.33238575583906477</v>
      </c>
      <c r="R44" s="27">
        <f t="shared" si="20"/>
        <v>-0.63456881565375167</v>
      </c>
      <c r="S44" s="27">
        <f t="shared" si="21"/>
        <v>-0.63456881565375167</v>
      </c>
      <c r="T44" s="27">
        <f t="shared" si="22"/>
        <v>-0.88128642171730687</v>
      </c>
      <c r="U44" s="27">
        <f t="shared" si="23"/>
        <v>-0.88128642171730687</v>
      </c>
      <c r="V44" s="27">
        <f t="shared" si="24"/>
        <v>-1.0561938191964333</v>
      </c>
      <c r="W44" s="27">
        <f t="shared" si="25"/>
        <v>-1.0561938191964333</v>
      </c>
      <c r="X44" s="27">
        <f t="shared" si="26"/>
        <v>-1.1541225113379121</v>
      </c>
      <c r="Y44" s="27">
        <f t="shared" si="27"/>
        <v>-1.1541225113379121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/>
      <c r="AME44"/>
      <c r="AMF44"/>
      <c r="AMG44"/>
      <c r="AMH44"/>
      <c r="AMI44"/>
      <c r="AMJ44"/>
    </row>
    <row r="45" spans="1:1024" s="23" customFormat="1" x14ac:dyDescent="0.25">
      <c r="A45" s="24">
        <v>-24</v>
      </c>
      <c r="B45" s="27">
        <f t="shared" si="17"/>
        <v>-3.9269908169872414</v>
      </c>
      <c r="C45" s="27">
        <v>0</v>
      </c>
      <c r="D45" s="27"/>
      <c r="E45" s="28"/>
      <c r="F45" s="28">
        <f t="shared" si="16"/>
        <v>0.28948286370758858</v>
      </c>
      <c r="G45" s="28">
        <f t="shared" si="16"/>
        <v>0</v>
      </c>
      <c r="H45" s="28">
        <f t="shared" si="16"/>
        <v>0.26953083412608408</v>
      </c>
      <c r="I45" s="28">
        <f t="shared" si="16"/>
        <v>0</v>
      </c>
      <c r="J45" s="28">
        <f t="shared" si="16"/>
        <v>0.23210205195453915</v>
      </c>
      <c r="K45" s="28">
        <f t="shared" si="16"/>
        <v>0</v>
      </c>
      <c r="L45" s="28">
        <f t="shared" si="16"/>
        <v>0.18178149217315456</v>
      </c>
      <c r="M45" s="28">
        <f t="shared" si="16"/>
        <v>0</v>
      </c>
      <c r="N45" s="28">
        <f t="shared" si="16"/>
        <v>0.1245914622888792</v>
      </c>
      <c r="O45" s="28">
        <f t="shared" si="16"/>
        <v>0</v>
      </c>
      <c r="P45" s="27">
        <f t="shared" si="18"/>
        <v>0.28948286370758858</v>
      </c>
      <c r="Q45" s="27">
        <f t="shared" si="19"/>
        <v>0.28948286370758858</v>
      </c>
      <c r="R45" s="27">
        <f t="shared" si="20"/>
        <v>0.55901369783367261</v>
      </c>
      <c r="S45" s="27">
        <f t="shared" si="21"/>
        <v>0.55901369783367261</v>
      </c>
      <c r="T45" s="27">
        <f t="shared" si="22"/>
        <v>0.79111574978821175</v>
      </c>
      <c r="U45" s="27">
        <f t="shared" si="23"/>
        <v>0.79111574978821175</v>
      </c>
      <c r="V45" s="27">
        <f t="shared" si="24"/>
        <v>0.97289724196136629</v>
      </c>
      <c r="W45" s="27">
        <f t="shared" si="25"/>
        <v>0.97289724196136629</v>
      </c>
      <c r="X45" s="27">
        <f t="shared" si="26"/>
        <v>1.0974887042502455</v>
      </c>
      <c r="Y45" s="27">
        <f t="shared" si="27"/>
        <v>1.0974887042502455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/>
      <c r="AME45"/>
      <c r="AMF45"/>
      <c r="AMG45"/>
      <c r="AMH45"/>
      <c r="AMI45"/>
      <c r="AMJ45"/>
    </row>
    <row r="46" spans="1:1024" s="23" customFormat="1" x14ac:dyDescent="0.25">
      <c r="A46" s="24">
        <v>-23</v>
      </c>
      <c r="B46" s="27">
        <f t="shared" si="17"/>
        <v>-3.7699111843077517</v>
      </c>
      <c r="C46" s="27">
        <v>0</v>
      </c>
      <c r="D46" s="27"/>
      <c r="E46" s="28"/>
      <c r="F46" s="28">
        <f t="shared" ref="F46:O55" si="28">(-2*$B$2/PI())*((COS(F$5*PI())-1)/F$5)*SIN(F$5*PI()*$B46/$B$3)</f>
        <v>0.84227487208811203</v>
      </c>
      <c r="G46" s="28">
        <f t="shared" si="28"/>
        <v>0</v>
      </c>
      <c r="H46" s="28">
        <f t="shared" si="28"/>
        <v>0.35082408769738971</v>
      </c>
      <c r="I46" s="28">
        <f t="shared" si="28"/>
        <v>0</v>
      </c>
      <c r="J46" s="28">
        <f t="shared" si="28"/>
        <v>-0.11592416027670935</v>
      </c>
      <c r="K46" s="28">
        <f t="shared" si="28"/>
        <v>0</v>
      </c>
      <c r="L46" s="28">
        <f t="shared" si="28"/>
        <v>-0.17101741866134126</v>
      </c>
      <c r="M46" s="28">
        <f t="shared" si="28"/>
        <v>0</v>
      </c>
      <c r="N46" s="28">
        <f t="shared" si="28"/>
        <v>3.1207564926903925E-2</v>
      </c>
      <c r="O46" s="28">
        <f t="shared" si="28"/>
        <v>0</v>
      </c>
      <c r="P46" s="27">
        <f t="shared" si="18"/>
        <v>0.84227487208811203</v>
      </c>
      <c r="Q46" s="27">
        <f t="shared" si="19"/>
        <v>0.84227487208811203</v>
      </c>
      <c r="R46" s="27">
        <f t="shared" si="20"/>
        <v>1.1930989597855017</v>
      </c>
      <c r="S46" s="27">
        <f t="shared" si="21"/>
        <v>1.1930989597855017</v>
      </c>
      <c r="T46" s="27">
        <f t="shared" si="22"/>
        <v>1.0771747995087924</v>
      </c>
      <c r="U46" s="27">
        <f t="shared" si="23"/>
        <v>1.0771747995087924</v>
      </c>
      <c r="V46" s="27">
        <f t="shared" si="24"/>
        <v>0.90615738084745112</v>
      </c>
      <c r="W46" s="27">
        <f t="shared" si="25"/>
        <v>0.90615738084745112</v>
      </c>
      <c r="X46" s="27">
        <f t="shared" si="26"/>
        <v>0.93736494577435503</v>
      </c>
      <c r="Y46" s="27">
        <f t="shared" si="27"/>
        <v>0.93736494577435503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/>
      <c r="AME46"/>
      <c r="AMF46"/>
      <c r="AMG46"/>
      <c r="AMH46"/>
      <c r="AMI46"/>
      <c r="AMJ46"/>
    </row>
    <row r="47" spans="1:1024" s="23" customFormat="1" x14ac:dyDescent="0.25">
      <c r="A47" s="24">
        <v>-22</v>
      </c>
      <c r="B47" s="27">
        <f t="shared" si="17"/>
        <v>-3.6128315516282621</v>
      </c>
      <c r="C47" s="27">
        <v>0</v>
      </c>
      <c r="D47" s="27"/>
      <c r="E47" s="28"/>
      <c r="F47" s="28">
        <f t="shared" si="28"/>
        <v>1.1940826388141781</v>
      </c>
      <c r="G47" s="28">
        <f t="shared" si="28"/>
        <v>0</v>
      </c>
      <c r="H47" s="28">
        <f t="shared" si="28"/>
        <v>-0.20621917523205971</v>
      </c>
      <c r="I47" s="28">
        <f t="shared" si="28"/>
        <v>0</v>
      </c>
      <c r="J47" s="28">
        <f t="shared" si="28"/>
        <v>-5.0979386772363855E-2</v>
      </c>
      <c r="K47" s="28">
        <f t="shared" si="28"/>
        <v>0</v>
      </c>
      <c r="L47" s="28">
        <f t="shared" si="28"/>
        <v>0.14365960966844776</v>
      </c>
      <c r="M47" s="28">
        <f t="shared" si="28"/>
        <v>0</v>
      </c>
      <c r="N47" s="28">
        <f t="shared" si="28"/>
        <v>-0.14130371424653926</v>
      </c>
      <c r="O47" s="28">
        <f t="shared" si="28"/>
        <v>0</v>
      </c>
      <c r="P47" s="27">
        <f t="shared" si="18"/>
        <v>1.1940826388141781</v>
      </c>
      <c r="Q47" s="27">
        <f t="shared" si="19"/>
        <v>1.1940826388141781</v>
      </c>
      <c r="R47" s="27">
        <f t="shared" si="20"/>
        <v>0.98786346358211841</v>
      </c>
      <c r="S47" s="27">
        <f t="shared" si="21"/>
        <v>0.98786346358211841</v>
      </c>
      <c r="T47" s="27">
        <f t="shared" si="22"/>
        <v>0.93688407680975461</v>
      </c>
      <c r="U47" s="27">
        <f t="shared" si="23"/>
        <v>0.93688407680975461</v>
      </c>
      <c r="V47" s="27">
        <f t="shared" si="24"/>
        <v>1.0805436864782023</v>
      </c>
      <c r="W47" s="27">
        <f t="shared" si="25"/>
        <v>1.0805436864782023</v>
      </c>
      <c r="X47" s="27">
        <f t="shared" si="26"/>
        <v>0.93923997223166311</v>
      </c>
      <c r="Y47" s="27">
        <f t="shared" si="27"/>
        <v>0.93923997223166311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/>
      <c r="AME47"/>
      <c r="AMF47"/>
      <c r="AMG47"/>
      <c r="AMH47"/>
      <c r="AMI47"/>
      <c r="AMJ47"/>
    </row>
    <row r="48" spans="1:1024" s="23" customFormat="1" x14ac:dyDescent="0.25">
      <c r="A48" s="24">
        <v>-21</v>
      </c>
      <c r="B48" s="27">
        <f t="shared" si="17"/>
        <v>-3.455751918948772</v>
      </c>
      <c r="C48" s="27">
        <v>0</v>
      </c>
      <c r="D48" s="27"/>
      <c r="E48" s="28"/>
      <c r="F48" s="28">
        <f t="shared" si="28"/>
        <v>1.2609575390998007</v>
      </c>
      <c r="G48" s="28">
        <f t="shared" si="28"/>
        <v>0</v>
      </c>
      <c r="H48" s="28">
        <f t="shared" si="28"/>
        <v>-0.38803954278598257</v>
      </c>
      <c r="I48" s="28">
        <f t="shared" si="28"/>
        <v>0</v>
      </c>
      <c r="J48" s="28">
        <f t="shared" si="28"/>
        <v>0.19557556667484974</v>
      </c>
      <c r="K48" s="28">
        <f t="shared" si="28"/>
        <v>0</v>
      </c>
      <c r="L48" s="28">
        <f t="shared" si="28"/>
        <v>-0.10236257985925562</v>
      </c>
      <c r="M48" s="28">
        <f t="shared" si="28"/>
        <v>0</v>
      </c>
      <c r="N48" s="28">
        <f t="shared" si="28"/>
        <v>4.4463295025566597E-2</v>
      </c>
      <c r="O48" s="28">
        <f t="shared" si="28"/>
        <v>0</v>
      </c>
      <c r="P48" s="27">
        <f t="shared" si="18"/>
        <v>1.2609575390998007</v>
      </c>
      <c r="Q48" s="27">
        <f t="shared" si="19"/>
        <v>1.2609575390998007</v>
      </c>
      <c r="R48" s="27">
        <f t="shared" si="20"/>
        <v>0.87291799631381806</v>
      </c>
      <c r="S48" s="27">
        <f t="shared" si="21"/>
        <v>0.87291799631381806</v>
      </c>
      <c r="T48" s="27">
        <f t="shared" si="22"/>
        <v>1.0684935629886678</v>
      </c>
      <c r="U48" s="27">
        <f t="shared" si="23"/>
        <v>1.0684935629886678</v>
      </c>
      <c r="V48" s="27">
        <f t="shared" si="24"/>
        <v>0.96613098312941226</v>
      </c>
      <c r="W48" s="27">
        <f t="shared" si="25"/>
        <v>0.96613098312941226</v>
      </c>
      <c r="X48" s="27">
        <f t="shared" si="26"/>
        <v>1.0105942781549788</v>
      </c>
      <c r="Y48" s="27">
        <f t="shared" si="27"/>
        <v>1.0105942781549788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/>
      <c r="AME48"/>
      <c r="AMF48"/>
      <c r="AMG48"/>
      <c r="AMH48"/>
      <c r="AMI48"/>
      <c r="AMJ48"/>
    </row>
    <row r="49" spans="1:1024" s="23" customFormat="1" x14ac:dyDescent="0.25">
      <c r="A49" s="24">
        <v>-20</v>
      </c>
      <c r="B49" s="27">
        <f t="shared" si="17"/>
        <v>-3.2986722862692828</v>
      </c>
      <c r="C49" s="27">
        <v>0</v>
      </c>
      <c r="D49" s="27"/>
      <c r="E49" s="28"/>
      <c r="F49" s="28">
        <f t="shared" si="28"/>
        <v>1.026941835672941</v>
      </c>
      <c r="G49" s="28">
        <f t="shared" si="28"/>
        <v>0</v>
      </c>
      <c r="H49" s="28">
        <f t="shared" si="28"/>
        <v>0.13619140909004379</v>
      </c>
      <c r="I49" s="28">
        <f t="shared" si="28"/>
        <v>0</v>
      </c>
      <c r="J49" s="28">
        <f t="shared" si="28"/>
        <v>-0.25459253021291872</v>
      </c>
      <c r="K49" s="28">
        <f t="shared" si="28"/>
        <v>0</v>
      </c>
      <c r="L49" s="28">
        <f t="shared" si="28"/>
        <v>5.1133359594605847E-2</v>
      </c>
      <c r="M49" s="28">
        <f t="shared" si="28"/>
        <v>0</v>
      </c>
      <c r="N49" s="28">
        <f t="shared" si="28"/>
        <v>0.117492763565973</v>
      </c>
      <c r="O49" s="28">
        <f t="shared" si="28"/>
        <v>0</v>
      </c>
      <c r="P49" s="27">
        <f t="shared" si="18"/>
        <v>1.026941835672941</v>
      </c>
      <c r="Q49" s="27">
        <f t="shared" si="19"/>
        <v>1.026941835672941</v>
      </c>
      <c r="R49" s="27">
        <f t="shared" si="20"/>
        <v>1.1631332447629847</v>
      </c>
      <c r="S49" s="27">
        <f t="shared" si="21"/>
        <v>1.1631332447629847</v>
      </c>
      <c r="T49" s="27">
        <f t="shared" si="22"/>
        <v>0.90854071455006602</v>
      </c>
      <c r="U49" s="27">
        <f t="shared" si="23"/>
        <v>0.90854071455006602</v>
      </c>
      <c r="V49" s="27">
        <f t="shared" si="24"/>
        <v>0.95967407414467187</v>
      </c>
      <c r="W49" s="27">
        <f t="shared" si="25"/>
        <v>0.95967407414467187</v>
      </c>
      <c r="X49" s="27">
        <f t="shared" si="26"/>
        <v>1.0771668377106449</v>
      </c>
      <c r="Y49" s="27">
        <f t="shared" si="27"/>
        <v>1.0771668377106449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/>
      <c r="AME49"/>
      <c r="AMF49"/>
      <c r="AMG49"/>
      <c r="AMH49"/>
      <c r="AMI49"/>
      <c r="AMJ49"/>
    </row>
    <row r="50" spans="1:1024" s="23" customFormat="1" x14ac:dyDescent="0.25">
      <c r="A50" s="24">
        <v>-19</v>
      </c>
      <c r="B50" s="27">
        <f t="shared" si="17"/>
        <v>-3.1415926535897931</v>
      </c>
      <c r="C50" s="27">
        <v>0</v>
      </c>
      <c r="D50" s="27"/>
      <c r="E50" s="28"/>
      <c r="F50" s="28">
        <f t="shared" si="28"/>
        <v>0.54787652563218325</v>
      </c>
      <c r="G50" s="28">
        <f t="shared" si="28"/>
        <v>0</v>
      </c>
      <c r="H50" s="28">
        <f t="shared" si="28"/>
        <v>0.41261739915040391</v>
      </c>
      <c r="I50" s="28">
        <f t="shared" si="28"/>
        <v>0</v>
      </c>
      <c r="J50" s="28">
        <f t="shared" si="28"/>
        <v>0.20220585781481112</v>
      </c>
      <c r="K50" s="28">
        <f t="shared" si="28"/>
        <v>0</v>
      </c>
      <c r="L50" s="28">
        <f t="shared" si="28"/>
        <v>5.0573052410913064E-3</v>
      </c>
      <c r="M50" s="28">
        <f t="shared" si="28"/>
        <v>0</v>
      </c>
      <c r="N50" s="28">
        <f t="shared" si="28"/>
        <v>-0.10738293238002257</v>
      </c>
      <c r="O50" s="28">
        <f t="shared" si="28"/>
        <v>0</v>
      </c>
      <c r="P50" s="27">
        <f t="shared" si="18"/>
        <v>0.54787652563218325</v>
      </c>
      <c r="Q50" s="27">
        <f t="shared" si="19"/>
        <v>0.54787652563218325</v>
      </c>
      <c r="R50" s="27">
        <f t="shared" si="20"/>
        <v>0.96049392478258722</v>
      </c>
      <c r="S50" s="27">
        <f t="shared" si="21"/>
        <v>0.96049392478258722</v>
      </c>
      <c r="T50" s="27">
        <f t="shared" si="22"/>
        <v>1.1626997825973984</v>
      </c>
      <c r="U50" s="27">
        <f t="shared" si="23"/>
        <v>1.1626997825973984</v>
      </c>
      <c r="V50" s="27">
        <f t="shared" si="24"/>
        <v>1.1677570878384897</v>
      </c>
      <c r="W50" s="27">
        <f t="shared" si="25"/>
        <v>1.1677570878384897</v>
      </c>
      <c r="X50" s="27">
        <f t="shared" si="26"/>
        <v>1.0603741554584671</v>
      </c>
      <c r="Y50" s="27">
        <f t="shared" si="27"/>
        <v>1.0603741554584671</v>
      </c>
      <c r="Z50" s="21"/>
      <c r="AA50" s="21"/>
      <c r="AB50" s="21"/>
      <c r="AC50" s="21"/>
      <c r="AD50" s="21"/>
      <c r="AE50" s="21"/>
      <c r="AF50" s="21"/>
      <c r="AMD50"/>
      <c r="AME50"/>
      <c r="AMF50"/>
      <c r="AMG50"/>
      <c r="AMH50"/>
      <c r="AMI50"/>
      <c r="AMJ50"/>
    </row>
    <row r="51" spans="1:1024" s="23" customFormat="1" x14ac:dyDescent="0.25">
      <c r="A51" s="24">
        <v>-18</v>
      </c>
      <c r="B51" s="27">
        <f t="shared" si="17"/>
        <v>-2.9845130209103035</v>
      </c>
      <c r="C51" s="27">
        <v>0</v>
      </c>
      <c r="D51" s="27"/>
      <c r="E51" s="28"/>
      <c r="F51" s="28">
        <f t="shared" si="28"/>
        <v>-6.1923478833776725E-2</v>
      </c>
      <c r="G51" s="28">
        <f t="shared" si="28"/>
        <v>0</v>
      </c>
      <c r="H51" s="28">
        <f t="shared" si="28"/>
        <v>-6.1728186794762802E-2</v>
      </c>
      <c r="I51" s="28">
        <f t="shared" si="28"/>
        <v>0</v>
      </c>
      <c r="J51" s="28">
        <f t="shared" si="28"/>
        <v>-6.1338711345745547E-2</v>
      </c>
      <c r="K51" s="28">
        <f t="shared" si="28"/>
        <v>0</v>
      </c>
      <c r="L51" s="28">
        <f t="shared" si="28"/>
        <v>-6.0757262252552541E-2</v>
      </c>
      <c r="M51" s="28">
        <f t="shared" si="28"/>
        <v>0</v>
      </c>
      <c r="N51" s="28">
        <f t="shared" si="28"/>
        <v>-5.9987135488588868E-2</v>
      </c>
      <c r="O51" s="28">
        <f t="shared" si="28"/>
        <v>0</v>
      </c>
      <c r="P51" s="27">
        <f t="shared" si="18"/>
        <v>-6.1923478833776725E-2</v>
      </c>
      <c r="Q51" s="27">
        <f t="shared" si="19"/>
        <v>-6.1923478833776725E-2</v>
      </c>
      <c r="R51" s="27">
        <f t="shared" si="20"/>
        <v>-0.12365166562853952</v>
      </c>
      <c r="S51" s="27">
        <f t="shared" si="21"/>
        <v>-0.12365166562853952</v>
      </c>
      <c r="T51" s="27">
        <f t="shared" si="22"/>
        <v>-0.18499037697428505</v>
      </c>
      <c r="U51" s="27">
        <f t="shared" si="23"/>
        <v>-0.18499037697428505</v>
      </c>
      <c r="V51" s="27">
        <f t="shared" si="24"/>
        <v>-0.24574763922683759</v>
      </c>
      <c r="W51" s="27">
        <f t="shared" si="25"/>
        <v>-0.24574763922683759</v>
      </c>
      <c r="X51" s="27">
        <f t="shared" si="26"/>
        <v>-0.30573477471542648</v>
      </c>
      <c r="Y51" s="27">
        <f t="shared" si="27"/>
        <v>-0.30573477471542648</v>
      </c>
      <c r="Z51" s="21"/>
      <c r="AA51" s="21"/>
      <c r="AB51" s="21"/>
      <c r="AC51" s="21"/>
      <c r="AD51" s="21"/>
      <c r="AE51" s="21"/>
      <c r="AF51" s="21"/>
      <c r="AMD51"/>
      <c r="AME51"/>
      <c r="AMF51"/>
      <c r="AMG51"/>
      <c r="AMH51"/>
      <c r="AMI51"/>
      <c r="AMJ51"/>
    </row>
    <row r="52" spans="1:1024" s="23" customFormat="1" x14ac:dyDescent="0.25">
      <c r="A52" s="24">
        <v>-17</v>
      </c>
      <c r="B52" s="27">
        <f t="shared" si="17"/>
        <v>-2.8274333882308138</v>
      </c>
      <c r="C52" s="27">
        <v>0</v>
      </c>
      <c r="D52" s="27"/>
      <c r="E52" s="28"/>
      <c r="F52" s="28">
        <f t="shared" si="28"/>
        <v>-0.65694725781035479</v>
      </c>
      <c r="G52" s="28">
        <f t="shared" si="28"/>
        <v>0</v>
      </c>
      <c r="H52" s="28">
        <f t="shared" si="28"/>
        <v>-0.4237572097949559</v>
      </c>
      <c r="I52" s="28">
        <f t="shared" si="28"/>
        <v>0</v>
      </c>
      <c r="J52" s="28">
        <f t="shared" si="28"/>
        <v>-0.10636879631475207</v>
      </c>
      <c r="K52" s="28">
        <f t="shared" si="28"/>
        <v>0</v>
      </c>
      <c r="L52" s="28">
        <f t="shared" si="28"/>
        <v>0.11056197218178654</v>
      </c>
      <c r="M52" s="28">
        <f t="shared" si="28"/>
        <v>0</v>
      </c>
      <c r="N52" s="28">
        <f t="shared" si="28"/>
        <v>0.13950719855880811</v>
      </c>
      <c r="O52" s="28">
        <f t="shared" si="28"/>
        <v>0</v>
      </c>
      <c r="P52" s="27">
        <f t="shared" si="18"/>
        <v>-0.65694725781035479</v>
      </c>
      <c r="Q52" s="27">
        <f t="shared" si="19"/>
        <v>-0.65694725781035479</v>
      </c>
      <c r="R52" s="27">
        <f t="shared" si="20"/>
        <v>-1.0807044676053108</v>
      </c>
      <c r="S52" s="27">
        <f t="shared" si="21"/>
        <v>-1.0807044676053108</v>
      </c>
      <c r="T52" s="27">
        <f t="shared" si="22"/>
        <v>-1.187073263920063</v>
      </c>
      <c r="U52" s="27">
        <f t="shared" si="23"/>
        <v>-1.187073263920063</v>
      </c>
      <c r="V52" s="27">
        <f t="shared" si="24"/>
        <v>-1.0765112917382764</v>
      </c>
      <c r="W52" s="27">
        <f t="shared" si="25"/>
        <v>-1.0765112917382764</v>
      </c>
      <c r="X52" s="27">
        <f t="shared" si="26"/>
        <v>-0.93700409317946831</v>
      </c>
      <c r="Y52" s="27">
        <f t="shared" si="27"/>
        <v>-0.93700409317946831</v>
      </c>
      <c r="Z52" s="21"/>
      <c r="AA52" s="21"/>
      <c r="AB52" s="21"/>
      <c r="AC52" s="21"/>
      <c r="AD52" s="21"/>
      <c r="AE52" s="21"/>
      <c r="AF52" s="21"/>
      <c r="AMD52"/>
      <c r="AME52"/>
      <c r="AMF52"/>
      <c r="AMG52"/>
      <c r="AMH52"/>
      <c r="AMI52"/>
      <c r="AMJ52"/>
    </row>
    <row r="53" spans="1:1024" s="23" customFormat="1" x14ac:dyDescent="0.25">
      <c r="A53" s="24">
        <v>-16</v>
      </c>
      <c r="B53" s="27">
        <f t="shared" si="17"/>
        <v>-2.6703537555513241</v>
      </c>
      <c r="C53" s="27">
        <v>0</v>
      </c>
      <c r="D53" s="27"/>
      <c r="E53" s="28"/>
      <c r="F53" s="28">
        <f t="shared" si="28"/>
        <v>-1.0952098050400401</v>
      </c>
      <c r="G53" s="28">
        <f t="shared" si="28"/>
        <v>0</v>
      </c>
      <c r="H53" s="28">
        <f t="shared" si="28"/>
        <v>-1.4745387458675988E-2</v>
      </c>
      <c r="I53" s="28">
        <f t="shared" si="28"/>
        <v>0</v>
      </c>
      <c r="J53" s="28">
        <f t="shared" si="28"/>
        <v>0.22753184860687081</v>
      </c>
      <c r="K53" s="28">
        <f t="shared" si="28"/>
        <v>0</v>
      </c>
      <c r="L53" s="28">
        <f t="shared" si="28"/>
        <v>-0.14963890867710861</v>
      </c>
      <c r="M53" s="28">
        <f t="shared" si="28"/>
        <v>0</v>
      </c>
      <c r="N53" s="28">
        <f t="shared" si="28"/>
        <v>-1.4721655719027189E-2</v>
      </c>
      <c r="O53" s="28">
        <f t="shared" si="28"/>
        <v>0</v>
      </c>
      <c r="P53" s="27">
        <f t="shared" si="18"/>
        <v>-1.0952098050400401</v>
      </c>
      <c r="Q53" s="27">
        <f t="shared" si="19"/>
        <v>-1.0952098050400401</v>
      </c>
      <c r="R53" s="27">
        <f t="shared" si="20"/>
        <v>-1.1099551924987161</v>
      </c>
      <c r="S53" s="27">
        <f t="shared" si="21"/>
        <v>-1.1099551924987161</v>
      </c>
      <c r="T53" s="27">
        <f t="shared" si="22"/>
        <v>-0.88242334389184529</v>
      </c>
      <c r="U53" s="27">
        <f t="shared" si="23"/>
        <v>-0.88242334389184529</v>
      </c>
      <c r="V53" s="27">
        <f t="shared" si="24"/>
        <v>-1.032062252568954</v>
      </c>
      <c r="W53" s="27">
        <f t="shared" si="25"/>
        <v>-1.032062252568954</v>
      </c>
      <c r="X53" s="27">
        <f t="shared" si="26"/>
        <v>-1.0467839082879813</v>
      </c>
      <c r="Y53" s="27">
        <f t="shared" si="27"/>
        <v>-1.0467839082879813</v>
      </c>
      <c r="Z53" s="21"/>
      <c r="AA53" s="21"/>
      <c r="AB53" s="21"/>
      <c r="AC53" s="21"/>
      <c r="AD53" s="21"/>
      <c r="AE53" s="21"/>
      <c r="AF53" s="21"/>
      <c r="AMD53"/>
      <c r="AME53"/>
      <c r="AMF53"/>
      <c r="AMG53"/>
      <c r="AMH53"/>
      <c r="AMI53"/>
      <c r="AMJ53"/>
    </row>
    <row r="54" spans="1:1024" s="23" customFormat="1" x14ac:dyDescent="0.25">
      <c r="A54" s="24">
        <v>-15</v>
      </c>
      <c r="B54" s="27">
        <f t="shared" si="17"/>
        <v>-2.5132741228718345</v>
      </c>
      <c r="C54" s="27">
        <v>0</v>
      </c>
      <c r="D54" s="27"/>
      <c r="E54" s="28"/>
      <c r="F54" s="28">
        <f t="shared" si="28"/>
        <v>-1.2721325932278886</v>
      </c>
      <c r="G54" s="28">
        <f t="shared" si="28"/>
        <v>0</v>
      </c>
      <c r="H54" s="28">
        <f t="shared" si="28"/>
        <v>0.42109617546526878</v>
      </c>
      <c r="I54" s="28">
        <f t="shared" si="28"/>
        <v>0</v>
      </c>
      <c r="J54" s="28">
        <f t="shared" si="28"/>
        <v>-0.24913237561638951</v>
      </c>
      <c r="K54" s="28">
        <f t="shared" si="28"/>
        <v>0</v>
      </c>
      <c r="L54" s="28">
        <f t="shared" si="28"/>
        <v>0.17419645593300748</v>
      </c>
      <c r="M54" s="28">
        <f t="shared" si="28"/>
        <v>0</v>
      </c>
      <c r="N54" s="28">
        <f t="shared" si="28"/>
        <v>-0.13162346843803227</v>
      </c>
      <c r="O54" s="28">
        <f t="shared" si="28"/>
        <v>0</v>
      </c>
      <c r="P54" s="27">
        <f t="shared" si="18"/>
        <v>-1.2721325932278886</v>
      </c>
      <c r="Q54" s="27">
        <f t="shared" si="19"/>
        <v>-1.2721325932278886</v>
      </c>
      <c r="R54" s="27">
        <f t="shared" si="20"/>
        <v>-0.85103641776261985</v>
      </c>
      <c r="S54" s="27">
        <f t="shared" si="21"/>
        <v>-0.85103641776261985</v>
      </c>
      <c r="T54" s="27">
        <f t="shared" si="22"/>
        <v>-1.1001687933790094</v>
      </c>
      <c r="U54" s="27">
        <f t="shared" si="23"/>
        <v>-1.1001687933790094</v>
      </c>
      <c r="V54" s="27">
        <f t="shared" si="24"/>
        <v>-0.92597233744600194</v>
      </c>
      <c r="W54" s="27">
        <f t="shared" si="25"/>
        <v>-0.92597233744600194</v>
      </c>
      <c r="X54" s="27">
        <f t="shared" si="26"/>
        <v>-1.0575958058840342</v>
      </c>
      <c r="Y54" s="27">
        <f t="shared" si="27"/>
        <v>-1.0575958058840342</v>
      </c>
      <c r="Z54" s="21"/>
      <c r="AA54" s="21"/>
      <c r="AB54" s="21"/>
      <c r="AC54" s="21"/>
      <c r="AD54" s="21"/>
      <c r="AE54" s="21"/>
      <c r="AF54" s="21"/>
      <c r="AMD54"/>
      <c r="AME54"/>
      <c r="AMF54"/>
      <c r="AMG54"/>
      <c r="AMH54"/>
      <c r="AMI54"/>
      <c r="AMJ54"/>
    </row>
    <row r="55" spans="1:1024" s="23" customFormat="1" x14ac:dyDescent="0.25">
      <c r="A55" s="24">
        <v>-14</v>
      </c>
      <c r="B55" s="27">
        <f t="shared" si="17"/>
        <v>-2.3561944901923448</v>
      </c>
      <c r="C55" s="27">
        <v>0</v>
      </c>
      <c r="D55" s="27"/>
      <c r="E55" s="28"/>
      <c r="F55" s="28">
        <f t="shared" si="28"/>
        <v>-1.145498178171664</v>
      </c>
      <c r="G55" s="28">
        <f t="shared" si="28"/>
        <v>0</v>
      </c>
      <c r="H55" s="28">
        <f t="shared" si="28"/>
        <v>9.073873671134107E-2</v>
      </c>
      <c r="I55" s="28">
        <f t="shared" si="28"/>
        <v>0</v>
      </c>
      <c r="J55" s="28">
        <f t="shared" si="28"/>
        <v>0.16171850047565045</v>
      </c>
      <c r="K55" s="28">
        <f t="shared" si="28"/>
        <v>0</v>
      </c>
      <c r="L55" s="28">
        <f t="shared" si="28"/>
        <v>-0.18185180729494196</v>
      </c>
      <c r="M55" s="28">
        <f t="shared" si="28"/>
        <v>0</v>
      </c>
      <c r="N55" s="28">
        <f t="shared" si="28"/>
        <v>8.5208557636233487E-2</v>
      </c>
      <c r="O55" s="28">
        <f t="shared" si="28"/>
        <v>0</v>
      </c>
      <c r="P55" s="27">
        <f t="shared" si="18"/>
        <v>-1.145498178171664</v>
      </c>
      <c r="Q55" s="27">
        <f t="shared" si="19"/>
        <v>-1.145498178171664</v>
      </c>
      <c r="R55" s="27">
        <f t="shared" si="20"/>
        <v>-1.054759441460323</v>
      </c>
      <c r="S55" s="27">
        <f t="shared" si="21"/>
        <v>-1.054759441460323</v>
      </c>
      <c r="T55" s="27">
        <f t="shared" si="22"/>
        <v>-0.89304094098467246</v>
      </c>
      <c r="U55" s="27">
        <f t="shared" si="23"/>
        <v>-0.89304094098467246</v>
      </c>
      <c r="V55" s="27">
        <f t="shared" si="24"/>
        <v>-1.0748927482796145</v>
      </c>
      <c r="W55" s="27">
        <f t="shared" si="25"/>
        <v>-1.0748927482796145</v>
      </c>
      <c r="X55" s="27">
        <f t="shared" si="26"/>
        <v>-0.98968419064338098</v>
      </c>
      <c r="Y55" s="27">
        <f t="shared" si="27"/>
        <v>-0.98968419064338098</v>
      </c>
      <c r="Z55" s="21"/>
      <c r="AA55" s="21"/>
      <c r="AB55" s="21"/>
      <c r="AC55" s="21"/>
      <c r="AD55" s="21"/>
      <c r="AE55" s="21"/>
      <c r="AF55" s="21"/>
      <c r="AMD55"/>
      <c r="AME55"/>
      <c r="AMF55"/>
      <c r="AMG55"/>
      <c r="AMH55"/>
      <c r="AMI55"/>
      <c r="AMJ55"/>
    </row>
    <row r="56" spans="1:1024" s="23" customFormat="1" x14ac:dyDescent="0.25">
      <c r="A56" s="24">
        <v>-13</v>
      </c>
      <c r="B56" s="27">
        <f t="shared" si="17"/>
        <v>-2.1991148575128552</v>
      </c>
      <c r="C56" s="27">
        <v>0</v>
      </c>
      <c r="D56" s="27"/>
      <c r="E56" s="28"/>
      <c r="F56" s="28">
        <f t="shared" ref="F56:O65" si="29">(-2*$B$2/PI())*((COS(F$5*PI())-1)/F$5)*SIN(F$5*PI()*$B56/$B$3)</f>
        <v>-0.74552415595651678</v>
      </c>
      <c r="G56" s="28">
        <f t="shared" si="29"/>
        <v>0</v>
      </c>
      <c r="H56" s="28">
        <f t="shared" si="29"/>
        <v>-0.40472096022606247</v>
      </c>
      <c r="I56" s="28">
        <f t="shared" si="29"/>
        <v>0</v>
      </c>
      <c r="J56" s="28">
        <f t="shared" si="29"/>
        <v>-3.5404558753181652E-3</v>
      </c>
      <c r="K56" s="28">
        <f t="shared" si="29"/>
        <v>0</v>
      </c>
      <c r="L56" s="28">
        <f t="shared" si="29"/>
        <v>0.17186216780957364</v>
      </c>
      <c r="M56" s="28">
        <f t="shared" si="29"/>
        <v>0</v>
      </c>
      <c r="N56" s="28">
        <f t="shared" si="29"/>
        <v>8.5992645030278411E-2</v>
      </c>
      <c r="O56" s="28">
        <f t="shared" si="29"/>
        <v>0</v>
      </c>
      <c r="P56" s="27">
        <f t="shared" si="18"/>
        <v>-0.74552415595651678</v>
      </c>
      <c r="Q56" s="27">
        <f t="shared" si="19"/>
        <v>-0.74552415595651678</v>
      </c>
      <c r="R56" s="27">
        <f t="shared" si="20"/>
        <v>-1.1502451161825793</v>
      </c>
      <c r="S56" s="27">
        <f t="shared" si="21"/>
        <v>-1.1502451161825793</v>
      </c>
      <c r="T56" s="27">
        <f t="shared" si="22"/>
        <v>-1.1537855720578976</v>
      </c>
      <c r="U56" s="27">
        <f t="shared" si="23"/>
        <v>-1.1537855720578976</v>
      </c>
      <c r="V56" s="27">
        <f t="shared" si="24"/>
        <v>-0.98192340424832392</v>
      </c>
      <c r="W56" s="27">
        <f t="shared" si="25"/>
        <v>-0.98192340424832392</v>
      </c>
      <c r="X56" s="27">
        <f t="shared" si="26"/>
        <v>-0.89593075921804555</v>
      </c>
      <c r="Y56" s="27">
        <f t="shared" si="27"/>
        <v>-0.89593075921804555</v>
      </c>
      <c r="Z56" s="21"/>
      <c r="AA56" s="21"/>
      <c r="AB56" s="21"/>
      <c r="AC56" s="21"/>
      <c r="AD56" s="21"/>
      <c r="AE56" s="21"/>
      <c r="AF56" s="21"/>
      <c r="AMD56"/>
      <c r="AME56"/>
      <c r="AMF56"/>
      <c r="AMG56"/>
      <c r="AMH56"/>
      <c r="AMI56"/>
      <c r="AMJ56"/>
    </row>
    <row r="57" spans="1:1024" s="23" customFormat="1" x14ac:dyDescent="0.25">
      <c r="A57" s="24">
        <v>-12</v>
      </c>
      <c r="B57" s="27">
        <f t="shared" si="17"/>
        <v>-2.0420352248333655</v>
      </c>
      <c r="C57" s="27">
        <v>0</v>
      </c>
      <c r="D57" s="27"/>
      <c r="E57" s="28"/>
      <c r="F57" s="28">
        <f t="shared" si="29"/>
        <v>-0.16765261823252983</v>
      </c>
      <c r="G57" s="28">
        <f t="shared" si="29"/>
        <v>0</v>
      </c>
      <c r="H57" s="28">
        <f t="shared" si="29"/>
        <v>-0.16377692388164752</v>
      </c>
      <c r="I57" s="28">
        <f t="shared" si="29"/>
        <v>0</v>
      </c>
      <c r="J57" s="28">
        <f t="shared" si="29"/>
        <v>-0.15618680800906845</v>
      </c>
      <c r="K57" s="28">
        <f t="shared" si="29"/>
        <v>0</v>
      </c>
      <c r="L57" s="28">
        <f t="shared" si="29"/>
        <v>-0.14519682725141222</v>
      </c>
      <c r="M57" s="28">
        <f t="shared" si="29"/>
        <v>0</v>
      </c>
      <c r="N57" s="28">
        <f t="shared" si="29"/>
        <v>-0.13125927494204725</v>
      </c>
      <c r="O57" s="28">
        <f t="shared" si="29"/>
        <v>0</v>
      </c>
      <c r="P57" s="27">
        <f t="shared" si="18"/>
        <v>-0.16765261823252983</v>
      </c>
      <c r="Q57" s="27">
        <f t="shared" si="19"/>
        <v>-0.16765261823252983</v>
      </c>
      <c r="R57" s="27">
        <f t="shared" si="20"/>
        <v>-0.33142954211417736</v>
      </c>
      <c r="S57" s="27">
        <f t="shared" si="21"/>
        <v>-0.33142954211417736</v>
      </c>
      <c r="T57" s="27">
        <f t="shared" si="22"/>
        <v>-0.48761635012324578</v>
      </c>
      <c r="U57" s="27">
        <f t="shared" si="23"/>
        <v>-0.48761635012324578</v>
      </c>
      <c r="V57" s="27">
        <f t="shared" si="24"/>
        <v>-0.63281317737465803</v>
      </c>
      <c r="W57" s="27">
        <f t="shared" si="25"/>
        <v>-0.63281317737465803</v>
      </c>
      <c r="X57" s="27">
        <f t="shared" si="26"/>
        <v>-0.76407245231670529</v>
      </c>
      <c r="Y57" s="27">
        <f t="shared" si="27"/>
        <v>-0.76407245231670529</v>
      </c>
      <c r="Z57" s="21"/>
      <c r="AA57" s="21"/>
      <c r="AB57" s="21"/>
      <c r="AC57" s="21"/>
      <c r="AD57" s="21"/>
      <c r="AE57" s="21"/>
      <c r="AF57" s="21"/>
      <c r="AMD57"/>
      <c r="AME57"/>
      <c r="AMF57"/>
      <c r="AMG57"/>
      <c r="AMH57"/>
      <c r="AMI57"/>
      <c r="AMJ57"/>
    </row>
    <row r="58" spans="1:1024" s="23" customFormat="1" x14ac:dyDescent="0.25">
      <c r="A58" s="24">
        <v>-11</v>
      </c>
      <c r="B58" s="27">
        <f t="shared" si="17"/>
        <v>-1.8849555921538759</v>
      </c>
      <c r="C58" s="27">
        <v>0</v>
      </c>
      <c r="D58" s="27"/>
      <c r="E58" s="28"/>
      <c r="F58" s="28">
        <f t="shared" si="29"/>
        <v>0.45022430900677513</v>
      </c>
      <c r="G58" s="28">
        <f t="shared" si="29"/>
        <v>0</v>
      </c>
      <c r="H58" s="28">
        <f t="shared" si="29"/>
        <v>0.37516486900221396</v>
      </c>
      <c r="I58" s="28">
        <f t="shared" si="29"/>
        <v>0</v>
      </c>
      <c r="J58" s="28">
        <f t="shared" si="29"/>
        <v>0.24757043949024235</v>
      </c>
      <c r="K58" s="28">
        <f t="shared" si="29"/>
        <v>0</v>
      </c>
      <c r="L58" s="28">
        <f t="shared" si="29"/>
        <v>0.10444311041578341</v>
      </c>
      <c r="M58" s="28">
        <f t="shared" si="29"/>
        <v>0</v>
      </c>
      <c r="N58" s="28">
        <f t="shared" si="29"/>
        <v>-1.5700775743156325E-2</v>
      </c>
      <c r="O58" s="28">
        <f t="shared" si="29"/>
        <v>0</v>
      </c>
      <c r="P58" s="27">
        <f t="shared" si="18"/>
        <v>0.45022430900677513</v>
      </c>
      <c r="Q58" s="27">
        <f t="shared" si="19"/>
        <v>0.45022430900677513</v>
      </c>
      <c r="R58" s="27">
        <f t="shared" si="20"/>
        <v>0.82538917800898903</v>
      </c>
      <c r="S58" s="27">
        <f t="shared" si="21"/>
        <v>0.82538917800898903</v>
      </c>
      <c r="T58" s="27">
        <f t="shared" si="22"/>
        <v>1.0729596174992313</v>
      </c>
      <c r="U58" s="27">
        <f t="shared" si="23"/>
        <v>1.0729596174992313</v>
      </c>
      <c r="V58" s="27">
        <f t="shared" si="24"/>
        <v>1.1774027279150148</v>
      </c>
      <c r="W58" s="27">
        <f t="shared" si="25"/>
        <v>1.1774027279150148</v>
      </c>
      <c r="X58" s="27">
        <f t="shared" si="26"/>
        <v>1.1617019521718583</v>
      </c>
      <c r="Y58" s="27">
        <f t="shared" si="27"/>
        <v>1.1617019521718583</v>
      </c>
      <c r="Z58" s="21"/>
      <c r="AA58" s="21"/>
      <c r="AB58" s="21"/>
      <c r="AC58" s="21"/>
      <c r="AD58" s="21"/>
      <c r="AE58" s="21"/>
      <c r="AF58" s="21"/>
      <c r="AMD58"/>
      <c r="AME58"/>
      <c r="AMF58"/>
      <c r="AMG58"/>
      <c r="AMH58"/>
      <c r="AMI58"/>
      <c r="AMJ58"/>
    </row>
    <row r="59" spans="1:1024" s="23" customFormat="1" x14ac:dyDescent="0.25">
      <c r="A59" s="24">
        <v>-10</v>
      </c>
      <c r="B59" s="27">
        <f t="shared" si="17"/>
        <v>-1.727875959474386</v>
      </c>
      <c r="C59" s="27">
        <v>0</v>
      </c>
      <c r="D59" s="27"/>
      <c r="E59" s="28"/>
      <c r="F59" s="28">
        <f t="shared" si="29"/>
        <v>0.9606683846690206</v>
      </c>
      <c r="G59" s="28">
        <f t="shared" si="29"/>
        <v>0</v>
      </c>
      <c r="H59" s="28">
        <f t="shared" si="29"/>
        <v>0.23148125504997114</v>
      </c>
      <c r="I59" s="28">
        <f t="shared" si="29"/>
        <v>0</v>
      </c>
      <c r="J59" s="28">
        <f t="shared" si="29"/>
        <v>-0.23062313492052616</v>
      </c>
      <c r="K59" s="28">
        <f t="shared" si="29"/>
        <v>0</v>
      </c>
      <c r="L59" s="28">
        <f t="shared" si="29"/>
        <v>-5.3555330274633425E-2</v>
      </c>
      <c r="M59" s="28">
        <f t="shared" si="29"/>
        <v>0</v>
      </c>
      <c r="N59" s="28">
        <f t="shared" si="29"/>
        <v>0.13966734268988162</v>
      </c>
      <c r="O59" s="28">
        <f t="shared" si="29"/>
        <v>0</v>
      </c>
      <c r="P59" s="27">
        <f t="shared" si="18"/>
        <v>0.9606683846690206</v>
      </c>
      <c r="Q59" s="27">
        <f t="shared" si="19"/>
        <v>0.9606683846690206</v>
      </c>
      <c r="R59" s="27">
        <f t="shared" si="20"/>
        <v>1.1921496397189917</v>
      </c>
      <c r="S59" s="27">
        <f t="shared" si="21"/>
        <v>1.1921496397189917</v>
      </c>
      <c r="T59" s="27">
        <f t="shared" si="22"/>
        <v>0.96152650479846558</v>
      </c>
      <c r="U59" s="27">
        <f t="shared" si="23"/>
        <v>0.96152650479846558</v>
      </c>
      <c r="V59" s="27">
        <f t="shared" si="24"/>
        <v>0.90797117452383214</v>
      </c>
      <c r="W59" s="27">
        <f t="shared" si="25"/>
        <v>0.90797117452383214</v>
      </c>
      <c r="X59" s="27">
        <f t="shared" si="26"/>
        <v>1.0476385172137137</v>
      </c>
      <c r="Y59" s="27">
        <f t="shared" si="27"/>
        <v>1.0476385172137137</v>
      </c>
      <c r="Z59" s="21"/>
      <c r="AA59" s="21"/>
      <c r="AB59" s="21"/>
      <c r="AC59" s="21"/>
      <c r="AD59" s="21"/>
      <c r="AE59" s="21"/>
      <c r="AF59" s="21"/>
      <c r="AMD59"/>
      <c r="AME59"/>
      <c r="AMF59"/>
      <c r="AMG59"/>
      <c r="AMH59"/>
      <c r="AMI59"/>
      <c r="AMJ59"/>
    </row>
    <row r="60" spans="1:1024" s="23" customFormat="1" x14ac:dyDescent="0.25">
      <c r="A60" s="24">
        <v>-9</v>
      </c>
      <c r="B60" s="27">
        <f t="shared" si="17"/>
        <v>-1.5707963267948966</v>
      </c>
      <c r="C60" s="27">
        <v>0</v>
      </c>
      <c r="D60" s="27"/>
      <c r="E60" s="28"/>
      <c r="F60" s="28">
        <f t="shared" si="29"/>
        <v>1.2418770727250219</v>
      </c>
      <c r="G60" s="28">
        <f t="shared" si="29"/>
        <v>0</v>
      </c>
      <c r="H60" s="28">
        <f t="shared" si="29"/>
        <v>-0.33339047900443902</v>
      </c>
      <c r="I60" s="28">
        <f t="shared" si="29"/>
        <v>0</v>
      </c>
      <c r="J60" s="28">
        <f t="shared" si="29"/>
        <v>0.11276063170119054</v>
      </c>
      <c r="K60" s="28">
        <f t="shared" si="29"/>
        <v>0</v>
      </c>
      <c r="L60" s="28">
        <f t="shared" si="29"/>
        <v>-2.5288970537986895E-3</v>
      </c>
      <c r="M60" s="28">
        <f t="shared" si="29"/>
        <v>0</v>
      </c>
      <c r="N60" s="28">
        <f t="shared" si="29"/>
        <v>-5.9093775730417811E-2</v>
      </c>
      <c r="O60" s="28">
        <f t="shared" si="29"/>
        <v>0</v>
      </c>
      <c r="P60" s="27">
        <f t="shared" si="18"/>
        <v>1.2418770727250219</v>
      </c>
      <c r="Q60" s="27">
        <f t="shared" si="19"/>
        <v>1.2418770727250219</v>
      </c>
      <c r="R60" s="27">
        <f t="shared" si="20"/>
        <v>0.90848659372058282</v>
      </c>
      <c r="S60" s="27">
        <f t="shared" si="21"/>
        <v>0.90848659372058282</v>
      </c>
      <c r="T60" s="27">
        <f t="shared" si="22"/>
        <v>1.0212472254217733</v>
      </c>
      <c r="U60" s="27">
        <f t="shared" si="23"/>
        <v>1.0212472254217733</v>
      </c>
      <c r="V60" s="27">
        <f t="shared" si="24"/>
        <v>1.0187183283679746</v>
      </c>
      <c r="W60" s="27">
        <f t="shared" si="25"/>
        <v>1.0187183283679746</v>
      </c>
      <c r="X60" s="27">
        <f t="shared" si="26"/>
        <v>0.95962455263755675</v>
      </c>
      <c r="Y60" s="27">
        <f t="shared" si="27"/>
        <v>0.95962455263755675</v>
      </c>
      <c r="Z60" s="21"/>
      <c r="AA60" s="21"/>
      <c r="AB60" s="21"/>
      <c r="AC60" s="21"/>
      <c r="AD60" s="21"/>
      <c r="AE60" s="21"/>
      <c r="AF60" s="21"/>
      <c r="AMD60"/>
      <c r="AME60"/>
      <c r="AMF60"/>
      <c r="AMG60"/>
      <c r="AMH60"/>
      <c r="AMI60"/>
      <c r="AMJ60"/>
    </row>
    <row r="61" spans="1:1024" s="23" customFormat="1" x14ac:dyDescent="0.25">
      <c r="A61" s="24">
        <v>-8</v>
      </c>
      <c r="B61" s="27">
        <f t="shared" si="17"/>
        <v>-1.4137166941154069</v>
      </c>
      <c r="C61" s="27">
        <v>0</v>
      </c>
      <c r="D61" s="27"/>
      <c r="E61" s="28"/>
      <c r="F61" s="28">
        <f t="shared" si="29"/>
        <v>1.2267481518115058</v>
      </c>
      <c r="G61" s="28">
        <f t="shared" si="29"/>
        <v>0</v>
      </c>
      <c r="H61" s="28">
        <f t="shared" si="29"/>
        <v>-0.29164674831408005</v>
      </c>
      <c r="I61" s="28">
        <f t="shared" si="29"/>
        <v>0</v>
      </c>
      <c r="J61" s="28">
        <f t="shared" si="29"/>
        <v>5.4443242026804638E-2</v>
      </c>
      <c r="K61" s="28">
        <f t="shared" si="29"/>
        <v>0</v>
      </c>
      <c r="L61" s="28">
        <f t="shared" si="29"/>
        <v>5.8367746752875906E-2</v>
      </c>
      <c r="M61" s="28">
        <f t="shared" si="29"/>
        <v>0</v>
      </c>
      <c r="N61" s="28">
        <f t="shared" si="29"/>
        <v>-0.10802148786431599</v>
      </c>
      <c r="O61" s="28">
        <f t="shared" si="29"/>
        <v>0</v>
      </c>
      <c r="P61" s="27">
        <f t="shared" si="18"/>
        <v>1.2267481518115058</v>
      </c>
      <c r="Q61" s="27">
        <f t="shared" si="19"/>
        <v>1.2267481518115058</v>
      </c>
      <c r="R61" s="27">
        <f t="shared" si="20"/>
        <v>0.93510140349742565</v>
      </c>
      <c r="S61" s="27">
        <f t="shared" si="21"/>
        <v>0.93510140349742565</v>
      </c>
      <c r="T61" s="27">
        <f t="shared" si="22"/>
        <v>0.98954464552423027</v>
      </c>
      <c r="U61" s="27">
        <f t="shared" si="23"/>
        <v>0.98954464552423027</v>
      </c>
      <c r="V61" s="27">
        <f t="shared" si="24"/>
        <v>1.0479123922771061</v>
      </c>
      <c r="W61" s="27">
        <f t="shared" si="25"/>
        <v>1.0479123922771061</v>
      </c>
      <c r="X61" s="27">
        <f t="shared" si="26"/>
        <v>0.93989090441279011</v>
      </c>
      <c r="Y61" s="27">
        <f t="shared" si="27"/>
        <v>0.93989090441279011</v>
      </c>
      <c r="Z61" s="21"/>
      <c r="AA61" s="21"/>
      <c r="AB61" s="21"/>
      <c r="AC61" s="21"/>
      <c r="AD61" s="21"/>
      <c r="AE61" s="21"/>
      <c r="AF61" s="21"/>
      <c r="AMD61"/>
      <c r="AME61"/>
      <c r="AMF61"/>
      <c r="AMG61"/>
      <c r="AMH61"/>
      <c r="AMI61"/>
      <c r="AMJ61"/>
    </row>
    <row r="62" spans="1:1024" s="23" customFormat="1" x14ac:dyDescent="0.25">
      <c r="A62" s="24">
        <v>-7</v>
      </c>
      <c r="B62" s="27">
        <f t="shared" si="17"/>
        <v>-1.2566370614359172</v>
      </c>
      <c r="C62" s="27">
        <v>0</v>
      </c>
      <c r="D62" s="27"/>
      <c r="E62" s="28"/>
      <c r="F62" s="28">
        <f t="shared" si="29"/>
        <v>0.91889169602377863</v>
      </c>
      <c r="G62" s="28">
        <f t="shared" si="29"/>
        <v>0</v>
      </c>
      <c r="H62" s="28">
        <f t="shared" si="29"/>
        <v>0.2807582906960373</v>
      </c>
      <c r="I62" s="28">
        <f t="shared" si="29"/>
        <v>0</v>
      </c>
      <c r="J62" s="28">
        <f t="shared" si="29"/>
        <v>-0.19782404793396838</v>
      </c>
      <c r="K62" s="28">
        <f t="shared" si="29"/>
        <v>0</v>
      </c>
      <c r="L62" s="28">
        <f t="shared" si="29"/>
        <v>-0.10854320287587603</v>
      </c>
      <c r="M62" s="28">
        <f t="shared" si="29"/>
        <v>0</v>
      </c>
      <c r="N62" s="28">
        <f t="shared" si="29"/>
        <v>0.11694136256579656</v>
      </c>
      <c r="O62" s="28">
        <f t="shared" si="29"/>
        <v>0</v>
      </c>
      <c r="P62" s="27">
        <f t="shared" si="18"/>
        <v>0.91889169602377863</v>
      </c>
      <c r="Q62" s="27">
        <f t="shared" si="19"/>
        <v>0.91889169602377863</v>
      </c>
      <c r="R62" s="27">
        <f t="shared" si="20"/>
        <v>1.199649986719816</v>
      </c>
      <c r="S62" s="27">
        <f t="shared" si="21"/>
        <v>1.199649986719816</v>
      </c>
      <c r="T62" s="27">
        <f t="shared" si="22"/>
        <v>1.0018259387858477</v>
      </c>
      <c r="U62" s="27">
        <f t="shared" si="23"/>
        <v>1.0018259387858477</v>
      </c>
      <c r="V62" s="27">
        <f t="shared" si="24"/>
        <v>0.89328273590997165</v>
      </c>
      <c r="W62" s="27">
        <f t="shared" si="25"/>
        <v>0.89328273590997165</v>
      </c>
      <c r="X62" s="27">
        <f t="shared" si="26"/>
        <v>1.0102240984757682</v>
      </c>
      <c r="Y62" s="27">
        <f t="shared" si="27"/>
        <v>1.0102240984757682</v>
      </c>
      <c r="Z62" s="21"/>
      <c r="AA62" s="21"/>
      <c r="AB62" s="21"/>
      <c r="AC62" s="21"/>
      <c r="AD62" s="21"/>
      <c r="AE62" s="21"/>
      <c r="AF62" s="21"/>
      <c r="AMD62"/>
      <c r="AME62"/>
      <c r="AMF62"/>
      <c r="AMG62"/>
      <c r="AMH62"/>
      <c r="AMI62"/>
      <c r="AMJ62"/>
    </row>
    <row r="63" spans="1:1024" s="23" customFormat="1" x14ac:dyDescent="0.25">
      <c r="A63" s="24">
        <v>-6</v>
      </c>
      <c r="B63" s="27">
        <f t="shared" si="17"/>
        <v>-1.0995574287564276</v>
      </c>
      <c r="C63" s="27">
        <v>0</v>
      </c>
      <c r="D63" s="27"/>
      <c r="E63" s="28"/>
      <c r="F63" s="28">
        <f t="shared" si="29"/>
        <v>0.39176863641339987</v>
      </c>
      <c r="G63" s="28">
        <f t="shared" si="29"/>
        <v>0</v>
      </c>
      <c r="H63" s="28">
        <f t="shared" si="29"/>
        <v>0.34231394522431369</v>
      </c>
      <c r="I63" s="28">
        <f t="shared" si="29"/>
        <v>0</v>
      </c>
      <c r="J63" s="28">
        <f t="shared" si="29"/>
        <v>0.25464175555609825</v>
      </c>
      <c r="K63" s="28">
        <f t="shared" si="29"/>
        <v>0</v>
      </c>
      <c r="L63" s="28">
        <f t="shared" si="29"/>
        <v>0.1481867657514504</v>
      </c>
      <c r="M63" s="28">
        <f t="shared" si="29"/>
        <v>0</v>
      </c>
      <c r="N63" s="28">
        <f t="shared" si="29"/>
        <v>4.5397136363347926E-2</v>
      </c>
      <c r="O63" s="28">
        <f t="shared" si="29"/>
        <v>0</v>
      </c>
      <c r="P63" s="27">
        <f t="shared" si="18"/>
        <v>0.39176863641339987</v>
      </c>
      <c r="Q63" s="27">
        <f t="shared" si="19"/>
        <v>0.39176863641339987</v>
      </c>
      <c r="R63" s="27">
        <f t="shared" si="20"/>
        <v>0.73408258163771356</v>
      </c>
      <c r="S63" s="27">
        <f t="shared" si="21"/>
        <v>0.73408258163771356</v>
      </c>
      <c r="T63" s="27">
        <f t="shared" si="22"/>
        <v>0.98872433719381181</v>
      </c>
      <c r="U63" s="27">
        <f t="shared" si="23"/>
        <v>0.98872433719381181</v>
      </c>
      <c r="V63" s="27">
        <f t="shared" si="24"/>
        <v>1.1369111029452621</v>
      </c>
      <c r="W63" s="27">
        <f t="shared" si="25"/>
        <v>1.1369111029452621</v>
      </c>
      <c r="X63" s="27">
        <f t="shared" si="26"/>
        <v>1.18230823930861</v>
      </c>
      <c r="Y63" s="27">
        <f t="shared" si="27"/>
        <v>1.18230823930861</v>
      </c>
      <c r="Z63" s="21"/>
      <c r="AA63" s="21"/>
      <c r="AB63" s="21"/>
      <c r="AC63" s="21"/>
      <c r="AD63" s="21"/>
      <c r="AE63" s="21"/>
      <c r="AF63" s="21"/>
      <c r="AMD63"/>
      <c r="AME63"/>
      <c r="AMF63"/>
      <c r="AMG63"/>
      <c r="AMH63"/>
      <c r="AMI63"/>
      <c r="AMJ63"/>
    </row>
    <row r="64" spans="1:1024" s="23" customFormat="1" x14ac:dyDescent="0.25">
      <c r="A64" s="24">
        <v>-5</v>
      </c>
      <c r="B64" s="27">
        <f t="shared" si="17"/>
        <v>-0.94247779607693793</v>
      </c>
      <c r="C64" s="27">
        <v>0</v>
      </c>
      <c r="D64" s="27"/>
      <c r="E64" s="28"/>
      <c r="F64" s="28">
        <f t="shared" si="29"/>
        <v>-0.22883853972813384</v>
      </c>
      <c r="G64" s="28">
        <f t="shared" si="29"/>
        <v>0</v>
      </c>
      <c r="H64" s="28">
        <f t="shared" si="29"/>
        <v>-0.21898241927011824</v>
      </c>
      <c r="I64" s="28">
        <f t="shared" si="29"/>
        <v>0</v>
      </c>
      <c r="J64" s="28">
        <f t="shared" si="29"/>
        <v>-0.20003428740266341</v>
      </c>
      <c r="K64" s="28">
        <f t="shared" si="29"/>
        <v>0</v>
      </c>
      <c r="L64" s="28">
        <f t="shared" si="29"/>
        <v>-0.17345184009688389</v>
      </c>
      <c r="M64" s="28">
        <f t="shared" si="29"/>
        <v>0</v>
      </c>
      <c r="N64" s="28">
        <f t="shared" si="29"/>
        <v>-0.14125240326498528</v>
      </c>
      <c r="O64" s="28">
        <f t="shared" si="29"/>
        <v>0</v>
      </c>
      <c r="P64" s="27">
        <f t="shared" si="18"/>
        <v>-0.22883853972813384</v>
      </c>
      <c r="Q64" s="27">
        <f t="shared" si="19"/>
        <v>-0.22883853972813384</v>
      </c>
      <c r="R64" s="27">
        <f t="shared" si="20"/>
        <v>-0.44782095899825208</v>
      </c>
      <c r="S64" s="27">
        <f t="shared" si="21"/>
        <v>-0.44782095899825208</v>
      </c>
      <c r="T64" s="27">
        <f t="shared" si="22"/>
        <v>-0.64785524640091552</v>
      </c>
      <c r="U64" s="27">
        <f t="shared" si="23"/>
        <v>-0.64785524640091552</v>
      </c>
      <c r="V64" s="27">
        <f t="shared" si="24"/>
        <v>-0.82130708649779938</v>
      </c>
      <c r="W64" s="27">
        <f t="shared" si="25"/>
        <v>-0.82130708649779938</v>
      </c>
      <c r="X64" s="27">
        <f t="shared" si="26"/>
        <v>-0.96255948976278471</v>
      </c>
      <c r="Y64" s="27">
        <f t="shared" si="27"/>
        <v>-0.96255948976278471</v>
      </c>
      <c r="Z64" s="21"/>
      <c r="AA64" s="21"/>
      <c r="AB64" s="21"/>
      <c r="AC64" s="21"/>
      <c r="AD64" s="21"/>
      <c r="AE64" s="21"/>
      <c r="AF64" s="21"/>
      <c r="AMD64"/>
      <c r="AME64"/>
      <c r="AMF64"/>
      <c r="AMG64"/>
      <c r="AMH64"/>
      <c r="AMI64"/>
      <c r="AMJ64"/>
    </row>
    <row r="65" spans="1:1024" s="23" customFormat="1" x14ac:dyDescent="0.25">
      <c r="A65" s="24">
        <v>-4</v>
      </c>
      <c r="B65" s="27">
        <f t="shared" si="17"/>
        <v>-0.78539816339744828</v>
      </c>
      <c r="C65" s="27">
        <v>0</v>
      </c>
      <c r="D65" s="27"/>
      <c r="E65" s="28"/>
      <c r="F65" s="28">
        <f t="shared" si="29"/>
        <v>-0.79484009733263328</v>
      </c>
      <c r="G65" s="28">
        <f t="shared" si="29"/>
        <v>0</v>
      </c>
      <c r="H65" s="28">
        <f t="shared" si="29"/>
        <v>-0.38183272605722129</v>
      </c>
      <c r="I65" s="28">
        <f t="shared" si="29"/>
        <v>0</v>
      </c>
      <c r="J65" s="28">
        <f t="shared" si="29"/>
        <v>5.7896572741517716E-2</v>
      </c>
      <c r="K65" s="28">
        <f t="shared" si="29"/>
        <v>0</v>
      </c>
      <c r="L65" s="28">
        <f t="shared" si="29"/>
        <v>0.18188696825435588</v>
      </c>
      <c r="M65" s="28">
        <f t="shared" si="29"/>
        <v>0</v>
      </c>
      <c r="N65" s="28">
        <f t="shared" si="29"/>
        <v>3.0246245570447021E-2</v>
      </c>
      <c r="O65" s="28">
        <f t="shared" si="29"/>
        <v>0</v>
      </c>
      <c r="P65" s="27">
        <f t="shared" si="18"/>
        <v>-0.79484009733263328</v>
      </c>
      <c r="Q65" s="27">
        <f t="shared" si="19"/>
        <v>-0.79484009733263328</v>
      </c>
      <c r="R65" s="27">
        <f t="shared" si="20"/>
        <v>-1.1766728233898545</v>
      </c>
      <c r="S65" s="27">
        <f t="shared" si="21"/>
        <v>-1.1766728233898545</v>
      </c>
      <c r="T65" s="27">
        <f t="shared" si="22"/>
        <v>-1.1187762506483367</v>
      </c>
      <c r="U65" s="27">
        <f t="shared" si="23"/>
        <v>-1.1187762506483367</v>
      </c>
      <c r="V65" s="27">
        <f t="shared" si="24"/>
        <v>-0.93688928239398084</v>
      </c>
      <c r="W65" s="27">
        <f t="shared" si="25"/>
        <v>-0.93688928239398084</v>
      </c>
      <c r="X65" s="27">
        <f t="shared" si="26"/>
        <v>-0.90664303682353387</v>
      </c>
      <c r="Y65" s="27">
        <f t="shared" si="27"/>
        <v>-0.90664303682353387</v>
      </c>
      <c r="Z65" s="21"/>
      <c r="AA65" s="21"/>
      <c r="AB65" s="21"/>
      <c r="AC65" s="21"/>
      <c r="AD65" s="21"/>
      <c r="AE65" s="21"/>
      <c r="AF65" s="21"/>
      <c r="AMD65"/>
      <c r="AME65"/>
      <c r="AMF65"/>
      <c r="AMG65"/>
      <c r="AMH65"/>
      <c r="AMI65"/>
      <c r="AMJ65"/>
    </row>
    <row r="66" spans="1:1024" s="23" customFormat="1" x14ac:dyDescent="0.25">
      <c r="A66" s="24">
        <v>-3</v>
      </c>
      <c r="B66" s="27">
        <f t="shared" si="17"/>
        <v>-0.62831853071795862</v>
      </c>
      <c r="C66" s="27">
        <v>0</v>
      </c>
      <c r="D66" s="27"/>
      <c r="E66" s="28"/>
      <c r="F66" s="28">
        <f t="shared" ref="F66:O75" si="30">(-2*$B$2/PI())*((COS(F$5*PI())-1)/F$5)*SIN(F$5*PI()*$B66/$B$3)</f>
        <v>-1.1711763336829046</v>
      </c>
      <c r="G66" s="28">
        <f t="shared" si="30"/>
        <v>0</v>
      </c>
      <c r="H66" s="28">
        <f t="shared" si="30"/>
        <v>0.15007476966892505</v>
      </c>
      <c r="I66" s="28">
        <f t="shared" si="30"/>
        <v>0</v>
      </c>
      <c r="J66" s="28">
        <f t="shared" si="30"/>
        <v>0.10957530512643665</v>
      </c>
      <c r="K66" s="28">
        <f t="shared" si="30"/>
        <v>0</v>
      </c>
      <c r="L66" s="28">
        <f t="shared" si="30"/>
        <v>-0.17267369391403736</v>
      </c>
      <c r="M66" s="28">
        <f t="shared" si="30"/>
        <v>0</v>
      </c>
      <c r="N66" s="28">
        <f t="shared" si="30"/>
        <v>0.12505495633407132</v>
      </c>
      <c r="O66" s="28">
        <f t="shared" si="30"/>
        <v>0</v>
      </c>
      <c r="P66" s="27">
        <f t="shared" si="18"/>
        <v>-1.1711763336829046</v>
      </c>
      <c r="Q66" s="27">
        <f t="shared" si="19"/>
        <v>-1.1711763336829046</v>
      </c>
      <c r="R66" s="27">
        <f t="shared" si="20"/>
        <v>-1.0211015640139796</v>
      </c>
      <c r="S66" s="27">
        <f t="shared" si="21"/>
        <v>-1.0211015640139796</v>
      </c>
      <c r="T66" s="27">
        <f t="shared" si="22"/>
        <v>-0.91152625888754291</v>
      </c>
      <c r="U66" s="27">
        <f t="shared" si="23"/>
        <v>-0.91152625888754291</v>
      </c>
      <c r="V66" s="27">
        <f t="shared" si="24"/>
        <v>-1.0841999528015802</v>
      </c>
      <c r="W66" s="27">
        <f t="shared" si="25"/>
        <v>-1.0841999528015802</v>
      </c>
      <c r="X66" s="27">
        <f t="shared" si="26"/>
        <v>-0.95914499646750895</v>
      </c>
      <c r="Y66" s="27">
        <f t="shared" si="27"/>
        <v>-0.95914499646750895</v>
      </c>
      <c r="Z66" s="21"/>
      <c r="AA66" s="21"/>
      <c r="AB66" s="21"/>
      <c r="AC66" s="21"/>
      <c r="AD66" s="21"/>
      <c r="AE66" s="21"/>
      <c r="AF66" s="21"/>
      <c r="AMD66"/>
      <c r="AME66"/>
      <c r="AMF66"/>
      <c r="AMG66"/>
      <c r="AMH66"/>
      <c r="AMI66"/>
      <c r="AMJ66"/>
    </row>
    <row r="67" spans="1:1024" s="23" customFormat="1" x14ac:dyDescent="0.25">
      <c r="A67" s="24">
        <v>-2</v>
      </c>
      <c r="B67" s="27">
        <f t="shared" si="17"/>
        <v>-0.47123889803846897</v>
      </c>
      <c r="C67" s="27">
        <v>0</v>
      </c>
      <c r="D67" s="27"/>
      <c r="E67" s="28"/>
      <c r="F67" s="28">
        <f t="shared" si="30"/>
        <v>-1.2680456227581733</v>
      </c>
      <c r="G67" s="28">
        <f t="shared" si="30"/>
        <v>0</v>
      </c>
      <c r="H67" s="28">
        <f t="shared" si="30"/>
        <v>0.40891605060383529</v>
      </c>
      <c r="I67" s="28">
        <f t="shared" si="30"/>
        <v>0</v>
      </c>
      <c r="J67" s="28">
        <f t="shared" si="30"/>
        <v>-0.22909963563433278</v>
      </c>
      <c r="K67" s="28">
        <f t="shared" si="30"/>
        <v>0</v>
      </c>
      <c r="L67" s="28">
        <f t="shared" si="30"/>
        <v>0.14670597652470585</v>
      </c>
      <c r="M67" s="28">
        <f t="shared" si="30"/>
        <v>0</v>
      </c>
      <c r="N67" s="28">
        <f t="shared" si="30"/>
        <v>-9.7215582771360012E-2</v>
      </c>
      <c r="O67" s="28">
        <f t="shared" si="30"/>
        <v>0</v>
      </c>
      <c r="P67" s="27">
        <f t="shared" si="18"/>
        <v>-1.2680456227581733</v>
      </c>
      <c r="Q67" s="27">
        <f t="shared" si="19"/>
        <v>-1.2680456227581733</v>
      </c>
      <c r="R67" s="27">
        <f t="shared" si="20"/>
        <v>-0.85912957215433805</v>
      </c>
      <c r="S67" s="27">
        <f t="shared" si="21"/>
        <v>-0.85912957215433805</v>
      </c>
      <c r="T67" s="27">
        <f t="shared" si="22"/>
        <v>-1.0882292077886708</v>
      </c>
      <c r="U67" s="27">
        <f t="shared" si="23"/>
        <v>-1.0882292077886708</v>
      </c>
      <c r="V67" s="27">
        <f t="shared" si="24"/>
        <v>-0.94152323126396498</v>
      </c>
      <c r="W67" s="27">
        <f t="shared" si="25"/>
        <v>-0.94152323126396498</v>
      </c>
      <c r="X67" s="27">
        <f t="shared" si="26"/>
        <v>-1.0387388140353251</v>
      </c>
      <c r="Y67" s="27">
        <f t="shared" si="27"/>
        <v>-1.0387388140353251</v>
      </c>
      <c r="Z67" s="21"/>
      <c r="AA67" s="21"/>
      <c r="AB67" s="21"/>
      <c r="AC67" s="21"/>
      <c r="AD67" s="21"/>
      <c r="AE67" s="21"/>
      <c r="AF67" s="21"/>
      <c r="AMD67"/>
      <c r="AME67"/>
      <c r="AMF67"/>
      <c r="AMG67"/>
      <c r="AMH67"/>
      <c r="AMI67"/>
      <c r="AMJ67"/>
    </row>
    <row r="68" spans="1:1024" s="23" customFormat="1" x14ac:dyDescent="0.25">
      <c r="A68" s="24">
        <v>-1</v>
      </c>
      <c r="B68" s="27">
        <f t="shared" si="17"/>
        <v>-0.31415926535897931</v>
      </c>
      <c r="C68" s="27">
        <v>0</v>
      </c>
      <c r="D68" s="27"/>
      <c r="E68" s="28"/>
      <c r="F68" s="28">
        <f t="shared" si="30"/>
        <v>-1.0623329444508911</v>
      </c>
      <c r="G68" s="28">
        <f t="shared" si="30"/>
        <v>0</v>
      </c>
      <c r="H68" s="28">
        <f t="shared" si="30"/>
        <v>-7.6279513242711275E-2</v>
      </c>
      <c r="I68" s="28">
        <f t="shared" si="30"/>
        <v>0</v>
      </c>
      <c r="J68" s="28">
        <f t="shared" si="30"/>
        <v>0.24837541454500436</v>
      </c>
      <c r="K68" s="28">
        <f t="shared" si="30"/>
        <v>0</v>
      </c>
      <c r="L68" s="28">
        <f t="shared" si="30"/>
        <v>-0.10650345085093095</v>
      </c>
      <c r="M68" s="28">
        <f t="shared" si="30"/>
        <v>0</v>
      </c>
      <c r="N68" s="28">
        <f t="shared" si="30"/>
        <v>-7.2994139756706072E-2</v>
      </c>
      <c r="O68" s="28">
        <f t="shared" si="30"/>
        <v>0</v>
      </c>
      <c r="P68" s="27">
        <f t="shared" si="18"/>
        <v>-1.0623329444508911</v>
      </c>
      <c r="Q68" s="27">
        <f t="shared" si="19"/>
        <v>-1.0623329444508911</v>
      </c>
      <c r="R68" s="27">
        <f t="shared" si="20"/>
        <v>-1.1386124576936023</v>
      </c>
      <c r="S68" s="27">
        <f t="shared" si="21"/>
        <v>-1.1386124576936023</v>
      </c>
      <c r="T68" s="27">
        <f t="shared" si="22"/>
        <v>-0.89023704314859797</v>
      </c>
      <c r="U68" s="27">
        <f t="shared" si="23"/>
        <v>-0.89023704314859797</v>
      </c>
      <c r="V68" s="27">
        <f t="shared" si="24"/>
        <v>-0.99674049399952891</v>
      </c>
      <c r="W68" s="27">
        <f t="shared" si="25"/>
        <v>-0.99674049399952891</v>
      </c>
      <c r="X68" s="27">
        <f t="shared" si="26"/>
        <v>-1.069734633756235</v>
      </c>
      <c r="Y68" s="27">
        <f t="shared" si="27"/>
        <v>-1.069734633756235</v>
      </c>
      <c r="Z68" s="21"/>
      <c r="AA68" s="21"/>
      <c r="AB68" s="21"/>
      <c r="AC68" s="21"/>
      <c r="AD68" s="21"/>
      <c r="AE68" s="21"/>
      <c r="AF68" s="21"/>
      <c r="AMD68"/>
      <c r="AME68"/>
      <c r="AMF68"/>
      <c r="AMG68"/>
      <c r="AMH68"/>
      <c r="AMI68"/>
      <c r="AMJ68"/>
    </row>
    <row r="69" spans="1:1024" s="23" customFormat="1" x14ac:dyDescent="0.25">
      <c r="A69" s="24">
        <v>0</v>
      </c>
      <c r="B69" s="27">
        <f t="shared" si="17"/>
        <v>-0.15707963267948966</v>
      </c>
      <c r="C69" s="27">
        <v>0</v>
      </c>
      <c r="D69" s="27"/>
      <c r="E69" s="28"/>
      <c r="F69" s="28">
        <f t="shared" si="30"/>
        <v>-0.60312560745138688</v>
      </c>
      <c r="G69" s="28">
        <f t="shared" si="30"/>
        <v>0</v>
      </c>
      <c r="H69" s="28">
        <f t="shared" si="30"/>
        <v>-0.42268187425272441</v>
      </c>
      <c r="I69" s="28">
        <f t="shared" si="30"/>
        <v>0</v>
      </c>
      <c r="J69" s="28">
        <f t="shared" si="30"/>
        <v>-0.15896801946652664</v>
      </c>
      <c r="K69" s="28">
        <f t="shared" si="30"/>
        <v>0</v>
      </c>
      <c r="L69" s="28">
        <f t="shared" si="30"/>
        <v>5.5966948059057116E-2</v>
      </c>
      <c r="M69" s="28">
        <f t="shared" si="30"/>
        <v>0</v>
      </c>
      <c r="N69" s="28">
        <f t="shared" si="30"/>
        <v>0.1363053502012784</v>
      </c>
      <c r="O69" s="28">
        <f t="shared" si="30"/>
        <v>0</v>
      </c>
      <c r="P69" s="27">
        <f t="shared" si="18"/>
        <v>-0.60312560745138688</v>
      </c>
      <c r="Q69" s="27">
        <f t="shared" si="19"/>
        <v>-0.60312560745138688</v>
      </c>
      <c r="R69" s="27">
        <f t="shared" si="20"/>
        <v>-1.0258074817041112</v>
      </c>
      <c r="S69" s="27">
        <f t="shared" si="21"/>
        <v>-1.0258074817041112</v>
      </c>
      <c r="T69" s="27">
        <f t="shared" si="22"/>
        <v>-1.1847755011706378</v>
      </c>
      <c r="U69" s="27">
        <f t="shared" si="23"/>
        <v>-1.1847755011706378</v>
      </c>
      <c r="V69" s="27">
        <f t="shared" si="24"/>
        <v>-1.1288085531115806</v>
      </c>
      <c r="W69" s="27">
        <f t="shared" si="25"/>
        <v>-1.1288085531115806</v>
      </c>
      <c r="X69" s="27">
        <f t="shared" si="26"/>
        <v>-0.99250320291030214</v>
      </c>
      <c r="Y69" s="27">
        <f t="shared" si="27"/>
        <v>-0.99250320291030214</v>
      </c>
      <c r="Z69" s="21"/>
      <c r="AA69" s="21"/>
      <c r="AB69" s="21"/>
      <c r="AC69" s="21"/>
      <c r="AD69" s="21"/>
      <c r="AE69" s="21"/>
      <c r="AF69" s="21"/>
      <c r="AMD69"/>
      <c r="AME69"/>
      <c r="AMF69"/>
      <c r="AMG69"/>
      <c r="AMH69"/>
      <c r="AMI69"/>
      <c r="AMJ69"/>
    </row>
    <row r="70" spans="1:1024" s="23" customFormat="1" x14ac:dyDescent="0.25">
      <c r="A70" s="24">
        <v>1</v>
      </c>
      <c r="B70" s="27">
        <f t="shared" ref="B70:B76" si="31">(A70-1)*PI()/20</f>
        <v>0</v>
      </c>
      <c r="C70" s="27">
        <v>0</v>
      </c>
      <c r="D70" s="27">
        <f t="shared" ref="D70:D77" si="32">$B$2</f>
        <v>1</v>
      </c>
      <c r="E70" s="28"/>
      <c r="F70" s="28">
        <f t="shared" si="30"/>
        <v>0</v>
      </c>
      <c r="G70" s="28">
        <f t="shared" si="30"/>
        <v>0</v>
      </c>
      <c r="H70" s="28">
        <f t="shared" si="30"/>
        <v>0</v>
      </c>
      <c r="I70" s="28">
        <f t="shared" si="30"/>
        <v>0</v>
      </c>
      <c r="J70" s="28">
        <f t="shared" si="30"/>
        <v>0</v>
      </c>
      <c r="K70" s="28">
        <f t="shared" si="30"/>
        <v>0</v>
      </c>
      <c r="L70" s="28">
        <f t="shared" si="30"/>
        <v>0</v>
      </c>
      <c r="M70" s="28">
        <f t="shared" si="30"/>
        <v>0</v>
      </c>
      <c r="N70" s="28">
        <f t="shared" si="30"/>
        <v>0</v>
      </c>
      <c r="O70" s="28">
        <f t="shared" si="30"/>
        <v>0</v>
      </c>
      <c r="P70" s="27">
        <f t="shared" ref="P70:P101" si="33">SUM($F70:$F70)</f>
        <v>0</v>
      </c>
      <c r="Q70" s="27">
        <f t="shared" ref="Q70:Q101" si="34">SUM($F70:$G70)+$Q$3</f>
        <v>0</v>
      </c>
      <c r="R70" s="27">
        <f t="shared" ref="R70:R101" si="35">SUM($F70:$H70)</f>
        <v>0</v>
      </c>
      <c r="S70" s="27">
        <f t="shared" ref="S70:S101" si="36">SUM($F70:$I70)+$Q$3</f>
        <v>0</v>
      </c>
      <c r="T70" s="27">
        <f t="shared" ref="T70:T101" si="37">SUM($F70:$J70)</f>
        <v>0</v>
      </c>
      <c r="U70" s="27">
        <f t="shared" ref="U70:U101" si="38">SUM($F70:$K70)+$Q$3</f>
        <v>0</v>
      </c>
      <c r="V70" s="27">
        <f t="shared" ref="V70:V101" si="39">SUM($F70:$L70)</f>
        <v>0</v>
      </c>
      <c r="W70" s="27">
        <f t="shared" ref="W70:W101" si="40">SUM($F70:$M70)+$Q$3</f>
        <v>0</v>
      </c>
      <c r="X70" s="27">
        <f t="shared" ref="X70:X101" si="41">SUM($F70:$N70)</f>
        <v>0</v>
      </c>
      <c r="Y70" s="27">
        <f t="shared" ref="Y70:Y101" si="42">SUM($F70:$O70)+$Q$3</f>
        <v>0</v>
      </c>
      <c r="Z70" s="21"/>
      <c r="AA70" s="21"/>
      <c r="AB70" s="21"/>
      <c r="AC70" s="21"/>
      <c r="AD70" s="21"/>
      <c r="AE70" s="21"/>
      <c r="AF70" s="21"/>
      <c r="AMD70"/>
      <c r="AME70"/>
      <c r="AMF70"/>
      <c r="AMG70"/>
      <c r="AMH70"/>
      <c r="AMI70"/>
      <c r="AMJ70"/>
    </row>
    <row r="71" spans="1:1024" s="23" customFormat="1" x14ac:dyDescent="0.25">
      <c r="A71" s="24">
        <v>2</v>
      </c>
      <c r="B71" s="27">
        <f t="shared" si="31"/>
        <v>0.15707963267948966</v>
      </c>
      <c r="C71" s="27">
        <v>0</v>
      </c>
      <c r="D71" s="27">
        <f t="shared" si="32"/>
        <v>1</v>
      </c>
      <c r="E71" s="28"/>
      <c r="F71" s="28">
        <f t="shared" si="30"/>
        <v>0.60312560745138688</v>
      </c>
      <c r="G71" s="28">
        <f t="shared" si="30"/>
        <v>0</v>
      </c>
      <c r="H71" s="28">
        <f t="shared" si="30"/>
        <v>0.42268187425272441</v>
      </c>
      <c r="I71" s="28">
        <f t="shared" si="30"/>
        <v>0</v>
      </c>
      <c r="J71" s="28">
        <f t="shared" si="30"/>
        <v>0.15896801946652664</v>
      </c>
      <c r="K71" s="28">
        <f t="shared" si="30"/>
        <v>0</v>
      </c>
      <c r="L71" s="28">
        <f t="shared" si="30"/>
        <v>-5.5966948059057116E-2</v>
      </c>
      <c r="M71" s="28">
        <f t="shared" si="30"/>
        <v>0</v>
      </c>
      <c r="N71" s="28">
        <f t="shared" si="30"/>
        <v>-0.1363053502012784</v>
      </c>
      <c r="O71" s="28">
        <f t="shared" si="30"/>
        <v>0</v>
      </c>
      <c r="P71" s="27">
        <f t="shared" si="33"/>
        <v>0.60312560745138688</v>
      </c>
      <c r="Q71" s="27">
        <f t="shared" si="34"/>
        <v>0.60312560745138688</v>
      </c>
      <c r="R71" s="27">
        <f t="shared" si="35"/>
        <v>1.0258074817041112</v>
      </c>
      <c r="S71" s="27">
        <f t="shared" si="36"/>
        <v>1.0258074817041112</v>
      </c>
      <c r="T71" s="27">
        <f t="shared" si="37"/>
        <v>1.1847755011706378</v>
      </c>
      <c r="U71" s="27">
        <f t="shared" si="38"/>
        <v>1.1847755011706378</v>
      </c>
      <c r="V71" s="27">
        <f t="shared" si="39"/>
        <v>1.1288085531115806</v>
      </c>
      <c r="W71" s="27">
        <f t="shared" si="40"/>
        <v>1.1288085531115806</v>
      </c>
      <c r="X71" s="27">
        <f t="shared" si="41"/>
        <v>0.99250320291030214</v>
      </c>
      <c r="Y71" s="27">
        <f t="shared" si="42"/>
        <v>0.99250320291030214</v>
      </c>
      <c r="Z71" s="21"/>
      <c r="AA71" s="21"/>
      <c r="AB71" s="21"/>
      <c r="AC71" s="21"/>
      <c r="AD71" s="21"/>
      <c r="AE71" s="21"/>
      <c r="AF71" s="21"/>
      <c r="AMD71"/>
      <c r="AME71"/>
      <c r="AMF71"/>
      <c r="AMG71"/>
      <c r="AMH71"/>
      <c r="AMI71"/>
      <c r="AMJ71"/>
    </row>
    <row r="72" spans="1:1024" s="23" customFormat="1" x14ac:dyDescent="0.25">
      <c r="A72" s="24">
        <v>3</v>
      </c>
      <c r="B72" s="27">
        <f t="shared" si="31"/>
        <v>0.31415926535897931</v>
      </c>
      <c r="C72" s="27">
        <v>0</v>
      </c>
      <c r="D72" s="27">
        <f t="shared" si="32"/>
        <v>1</v>
      </c>
      <c r="E72" s="28"/>
      <c r="F72" s="28">
        <f t="shared" si="30"/>
        <v>1.0623329444508911</v>
      </c>
      <c r="G72" s="28">
        <f t="shared" si="30"/>
        <v>0</v>
      </c>
      <c r="H72" s="28">
        <f t="shared" si="30"/>
        <v>7.6279513242711275E-2</v>
      </c>
      <c r="I72" s="28">
        <f t="shared" si="30"/>
        <v>0</v>
      </c>
      <c r="J72" s="28">
        <f t="shared" si="30"/>
        <v>-0.24837541454500436</v>
      </c>
      <c r="K72" s="28">
        <f t="shared" si="30"/>
        <v>0</v>
      </c>
      <c r="L72" s="28">
        <f t="shared" si="30"/>
        <v>0.10650345085093095</v>
      </c>
      <c r="M72" s="28">
        <f t="shared" si="30"/>
        <v>0</v>
      </c>
      <c r="N72" s="28">
        <f t="shared" si="30"/>
        <v>7.2994139756706072E-2</v>
      </c>
      <c r="O72" s="28">
        <f t="shared" si="30"/>
        <v>0</v>
      </c>
      <c r="P72" s="27">
        <f t="shared" si="33"/>
        <v>1.0623329444508911</v>
      </c>
      <c r="Q72" s="27">
        <f t="shared" si="34"/>
        <v>1.0623329444508911</v>
      </c>
      <c r="R72" s="27">
        <f t="shared" si="35"/>
        <v>1.1386124576936023</v>
      </c>
      <c r="S72" s="27">
        <f t="shared" si="36"/>
        <v>1.1386124576936023</v>
      </c>
      <c r="T72" s="27">
        <f t="shared" si="37"/>
        <v>0.89023704314859797</v>
      </c>
      <c r="U72" s="27">
        <f t="shared" si="38"/>
        <v>0.89023704314859797</v>
      </c>
      <c r="V72" s="27">
        <f t="shared" si="39"/>
        <v>0.99674049399952891</v>
      </c>
      <c r="W72" s="27">
        <f t="shared" si="40"/>
        <v>0.99674049399952891</v>
      </c>
      <c r="X72" s="27">
        <f t="shared" si="41"/>
        <v>1.069734633756235</v>
      </c>
      <c r="Y72" s="27">
        <f t="shared" si="42"/>
        <v>1.069734633756235</v>
      </c>
      <c r="Z72" s="21"/>
      <c r="AA72" s="21"/>
      <c r="AB72" s="21"/>
      <c r="AC72" s="21"/>
      <c r="AD72" s="21"/>
      <c r="AE72" s="21"/>
      <c r="AF72" s="21"/>
      <c r="AMD72"/>
      <c r="AME72"/>
      <c r="AMF72"/>
      <c r="AMG72"/>
      <c r="AMH72"/>
      <c r="AMI72"/>
      <c r="AMJ72"/>
    </row>
    <row r="73" spans="1:1024" s="23" customFormat="1" x14ac:dyDescent="0.25">
      <c r="A73" s="24">
        <v>4</v>
      </c>
      <c r="B73" s="27">
        <f t="shared" si="31"/>
        <v>0.47123889803846897</v>
      </c>
      <c r="C73" s="27">
        <v>0</v>
      </c>
      <c r="D73" s="27">
        <f t="shared" si="32"/>
        <v>1</v>
      </c>
      <c r="E73" s="28"/>
      <c r="F73" s="28">
        <f t="shared" si="30"/>
        <v>1.2680456227581733</v>
      </c>
      <c r="G73" s="28">
        <f t="shared" si="30"/>
        <v>0</v>
      </c>
      <c r="H73" s="28">
        <f t="shared" si="30"/>
        <v>-0.40891605060383529</v>
      </c>
      <c r="I73" s="28">
        <f t="shared" si="30"/>
        <v>0</v>
      </c>
      <c r="J73" s="28">
        <f t="shared" si="30"/>
        <v>0.22909963563433278</v>
      </c>
      <c r="K73" s="28">
        <f t="shared" si="30"/>
        <v>0</v>
      </c>
      <c r="L73" s="28">
        <f t="shared" si="30"/>
        <v>-0.14670597652470585</v>
      </c>
      <c r="M73" s="28">
        <f t="shared" si="30"/>
        <v>0</v>
      </c>
      <c r="N73" s="28">
        <f t="shared" si="30"/>
        <v>9.7215582771360012E-2</v>
      </c>
      <c r="O73" s="28">
        <f t="shared" si="30"/>
        <v>0</v>
      </c>
      <c r="P73" s="27">
        <f t="shared" si="33"/>
        <v>1.2680456227581733</v>
      </c>
      <c r="Q73" s="27">
        <f t="shared" si="34"/>
        <v>1.2680456227581733</v>
      </c>
      <c r="R73" s="27">
        <f t="shared" si="35"/>
        <v>0.85912957215433805</v>
      </c>
      <c r="S73" s="27">
        <f t="shared" si="36"/>
        <v>0.85912957215433805</v>
      </c>
      <c r="T73" s="27">
        <f t="shared" si="37"/>
        <v>1.0882292077886708</v>
      </c>
      <c r="U73" s="27">
        <f t="shared" si="38"/>
        <v>1.0882292077886708</v>
      </c>
      <c r="V73" s="27">
        <f t="shared" si="39"/>
        <v>0.94152323126396498</v>
      </c>
      <c r="W73" s="27">
        <f t="shared" si="40"/>
        <v>0.94152323126396498</v>
      </c>
      <c r="X73" s="27">
        <f t="shared" si="41"/>
        <v>1.0387388140353251</v>
      </c>
      <c r="Y73" s="27">
        <f t="shared" si="42"/>
        <v>1.0387388140353251</v>
      </c>
      <c r="Z73" s="21"/>
      <c r="AA73" s="21"/>
      <c r="AB73" s="21"/>
      <c r="AC73" s="21"/>
      <c r="AD73" s="21"/>
      <c r="AE73" s="21"/>
      <c r="AF73" s="21"/>
      <c r="AMD73"/>
      <c r="AME73"/>
      <c r="AMF73"/>
      <c r="AMG73"/>
      <c r="AMH73"/>
      <c r="AMI73"/>
      <c r="AMJ73"/>
    </row>
    <row r="74" spans="1:1024" s="23" customFormat="1" x14ac:dyDescent="0.25">
      <c r="A74" s="24">
        <v>5</v>
      </c>
      <c r="B74" s="27">
        <f t="shared" si="31"/>
        <v>0.62831853071795862</v>
      </c>
      <c r="C74" s="27">
        <v>0</v>
      </c>
      <c r="D74" s="27">
        <f t="shared" si="32"/>
        <v>1</v>
      </c>
      <c r="E74" s="28"/>
      <c r="F74" s="28">
        <f t="shared" si="30"/>
        <v>1.1711763336829046</v>
      </c>
      <c r="G74" s="28">
        <f t="shared" si="30"/>
        <v>0</v>
      </c>
      <c r="H74" s="28">
        <f t="shared" si="30"/>
        <v>-0.15007476966892505</v>
      </c>
      <c r="I74" s="28">
        <f t="shared" si="30"/>
        <v>0</v>
      </c>
      <c r="J74" s="28">
        <f t="shared" si="30"/>
        <v>-0.10957530512643665</v>
      </c>
      <c r="K74" s="28">
        <f t="shared" si="30"/>
        <v>0</v>
      </c>
      <c r="L74" s="28">
        <f t="shared" si="30"/>
        <v>0.17267369391403736</v>
      </c>
      <c r="M74" s="28">
        <f t="shared" si="30"/>
        <v>0</v>
      </c>
      <c r="N74" s="28">
        <f t="shared" si="30"/>
        <v>-0.12505495633407132</v>
      </c>
      <c r="O74" s="28">
        <f t="shared" si="30"/>
        <v>0</v>
      </c>
      <c r="P74" s="27">
        <f t="shared" si="33"/>
        <v>1.1711763336829046</v>
      </c>
      <c r="Q74" s="27">
        <f t="shared" si="34"/>
        <v>1.1711763336829046</v>
      </c>
      <c r="R74" s="27">
        <f t="shared" si="35"/>
        <v>1.0211015640139796</v>
      </c>
      <c r="S74" s="27">
        <f t="shared" si="36"/>
        <v>1.0211015640139796</v>
      </c>
      <c r="T74" s="27">
        <f t="shared" si="37"/>
        <v>0.91152625888754291</v>
      </c>
      <c r="U74" s="27">
        <f t="shared" si="38"/>
        <v>0.91152625888754291</v>
      </c>
      <c r="V74" s="27">
        <f t="shared" si="39"/>
        <v>1.0841999528015802</v>
      </c>
      <c r="W74" s="27">
        <f t="shared" si="40"/>
        <v>1.0841999528015802</v>
      </c>
      <c r="X74" s="27">
        <f t="shared" si="41"/>
        <v>0.95914499646750895</v>
      </c>
      <c r="Y74" s="27">
        <f t="shared" si="42"/>
        <v>0.95914499646750895</v>
      </c>
      <c r="Z74" s="21"/>
      <c r="AA74" s="21"/>
      <c r="AB74" s="21"/>
      <c r="AC74" s="21"/>
      <c r="AD74" s="21"/>
      <c r="AE74" s="21"/>
      <c r="AF74" s="21"/>
      <c r="AMD74"/>
      <c r="AME74"/>
      <c r="AMF74"/>
      <c r="AMG74"/>
      <c r="AMH74"/>
      <c r="AMI74"/>
      <c r="AMJ74"/>
    </row>
    <row r="75" spans="1:1024" s="23" customFormat="1" x14ac:dyDescent="0.25">
      <c r="A75" s="24">
        <v>6</v>
      </c>
      <c r="B75" s="27">
        <f t="shared" si="31"/>
        <v>0.78539816339744828</v>
      </c>
      <c r="C75" s="27">
        <v>0</v>
      </c>
      <c r="D75" s="27">
        <f t="shared" si="32"/>
        <v>1</v>
      </c>
      <c r="E75" s="28"/>
      <c r="F75" s="28">
        <f t="shared" si="30"/>
        <v>0.79484009733263328</v>
      </c>
      <c r="G75" s="28">
        <f t="shared" si="30"/>
        <v>0</v>
      </c>
      <c r="H75" s="28">
        <f t="shared" si="30"/>
        <v>0.38183272605722129</v>
      </c>
      <c r="I75" s="28">
        <f t="shared" si="30"/>
        <v>0</v>
      </c>
      <c r="J75" s="28">
        <f t="shared" si="30"/>
        <v>-5.7896572741517716E-2</v>
      </c>
      <c r="K75" s="28">
        <f t="shared" si="30"/>
        <v>0</v>
      </c>
      <c r="L75" s="28">
        <f t="shared" si="30"/>
        <v>-0.18188696825435588</v>
      </c>
      <c r="M75" s="28">
        <f t="shared" si="30"/>
        <v>0</v>
      </c>
      <c r="N75" s="28">
        <f t="shared" si="30"/>
        <v>-3.0246245570447021E-2</v>
      </c>
      <c r="O75" s="28">
        <f t="shared" si="30"/>
        <v>0</v>
      </c>
      <c r="P75" s="27">
        <f t="shared" si="33"/>
        <v>0.79484009733263328</v>
      </c>
      <c r="Q75" s="27">
        <f t="shared" si="34"/>
        <v>0.79484009733263328</v>
      </c>
      <c r="R75" s="27">
        <f t="shared" si="35"/>
        <v>1.1766728233898545</v>
      </c>
      <c r="S75" s="27">
        <f t="shared" si="36"/>
        <v>1.1766728233898545</v>
      </c>
      <c r="T75" s="27">
        <f t="shared" si="37"/>
        <v>1.1187762506483367</v>
      </c>
      <c r="U75" s="27">
        <f t="shared" si="38"/>
        <v>1.1187762506483367</v>
      </c>
      <c r="V75" s="27">
        <f t="shared" si="39"/>
        <v>0.93688928239398084</v>
      </c>
      <c r="W75" s="27">
        <f t="shared" si="40"/>
        <v>0.93688928239398084</v>
      </c>
      <c r="X75" s="27">
        <f t="shared" si="41"/>
        <v>0.90664303682353387</v>
      </c>
      <c r="Y75" s="27">
        <f t="shared" si="42"/>
        <v>0.90664303682353387</v>
      </c>
      <c r="Z75" s="21"/>
      <c r="AA75" s="21"/>
      <c r="AB75" s="21"/>
      <c r="AC75" s="21"/>
      <c r="AD75" s="21"/>
      <c r="AE75" s="21"/>
      <c r="AF75" s="21"/>
      <c r="AMD75"/>
      <c r="AME75"/>
      <c r="AMF75"/>
      <c r="AMG75"/>
      <c r="AMH75"/>
      <c r="AMI75"/>
      <c r="AMJ75"/>
    </row>
    <row r="76" spans="1:1024" s="23" customFormat="1" x14ac:dyDescent="0.25">
      <c r="A76" s="24">
        <v>7</v>
      </c>
      <c r="B76" s="27">
        <f t="shared" si="31"/>
        <v>0.94247779607693793</v>
      </c>
      <c r="C76" s="27">
        <v>0</v>
      </c>
      <c r="D76" s="27">
        <f t="shared" si="32"/>
        <v>1</v>
      </c>
      <c r="E76" s="28"/>
      <c r="F76" s="28">
        <f t="shared" ref="F76:O85" si="43">(-2*$B$2/PI())*((COS(F$5*PI())-1)/F$5)*SIN(F$5*PI()*$B76/$B$3)</f>
        <v>0.22883853972813384</v>
      </c>
      <c r="G76" s="28">
        <f t="shared" si="43"/>
        <v>0</v>
      </c>
      <c r="H76" s="28">
        <f t="shared" si="43"/>
        <v>0.21898241927011824</v>
      </c>
      <c r="I76" s="28">
        <f t="shared" si="43"/>
        <v>0</v>
      </c>
      <c r="J76" s="28">
        <f t="shared" si="43"/>
        <v>0.20003428740266341</v>
      </c>
      <c r="K76" s="28">
        <f t="shared" si="43"/>
        <v>0</v>
      </c>
      <c r="L76" s="28">
        <f t="shared" si="43"/>
        <v>0.17345184009688389</v>
      </c>
      <c r="M76" s="28">
        <f t="shared" si="43"/>
        <v>0</v>
      </c>
      <c r="N76" s="28">
        <f t="shared" si="43"/>
        <v>0.14125240326498528</v>
      </c>
      <c r="O76" s="28">
        <f t="shared" si="43"/>
        <v>0</v>
      </c>
      <c r="P76" s="27">
        <f t="shared" si="33"/>
        <v>0.22883853972813384</v>
      </c>
      <c r="Q76" s="27">
        <f t="shared" si="34"/>
        <v>0.22883853972813384</v>
      </c>
      <c r="R76" s="27">
        <f t="shared" si="35"/>
        <v>0.44782095899825208</v>
      </c>
      <c r="S76" s="27">
        <f t="shared" si="36"/>
        <v>0.44782095899825208</v>
      </c>
      <c r="T76" s="27">
        <f t="shared" si="37"/>
        <v>0.64785524640091552</v>
      </c>
      <c r="U76" s="27">
        <f t="shared" si="38"/>
        <v>0.64785524640091552</v>
      </c>
      <c r="V76" s="27">
        <f t="shared" si="39"/>
        <v>0.82130708649779938</v>
      </c>
      <c r="W76" s="27">
        <f t="shared" si="40"/>
        <v>0.82130708649779938</v>
      </c>
      <c r="X76" s="27">
        <f t="shared" si="41"/>
        <v>0.96255948976278471</v>
      </c>
      <c r="Y76" s="27">
        <f t="shared" si="42"/>
        <v>0.96255948976278471</v>
      </c>
      <c r="Z76" s="21"/>
      <c r="AA76" s="21"/>
      <c r="AB76" s="21"/>
      <c r="AC76" s="21"/>
      <c r="AD76" s="21"/>
      <c r="AE76" s="21"/>
      <c r="AF76" s="21"/>
      <c r="AMD76"/>
      <c r="AME76"/>
      <c r="AMF76"/>
      <c r="AMG76"/>
      <c r="AMH76"/>
      <c r="AMI76"/>
      <c r="AMJ76"/>
    </row>
    <row r="77" spans="1:1024" s="23" customFormat="1" x14ac:dyDescent="0.25">
      <c r="A77" s="24"/>
      <c r="B77" s="27">
        <v>1</v>
      </c>
      <c r="C77" s="27">
        <v>0</v>
      </c>
      <c r="D77" s="27">
        <f t="shared" si="32"/>
        <v>1</v>
      </c>
      <c r="E77" s="28"/>
      <c r="F77" s="28">
        <f t="shared" si="43"/>
        <v>1.5599074609608395E-16</v>
      </c>
      <c r="G77" s="28">
        <f t="shared" si="43"/>
        <v>0</v>
      </c>
      <c r="H77" s="28">
        <f t="shared" si="43"/>
        <v>1.5599074609608395E-16</v>
      </c>
      <c r="I77" s="28">
        <f t="shared" si="43"/>
        <v>0</v>
      </c>
      <c r="J77" s="28">
        <f t="shared" si="43"/>
        <v>1.5599074609608393E-16</v>
      </c>
      <c r="K77" s="28">
        <f t="shared" si="43"/>
        <v>0</v>
      </c>
      <c r="L77" s="28">
        <f t="shared" si="43"/>
        <v>1.5599074609608393E-16</v>
      </c>
      <c r="M77" s="28">
        <f t="shared" si="43"/>
        <v>0</v>
      </c>
      <c r="N77" s="28">
        <f t="shared" si="43"/>
        <v>1.5599074609608393E-16</v>
      </c>
      <c r="O77" s="28">
        <f t="shared" si="43"/>
        <v>0</v>
      </c>
      <c r="P77" s="27">
        <f t="shared" si="33"/>
        <v>1.5599074609608395E-16</v>
      </c>
      <c r="Q77" s="27">
        <f t="shared" si="34"/>
        <v>1.5599074609608395E-16</v>
      </c>
      <c r="R77" s="27">
        <f t="shared" si="35"/>
        <v>3.1198149219216791E-16</v>
      </c>
      <c r="S77" s="27">
        <f t="shared" si="36"/>
        <v>3.1198149219216791E-16</v>
      </c>
      <c r="T77" s="27">
        <f t="shared" si="37"/>
        <v>4.6797223828825189E-16</v>
      </c>
      <c r="U77" s="27">
        <f t="shared" si="38"/>
        <v>4.6797223828825189E-16</v>
      </c>
      <c r="V77" s="27">
        <f t="shared" si="39"/>
        <v>6.2396298438433582E-16</v>
      </c>
      <c r="W77" s="27">
        <f t="shared" si="40"/>
        <v>6.2396298438433582E-16</v>
      </c>
      <c r="X77" s="27">
        <f t="shared" si="41"/>
        <v>7.7995373048041974E-16</v>
      </c>
      <c r="Y77" s="27">
        <f t="shared" si="42"/>
        <v>7.7995373048041974E-16</v>
      </c>
      <c r="Z77" s="21"/>
      <c r="AA77" s="21"/>
      <c r="AB77" s="21"/>
      <c r="AC77" s="21"/>
      <c r="AD77" s="21"/>
      <c r="AE77" s="21"/>
      <c r="AF77" s="21"/>
      <c r="AMD77"/>
      <c r="AME77"/>
      <c r="AMF77"/>
      <c r="AMG77"/>
      <c r="AMH77"/>
      <c r="AMI77"/>
      <c r="AMJ77"/>
    </row>
    <row r="78" spans="1:1024" s="23" customFormat="1" x14ac:dyDescent="0.25">
      <c r="A78" s="24">
        <v>8</v>
      </c>
      <c r="B78" s="27">
        <f t="shared" ref="B78:B109" si="44">(A78-1)*PI()/20</f>
        <v>1.0995574287564276</v>
      </c>
      <c r="C78" s="27">
        <v>0</v>
      </c>
      <c r="D78" s="27"/>
      <c r="E78" s="28"/>
      <c r="F78" s="28">
        <f t="shared" si="43"/>
        <v>-0.39176863641339987</v>
      </c>
      <c r="G78" s="28">
        <f t="shared" si="43"/>
        <v>0</v>
      </c>
      <c r="H78" s="28">
        <f t="shared" si="43"/>
        <v>-0.34231394522431369</v>
      </c>
      <c r="I78" s="28">
        <f t="shared" si="43"/>
        <v>0</v>
      </c>
      <c r="J78" s="28">
        <f t="shared" si="43"/>
        <v>-0.25464175555609825</v>
      </c>
      <c r="K78" s="28">
        <f t="shared" si="43"/>
        <v>0</v>
      </c>
      <c r="L78" s="28">
        <f t="shared" si="43"/>
        <v>-0.1481867657514504</v>
      </c>
      <c r="M78" s="28">
        <f t="shared" si="43"/>
        <v>0</v>
      </c>
      <c r="N78" s="28">
        <f t="shared" si="43"/>
        <v>-4.5397136363347926E-2</v>
      </c>
      <c r="O78" s="28">
        <f t="shared" si="43"/>
        <v>0</v>
      </c>
      <c r="P78" s="27">
        <f t="shared" si="33"/>
        <v>-0.39176863641339987</v>
      </c>
      <c r="Q78" s="27">
        <f t="shared" si="34"/>
        <v>-0.39176863641339987</v>
      </c>
      <c r="R78" s="27">
        <f t="shared" si="35"/>
        <v>-0.73408258163771356</v>
      </c>
      <c r="S78" s="27">
        <f t="shared" si="36"/>
        <v>-0.73408258163771356</v>
      </c>
      <c r="T78" s="27">
        <f t="shared" si="37"/>
        <v>-0.98872433719381181</v>
      </c>
      <c r="U78" s="27">
        <f t="shared" si="38"/>
        <v>-0.98872433719381181</v>
      </c>
      <c r="V78" s="27">
        <f t="shared" si="39"/>
        <v>-1.1369111029452621</v>
      </c>
      <c r="W78" s="27">
        <f t="shared" si="40"/>
        <v>-1.1369111029452621</v>
      </c>
      <c r="X78" s="27">
        <f t="shared" si="41"/>
        <v>-1.18230823930861</v>
      </c>
      <c r="Y78" s="27">
        <f t="shared" si="42"/>
        <v>-1.18230823930861</v>
      </c>
      <c r="Z78" s="21"/>
      <c r="AA78" s="21"/>
      <c r="AB78" s="21"/>
      <c r="AC78" s="21"/>
      <c r="AD78" s="21"/>
      <c r="AE78" s="21"/>
      <c r="AF78" s="21"/>
      <c r="AMD78"/>
      <c r="AME78"/>
      <c r="AMF78"/>
      <c r="AMG78"/>
      <c r="AMH78"/>
      <c r="AMI78"/>
      <c r="AMJ78"/>
    </row>
    <row r="79" spans="1:1024" s="23" customFormat="1" x14ac:dyDescent="0.25">
      <c r="A79" s="24">
        <v>9</v>
      </c>
      <c r="B79" s="27">
        <f t="shared" si="44"/>
        <v>1.2566370614359172</v>
      </c>
      <c r="C79" s="27">
        <v>0</v>
      </c>
      <c r="D79" s="27"/>
      <c r="E79" s="28"/>
      <c r="F79" s="28">
        <f t="shared" si="43"/>
        <v>-0.91889169602377863</v>
      </c>
      <c r="G79" s="28">
        <f t="shared" si="43"/>
        <v>0</v>
      </c>
      <c r="H79" s="28">
        <f t="shared" si="43"/>
        <v>-0.2807582906960373</v>
      </c>
      <c r="I79" s="28">
        <f t="shared" si="43"/>
        <v>0</v>
      </c>
      <c r="J79" s="28">
        <f t="shared" si="43"/>
        <v>0.19782404793396838</v>
      </c>
      <c r="K79" s="28">
        <f t="shared" si="43"/>
        <v>0</v>
      </c>
      <c r="L79" s="28">
        <f t="shared" si="43"/>
        <v>0.10854320287587603</v>
      </c>
      <c r="M79" s="28">
        <f t="shared" si="43"/>
        <v>0</v>
      </c>
      <c r="N79" s="28">
        <f t="shared" si="43"/>
        <v>-0.11694136256579656</v>
      </c>
      <c r="O79" s="28">
        <f t="shared" si="43"/>
        <v>0</v>
      </c>
      <c r="P79" s="27">
        <f t="shared" si="33"/>
        <v>-0.91889169602377863</v>
      </c>
      <c r="Q79" s="27">
        <f t="shared" si="34"/>
        <v>-0.91889169602377863</v>
      </c>
      <c r="R79" s="27">
        <f t="shared" si="35"/>
        <v>-1.199649986719816</v>
      </c>
      <c r="S79" s="27">
        <f t="shared" si="36"/>
        <v>-1.199649986719816</v>
      </c>
      <c r="T79" s="27">
        <f t="shared" si="37"/>
        <v>-1.0018259387858477</v>
      </c>
      <c r="U79" s="27">
        <f t="shared" si="38"/>
        <v>-1.0018259387858477</v>
      </c>
      <c r="V79" s="27">
        <f t="shared" si="39"/>
        <v>-0.89328273590997165</v>
      </c>
      <c r="W79" s="27">
        <f t="shared" si="40"/>
        <v>-0.89328273590997165</v>
      </c>
      <c r="X79" s="27">
        <f t="shared" si="41"/>
        <v>-1.0102240984757682</v>
      </c>
      <c r="Y79" s="27">
        <f t="shared" si="42"/>
        <v>-1.0102240984757682</v>
      </c>
      <c r="Z79" s="21"/>
      <c r="AA79" s="21"/>
      <c r="AB79" s="21"/>
      <c r="AC79" s="21"/>
      <c r="AD79" s="21"/>
      <c r="AE79" s="21"/>
      <c r="AF79" s="21"/>
      <c r="AMD79"/>
      <c r="AME79"/>
      <c r="AMF79"/>
      <c r="AMG79"/>
      <c r="AMH79"/>
      <c r="AMI79"/>
      <c r="AMJ79"/>
    </row>
    <row r="80" spans="1:1024" s="23" customFormat="1" x14ac:dyDescent="0.25">
      <c r="A80" s="24">
        <v>10</v>
      </c>
      <c r="B80" s="27">
        <f t="shared" si="44"/>
        <v>1.4137166941154069</v>
      </c>
      <c r="C80" s="27">
        <v>0</v>
      </c>
      <c r="D80" s="27"/>
      <c r="E80" s="28"/>
      <c r="F80" s="28">
        <f t="shared" si="43"/>
        <v>-1.2267481518115058</v>
      </c>
      <c r="G80" s="28">
        <f t="shared" si="43"/>
        <v>0</v>
      </c>
      <c r="H80" s="28">
        <f t="shared" si="43"/>
        <v>0.29164674831408005</v>
      </c>
      <c r="I80" s="28">
        <f t="shared" si="43"/>
        <v>0</v>
      </c>
      <c r="J80" s="28">
        <f t="shared" si="43"/>
        <v>-5.4443242026804638E-2</v>
      </c>
      <c r="K80" s="28">
        <f t="shared" si="43"/>
        <v>0</v>
      </c>
      <c r="L80" s="28">
        <f t="shared" si="43"/>
        <v>-5.8367746752875906E-2</v>
      </c>
      <c r="M80" s="28">
        <f t="shared" si="43"/>
        <v>0</v>
      </c>
      <c r="N80" s="28">
        <f t="shared" si="43"/>
        <v>0.10802148786431599</v>
      </c>
      <c r="O80" s="28">
        <f t="shared" si="43"/>
        <v>0</v>
      </c>
      <c r="P80" s="27">
        <f t="shared" si="33"/>
        <v>-1.2267481518115058</v>
      </c>
      <c r="Q80" s="27">
        <f t="shared" si="34"/>
        <v>-1.2267481518115058</v>
      </c>
      <c r="R80" s="27">
        <f t="shared" si="35"/>
        <v>-0.93510140349742565</v>
      </c>
      <c r="S80" s="27">
        <f t="shared" si="36"/>
        <v>-0.93510140349742565</v>
      </c>
      <c r="T80" s="27">
        <f t="shared" si="37"/>
        <v>-0.98954464552423027</v>
      </c>
      <c r="U80" s="27">
        <f t="shared" si="38"/>
        <v>-0.98954464552423027</v>
      </c>
      <c r="V80" s="27">
        <f t="shared" si="39"/>
        <v>-1.0479123922771061</v>
      </c>
      <c r="W80" s="27">
        <f t="shared" si="40"/>
        <v>-1.0479123922771061</v>
      </c>
      <c r="X80" s="27">
        <f t="shared" si="41"/>
        <v>-0.93989090441279011</v>
      </c>
      <c r="Y80" s="27">
        <f t="shared" si="42"/>
        <v>-0.93989090441279011</v>
      </c>
      <c r="Z80" s="21"/>
      <c r="AA80" s="21"/>
      <c r="AB80" s="21"/>
      <c r="AC80" s="21"/>
      <c r="AD80" s="21"/>
      <c r="AE80" s="21"/>
      <c r="AF80" s="21"/>
      <c r="AMD80"/>
      <c r="AME80"/>
      <c r="AMF80"/>
      <c r="AMG80"/>
      <c r="AMH80"/>
      <c r="AMI80"/>
      <c r="AMJ80"/>
    </row>
    <row r="81" spans="1:1024" s="23" customFormat="1" x14ac:dyDescent="0.25">
      <c r="A81" s="24">
        <v>11</v>
      </c>
      <c r="B81" s="27">
        <f t="shared" si="44"/>
        <v>1.5707963267948966</v>
      </c>
      <c r="C81" s="27">
        <v>0</v>
      </c>
      <c r="D81" s="27"/>
      <c r="E81" s="28"/>
      <c r="F81" s="28">
        <f t="shared" si="43"/>
        <v>-1.2418770727250219</v>
      </c>
      <c r="G81" s="28">
        <f t="shared" si="43"/>
        <v>0</v>
      </c>
      <c r="H81" s="28">
        <f t="shared" si="43"/>
        <v>0.33339047900443902</v>
      </c>
      <c r="I81" s="28">
        <f t="shared" si="43"/>
        <v>0</v>
      </c>
      <c r="J81" s="28">
        <f t="shared" si="43"/>
        <v>-0.11276063170119054</v>
      </c>
      <c r="K81" s="28">
        <f t="shared" si="43"/>
        <v>0</v>
      </c>
      <c r="L81" s="28">
        <f t="shared" si="43"/>
        <v>2.5288970537986895E-3</v>
      </c>
      <c r="M81" s="28">
        <f t="shared" si="43"/>
        <v>0</v>
      </c>
      <c r="N81" s="28">
        <f t="shared" si="43"/>
        <v>5.9093775730417811E-2</v>
      </c>
      <c r="O81" s="28">
        <f t="shared" si="43"/>
        <v>0</v>
      </c>
      <c r="P81" s="27">
        <f t="shared" si="33"/>
        <v>-1.2418770727250219</v>
      </c>
      <c r="Q81" s="27">
        <f t="shared" si="34"/>
        <v>-1.2418770727250219</v>
      </c>
      <c r="R81" s="27">
        <f t="shared" si="35"/>
        <v>-0.90848659372058282</v>
      </c>
      <c r="S81" s="27">
        <f t="shared" si="36"/>
        <v>-0.90848659372058282</v>
      </c>
      <c r="T81" s="27">
        <f t="shared" si="37"/>
        <v>-1.0212472254217733</v>
      </c>
      <c r="U81" s="27">
        <f t="shared" si="38"/>
        <v>-1.0212472254217733</v>
      </c>
      <c r="V81" s="27">
        <f t="shared" si="39"/>
        <v>-1.0187183283679746</v>
      </c>
      <c r="W81" s="27">
        <f t="shared" si="40"/>
        <v>-1.0187183283679746</v>
      </c>
      <c r="X81" s="27">
        <f t="shared" si="41"/>
        <v>-0.95962455263755675</v>
      </c>
      <c r="Y81" s="27">
        <f t="shared" si="42"/>
        <v>-0.95962455263755675</v>
      </c>
      <c r="Z81" s="21"/>
      <c r="AA81" s="21"/>
      <c r="AB81" s="21"/>
      <c r="AC81" s="21"/>
      <c r="AD81" s="21"/>
      <c r="AE81" s="21"/>
      <c r="AF81" s="21"/>
      <c r="AMD81"/>
      <c r="AME81"/>
      <c r="AMF81"/>
      <c r="AMG81"/>
      <c r="AMH81"/>
      <c r="AMI81"/>
      <c r="AMJ81"/>
    </row>
    <row r="82" spans="1:1024" s="23" customFormat="1" x14ac:dyDescent="0.25">
      <c r="A82" s="24">
        <v>12</v>
      </c>
      <c r="B82" s="27">
        <f t="shared" si="44"/>
        <v>1.727875959474386</v>
      </c>
      <c r="C82" s="27">
        <v>0</v>
      </c>
      <c r="D82" s="27"/>
      <c r="E82" s="28"/>
      <c r="F82" s="28">
        <f t="shared" si="43"/>
        <v>-0.9606683846690206</v>
      </c>
      <c r="G82" s="28">
        <f t="shared" si="43"/>
        <v>0</v>
      </c>
      <c r="H82" s="28">
        <f t="shared" si="43"/>
        <v>-0.23148125504997114</v>
      </c>
      <c r="I82" s="28">
        <f t="shared" si="43"/>
        <v>0</v>
      </c>
      <c r="J82" s="28">
        <f t="shared" si="43"/>
        <v>0.23062313492052616</v>
      </c>
      <c r="K82" s="28">
        <f t="shared" si="43"/>
        <v>0</v>
      </c>
      <c r="L82" s="28">
        <f t="shared" si="43"/>
        <v>5.3555330274633425E-2</v>
      </c>
      <c r="M82" s="28">
        <f t="shared" si="43"/>
        <v>0</v>
      </c>
      <c r="N82" s="28">
        <f t="shared" si="43"/>
        <v>-0.13966734268988162</v>
      </c>
      <c r="O82" s="28">
        <f t="shared" si="43"/>
        <v>0</v>
      </c>
      <c r="P82" s="27">
        <f t="shared" si="33"/>
        <v>-0.9606683846690206</v>
      </c>
      <c r="Q82" s="27">
        <f t="shared" si="34"/>
        <v>-0.9606683846690206</v>
      </c>
      <c r="R82" s="27">
        <f t="shared" si="35"/>
        <v>-1.1921496397189917</v>
      </c>
      <c r="S82" s="27">
        <f t="shared" si="36"/>
        <v>-1.1921496397189917</v>
      </c>
      <c r="T82" s="27">
        <f t="shared" si="37"/>
        <v>-0.96152650479846558</v>
      </c>
      <c r="U82" s="27">
        <f t="shared" si="38"/>
        <v>-0.96152650479846558</v>
      </c>
      <c r="V82" s="27">
        <f t="shared" si="39"/>
        <v>-0.90797117452383214</v>
      </c>
      <c r="W82" s="27">
        <f t="shared" si="40"/>
        <v>-0.90797117452383214</v>
      </c>
      <c r="X82" s="27">
        <f t="shared" si="41"/>
        <v>-1.0476385172137137</v>
      </c>
      <c r="Y82" s="27">
        <f t="shared" si="42"/>
        <v>-1.0476385172137137</v>
      </c>
      <c r="Z82" s="21"/>
      <c r="AA82" s="21"/>
      <c r="AB82" s="21"/>
      <c r="AC82" s="21"/>
      <c r="AD82" s="21"/>
      <c r="AE82" s="21"/>
      <c r="AF82" s="21"/>
      <c r="AMD82"/>
      <c r="AME82"/>
      <c r="AMF82"/>
      <c r="AMG82"/>
      <c r="AMH82"/>
      <c r="AMI82"/>
      <c r="AMJ82"/>
    </row>
    <row r="83" spans="1:1024" s="23" customFormat="1" x14ac:dyDescent="0.25">
      <c r="A83" s="24">
        <v>13</v>
      </c>
      <c r="B83" s="27">
        <f t="shared" si="44"/>
        <v>1.8849555921538759</v>
      </c>
      <c r="C83" s="27">
        <v>0</v>
      </c>
      <c r="D83" s="27"/>
      <c r="E83" s="28"/>
      <c r="F83" s="28">
        <f t="shared" si="43"/>
        <v>-0.45022430900677513</v>
      </c>
      <c r="G83" s="28">
        <f t="shared" si="43"/>
        <v>0</v>
      </c>
      <c r="H83" s="28">
        <f t="shared" si="43"/>
        <v>-0.37516486900221396</v>
      </c>
      <c r="I83" s="28">
        <f t="shared" si="43"/>
        <v>0</v>
      </c>
      <c r="J83" s="28">
        <f t="shared" si="43"/>
        <v>-0.24757043949024235</v>
      </c>
      <c r="K83" s="28">
        <f t="shared" si="43"/>
        <v>0</v>
      </c>
      <c r="L83" s="28">
        <f t="shared" si="43"/>
        <v>-0.10444311041578341</v>
      </c>
      <c r="M83" s="28">
        <f t="shared" si="43"/>
        <v>0</v>
      </c>
      <c r="N83" s="28">
        <f t="shared" si="43"/>
        <v>1.5700775743156325E-2</v>
      </c>
      <c r="O83" s="28">
        <f t="shared" si="43"/>
        <v>0</v>
      </c>
      <c r="P83" s="27">
        <f t="shared" si="33"/>
        <v>-0.45022430900677513</v>
      </c>
      <c r="Q83" s="27">
        <f t="shared" si="34"/>
        <v>-0.45022430900677513</v>
      </c>
      <c r="R83" s="27">
        <f t="shared" si="35"/>
        <v>-0.82538917800898903</v>
      </c>
      <c r="S83" s="27">
        <f t="shared" si="36"/>
        <v>-0.82538917800898903</v>
      </c>
      <c r="T83" s="27">
        <f t="shared" si="37"/>
        <v>-1.0729596174992313</v>
      </c>
      <c r="U83" s="27">
        <f t="shared" si="38"/>
        <v>-1.0729596174992313</v>
      </c>
      <c r="V83" s="27">
        <f t="shared" si="39"/>
        <v>-1.1774027279150148</v>
      </c>
      <c r="W83" s="27">
        <f t="shared" si="40"/>
        <v>-1.1774027279150148</v>
      </c>
      <c r="X83" s="27">
        <f t="shared" si="41"/>
        <v>-1.1617019521718583</v>
      </c>
      <c r="Y83" s="27">
        <f t="shared" si="42"/>
        <v>-1.1617019521718583</v>
      </c>
      <c r="Z83" s="21"/>
      <c r="AA83" s="21"/>
      <c r="AB83" s="21"/>
      <c r="AC83" s="21"/>
      <c r="AD83" s="21"/>
      <c r="AE83" s="21"/>
      <c r="AF83" s="21"/>
      <c r="AMD83"/>
      <c r="AME83"/>
      <c r="AMF83"/>
      <c r="AMG83"/>
      <c r="AMH83"/>
      <c r="AMI83"/>
      <c r="AMJ83"/>
    </row>
    <row r="84" spans="1:1024" s="23" customFormat="1" x14ac:dyDescent="0.25">
      <c r="A84" s="24">
        <v>14</v>
      </c>
      <c r="B84" s="27">
        <f t="shared" si="44"/>
        <v>2.0420352248333655</v>
      </c>
      <c r="C84" s="27">
        <v>0</v>
      </c>
      <c r="D84" s="27"/>
      <c r="E84" s="28"/>
      <c r="F84" s="28">
        <f t="shared" si="43"/>
        <v>0.16765261823252983</v>
      </c>
      <c r="G84" s="28">
        <f t="shared" si="43"/>
        <v>0</v>
      </c>
      <c r="H84" s="28">
        <f t="shared" si="43"/>
        <v>0.16377692388164752</v>
      </c>
      <c r="I84" s="28">
        <f t="shared" si="43"/>
        <v>0</v>
      </c>
      <c r="J84" s="28">
        <f t="shared" si="43"/>
        <v>0.15618680800906845</v>
      </c>
      <c r="K84" s="28">
        <f t="shared" si="43"/>
        <v>0</v>
      </c>
      <c r="L84" s="28">
        <f t="shared" si="43"/>
        <v>0.14519682725141222</v>
      </c>
      <c r="M84" s="28">
        <f t="shared" si="43"/>
        <v>0</v>
      </c>
      <c r="N84" s="28">
        <f t="shared" si="43"/>
        <v>0.13125927494204725</v>
      </c>
      <c r="O84" s="28">
        <f t="shared" si="43"/>
        <v>0</v>
      </c>
      <c r="P84" s="27">
        <f t="shared" si="33"/>
        <v>0.16765261823252983</v>
      </c>
      <c r="Q84" s="27">
        <f t="shared" si="34"/>
        <v>0.16765261823252983</v>
      </c>
      <c r="R84" s="27">
        <f t="shared" si="35"/>
        <v>0.33142954211417736</v>
      </c>
      <c r="S84" s="27">
        <f t="shared" si="36"/>
        <v>0.33142954211417736</v>
      </c>
      <c r="T84" s="27">
        <f t="shared" si="37"/>
        <v>0.48761635012324578</v>
      </c>
      <c r="U84" s="27">
        <f t="shared" si="38"/>
        <v>0.48761635012324578</v>
      </c>
      <c r="V84" s="27">
        <f t="shared" si="39"/>
        <v>0.63281317737465803</v>
      </c>
      <c r="W84" s="27">
        <f t="shared" si="40"/>
        <v>0.63281317737465803</v>
      </c>
      <c r="X84" s="27">
        <f t="shared" si="41"/>
        <v>0.76407245231670529</v>
      </c>
      <c r="Y84" s="27">
        <f t="shared" si="42"/>
        <v>0.76407245231670529</v>
      </c>
      <c r="Z84" s="21"/>
      <c r="AA84" s="21"/>
      <c r="AB84" s="21"/>
      <c r="AC84" s="21"/>
      <c r="AD84" s="21"/>
      <c r="AE84" s="21"/>
      <c r="AF84" s="21"/>
      <c r="AMD84"/>
      <c r="AME84"/>
      <c r="AMF84"/>
      <c r="AMG84"/>
      <c r="AMH84"/>
      <c r="AMI84"/>
      <c r="AMJ84"/>
    </row>
    <row r="85" spans="1:1024" s="23" customFormat="1" x14ac:dyDescent="0.25">
      <c r="A85" s="24">
        <v>15</v>
      </c>
      <c r="B85" s="27">
        <f t="shared" si="44"/>
        <v>2.1991148575128552</v>
      </c>
      <c r="C85" s="27">
        <v>0</v>
      </c>
      <c r="D85" s="27"/>
      <c r="E85" s="28"/>
      <c r="F85" s="28">
        <f t="shared" si="43"/>
        <v>0.74552415595651678</v>
      </c>
      <c r="G85" s="28">
        <f t="shared" si="43"/>
        <v>0</v>
      </c>
      <c r="H85" s="28">
        <f t="shared" si="43"/>
        <v>0.40472096022606247</v>
      </c>
      <c r="I85" s="28">
        <f t="shared" si="43"/>
        <v>0</v>
      </c>
      <c r="J85" s="28">
        <f t="shared" si="43"/>
        <v>3.5404558753181652E-3</v>
      </c>
      <c r="K85" s="28">
        <f t="shared" si="43"/>
        <v>0</v>
      </c>
      <c r="L85" s="28">
        <f t="shared" si="43"/>
        <v>-0.17186216780957364</v>
      </c>
      <c r="M85" s="28">
        <f t="shared" si="43"/>
        <v>0</v>
      </c>
      <c r="N85" s="28">
        <f t="shared" si="43"/>
        <v>-8.5992645030278411E-2</v>
      </c>
      <c r="O85" s="28">
        <f t="shared" si="43"/>
        <v>0</v>
      </c>
      <c r="P85" s="27">
        <f t="shared" si="33"/>
        <v>0.74552415595651678</v>
      </c>
      <c r="Q85" s="27">
        <f t="shared" si="34"/>
        <v>0.74552415595651678</v>
      </c>
      <c r="R85" s="27">
        <f t="shared" si="35"/>
        <v>1.1502451161825793</v>
      </c>
      <c r="S85" s="27">
        <f t="shared" si="36"/>
        <v>1.1502451161825793</v>
      </c>
      <c r="T85" s="27">
        <f t="shared" si="37"/>
        <v>1.1537855720578976</v>
      </c>
      <c r="U85" s="27">
        <f t="shared" si="38"/>
        <v>1.1537855720578976</v>
      </c>
      <c r="V85" s="27">
        <f t="shared" si="39"/>
        <v>0.98192340424832392</v>
      </c>
      <c r="W85" s="27">
        <f t="shared" si="40"/>
        <v>0.98192340424832392</v>
      </c>
      <c r="X85" s="27">
        <f t="shared" si="41"/>
        <v>0.89593075921804555</v>
      </c>
      <c r="Y85" s="27">
        <f t="shared" si="42"/>
        <v>0.89593075921804555</v>
      </c>
      <c r="Z85" s="21"/>
      <c r="AA85" s="21"/>
      <c r="AB85" s="21"/>
      <c r="AC85" s="21"/>
      <c r="AD85" s="21"/>
      <c r="AE85" s="21"/>
      <c r="AF85" s="21"/>
      <c r="AMD85"/>
      <c r="AME85"/>
      <c r="AMF85"/>
      <c r="AMG85"/>
      <c r="AMH85"/>
      <c r="AMI85"/>
      <c r="AMJ85"/>
    </row>
    <row r="86" spans="1:1024" s="23" customFormat="1" x14ac:dyDescent="0.25">
      <c r="A86" s="24">
        <v>16</v>
      </c>
      <c r="B86" s="27">
        <f t="shared" si="44"/>
        <v>2.3561944901923448</v>
      </c>
      <c r="C86" s="27">
        <v>0</v>
      </c>
      <c r="D86" s="27"/>
      <c r="E86" s="28"/>
      <c r="F86" s="28">
        <f t="shared" ref="F86:O95" si="45">(-2*$B$2/PI())*((COS(F$5*PI())-1)/F$5)*SIN(F$5*PI()*$B86/$B$3)</f>
        <v>1.145498178171664</v>
      </c>
      <c r="G86" s="28">
        <f t="shared" si="45"/>
        <v>0</v>
      </c>
      <c r="H86" s="28">
        <f t="shared" si="45"/>
        <v>-9.073873671134107E-2</v>
      </c>
      <c r="I86" s="28">
        <f t="shared" si="45"/>
        <v>0</v>
      </c>
      <c r="J86" s="28">
        <f t="shared" si="45"/>
        <v>-0.16171850047565045</v>
      </c>
      <c r="K86" s="28">
        <f t="shared" si="45"/>
        <v>0</v>
      </c>
      <c r="L86" s="28">
        <f t="shared" si="45"/>
        <v>0.18185180729494196</v>
      </c>
      <c r="M86" s="28">
        <f t="shared" si="45"/>
        <v>0</v>
      </c>
      <c r="N86" s="28">
        <f t="shared" si="45"/>
        <v>-8.5208557636233487E-2</v>
      </c>
      <c r="O86" s="28">
        <f t="shared" si="45"/>
        <v>0</v>
      </c>
      <c r="P86" s="27">
        <f t="shared" si="33"/>
        <v>1.145498178171664</v>
      </c>
      <c r="Q86" s="27">
        <f t="shared" si="34"/>
        <v>1.145498178171664</v>
      </c>
      <c r="R86" s="27">
        <f t="shared" si="35"/>
        <v>1.054759441460323</v>
      </c>
      <c r="S86" s="27">
        <f t="shared" si="36"/>
        <v>1.054759441460323</v>
      </c>
      <c r="T86" s="27">
        <f t="shared" si="37"/>
        <v>0.89304094098467246</v>
      </c>
      <c r="U86" s="27">
        <f t="shared" si="38"/>
        <v>0.89304094098467246</v>
      </c>
      <c r="V86" s="27">
        <f t="shared" si="39"/>
        <v>1.0748927482796145</v>
      </c>
      <c r="W86" s="27">
        <f t="shared" si="40"/>
        <v>1.0748927482796145</v>
      </c>
      <c r="X86" s="27">
        <f t="shared" si="41"/>
        <v>0.98968419064338098</v>
      </c>
      <c r="Y86" s="27">
        <f t="shared" si="42"/>
        <v>0.98968419064338098</v>
      </c>
      <c r="Z86" s="21"/>
      <c r="AA86" s="21"/>
      <c r="AB86" s="21"/>
      <c r="AC86" s="21"/>
      <c r="AD86" s="21"/>
      <c r="AE86" s="21"/>
      <c r="AF86" s="21"/>
      <c r="AMD86"/>
      <c r="AME86"/>
      <c r="AMF86"/>
      <c r="AMG86"/>
      <c r="AMH86"/>
      <c r="AMI86"/>
      <c r="AMJ86"/>
    </row>
    <row r="87" spans="1:1024" s="23" customFormat="1" x14ac:dyDescent="0.25">
      <c r="A87" s="24">
        <v>17</v>
      </c>
      <c r="B87" s="27">
        <f t="shared" si="44"/>
        <v>2.5132741228718345</v>
      </c>
      <c r="C87" s="27">
        <v>0</v>
      </c>
      <c r="D87" s="27"/>
      <c r="E87" s="28"/>
      <c r="F87" s="28">
        <f t="shared" si="45"/>
        <v>1.2721325932278886</v>
      </c>
      <c r="G87" s="28">
        <f t="shared" si="45"/>
        <v>0</v>
      </c>
      <c r="H87" s="28">
        <f t="shared" si="45"/>
        <v>-0.42109617546526878</v>
      </c>
      <c r="I87" s="28">
        <f t="shared" si="45"/>
        <v>0</v>
      </c>
      <c r="J87" s="28">
        <f t="shared" si="45"/>
        <v>0.24913237561638951</v>
      </c>
      <c r="K87" s="28">
        <f t="shared" si="45"/>
        <v>0</v>
      </c>
      <c r="L87" s="28">
        <f t="shared" si="45"/>
        <v>-0.17419645593300748</v>
      </c>
      <c r="M87" s="28">
        <f t="shared" si="45"/>
        <v>0</v>
      </c>
      <c r="N87" s="28">
        <f t="shared" si="45"/>
        <v>0.13162346843803227</v>
      </c>
      <c r="O87" s="28">
        <f t="shared" si="45"/>
        <v>0</v>
      </c>
      <c r="P87" s="27">
        <f t="shared" si="33"/>
        <v>1.2721325932278886</v>
      </c>
      <c r="Q87" s="27">
        <f t="shared" si="34"/>
        <v>1.2721325932278886</v>
      </c>
      <c r="R87" s="27">
        <f t="shared" si="35"/>
        <v>0.85103641776261985</v>
      </c>
      <c r="S87" s="27">
        <f t="shared" si="36"/>
        <v>0.85103641776261985</v>
      </c>
      <c r="T87" s="27">
        <f t="shared" si="37"/>
        <v>1.1001687933790094</v>
      </c>
      <c r="U87" s="27">
        <f t="shared" si="38"/>
        <v>1.1001687933790094</v>
      </c>
      <c r="V87" s="27">
        <f t="shared" si="39"/>
        <v>0.92597233744600194</v>
      </c>
      <c r="W87" s="27">
        <f t="shared" si="40"/>
        <v>0.92597233744600194</v>
      </c>
      <c r="X87" s="27">
        <f t="shared" si="41"/>
        <v>1.0575958058840342</v>
      </c>
      <c r="Y87" s="27">
        <f t="shared" si="42"/>
        <v>1.0575958058840342</v>
      </c>
      <c r="Z87" s="21"/>
      <c r="AA87" s="21"/>
      <c r="AB87" s="21"/>
      <c r="AC87" s="21"/>
      <c r="AD87" s="21"/>
      <c r="AE87" s="21"/>
      <c r="AF87" s="21"/>
      <c r="AMD87"/>
      <c r="AME87"/>
      <c r="AMF87"/>
      <c r="AMG87"/>
      <c r="AMH87"/>
      <c r="AMI87"/>
      <c r="AMJ87"/>
    </row>
    <row r="88" spans="1:1024" s="23" customFormat="1" x14ac:dyDescent="0.25">
      <c r="A88" s="24">
        <v>18</v>
      </c>
      <c r="B88" s="27">
        <f t="shared" si="44"/>
        <v>2.6703537555513241</v>
      </c>
      <c r="C88" s="27">
        <v>0</v>
      </c>
      <c r="D88" s="27"/>
      <c r="E88" s="28"/>
      <c r="F88" s="28">
        <f t="shared" si="45"/>
        <v>1.0952098050400401</v>
      </c>
      <c r="G88" s="28">
        <f t="shared" si="45"/>
        <v>0</v>
      </c>
      <c r="H88" s="28">
        <f t="shared" si="45"/>
        <v>1.4745387458675988E-2</v>
      </c>
      <c r="I88" s="28">
        <f t="shared" si="45"/>
        <v>0</v>
      </c>
      <c r="J88" s="28">
        <f t="shared" si="45"/>
        <v>-0.22753184860687081</v>
      </c>
      <c r="K88" s="28">
        <f t="shared" si="45"/>
        <v>0</v>
      </c>
      <c r="L88" s="28">
        <f t="shared" si="45"/>
        <v>0.14963890867710861</v>
      </c>
      <c r="M88" s="28">
        <f t="shared" si="45"/>
        <v>0</v>
      </c>
      <c r="N88" s="28">
        <f t="shared" si="45"/>
        <v>1.4721655719027189E-2</v>
      </c>
      <c r="O88" s="28">
        <f t="shared" si="45"/>
        <v>0</v>
      </c>
      <c r="P88" s="27">
        <f t="shared" si="33"/>
        <v>1.0952098050400401</v>
      </c>
      <c r="Q88" s="27">
        <f t="shared" si="34"/>
        <v>1.0952098050400401</v>
      </c>
      <c r="R88" s="27">
        <f t="shared" si="35"/>
        <v>1.1099551924987161</v>
      </c>
      <c r="S88" s="27">
        <f t="shared" si="36"/>
        <v>1.1099551924987161</v>
      </c>
      <c r="T88" s="27">
        <f t="shared" si="37"/>
        <v>0.88242334389184529</v>
      </c>
      <c r="U88" s="27">
        <f t="shared" si="38"/>
        <v>0.88242334389184529</v>
      </c>
      <c r="V88" s="27">
        <f t="shared" si="39"/>
        <v>1.032062252568954</v>
      </c>
      <c r="W88" s="27">
        <f t="shared" si="40"/>
        <v>1.032062252568954</v>
      </c>
      <c r="X88" s="27">
        <f t="shared" si="41"/>
        <v>1.0467839082879813</v>
      </c>
      <c r="Y88" s="27">
        <f t="shared" si="42"/>
        <v>1.0467839082879813</v>
      </c>
      <c r="Z88" s="21"/>
      <c r="AA88" s="21"/>
      <c r="AB88" s="21"/>
      <c r="AC88" s="21"/>
      <c r="AD88" s="21"/>
      <c r="AE88" s="21"/>
      <c r="AF88" s="21"/>
      <c r="AMD88"/>
      <c r="AME88"/>
      <c r="AMF88"/>
      <c r="AMG88"/>
      <c r="AMH88"/>
      <c r="AMI88"/>
      <c r="AMJ88"/>
    </row>
    <row r="89" spans="1:1024" s="23" customFormat="1" x14ac:dyDescent="0.25">
      <c r="A89" s="24">
        <v>19</v>
      </c>
      <c r="B89" s="27">
        <f t="shared" si="44"/>
        <v>2.8274333882308138</v>
      </c>
      <c r="C89" s="27">
        <v>0</v>
      </c>
      <c r="D89" s="27"/>
      <c r="E89" s="28"/>
      <c r="F89" s="28">
        <f t="shared" si="45"/>
        <v>0.65694725781035479</v>
      </c>
      <c r="G89" s="28">
        <f t="shared" si="45"/>
        <v>0</v>
      </c>
      <c r="H89" s="28">
        <f t="shared" si="45"/>
        <v>0.4237572097949559</v>
      </c>
      <c r="I89" s="28">
        <f t="shared" si="45"/>
        <v>0</v>
      </c>
      <c r="J89" s="28">
        <f t="shared" si="45"/>
        <v>0.10636879631475207</v>
      </c>
      <c r="K89" s="28">
        <f t="shared" si="45"/>
        <v>0</v>
      </c>
      <c r="L89" s="28">
        <f t="shared" si="45"/>
        <v>-0.11056197218178654</v>
      </c>
      <c r="M89" s="28">
        <f t="shared" si="45"/>
        <v>0</v>
      </c>
      <c r="N89" s="28">
        <f t="shared" si="45"/>
        <v>-0.13950719855880811</v>
      </c>
      <c r="O89" s="28">
        <f t="shared" si="45"/>
        <v>0</v>
      </c>
      <c r="P89" s="27">
        <f t="shared" si="33"/>
        <v>0.65694725781035479</v>
      </c>
      <c r="Q89" s="27">
        <f t="shared" si="34"/>
        <v>0.65694725781035479</v>
      </c>
      <c r="R89" s="27">
        <f t="shared" si="35"/>
        <v>1.0807044676053108</v>
      </c>
      <c r="S89" s="27">
        <f t="shared" si="36"/>
        <v>1.0807044676053108</v>
      </c>
      <c r="T89" s="27">
        <f t="shared" si="37"/>
        <v>1.187073263920063</v>
      </c>
      <c r="U89" s="27">
        <f t="shared" si="38"/>
        <v>1.187073263920063</v>
      </c>
      <c r="V89" s="27">
        <f t="shared" si="39"/>
        <v>1.0765112917382764</v>
      </c>
      <c r="W89" s="27">
        <f t="shared" si="40"/>
        <v>1.0765112917382764</v>
      </c>
      <c r="X89" s="27">
        <f t="shared" si="41"/>
        <v>0.93700409317946831</v>
      </c>
      <c r="Y89" s="27">
        <f t="shared" si="42"/>
        <v>0.93700409317946831</v>
      </c>
      <c r="Z89" s="21"/>
      <c r="AA89" s="21"/>
      <c r="AB89" s="21"/>
      <c r="AC89" s="21"/>
      <c r="AD89" s="21"/>
      <c r="AE89" s="21"/>
      <c r="AF89" s="21"/>
      <c r="AMD89"/>
      <c r="AME89"/>
      <c r="AMF89"/>
      <c r="AMG89"/>
      <c r="AMH89"/>
      <c r="AMI89"/>
      <c r="AMJ89"/>
    </row>
    <row r="90" spans="1:1024" s="23" customFormat="1" x14ac:dyDescent="0.25">
      <c r="A90" s="24">
        <v>20</v>
      </c>
      <c r="B90" s="27">
        <f t="shared" si="44"/>
        <v>2.9845130209103035</v>
      </c>
      <c r="C90" s="27">
        <v>0</v>
      </c>
      <c r="D90" s="27"/>
      <c r="E90" s="28"/>
      <c r="F90" s="28">
        <f t="shared" si="45"/>
        <v>6.1923478833776725E-2</v>
      </c>
      <c r="G90" s="28">
        <f t="shared" si="45"/>
        <v>0</v>
      </c>
      <c r="H90" s="28">
        <f t="shared" si="45"/>
        <v>6.1728186794762802E-2</v>
      </c>
      <c r="I90" s="28">
        <f t="shared" si="45"/>
        <v>0</v>
      </c>
      <c r="J90" s="28">
        <f t="shared" si="45"/>
        <v>6.1338711345745547E-2</v>
      </c>
      <c r="K90" s="28">
        <f t="shared" si="45"/>
        <v>0</v>
      </c>
      <c r="L90" s="28">
        <f t="shared" si="45"/>
        <v>6.0757262252552541E-2</v>
      </c>
      <c r="M90" s="28">
        <f t="shared" si="45"/>
        <v>0</v>
      </c>
      <c r="N90" s="28">
        <f t="shared" si="45"/>
        <v>5.9987135488588868E-2</v>
      </c>
      <c r="O90" s="28">
        <f t="shared" si="45"/>
        <v>0</v>
      </c>
      <c r="P90" s="27">
        <f t="shared" si="33"/>
        <v>6.1923478833776725E-2</v>
      </c>
      <c r="Q90" s="27">
        <f t="shared" si="34"/>
        <v>6.1923478833776725E-2</v>
      </c>
      <c r="R90" s="27">
        <f t="shared" si="35"/>
        <v>0.12365166562853952</v>
      </c>
      <c r="S90" s="27">
        <f t="shared" si="36"/>
        <v>0.12365166562853952</v>
      </c>
      <c r="T90" s="27">
        <f t="shared" si="37"/>
        <v>0.18499037697428505</v>
      </c>
      <c r="U90" s="27">
        <f t="shared" si="38"/>
        <v>0.18499037697428505</v>
      </c>
      <c r="V90" s="27">
        <f t="shared" si="39"/>
        <v>0.24574763922683759</v>
      </c>
      <c r="W90" s="27">
        <f t="shared" si="40"/>
        <v>0.24574763922683759</v>
      </c>
      <c r="X90" s="27">
        <f t="shared" si="41"/>
        <v>0.30573477471542648</v>
      </c>
      <c r="Y90" s="27">
        <f t="shared" si="42"/>
        <v>0.30573477471542648</v>
      </c>
      <c r="Z90" s="21"/>
      <c r="AA90" s="21"/>
      <c r="AB90" s="21"/>
      <c r="AC90" s="21"/>
      <c r="AD90" s="21"/>
      <c r="AE90" s="21"/>
      <c r="AF90" s="21"/>
      <c r="AMD90"/>
      <c r="AME90"/>
      <c r="AMF90"/>
      <c r="AMG90"/>
      <c r="AMH90"/>
      <c r="AMI90"/>
      <c r="AMJ90"/>
    </row>
    <row r="91" spans="1:1024" s="23" customFormat="1" x14ac:dyDescent="0.25">
      <c r="A91" s="24">
        <v>21</v>
      </c>
      <c r="B91" s="27">
        <f t="shared" si="44"/>
        <v>3.1415926535897931</v>
      </c>
      <c r="C91" s="27">
        <v>0</v>
      </c>
      <c r="D91" s="27"/>
      <c r="E91" s="28"/>
      <c r="F91" s="28">
        <f t="shared" si="45"/>
        <v>-0.54787652563218325</v>
      </c>
      <c r="G91" s="28">
        <f t="shared" si="45"/>
        <v>0</v>
      </c>
      <c r="H91" s="28">
        <f t="shared" si="45"/>
        <v>-0.41261739915040391</v>
      </c>
      <c r="I91" s="28">
        <f t="shared" si="45"/>
        <v>0</v>
      </c>
      <c r="J91" s="28">
        <f t="shared" si="45"/>
        <v>-0.20220585781481112</v>
      </c>
      <c r="K91" s="28">
        <f t="shared" si="45"/>
        <v>0</v>
      </c>
      <c r="L91" s="28">
        <f t="shared" si="45"/>
        <v>-5.0573052410913064E-3</v>
      </c>
      <c r="M91" s="28">
        <f t="shared" si="45"/>
        <v>0</v>
      </c>
      <c r="N91" s="28">
        <f t="shared" si="45"/>
        <v>0.10738293238002257</v>
      </c>
      <c r="O91" s="28">
        <f t="shared" si="45"/>
        <v>0</v>
      </c>
      <c r="P91" s="27">
        <f t="shared" si="33"/>
        <v>-0.54787652563218325</v>
      </c>
      <c r="Q91" s="27">
        <f t="shared" si="34"/>
        <v>-0.54787652563218325</v>
      </c>
      <c r="R91" s="27">
        <f t="shared" si="35"/>
        <v>-0.96049392478258722</v>
      </c>
      <c r="S91" s="27">
        <f t="shared" si="36"/>
        <v>-0.96049392478258722</v>
      </c>
      <c r="T91" s="27">
        <f t="shared" si="37"/>
        <v>-1.1626997825973984</v>
      </c>
      <c r="U91" s="27">
        <f t="shared" si="38"/>
        <v>-1.1626997825973984</v>
      </c>
      <c r="V91" s="27">
        <f t="shared" si="39"/>
        <v>-1.1677570878384897</v>
      </c>
      <c r="W91" s="27">
        <f t="shared" si="40"/>
        <v>-1.1677570878384897</v>
      </c>
      <c r="X91" s="27">
        <f t="shared" si="41"/>
        <v>-1.0603741554584671</v>
      </c>
      <c r="Y91" s="27">
        <f t="shared" si="42"/>
        <v>-1.0603741554584671</v>
      </c>
      <c r="Z91" s="21"/>
      <c r="AA91" s="21"/>
      <c r="AB91" s="21"/>
      <c r="AC91" s="21"/>
      <c r="AD91" s="21"/>
      <c r="AE91" s="21"/>
      <c r="AF91" s="21"/>
      <c r="AMD91"/>
      <c r="AME91"/>
      <c r="AMF91"/>
      <c r="AMG91"/>
      <c r="AMH91"/>
      <c r="AMI91"/>
      <c r="AMJ91"/>
    </row>
    <row r="92" spans="1:1024" s="23" customFormat="1" x14ac:dyDescent="0.25">
      <c r="A92" s="24">
        <v>22</v>
      </c>
      <c r="B92" s="27">
        <f t="shared" si="44"/>
        <v>3.2986722862692828</v>
      </c>
      <c r="C92" s="27">
        <v>0</v>
      </c>
      <c r="D92" s="27"/>
      <c r="E92" s="28"/>
      <c r="F92" s="28">
        <f t="shared" si="45"/>
        <v>-1.026941835672941</v>
      </c>
      <c r="G92" s="28">
        <f t="shared" si="45"/>
        <v>0</v>
      </c>
      <c r="H92" s="28">
        <f t="shared" si="45"/>
        <v>-0.13619140909004379</v>
      </c>
      <c r="I92" s="28">
        <f t="shared" si="45"/>
        <v>0</v>
      </c>
      <c r="J92" s="28">
        <f t="shared" si="45"/>
        <v>0.25459253021291872</v>
      </c>
      <c r="K92" s="28">
        <f t="shared" si="45"/>
        <v>0</v>
      </c>
      <c r="L92" s="28">
        <f t="shared" si="45"/>
        <v>-5.1133359594605847E-2</v>
      </c>
      <c r="M92" s="28">
        <f t="shared" si="45"/>
        <v>0</v>
      </c>
      <c r="N92" s="28">
        <f t="shared" si="45"/>
        <v>-0.117492763565973</v>
      </c>
      <c r="O92" s="28">
        <f t="shared" si="45"/>
        <v>0</v>
      </c>
      <c r="P92" s="27">
        <f t="shared" si="33"/>
        <v>-1.026941835672941</v>
      </c>
      <c r="Q92" s="27">
        <f t="shared" si="34"/>
        <v>-1.026941835672941</v>
      </c>
      <c r="R92" s="27">
        <f t="shared" si="35"/>
        <v>-1.1631332447629847</v>
      </c>
      <c r="S92" s="27">
        <f t="shared" si="36"/>
        <v>-1.1631332447629847</v>
      </c>
      <c r="T92" s="27">
        <f t="shared" si="37"/>
        <v>-0.90854071455006602</v>
      </c>
      <c r="U92" s="27">
        <f t="shared" si="38"/>
        <v>-0.90854071455006602</v>
      </c>
      <c r="V92" s="27">
        <f t="shared" si="39"/>
        <v>-0.95967407414467187</v>
      </c>
      <c r="W92" s="27">
        <f t="shared" si="40"/>
        <v>-0.95967407414467187</v>
      </c>
      <c r="X92" s="27">
        <f t="shared" si="41"/>
        <v>-1.0771668377106449</v>
      </c>
      <c r="Y92" s="27">
        <f t="shared" si="42"/>
        <v>-1.0771668377106449</v>
      </c>
      <c r="Z92" s="21"/>
      <c r="AA92" s="21"/>
      <c r="AB92" s="21"/>
      <c r="AC92" s="21"/>
      <c r="AD92" s="21"/>
      <c r="AE92" s="21"/>
      <c r="AF92" s="21"/>
      <c r="AMD92"/>
      <c r="AME92"/>
      <c r="AMF92"/>
      <c r="AMG92"/>
      <c r="AMH92"/>
      <c r="AMI92"/>
      <c r="AMJ92"/>
    </row>
    <row r="93" spans="1:1024" s="23" customFormat="1" x14ac:dyDescent="0.25">
      <c r="A93" s="24">
        <v>23</v>
      </c>
      <c r="B93" s="27">
        <f t="shared" si="44"/>
        <v>3.455751918948772</v>
      </c>
      <c r="C93" s="27">
        <v>0</v>
      </c>
      <c r="D93" s="27"/>
      <c r="E93" s="28"/>
      <c r="F93" s="28">
        <f t="shared" si="45"/>
        <v>-1.2609575390998007</v>
      </c>
      <c r="G93" s="28">
        <f t="shared" si="45"/>
        <v>0</v>
      </c>
      <c r="H93" s="28">
        <f t="shared" si="45"/>
        <v>0.38803954278598257</v>
      </c>
      <c r="I93" s="28">
        <f t="shared" si="45"/>
        <v>0</v>
      </c>
      <c r="J93" s="28">
        <f t="shared" si="45"/>
        <v>-0.19557556667484974</v>
      </c>
      <c r="K93" s="28">
        <f t="shared" si="45"/>
        <v>0</v>
      </c>
      <c r="L93" s="28">
        <f t="shared" si="45"/>
        <v>0.10236257985925562</v>
      </c>
      <c r="M93" s="28">
        <f t="shared" si="45"/>
        <v>0</v>
      </c>
      <c r="N93" s="28">
        <f t="shared" si="45"/>
        <v>-4.4463295025566597E-2</v>
      </c>
      <c r="O93" s="28">
        <f t="shared" si="45"/>
        <v>0</v>
      </c>
      <c r="P93" s="27">
        <f t="shared" si="33"/>
        <v>-1.2609575390998007</v>
      </c>
      <c r="Q93" s="27">
        <f t="shared" si="34"/>
        <v>-1.2609575390998007</v>
      </c>
      <c r="R93" s="27">
        <f t="shared" si="35"/>
        <v>-0.87291799631381806</v>
      </c>
      <c r="S93" s="27">
        <f t="shared" si="36"/>
        <v>-0.87291799631381806</v>
      </c>
      <c r="T93" s="27">
        <f t="shared" si="37"/>
        <v>-1.0684935629886678</v>
      </c>
      <c r="U93" s="27">
        <f t="shared" si="38"/>
        <v>-1.0684935629886678</v>
      </c>
      <c r="V93" s="27">
        <f t="shared" si="39"/>
        <v>-0.96613098312941226</v>
      </c>
      <c r="W93" s="27">
        <f t="shared" si="40"/>
        <v>-0.96613098312941226</v>
      </c>
      <c r="X93" s="27">
        <f t="shared" si="41"/>
        <v>-1.0105942781549788</v>
      </c>
      <c r="Y93" s="27">
        <f t="shared" si="42"/>
        <v>-1.0105942781549788</v>
      </c>
      <c r="Z93" s="21"/>
      <c r="AA93" s="21"/>
      <c r="AB93" s="21"/>
      <c r="AC93" s="21"/>
      <c r="AD93" s="21"/>
      <c r="AE93" s="21"/>
      <c r="AF93" s="21"/>
      <c r="AMD93"/>
      <c r="AME93"/>
      <c r="AMF93"/>
      <c r="AMG93"/>
      <c r="AMH93"/>
      <c r="AMI93"/>
      <c r="AMJ93"/>
    </row>
    <row r="94" spans="1:1024" s="23" customFormat="1" x14ac:dyDescent="0.25">
      <c r="A94" s="24">
        <v>24</v>
      </c>
      <c r="B94" s="27">
        <f t="shared" si="44"/>
        <v>3.6128315516282621</v>
      </c>
      <c r="C94" s="27">
        <v>0</v>
      </c>
      <c r="D94" s="27"/>
      <c r="E94" s="28"/>
      <c r="F94" s="28">
        <f t="shared" si="45"/>
        <v>-1.1940826388141781</v>
      </c>
      <c r="G94" s="28">
        <f t="shared" si="45"/>
        <v>0</v>
      </c>
      <c r="H94" s="28">
        <f t="shared" si="45"/>
        <v>0.20621917523205971</v>
      </c>
      <c r="I94" s="28">
        <f t="shared" si="45"/>
        <v>0</v>
      </c>
      <c r="J94" s="28">
        <f t="shared" si="45"/>
        <v>5.0979386772363855E-2</v>
      </c>
      <c r="K94" s="28">
        <f t="shared" si="45"/>
        <v>0</v>
      </c>
      <c r="L94" s="28">
        <f t="shared" si="45"/>
        <v>-0.14365960966844776</v>
      </c>
      <c r="M94" s="28">
        <f t="shared" si="45"/>
        <v>0</v>
      </c>
      <c r="N94" s="28">
        <f t="shared" si="45"/>
        <v>0.14130371424653926</v>
      </c>
      <c r="O94" s="28">
        <f t="shared" si="45"/>
        <v>0</v>
      </c>
      <c r="P94" s="27">
        <f t="shared" si="33"/>
        <v>-1.1940826388141781</v>
      </c>
      <c r="Q94" s="27">
        <f t="shared" si="34"/>
        <v>-1.1940826388141781</v>
      </c>
      <c r="R94" s="27">
        <f t="shared" si="35"/>
        <v>-0.98786346358211841</v>
      </c>
      <c r="S94" s="27">
        <f t="shared" si="36"/>
        <v>-0.98786346358211841</v>
      </c>
      <c r="T94" s="27">
        <f t="shared" si="37"/>
        <v>-0.93688407680975461</v>
      </c>
      <c r="U94" s="27">
        <f t="shared" si="38"/>
        <v>-0.93688407680975461</v>
      </c>
      <c r="V94" s="27">
        <f t="shared" si="39"/>
        <v>-1.0805436864782023</v>
      </c>
      <c r="W94" s="27">
        <f t="shared" si="40"/>
        <v>-1.0805436864782023</v>
      </c>
      <c r="X94" s="27">
        <f t="shared" si="41"/>
        <v>-0.93923997223166311</v>
      </c>
      <c r="Y94" s="27">
        <f t="shared" si="42"/>
        <v>-0.93923997223166311</v>
      </c>
      <c r="Z94" s="21"/>
      <c r="AA94" s="21"/>
      <c r="AB94" s="21"/>
      <c r="AC94" s="21"/>
      <c r="AD94" s="21"/>
      <c r="AE94" s="21"/>
      <c r="AF94" s="21"/>
      <c r="AMD94"/>
      <c r="AME94"/>
      <c r="AMF94"/>
      <c r="AMG94"/>
      <c r="AMH94"/>
      <c r="AMI94"/>
      <c r="AMJ94"/>
    </row>
    <row r="95" spans="1:1024" s="23" customFormat="1" x14ac:dyDescent="0.25">
      <c r="A95" s="24">
        <v>25</v>
      </c>
      <c r="B95" s="27">
        <f t="shared" si="44"/>
        <v>3.7699111843077517</v>
      </c>
      <c r="C95" s="27">
        <v>0</v>
      </c>
      <c r="D95" s="27"/>
      <c r="E95" s="28"/>
      <c r="F95" s="28">
        <f t="shared" si="45"/>
        <v>-0.84227487208811203</v>
      </c>
      <c r="G95" s="28">
        <f t="shared" si="45"/>
        <v>0</v>
      </c>
      <c r="H95" s="28">
        <f t="shared" si="45"/>
        <v>-0.35082408769738971</v>
      </c>
      <c r="I95" s="28">
        <f t="shared" si="45"/>
        <v>0</v>
      </c>
      <c r="J95" s="28">
        <f t="shared" si="45"/>
        <v>0.11592416027670935</v>
      </c>
      <c r="K95" s="28">
        <f t="shared" si="45"/>
        <v>0</v>
      </c>
      <c r="L95" s="28">
        <f t="shared" si="45"/>
        <v>0.17101741866134126</v>
      </c>
      <c r="M95" s="28">
        <f t="shared" si="45"/>
        <v>0</v>
      </c>
      <c r="N95" s="28">
        <f t="shared" si="45"/>
        <v>-3.1207564926903925E-2</v>
      </c>
      <c r="O95" s="28">
        <f t="shared" si="45"/>
        <v>0</v>
      </c>
      <c r="P95" s="27">
        <f t="shared" si="33"/>
        <v>-0.84227487208811203</v>
      </c>
      <c r="Q95" s="27">
        <f t="shared" si="34"/>
        <v>-0.84227487208811203</v>
      </c>
      <c r="R95" s="27">
        <f t="shared" si="35"/>
        <v>-1.1930989597855017</v>
      </c>
      <c r="S95" s="27">
        <f t="shared" si="36"/>
        <v>-1.1930989597855017</v>
      </c>
      <c r="T95" s="27">
        <f t="shared" si="37"/>
        <v>-1.0771747995087924</v>
      </c>
      <c r="U95" s="27">
        <f t="shared" si="38"/>
        <v>-1.0771747995087924</v>
      </c>
      <c r="V95" s="27">
        <f t="shared" si="39"/>
        <v>-0.90615738084745112</v>
      </c>
      <c r="W95" s="27">
        <f t="shared" si="40"/>
        <v>-0.90615738084745112</v>
      </c>
      <c r="X95" s="27">
        <f t="shared" si="41"/>
        <v>-0.93736494577435503</v>
      </c>
      <c r="Y95" s="27">
        <f t="shared" si="42"/>
        <v>-0.93736494577435503</v>
      </c>
      <c r="Z95" s="21"/>
      <c r="AA95" s="21"/>
      <c r="AB95" s="21"/>
      <c r="AC95" s="21"/>
      <c r="AD95" s="21"/>
      <c r="AE95" s="21"/>
      <c r="AF95" s="21"/>
      <c r="AMD95"/>
      <c r="AME95"/>
      <c r="AMF95"/>
      <c r="AMG95"/>
      <c r="AMH95"/>
      <c r="AMI95"/>
      <c r="AMJ95"/>
    </row>
    <row r="96" spans="1:1024" s="23" customFormat="1" x14ac:dyDescent="0.25">
      <c r="A96" s="24">
        <v>26</v>
      </c>
      <c r="B96" s="27">
        <f t="shared" si="44"/>
        <v>3.9269908169872414</v>
      </c>
      <c r="C96" s="27">
        <v>0</v>
      </c>
      <c r="D96" s="27"/>
      <c r="E96" s="28"/>
      <c r="F96" s="28">
        <f t="shared" ref="F96:O105" si="46">(-2*$B$2/PI())*((COS(F$5*PI())-1)/F$5)*SIN(F$5*PI()*$B96/$B$3)</f>
        <v>-0.28948286370758858</v>
      </c>
      <c r="G96" s="28">
        <f t="shared" si="46"/>
        <v>0</v>
      </c>
      <c r="H96" s="28">
        <f t="shared" si="46"/>
        <v>-0.26953083412608408</v>
      </c>
      <c r="I96" s="28">
        <f t="shared" si="46"/>
        <v>0</v>
      </c>
      <c r="J96" s="28">
        <f t="shared" si="46"/>
        <v>-0.23210205195453915</v>
      </c>
      <c r="K96" s="28">
        <f t="shared" si="46"/>
        <v>0</v>
      </c>
      <c r="L96" s="28">
        <f t="shared" si="46"/>
        <v>-0.18178149217315456</v>
      </c>
      <c r="M96" s="28">
        <f t="shared" si="46"/>
        <v>0</v>
      </c>
      <c r="N96" s="28">
        <f t="shared" si="46"/>
        <v>-0.1245914622888792</v>
      </c>
      <c r="O96" s="28">
        <f t="shared" si="46"/>
        <v>0</v>
      </c>
      <c r="P96" s="27">
        <f t="shared" si="33"/>
        <v>-0.28948286370758858</v>
      </c>
      <c r="Q96" s="27">
        <f t="shared" si="34"/>
        <v>-0.28948286370758858</v>
      </c>
      <c r="R96" s="27">
        <f t="shared" si="35"/>
        <v>-0.55901369783367261</v>
      </c>
      <c r="S96" s="27">
        <f t="shared" si="36"/>
        <v>-0.55901369783367261</v>
      </c>
      <c r="T96" s="27">
        <f t="shared" si="37"/>
        <v>-0.79111574978821175</v>
      </c>
      <c r="U96" s="27">
        <f t="shared" si="38"/>
        <v>-0.79111574978821175</v>
      </c>
      <c r="V96" s="27">
        <f t="shared" si="39"/>
        <v>-0.97289724196136629</v>
      </c>
      <c r="W96" s="27">
        <f t="shared" si="40"/>
        <v>-0.97289724196136629</v>
      </c>
      <c r="X96" s="27">
        <f t="shared" si="41"/>
        <v>-1.0974887042502455</v>
      </c>
      <c r="Y96" s="27">
        <f t="shared" si="42"/>
        <v>-1.0974887042502455</v>
      </c>
      <c r="Z96" s="21"/>
      <c r="AA96" s="21"/>
      <c r="AB96" s="21"/>
      <c r="AC96" s="21"/>
      <c r="AD96" s="21"/>
      <c r="AE96" s="21"/>
      <c r="AF96" s="21"/>
      <c r="AMD96"/>
      <c r="AME96"/>
      <c r="AMF96"/>
      <c r="AMG96"/>
      <c r="AMH96"/>
      <c r="AMI96"/>
      <c r="AMJ96"/>
    </row>
    <row r="97" spans="1:1024" s="23" customFormat="1" x14ac:dyDescent="0.25">
      <c r="A97" s="24">
        <v>27</v>
      </c>
      <c r="B97" s="27">
        <f t="shared" si="44"/>
        <v>4.0840704496667311</v>
      </c>
      <c r="C97" s="27">
        <v>0</v>
      </c>
      <c r="D97" s="27"/>
      <c r="E97" s="28"/>
      <c r="F97" s="28">
        <f t="shared" si="46"/>
        <v>0.33238575583906477</v>
      </c>
      <c r="G97" s="28">
        <f t="shared" si="46"/>
        <v>0</v>
      </c>
      <c r="H97" s="28">
        <f t="shared" si="46"/>
        <v>0.30218305981468691</v>
      </c>
      <c r="I97" s="28">
        <f t="shared" si="46"/>
        <v>0</v>
      </c>
      <c r="J97" s="28">
        <f t="shared" si="46"/>
        <v>0.24671760606355514</v>
      </c>
      <c r="K97" s="28">
        <f t="shared" si="46"/>
        <v>0</v>
      </c>
      <c r="L97" s="28">
        <f t="shared" si="46"/>
        <v>0.1749073974791264</v>
      </c>
      <c r="M97" s="28">
        <f t="shared" si="46"/>
        <v>0</v>
      </c>
      <c r="N97" s="28">
        <f t="shared" si="46"/>
        <v>9.7928692141478813E-2</v>
      </c>
      <c r="O97" s="28">
        <f t="shared" si="46"/>
        <v>0</v>
      </c>
      <c r="P97" s="27">
        <f t="shared" si="33"/>
        <v>0.33238575583906477</v>
      </c>
      <c r="Q97" s="27">
        <f t="shared" si="34"/>
        <v>0.33238575583906477</v>
      </c>
      <c r="R97" s="27">
        <f t="shared" si="35"/>
        <v>0.63456881565375167</v>
      </c>
      <c r="S97" s="27">
        <f t="shared" si="36"/>
        <v>0.63456881565375167</v>
      </c>
      <c r="T97" s="27">
        <f t="shared" si="37"/>
        <v>0.88128642171730687</v>
      </c>
      <c r="U97" s="27">
        <f t="shared" si="38"/>
        <v>0.88128642171730687</v>
      </c>
      <c r="V97" s="27">
        <f t="shared" si="39"/>
        <v>1.0561938191964333</v>
      </c>
      <c r="W97" s="27">
        <f t="shared" si="40"/>
        <v>1.0561938191964333</v>
      </c>
      <c r="X97" s="27">
        <f t="shared" si="41"/>
        <v>1.1541225113379121</v>
      </c>
      <c r="Y97" s="27">
        <f t="shared" si="42"/>
        <v>1.1541225113379121</v>
      </c>
      <c r="Z97" s="21"/>
      <c r="AA97" s="21"/>
      <c r="AB97" s="21"/>
      <c r="AC97" s="21"/>
      <c r="AD97" s="21"/>
      <c r="AE97" s="21"/>
      <c r="AF97" s="21"/>
      <c r="AMD97"/>
      <c r="AME97"/>
      <c r="AMF97"/>
      <c r="AMG97"/>
      <c r="AMH97"/>
      <c r="AMI97"/>
      <c r="AMJ97"/>
    </row>
    <row r="98" spans="1:1024" s="23" customFormat="1" x14ac:dyDescent="0.25">
      <c r="A98" s="24">
        <v>28</v>
      </c>
      <c r="B98" s="27">
        <f t="shared" si="44"/>
        <v>4.2411500823462207</v>
      </c>
      <c r="C98" s="27">
        <v>0</v>
      </c>
      <c r="D98" s="27"/>
      <c r="E98" s="28"/>
      <c r="F98" s="28">
        <f t="shared" si="46"/>
        <v>0.87494024494224021</v>
      </c>
      <c r="G98" s="28">
        <f t="shared" si="46"/>
        <v>0</v>
      </c>
      <c r="H98" s="28">
        <f t="shared" si="46"/>
        <v>0.32406446359294799</v>
      </c>
      <c r="I98" s="28">
        <f t="shared" si="46"/>
        <v>0</v>
      </c>
      <c r="J98" s="28">
        <f t="shared" si="46"/>
        <v>-0.1533754037452203</v>
      </c>
      <c r="K98" s="28">
        <f t="shared" si="46"/>
        <v>0</v>
      </c>
      <c r="L98" s="28">
        <f t="shared" si="46"/>
        <v>-0.15106212458482246</v>
      </c>
      <c r="M98" s="28">
        <f t="shared" si="46"/>
        <v>0</v>
      </c>
      <c r="N98" s="28">
        <f t="shared" si="46"/>
        <v>7.2148761912033482E-2</v>
      </c>
      <c r="O98" s="28">
        <f t="shared" si="46"/>
        <v>0</v>
      </c>
      <c r="P98" s="27">
        <f t="shared" si="33"/>
        <v>0.87494024494224021</v>
      </c>
      <c r="Q98" s="27">
        <f t="shared" si="34"/>
        <v>0.87494024494224021</v>
      </c>
      <c r="R98" s="27">
        <f t="shared" si="35"/>
        <v>1.1990047085351883</v>
      </c>
      <c r="S98" s="27">
        <f t="shared" si="36"/>
        <v>1.1990047085351883</v>
      </c>
      <c r="T98" s="27">
        <f t="shared" si="37"/>
        <v>1.0456293047899679</v>
      </c>
      <c r="U98" s="27">
        <f t="shared" si="38"/>
        <v>1.0456293047899679</v>
      </c>
      <c r="V98" s="27">
        <f t="shared" si="39"/>
        <v>0.89456718020514536</v>
      </c>
      <c r="W98" s="27">
        <f t="shared" si="40"/>
        <v>0.89456718020514536</v>
      </c>
      <c r="X98" s="27">
        <f t="shared" si="41"/>
        <v>0.96671594211717882</v>
      </c>
      <c r="Y98" s="27">
        <f t="shared" si="42"/>
        <v>0.96671594211717882</v>
      </c>
      <c r="Z98" s="21"/>
      <c r="AA98" s="21"/>
      <c r="AB98" s="21"/>
      <c r="AC98" s="21"/>
      <c r="AD98" s="21"/>
      <c r="AE98" s="21"/>
      <c r="AF98" s="21"/>
      <c r="AMD98"/>
      <c r="AME98"/>
      <c r="AMF98"/>
      <c r="AMG98"/>
      <c r="AMH98"/>
      <c r="AMI98"/>
      <c r="AMJ98"/>
    </row>
    <row r="99" spans="1:1024" s="23" customFormat="1" x14ac:dyDescent="0.25">
      <c r="A99" s="24">
        <v>29</v>
      </c>
      <c r="B99" s="27">
        <f t="shared" si="44"/>
        <v>4.3982297150257104</v>
      </c>
      <c r="C99" s="27">
        <v>0</v>
      </c>
      <c r="D99" s="27"/>
      <c r="E99" s="28"/>
      <c r="F99" s="28">
        <f t="shared" si="46"/>
        <v>1.2087158573982617</v>
      </c>
      <c r="G99" s="28">
        <f t="shared" si="46"/>
        <v>0</v>
      </c>
      <c r="H99" s="28">
        <f t="shared" si="46"/>
        <v>-0.24370059097016133</v>
      </c>
      <c r="I99" s="28">
        <f t="shared" si="46"/>
        <v>0</v>
      </c>
      <c r="J99" s="28">
        <f t="shared" si="46"/>
        <v>-7.0802273375278283E-3</v>
      </c>
      <c r="K99" s="28">
        <f t="shared" si="46"/>
        <v>0</v>
      </c>
      <c r="L99" s="28">
        <f t="shared" si="46"/>
        <v>0.11255936851604274</v>
      </c>
      <c r="M99" s="28">
        <f t="shared" si="46"/>
        <v>0</v>
      </c>
      <c r="N99" s="28">
        <f t="shared" si="46"/>
        <v>-0.13656574345680572</v>
      </c>
      <c r="O99" s="28">
        <f t="shared" si="46"/>
        <v>0</v>
      </c>
      <c r="P99" s="27">
        <f t="shared" si="33"/>
        <v>1.2087158573982617</v>
      </c>
      <c r="Q99" s="27">
        <f t="shared" si="34"/>
        <v>1.2087158573982617</v>
      </c>
      <c r="R99" s="27">
        <f t="shared" si="35"/>
        <v>0.96501526642810043</v>
      </c>
      <c r="S99" s="27">
        <f t="shared" si="36"/>
        <v>0.96501526642810043</v>
      </c>
      <c r="T99" s="27">
        <f t="shared" si="37"/>
        <v>0.95793503909057265</v>
      </c>
      <c r="U99" s="27">
        <f t="shared" si="38"/>
        <v>0.95793503909057265</v>
      </c>
      <c r="V99" s="27">
        <f t="shared" si="39"/>
        <v>1.0704944076066154</v>
      </c>
      <c r="W99" s="27">
        <f t="shared" si="40"/>
        <v>1.0704944076066154</v>
      </c>
      <c r="X99" s="27">
        <f t="shared" si="41"/>
        <v>0.93392866414980968</v>
      </c>
      <c r="Y99" s="27">
        <f t="shared" si="42"/>
        <v>0.93392866414980968</v>
      </c>
      <c r="Z99" s="21"/>
      <c r="AA99" s="21"/>
      <c r="AB99" s="21"/>
      <c r="AC99" s="21"/>
      <c r="AD99" s="21"/>
      <c r="AE99" s="21"/>
      <c r="AF99" s="21"/>
      <c r="AMD99"/>
      <c r="AME99"/>
      <c r="AMF99"/>
      <c r="AMG99"/>
      <c r="AMH99"/>
      <c r="AMI99"/>
      <c r="AMJ99"/>
    </row>
    <row r="100" spans="1:1024" s="23" customFormat="1" x14ac:dyDescent="0.25">
      <c r="A100" s="24">
        <v>30</v>
      </c>
      <c r="B100" s="27">
        <f t="shared" si="44"/>
        <v>4.5553093477052</v>
      </c>
      <c r="C100" s="27">
        <v>0</v>
      </c>
      <c r="D100" s="27"/>
      <c r="E100" s="28"/>
      <c r="F100" s="28">
        <f t="shared" si="46"/>
        <v>1.2540668141683711</v>
      </c>
      <c r="G100" s="28">
        <f t="shared" si="46"/>
        <v>0</v>
      </c>
      <c r="H100" s="28">
        <f t="shared" si="46"/>
        <v>-0.3680440226621165</v>
      </c>
      <c r="I100" s="28">
        <f t="shared" si="46"/>
        <v>0</v>
      </c>
      <c r="J100" s="28">
        <f t="shared" si="46"/>
        <v>0.16443771933506535</v>
      </c>
      <c r="K100" s="28">
        <f t="shared" si="46"/>
        <v>0</v>
      </c>
      <c r="L100" s="28">
        <f t="shared" si="46"/>
        <v>-6.3135032635728769E-2</v>
      </c>
      <c r="M100" s="28">
        <f t="shared" si="46"/>
        <v>0</v>
      </c>
      <c r="N100" s="28">
        <f t="shared" si="46"/>
        <v>9.8482344719453131E-4</v>
      </c>
      <c r="O100" s="28">
        <f t="shared" si="46"/>
        <v>0</v>
      </c>
      <c r="P100" s="27">
        <f t="shared" si="33"/>
        <v>1.2540668141683711</v>
      </c>
      <c r="Q100" s="27">
        <f t="shared" si="34"/>
        <v>1.2540668141683711</v>
      </c>
      <c r="R100" s="27">
        <f t="shared" si="35"/>
        <v>0.88602279150625463</v>
      </c>
      <c r="S100" s="27">
        <f t="shared" si="36"/>
        <v>0.88602279150625463</v>
      </c>
      <c r="T100" s="27">
        <f t="shared" si="37"/>
        <v>1.0504605108413201</v>
      </c>
      <c r="U100" s="27">
        <f t="shared" si="38"/>
        <v>1.0504605108413201</v>
      </c>
      <c r="V100" s="27">
        <f t="shared" si="39"/>
        <v>0.98732547820559136</v>
      </c>
      <c r="W100" s="27">
        <f t="shared" si="40"/>
        <v>0.98732547820559136</v>
      </c>
      <c r="X100" s="27">
        <f t="shared" si="41"/>
        <v>0.98831030165278588</v>
      </c>
      <c r="Y100" s="27">
        <f t="shared" si="42"/>
        <v>0.98831030165278588</v>
      </c>
      <c r="Z100" s="21"/>
      <c r="AA100" s="21"/>
      <c r="AB100" s="21"/>
      <c r="AC100" s="21"/>
      <c r="AD100" s="21"/>
      <c r="AE100" s="21"/>
      <c r="AF100" s="21"/>
      <c r="AMD100"/>
      <c r="AME100"/>
      <c r="AMF100"/>
      <c r="AMG100"/>
      <c r="AMH100"/>
      <c r="AMI100"/>
      <c r="AMJ100"/>
    </row>
    <row r="101" spans="1:1024" s="23" customFormat="1" x14ac:dyDescent="0.25">
      <c r="A101" s="24">
        <v>31</v>
      </c>
      <c r="B101" s="27">
        <f t="shared" si="44"/>
        <v>4.7123889803846897</v>
      </c>
      <c r="C101" s="27">
        <v>0</v>
      </c>
      <c r="D101" s="27"/>
      <c r="E101" s="28"/>
      <c r="F101" s="28">
        <f t="shared" si="46"/>
        <v>1.0001714370133172</v>
      </c>
      <c r="G101" s="28">
        <f t="shared" si="46"/>
        <v>0</v>
      </c>
      <c r="H101" s="28">
        <f t="shared" si="46"/>
        <v>0.17728132719125345</v>
      </c>
      <c r="I101" s="28">
        <f t="shared" si="46"/>
        <v>0</v>
      </c>
      <c r="J101" s="28">
        <f t="shared" si="46"/>
        <v>-0.24984117637463191</v>
      </c>
      <c r="K101" s="28">
        <f t="shared" si="46"/>
        <v>0</v>
      </c>
      <c r="L101" s="28">
        <f t="shared" si="46"/>
        <v>7.5847357898756089E-3</v>
      </c>
      <c r="M101" s="28">
        <f t="shared" si="46"/>
        <v>0</v>
      </c>
      <c r="N101" s="28">
        <f t="shared" si="46"/>
        <v>0.13603835153687027</v>
      </c>
      <c r="O101" s="28">
        <f t="shared" si="46"/>
        <v>0</v>
      </c>
      <c r="P101" s="27">
        <f t="shared" si="33"/>
        <v>1.0001714370133172</v>
      </c>
      <c r="Q101" s="27">
        <f t="shared" si="34"/>
        <v>1.0001714370133172</v>
      </c>
      <c r="R101" s="27">
        <f t="shared" si="35"/>
        <v>1.1774527642045707</v>
      </c>
      <c r="S101" s="27">
        <f t="shared" si="36"/>
        <v>1.1774527642045707</v>
      </c>
      <c r="T101" s="27">
        <f t="shared" si="37"/>
        <v>0.9276115878299388</v>
      </c>
      <c r="U101" s="27">
        <f t="shared" si="38"/>
        <v>0.9276115878299388</v>
      </c>
      <c r="V101" s="27">
        <f t="shared" si="39"/>
        <v>0.93519632361981442</v>
      </c>
      <c r="W101" s="27">
        <f t="shared" si="40"/>
        <v>0.93519632361981442</v>
      </c>
      <c r="X101" s="27">
        <f t="shared" si="41"/>
        <v>1.0712346751566848</v>
      </c>
      <c r="Y101" s="27">
        <f t="shared" si="42"/>
        <v>1.0712346751566848</v>
      </c>
      <c r="Z101" s="21"/>
      <c r="AA101" s="21"/>
      <c r="AB101" s="21"/>
      <c r="AC101" s="21"/>
      <c r="AD101" s="21"/>
      <c r="AE101" s="21"/>
      <c r="AF101" s="21"/>
      <c r="AMD101"/>
      <c r="AME101"/>
      <c r="AMF101"/>
      <c r="AMG101"/>
      <c r="AMH101"/>
      <c r="AMI101"/>
      <c r="AMJ101"/>
    </row>
    <row r="102" spans="1:1024" s="23" customFormat="1" x14ac:dyDescent="0.25">
      <c r="A102" s="24">
        <v>32</v>
      </c>
      <c r="B102" s="27">
        <f t="shared" si="44"/>
        <v>4.8694686130641793</v>
      </c>
      <c r="C102" s="27">
        <v>0</v>
      </c>
      <c r="D102" s="27"/>
      <c r="E102" s="28"/>
      <c r="F102" s="28">
        <f t="shared" si="46"/>
        <v>0.50761442521372169</v>
      </c>
      <c r="G102" s="28">
        <f t="shared" si="46"/>
        <v>0</v>
      </c>
      <c r="H102" s="28">
        <f t="shared" si="46"/>
        <v>0.40003719333942195</v>
      </c>
      <c r="I102" s="28">
        <f t="shared" si="46"/>
        <v>0</v>
      </c>
      <c r="J102" s="28">
        <f t="shared" si="46"/>
        <v>0.22592007691040769</v>
      </c>
      <c r="K102" s="28">
        <f t="shared" si="46"/>
        <v>0</v>
      </c>
      <c r="L102" s="28">
        <f t="shared" si="46"/>
        <v>4.8701504215315834E-2</v>
      </c>
      <c r="M102" s="28">
        <f t="shared" si="46"/>
        <v>0</v>
      </c>
      <c r="N102" s="28">
        <f t="shared" si="46"/>
        <v>-7.3835980277727573E-2</v>
      </c>
      <c r="O102" s="28">
        <f t="shared" si="46"/>
        <v>0</v>
      </c>
      <c r="P102" s="27">
        <f t="shared" ref="P102:P135" si="47">SUM($F102:$F102)</f>
        <v>0.50761442521372169</v>
      </c>
      <c r="Q102" s="27">
        <f t="shared" ref="Q102:Q135" si="48">SUM($F102:$G102)+$Q$3</f>
        <v>0.50761442521372169</v>
      </c>
      <c r="R102" s="27">
        <f t="shared" ref="R102:R135" si="49">SUM($F102:$H102)</f>
        <v>0.90765161855314358</v>
      </c>
      <c r="S102" s="27">
        <f t="shared" ref="S102:S135" si="50">SUM($F102:$I102)+$Q$3</f>
        <v>0.90765161855314358</v>
      </c>
      <c r="T102" s="27">
        <f t="shared" ref="T102:T135" si="51">SUM($F102:$J102)</f>
        <v>1.1335716954635513</v>
      </c>
      <c r="U102" s="27">
        <f t="shared" ref="U102:U135" si="52">SUM($F102:$K102)+$Q$3</f>
        <v>1.1335716954635513</v>
      </c>
      <c r="V102" s="27">
        <f t="shared" ref="V102:V135" si="53">SUM($F102:$L102)</f>
        <v>1.1822731996788671</v>
      </c>
      <c r="W102" s="27">
        <f t="shared" ref="W102:W135" si="54">SUM($F102:$M102)+$Q$3</f>
        <v>1.1822731996788671</v>
      </c>
      <c r="X102" s="27">
        <f t="shared" ref="X102:X135" si="55">SUM($F102:$N102)</f>
        <v>1.1084372194011396</v>
      </c>
      <c r="Y102" s="27">
        <f t="shared" ref="Y102:Y135" si="56">SUM($F102:$O102)+$Q$3</f>
        <v>1.1084372194011396</v>
      </c>
      <c r="Z102" s="21"/>
      <c r="AA102" s="21"/>
      <c r="AB102" s="21"/>
      <c r="AC102" s="21"/>
      <c r="AD102" s="21"/>
      <c r="AE102" s="21"/>
      <c r="AF102" s="21"/>
      <c r="AMD102"/>
      <c r="AME102"/>
      <c r="AMF102"/>
      <c r="AMG102"/>
      <c r="AMH102"/>
      <c r="AMI102"/>
      <c r="AMJ102"/>
    </row>
    <row r="103" spans="1:1024" s="23" customFormat="1" x14ac:dyDescent="0.25">
      <c r="A103" s="24">
        <v>33</v>
      </c>
      <c r="B103" s="27">
        <f t="shared" si="44"/>
        <v>5.026548245743669</v>
      </c>
      <c r="C103" s="27">
        <v>0</v>
      </c>
      <c r="D103" s="27"/>
      <c r="E103" s="28"/>
      <c r="F103" s="28">
        <f t="shared" si="46"/>
        <v>-0.10606990937008316</v>
      </c>
      <c r="G103" s="28">
        <f t="shared" si="46"/>
        <v>0</v>
      </c>
      <c r="H103" s="28">
        <f t="shared" si="46"/>
        <v>-0.1050883985475547</v>
      </c>
      <c r="I103" s="28">
        <f t="shared" si="46"/>
        <v>0</v>
      </c>
      <c r="J103" s="28">
        <f t="shared" si="46"/>
        <v>-0.10314172512322151</v>
      </c>
      <c r="K103" s="28">
        <f t="shared" si="46"/>
        <v>0</v>
      </c>
      <c r="L103" s="28">
        <f t="shared" si="46"/>
        <v>-0.10026226137316975</v>
      </c>
      <c r="M103" s="28">
        <f t="shared" si="46"/>
        <v>0</v>
      </c>
      <c r="N103" s="28">
        <f t="shared" si="46"/>
        <v>-9.6497762297290998E-2</v>
      </c>
      <c r="O103" s="28">
        <f t="shared" si="46"/>
        <v>0</v>
      </c>
      <c r="P103" s="27">
        <f t="shared" si="47"/>
        <v>-0.10606990937008316</v>
      </c>
      <c r="Q103" s="27">
        <f t="shared" si="48"/>
        <v>-0.10606990937008316</v>
      </c>
      <c r="R103" s="27">
        <f t="shared" si="49"/>
        <v>-0.21115830791763784</v>
      </c>
      <c r="S103" s="27">
        <f t="shared" si="50"/>
        <v>-0.21115830791763784</v>
      </c>
      <c r="T103" s="27">
        <f t="shared" si="51"/>
        <v>-0.31430003304085935</v>
      </c>
      <c r="U103" s="27">
        <f t="shared" si="52"/>
        <v>-0.31430003304085935</v>
      </c>
      <c r="V103" s="27">
        <f t="shared" si="53"/>
        <v>-0.41456229441402909</v>
      </c>
      <c r="W103" s="27">
        <f t="shared" si="54"/>
        <v>-0.41456229441402909</v>
      </c>
      <c r="X103" s="27">
        <f t="shared" si="55"/>
        <v>-0.51106005671132004</v>
      </c>
      <c r="Y103" s="27">
        <f t="shared" si="56"/>
        <v>-0.51106005671132004</v>
      </c>
      <c r="Z103" s="21"/>
      <c r="AA103" s="21"/>
      <c r="AB103" s="21"/>
      <c r="AC103" s="21"/>
      <c r="AD103" s="21"/>
      <c r="AE103" s="21"/>
      <c r="AF103" s="21"/>
      <c r="AMD103"/>
      <c r="AME103"/>
      <c r="AMF103"/>
      <c r="AMG103"/>
      <c r="AMH103"/>
      <c r="AMI103"/>
      <c r="AMJ103"/>
    </row>
    <row r="104" spans="1:1024" s="23" customFormat="1" x14ac:dyDescent="0.25">
      <c r="A104" s="24">
        <v>34</v>
      </c>
      <c r="B104" s="27">
        <f t="shared" si="44"/>
        <v>5.1836278784231586</v>
      </c>
      <c r="C104" s="27">
        <v>0</v>
      </c>
      <c r="D104" s="27"/>
      <c r="E104" s="28"/>
      <c r="F104" s="28">
        <f t="shared" si="46"/>
        <v>-0.69444376514991724</v>
      </c>
      <c r="G104" s="28">
        <f t="shared" si="46"/>
        <v>0</v>
      </c>
      <c r="H104" s="28">
        <f t="shared" si="46"/>
        <v>-0.41900202806964443</v>
      </c>
      <c r="I104" s="28">
        <f t="shared" si="46"/>
        <v>0</v>
      </c>
      <c r="J104" s="28">
        <f t="shared" si="46"/>
        <v>-6.4768992432304079E-2</v>
      </c>
      <c r="K104" s="28">
        <f t="shared" si="46"/>
        <v>0</v>
      </c>
      <c r="L104" s="28">
        <f t="shared" si="46"/>
        <v>0.1420946209386362</v>
      </c>
      <c r="M104" s="28">
        <f t="shared" si="46"/>
        <v>0</v>
      </c>
      <c r="N104" s="28">
        <f t="shared" si="46"/>
        <v>0.12551239016872895</v>
      </c>
      <c r="O104" s="28">
        <f t="shared" si="46"/>
        <v>0</v>
      </c>
      <c r="P104" s="27">
        <f t="shared" si="47"/>
        <v>-0.69444376514991724</v>
      </c>
      <c r="Q104" s="27">
        <f t="shared" si="48"/>
        <v>-0.69444376514991724</v>
      </c>
      <c r="R104" s="27">
        <f t="shared" si="49"/>
        <v>-1.1134457932195616</v>
      </c>
      <c r="S104" s="27">
        <f t="shared" si="50"/>
        <v>-1.1134457932195616</v>
      </c>
      <c r="T104" s="27">
        <f t="shared" si="51"/>
        <v>-1.1782147856518657</v>
      </c>
      <c r="U104" s="27">
        <f t="shared" si="52"/>
        <v>-1.1782147856518657</v>
      </c>
      <c r="V104" s="27">
        <f t="shared" si="53"/>
        <v>-1.0361201647132294</v>
      </c>
      <c r="W104" s="27">
        <f t="shared" si="54"/>
        <v>-1.0361201647132294</v>
      </c>
      <c r="X104" s="27">
        <f t="shared" si="55"/>
        <v>-0.91060777454450048</v>
      </c>
      <c r="Y104" s="27">
        <f t="shared" si="56"/>
        <v>-0.91060777454450048</v>
      </c>
      <c r="Z104" s="21"/>
      <c r="AA104" s="21"/>
      <c r="AB104" s="21"/>
      <c r="AC104" s="21"/>
      <c r="AD104" s="21"/>
      <c r="AE104" s="21"/>
      <c r="AF104" s="21"/>
      <c r="AMD104"/>
      <c r="AME104"/>
      <c r="AMF104"/>
      <c r="AMG104"/>
      <c r="AMH104"/>
      <c r="AMI104"/>
      <c r="AMJ104"/>
    </row>
    <row r="105" spans="1:1024" s="23" customFormat="1" x14ac:dyDescent="0.25">
      <c r="A105" s="24">
        <v>35</v>
      </c>
      <c r="B105" s="27">
        <f t="shared" si="44"/>
        <v>5.3407075111026483</v>
      </c>
      <c r="C105" s="27">
        <v>0</v>
      </c>
      <c r="D105" s="27"/>
      <c r="E105" s="28"/>
      <c r="F105" s="28">
        <f t="shared" si="46"/>
        <v>-1.117108945370777</v>
      </c>
      <c r="G105" s="28">
        <f t="shared" si="46"/>
        <v>0</v>
      </c>
      <c r="H105" s="28">
        <f t="shared" si="46"/>
        <v>2.9472970738242565E-2</v>
      </c>
      <c r="I105" s="28">
        <f t="shared" si="46"/>
        <v>0</v>
      </c>
      <c r="J105" s="28">
        <f t="shared" si="46"/>
        <v>0.2043383393794819</v>
      </c>
      <c r="K105" s="28">
        <f t="shared" si="46"/>
        <v>0</v>
      </c>
      <c r="L105" s="28">
        <f t="shared" si="46"/>
        <v>-0.17013960976960946</v>
      </c>
      <c r="M105" s="28">
        <f t="shared" si="46"/>
        <v>0</v>
      </c>
      <c r="N105" s="28">
        <f t="shared" si="46"/>
        <v>2.9283460469479473E-2</v>
      </c>
      <c r="O105" s="28">
        <f t="shared" si="46"/>
        <v>0</v>
      </c>
      <c r="P105" s="27">
        <f t="shared" si="47"/>
        <v>-1.117108945370777</v>
      </c>
      <c r="Q105" s="27">
        <f t="shared" si="48"/>
        <v>-1.117108945370777</v>
      </c>
      <c r="R105" s="27">
        <f t="shared" si="49"/>
        <v>-1.0876359746325344</v>
      </c>
      <c r="S105" s="27">
        <f t="shared" si="50"/>
        <v>-1.0876359746325344</v>
      </c>
      <c r="T105" s="27">
        <f t="shared" si="51"/>
        <v>-0.88329763525305249</v>
      </c>
      <c r="U105" s="27">
        <f t="shared" si="52"/>
        <v>-0.88329763525305249</v>
      </c>
      <c r="V105" s="27">
        <f t="shared" si="53"/>
        <v>-1.0534372450226619</v>
      </c>
      <c r="W105" s="27">
        <f t="shared" si="54"/>
        <v>-1.0534372450226619</v>
      </c>
      <c r="X105" s="27">
        <f t="shared" si="55"/>
        <v>-1.0241537845531825</v>
      </c>
      <c r="Y105" s="27">
        <f t="shared" si="56"/>
        <v>-1.0241537845531825</v>
      </c>
      <c r="Z105" s="21"/>
      <c r="AA105" s="21"/>
      <c r="AB105" s="21"/>
      <c r="AC105" s="21"/>
      <c r="AD105" s="21"/>
      <c r="AE105" s="21"/>
      <c r="AF105" s="21"/>
      <c r="AMD105"/>
      <c r="AME105"/>
      <c r="AMF105"/>
      <c r="AMG105"/>
      <c r="AMH105"/>
      <c r="AMI105"/>
      <c r="AMJ105"/>
    </row>
    <row r="106" spans="1:1024" s="23" customFormat="1" x14ac:dyDescent="0.25">
      <c r="A106" s="24">
        <v>36</v>
      </c>
      <c r="B106" s="27">
        <f t="shared" si="44"/>
        <v>5.497787143782138</v>
      </c>
      <c r="C106" s="27">
        <v>0</v>
      </c>
      <c r="D106" s="27"/>
      <c r="E106" s="28"/>
      <c r="F106" s="28">
        <f t="shared" ref="F106:O115" si="57">(-2*$B$2/PI())*((COS(F$5*PI())-1)/F$5)*SIN(F$5*PI()*$B106/$B$3)</f>
        <v>-1.2732087777804912</v>
      </c>
      <c r="G106" s="28">
        <f t="shared" si="57"/>
        <v>0</v>
      </c>
      <c r="H106" s="28">
        <f t="shared" si="57"/>
        <v>0.42432088368819793</v>
      </c>
      <c r="I106" s="28">
        <f t="shared" si="57"/>
        <v>0</v>
      </c>
      <c r="J106" s="28">
        <f t="shared" si="57"/>
        <v>-0.25449408904241638</v>
      </c>
      <c r="K106" s="28">
        <f t="shared" si="57"/>
        <v>0</v>
      </c>
      <c r="L106" s="28">
        <f t="shared" si="57"/>
        <v>0.18167603648176037</v>
      </c>
      <c r="M106" s="28">
        <f t="shared" si="57"/>
        <v>0</v>
      </c>
      <c r="N106" s="28">
        <f t="shared" si="57"/>
        <v>-0.141194247138486</v>
      </c>
      <c r="O106" s="28">
        <f t="shared" si="57"/>
        <v>0</v>
      </c>
      <c r="P106" s="27">
        <f t="shared" si="47"/>
        <v>-1.2732087777804912</v>
      </c>
      <c r="Q106" s="27">
        <f t="shared" si="48"/>
        <v>-1.2732087777804912</v>
      </c>
      <c r="R106" s="27">
        <f t="shared" si="49"/>
        <v>-0.84888789409229326</v>
      </c>
      <c r="S106" s="27">
        <f t="shared" si="50"/>
        <v>-0.84888789409229326</v>
      </c>
      <c r="T106" s="27">
        <f t="shared" si="51"/>
        <v>-1.1033819831347096</v>
      </c>
      <c r="U106" s="27">
        <f t="shared" si="52"/>
        <v>-1.1033819831347096</v>
      </c>
      <c r="V106" s="27">
        <f t="shared" si="53"/>
        <v>-0.92170594665294925</v>
      </c>
      <c r="W106" s="27">
        <f t="shared" si="54"/>
        <v>-0.92170594665294925</v>
      </c>
      <c r="X106" s="27">
        <f t="shared" si="55"/>
        <v>-1.0629001937914353</v>
      </c>
      <c r="Y106" s="27">
        <f t="shared" si="56"/>
        <v>-1.0629001937914353</v>
      </c>
      <c r="Z106" s="21"/>
      <c r="AA106" s="21"/>
      <c r="AB106" s="21"/>
      <c r="AC106" s="21"/>
      <c r="AD106" s="21"/>
      <c r="AE106" s="21"/>
      <c r="AF106" s="21"/>
      <c r="AMD106"/>
      <c r="AME106"/>
      <c r="AMF106"/>
      <c r="AMG106"/>
      <c r="AMH106"/>
      <c r="AMI106"/>
      <c r="AMJ106"/>
    </row>
    <row r="107" spans="1:1024" s="23" customFormat="1" x14ac:dyDescent="0.25">
      <c r="A107" s="24">
        <v>37</v>
      </c>
      <c r="B107" s="27">
        <f t="shared" si="44"/>
        <v>5.6548667764616276</v>
      </c>
      <c r="C107" s="27">
        <v>0</v>
      </c>
      <c r="D107" s="27"/>
      <c r="E107" s="28"/>
      <c r="F107" s="28">
        <f t="shared" si="57"/>
        <v>-1.1254946070066418</v>
      </c>
      <c r="G107" s="28">
        <f t="shared" si="57"/>
        <v>0</v>
      </c>
      <c r="H107" s="28">
        <f t="shared" si="57"/>
        <v>4.7102327229468985E-2</v>
      </c>
      <c r="I107" s="28">
        <f t="shared" si="57"/>
        <v>0</v>
      </c>
      <c r="J107" s="28">
        <f t="shared" si="57"/>
        <v>0.19328927828404063</v>
      </c>
      <c r="K107" s="28">
        <f t="shared" si="57"/>
        <v>0</v>
      </c>
      <c r="L107" s="28">
        <f t="shared" si="57"/>
        <v>-0.17558452730160737</v>
      </c>
      <c r="M107" s="28">
        <f t="shared" si="57"/>
        <v>0</v>
      </c>
      <c r="N107" s="28">
        <f t="shared" si="57"/>
        <v>4.6328777738711219E-2</v>
      </c>
      <c r="O107" s="28">
        <f t="shared" si="57"/>
        <v>0</v>
      </c>
      <c r="P107" s="27">
        <f t="shared" si="47"/>
        <v>-1.1254946070066418</v>
      </c>
      <c r="Q107" s="27">
        <f t="shared" si="48"/>
        <v>-1.1254946070066418</v>
      </c>
      <c r="R107" s="27">
        <f t="shared" si="49"/>
        <v>-1.0783922797771728</v>
      </c>
      <c r="S107" s="27">
        <f t="shared" si="50"/>
        <v>-1.0783922797771728</v>
      </c>
      <c r="T107" s="27">
        <f t="shared" si="51"/>
        <v>-0.88510300149313215</v>
      </c>
      <c r="U107" s="27">
        <f t="shared" si="52"/>
        <v>-0.88510300149313215</v>
      </c>
      <c r="V107" s="27">
        <f t="shared" si="53"/>
        <v>-1.0606875287947395</v>
      </c>
      <c r="W107" s="27">
        <f t="shared" si="54"/>
        <v>-1.0606875287947395</v>
      </c>
      <c r="X107" s="27">
        <f t="shared" si="55"/>
        <v>-1.0143587510560284</v>
      </c>
      <c r="Y107" s="27">
        <f t="shared" si="56"/>
        <v>-1.0143587510560284</v>
      </c>
      <c r="Z107" s="21"/>
      <c r="AA107" s="21"/>
      <c r="AB107" s="21"/>
      <c r="AC107" s="21"/>
      <c r="AD107" s="21"/>
      <c r="AE107" s="21"/>
      <c r="AF107" s="21"/>
      <c r="AMD107"/>
      <c r="AME107"/>
      <c r="AMF107"/>
      <c r="AMG107"/>
      <c r="AMH107"/>
      <c r="AMI107"/>
      <c r="AMJ107"/>
    </row>
    <row r="108" spans="1:1024" s="23" customFormat="1" x14ac:dyDescent="0.25">
      <c r="A108" s="24">
        <v>38</v>
      </c>
      <c r="B108" s="27">
        <f t="shared" si="44"/>
        <v>5.8119464091411173</v>
      </c>
      <c r="C108" s="27">
        <v>0</v>
      </c>
      <c r="D108" s="27"/>
      <c r="E108" s="28"/>
      <c r="F108" s="28">
        <f t="shared" si="57"/>
        <v>-0.7092140957522588</v>
      </c>
      <c r="G108" s="28">
        <f t="shared" si="57"/>
        <v>0</v>
      </c>
      <c r="H108" s="28">
        <f t="shared" si="57"/>
        <v>-0.4158205367073517</v>
      </c>
      <c r="I108" s="28">
        <f t="shared" si="57"/>
        <v>0</v>
      </c>
      <c r="J108" s="28">
        <f t="shared" si="57"/>
        <v>-4.7505676583475973E-2</v>
      </c>
      <c r="K108" s="28">
        <f t="shared" si="57"/>
        <v>0</v>
      </c>
      <c r="L108" s="28">
        <f t="shared" si="57"/>
        <v>0.15245613834967461</v>
      </c>
      <c r="M108" s="28">
        <f t="shared" si="57"/>
        <v>0</v>
      </c>
      <c r="N108" s="28">
        <f t="shared" si="57"/>
        <v>0.11638429454291217</v>
      </c>
      <c r="O108" s="28">
        <f t="shared" si="57"/>
        <v>0</v>
      </c>
      <c r="P108" s="27">
        <f t="shared" si="47"/>
        <v>-0.7092140957522588</v>
      </c>
      <c r="Q108" s="27">
        <f t="shared" si="48"/>
        <v>-0.7092140957522588</v>
      </c>
      <c r="R108" s="27">
        <f t="shared" si="49"/>
        <v>-1.1250346324596106</v>
      </c>
      <c r="S108" s="27">
        <f t="shared" si="50"/>
        <v>-1.1250346324596106</v>
      </c>
      <c r="T108" s="27">
        <f t="shared" si="51"/>
        <v>-1.1725403090430866</v>
      </c>
      <c r="U108" s="27">
        <f t="shared" si="52"/>
        <v>-1.1725403090430866</v>
      </c>
      <c r="V108" s="27">
        <f t="shared" si="53"/>
        <v>-1.0200841706934121</v>
      </c>
      <c r="W108" s="27">
        <f t="shared" si="54"/>
        <v>-1.0200841706934121</v>
      </c>
      <c r="X108" s="27">
        <f t="shared" si="55"/>
        <v>-0.90369987615049985</v>
      </c>
      <c r="Y108" s="27">
        <f t="shared" si="56"/>
        <v>-0.90369987615049985</v>
      </c>
      <c r="Z108" s="21"/>
      <c r="AA108" s="21"/>
      <c r="AB108" s="21"/>
      <c r="AC108" s="21"/>
      <c r="AD108" s="21"/>
      <c r="AE108" s="21"/>
      <c r="AF108" s="21"/>
      <c r="AMD108"/>
      <c r="AME108"/>
      <c r="AMF108"/>
      <c r="AMG108"/>
      <c r="AMH108"/>
      <c r="AMI108"/>
      <c r="AMJ108"/>
    </row>
    <row r="109" spans="1:1024" s="23" customFormat="1" x14ac:dyDescent="0.25">
      <c r="A109" s="24">
        <v>39</v>
      </c>
      <c r="B109" s="27">
        <f t="shared" si="44"/>
        <v>5.9690260418206069</v>
      </c>
      <c r="C109" s="27">
        <v>0</v>
      </c>
      <c r="D109" s="27"/>
      <c r="E109" s="28"/>
      <c r="F109" s="28">
        <f t="shared" si="57"/>
        <v>-0.12370040192406895</v>
      </c>
      <c r="G109" s="28">
        <f t="shared" si="57"/>
        <v>0</v>
      </c>
      <c r="H109" s="28">
        <f t="shared" si="57"/>
        <v>-0.1221436054778805</v>
      </c>
      <c r="I109" s="28">
        <f t="shared" si="57"/>
        <v>0</v>
      </c>
      <c r="J109" s="28">
        <f t="shared" si="57"/>
        <v>-0.11906527930450825</v>
      </c>
      <c r="K109" s="28">
        <f t="shared" si="57"/>
        <v>0</v>
      </c>
      <c r="L109" s="28">
        <f t="shared" si="57"/>
        <v>-0.11453500575768308</v>
      </c>
      <c r="M109" s="28">
        <f t="shared" si="57"/>
        <v>0</v>
      </c>
      <c r="N109" s="28">
        <f t="shared" si="57"/>
        <v>-0.1086548085864069</v>
      </c>
      <c r="O109" s="28">
        <f t="shared" si="57"/>
        <v>0</v>
      </c>
      <c r="P109" s="27">
        <f t="shared" si="47"/>
        <v>-0.12370040192406895</v>
      </c>
      <c r="Q109" s="27">
        <f t="shared" si="48"/>
        <v>-0.12370040192406895</v>
      </c>
      <c r="R109" s="27">
        <f t="shared" si="49"/>
        <v>-0.24584400740194945</v>
      </c>
      <c r="S109" s="27">
        <f t="shared" si="50"/>
        <v>-0.24584400740194945</v>
      </c>
      <c r="T109" s="27">
        <f t="shared" si="51"/>
        <v>-0.36490928670645773</v>
      </c>
      <c r="U109" s="27">
        <f t="shared" si="52"/>
        <v>-0.36490928670645773</v>
      </c>
      <c r="V109" s="27">
        <f t="shared" si="53"/>
        <v>-0.47944429246414078</v>
      </c>
      <c r="W109" s="27">
        <f t="shared" si="54"/>
        <v>-0.47944429246414078</v>
      </c>
      <c r="X109" s="27">
        <f t="shared" si="55"/>
        <v>-0.58809910105054763</v>
      </c>
      <c r="Y109" s="27">
        <f t="shared" si="56"/>
        <v>-0.58809910105054763</v>
      </c>
      <c r="Z109" s="21"/>
      <c r="AA109" s="21"/>
      <c r="AB109" s="21"/>
      <c r="AC109" s="21"/>
      <c r="AD109" s="21"/>
      <c r="AE109" s="21"/>
      <c r="AF109" s="21"/>
      <c r="AMD109"/>
      <c r="AME109"/>
      <c r="AMF109"/>
      <c r="AMG109"/>
      <c r="AMH109"/>
      <c r="AMI109"/>
      <c r="AMJ109"/>
    </row>
    <row r="110" spans="1:1024" s="23" customFormat="1" x14ac:dyDescent="0.25">
      <c r="A110" s="24">
        <v>40</v>
      </c>
      <c r="B110" s="27">
        <f t="shared" ref="B110:B135" si="58">(A110-1)*PI()/20</f>
        <v>6.1261056745000966</v>
      </c>
      <c r="C110" s="27">
        <v>0</v>
      </c>
      <c r="D110" s="27"/>
      <c r="E110" s="28"/>
      <c r="F110" s="28">
        <f t="shared" si="57"/>
        <v>0.4913307716449426</v>
      </c>
      <c r="G110" s="28">
        <f t="shared" si="57"/>
        <v>0</v>
      </c>
      <c r="H110" s="28">
        <f t="shared" si="57"/>
        <v>0.39377782482614182</v>
      </c>
      <c r="I110" s="28">
        <f t="shared" si="57"/>
        <v>0</v>
      </c>
      <c r="J110" s="28">
        <f t="shared" si="57"/>
        <v>0.23353610084375478</v>
      </c>
      <c r="K110" s="28">
        <f t="shared" si="57"/>
        <v>0</v>
      </c>
      <c r="L110" s="28">
        <f t="shared" si="57"/>
        <v>6.5500598250515921E-2</v>
      </c>
      <c r="M110" s="28">
        <f t="shared" si="57"/>
        <v>0</v>
      </c>
      <c r="N110" s="28">
        <f t="shared" si="57"/>
        <v>-5.8197552265499934E-2</v>
      </c>
      <c r="O110" s="28">
        <f t="shared" si="57"/>
        <v>0</v>
      </c>
      <c r="P110" s="27">
        <f t="shared" si="47"/>
        <v>0.4913307716449426</v>
      </c>
      <c r="Q110" s="27">
        <f t="shared" si="48"/>
        <v>0.4913307716449426</v>
      </c>
      <c r="R110" s="27">
        <f t="shared" si="49"/>
        <v>0.88510859647108442</v>
      </c>
      <c r="S110" s="27">
        <f t="shared" si="50"/>
        <v>0.88510859647108442</v>
      </c>
      <c r="T110" s="27">
        <f t="shared" si="51"/>
        <v>1.1186446973148392</v>
      </c>
      <c r="U110" s="27">
        <f t="shared" si="52"/>
        <v>1.1186446973148392</v>
      </c>
      <c r="V110" s="27">
        <f t="shared" si="53"/>
        <v>1.1841452955653551</v>
      </c>
      <c r="W110" s="27">
        <f t="shared" si="54"/>
        <v>1.1841452955653551</v>
      </c>
      <c r="X110" s="27">
        <f t="shared" si="55"/>
        <v>1.1259477432998553</v>
      </c>
      <c r="Y110" s="27">
        <f t="shared" si="56"/>
        <v>1.1259477432998553</v>
      </c>
      <c r="Z110" s="21"/>
      <c r="AA110" s="21"/>
      <c r="AB110" s="21"/>
      <c r="AC110" s="21"/>
      <c r="AD110" s="21"/>
      <c r="AE110" s="21"/>
      <c r="AF110" s="21"/>
      <c r="AMD110"/>
      <c r="AME110"/>
      <c r="AMF110"/>
      <c r="AMG110"/>
      <c r="AMH110"/>
      <c r="AMI110"/>
      <c r="AMJ110"/>
    </row>
    <row r="111" spans="1:1024" s="23" customFormat="1" x14ac:dyDescent="0.25">
      <c r="A111" s="24">
        <v>41</v>
      </c>
      <c r="B111" s="27">
        <f t="shared" si="58"/>
        <v>6.2831853071795862</v>
      </c>
      <c r="C111" s="27">
        <v>0</v>
      </c>
      <c r="D111" s="27"/>
      <c r="E111" s="28"/>
      <c r="F111" s="28">
        <f t="shared" si="57"/>
        <v>0.98912023966984186</v>
      </c>
      <c r="G111" s="28">
        <f t="shared" si="57"/>
        <v>0</v>
      </c>
      <c r="H111" s="28">
        <f t="shared" si="57"/>
        <v>0.19320693379451559</v>
      </c>
      <c r="I111" s="28">
        <f t="shared" si="57"/>
        <v>0</v>
      </c>
      <c r="J111" s="28">
        <f t="shared" si="57"/>
        <v>-0.24581707912799969</v>
      </c>
      <c r="K111" s="28">
        <f t="shared" si="57"/>
        <v>0</v>
      </c>
      <c r="L111" s="28">
        <f t="shared" si="57"/>
        <v>-1.0110700117138752E-2</v>
      </c>
      <c r="M111" s="28">
        <f t="shared" si="57"/>
        <v>0</v>
      </c>
      <c r="N111" s="28">
        <f t="shared" si="57"/>
        <v>0.13982071848864491</v>
      </c>
      <c r="O111" s="28">
        <f t="shared" si="57"/>
        <v>0</v>
      </c>
      <c r="P111" s="27">
        <f t="shared" si="47"/>
        <v>0.98912023966984186</v>
      </c>
      <c r="Q111" s="27">
        <f t="shared" si="48"/>
        <v>0.98912023966984186</v>
      </c>
      <c r="R111" s="27">
        <f t="shared" si="49"/>
        <v>1.1823271734643575</v>
      </c>
      <c r="S111" s="27">
        <f t="shared" si="50"/>
        <v>1.1823271734643575</v>
      </c>
      <c r="T111" s="27">
        <f t="shared" si="51"/>
        <v>0.93651009433635779</v>
      </c>
      <c r="U111" s="27">
        <f t="shared" si="52"/>
        <v>0.93651009433635779</v>
      </c>
      <c r="V111" s="27">
        <f t="shared" si="53"/>
        <v>0.92639939421921902</v>
      </c>
      <c r="W111" s="27">
        <f t="shared" si="54"/>
        <v>0.92639939421921902</v>
      </c>
      <c r="X111" s="27">
        <f t="shared" si="55"/>
        <v>1.0662201127078639</v>
      </c>
      <c r="Y111" s="27">
        <f t="shared" si="56"/>
        <v>1.0662201127078639</v>
      </c>
      <c r="Z111" s="21"/>
      <c r="AA111" s="21"/>
      <c r="AB111" s="21"/>
      <c r="AC111" s="21"/>
      <c r="AD111" s="21"/>
      <c r="AE111" s="21"/>
      <c r="AF111" s="21"/>
      <c r="AMD111"/>
      <c r="AME111"/>
      <c r="AMF111"/>
      <c r="AMG111"/>
      <c r="AMH111"/>
      <c r="AMI111"/>
      <c r="AMJ111"/>
    </row>
    <row r="112" spans="1:1024" s="23" customFormat="1" x14ac:dyDescent="0.25">
      <c r="A112" s="24">
        <v>42</v>
      </c>
      <c r="B112" s="27">
        <f t="shared" si="58"/>
        <v>6.440264939859075</v>
      </c>
      <c r="C112" s="27">
        <v>0</v>
      </c>
      <c r="D112" s="27"/>
      <c r="E112" s="28"/>
      <c r="F112" s="28">
        <f t="shared" si="57"/>
        <v>1.2508851177858966</v>
      </c>
      <c r="G112" s="28">
        <f t="shared" si="57"/>
        <v>0</v>
      </c>
      <c r="H112" s="28">
        <f t="shared" si="57"/>
        <v>-0.35891063093234493</v>
      </c>
      <c r="I112" s="28">
        <f t="shared" si="57"/>
        <v>0</v>
      </c>
      <c r="J112" s="28">
        <f t="shared" si="57"/>
        <v>0.15053435015355898</v>
      </c>
      <c r="K112" s="28">
        <f t="shared" si="57"/>
        <v>0</v>
      </c>
      <c r="L112" s="28">
        <f t="shared" si="57"/>
        <v>-4.6260234243925544E-2</v>
      </c>
      <c r="M112" s="28">
        <f t="shared" si="57"/>
        <v>0</v>
      </c>
      <c r="N112" s="28">
        <f t="shared" si="57"/>
        <v>-1.6679134901750096E-2</v>
      </c>
      <c r="O112" s="28">
        <f t="shared" si="57"/>
        <v>0</v>
      </c>
      <c r="P112" s="27">
        <f t="shared" si="47"/>
        <v>1.2508851177858966</v>
      </c>
      <c r="Q112" s="27">
        <f t="shared" si="48"/>
        <v>1.2508851177858966</v>
      </c>
      <c r="R112" s="27">
        <f t="shared" si="49"/>
        <v>0.89197448685355174</v>
      </c>
      <c r="S112" s="27">
        <f t="shared" si="50"/>
        <v>0.89197448685355174</v>
      </c>
      <c r="T112" s="27">
        <f t="shared" si="51"/>
        <v>1.0425088370071107</v>
      </c>
      <c r="U112" s="27">
        <f t="shared" si="52"/>
        <v>1.0425088370071107</v>
      </c>
      <c r="V112" s="27">
        <f t="shared" si="53"/>
        <v>0.99624860276318516</v>
      </c>
      <c r="W112" s="27">
        <f t="shared" si="54"/>
        <v>0.99624860276318516</v>
      </c>
      <c r="X112" s="27">
        <f t="shared" si="55"/>
        <v>0.97956946786143506</v>
      </c>
      <c r="Y112" s="27">
        <f t="shared" si="56"/>
        <v>0.97956946786143506</v>
      </c>
      <c r="Z112" s="21"/>
      <c r="AA112" s="21"/>
      <c r="AB112" s="21"/>
      <c r="AC112" s="21"/>
      <c r="AD112" s="21"/>
      <c r="AE112" s="21"/>
      <c r="AF112" s="21"/>
      <c r="AMD112"/>
      <c r="AME112"/>
      <c r="AMF112"/>
      <c r="AMG112"/>
      <c r="AMH112"/>
      <c r="AMI112"/>
      <c r="AMJ112"/>
    </row>
    <row r="113" spans="1:1024" s="23" customFormat="1" x14ac:dyDescent="0.25">
      <c r="A113" s="24">
        <v>43</v>
      </c>
      <c r="B113" s="27">
        <f t="shared" si="58"/>
        <v>6.5973445725385655</v>
      </c>
      <c r="C113" s="27">
        <v>0</v>
      </c>
      <c r="D113" s="27"/>
      <c r="E113" s="28"/>
      <c r="F113" s="28">
        <f t="shared" si="57"/>
        <v>1.2141628806781875</v>
      </c>
      <c r="G113" s="28">
        <f t="shared" si="57"/>
        <v>0</v>
      </c>
      <c r="H113" s="28">
        <f t="shared" si="57"/>
        <v>-0.25797793509083528</v>
      </c>
      <c r="I113" s="28">
        <f t="shared" si="57"/>
        <v>0</v>
      </c>
      <c r="J113" s="28">
        <f t="shared" si="57"/>
        <v>1.0618630105825854E-2</v>
      </c>
      <c r="K113" s="28">
        <f t="shared" si="57"/>
        <v>0</v>
      </c>
      <c r="L113" s="28">
        <f t="shared" si="57"/>
        <v>9.8142560974583459E-2</v>
      </c>
      <c r="M113" s="28">
        <f t="shared" si="57"/>
        <v>0</v>
      </c>
      <c r="N113" s="28">
        <f t="shared" si="57"/>
        <v>-0.13088872057189857</v>
      </c>
      <c r="O113" s="28">
        <f t="shared" si="57"/>
        <v>0</v>
      </c>
      <c r="P113" s="27">
        <f t="shared" si="47"/>
        <v>1.2141628806781875</v>
      </c>
      <c r="Q113" s="27">
        <f t="shared" si="48"/>
        <v>1.2141628806781875</v>
      </c>
      <c r="R113" s="27">
        <f t="shared" si="49"/>
        <v>0.95618494558735212</v>
      </c>
      <c r="S113" s="27">
        <f t="shared" si="50"/>
        <v>0.95618494558735212</v>
      </c>
      <c r="T113" s="27">
        <f t="shared" si="51"/>
        <v>0.96680357569317799</v>
      </c>
      <c r="U113" s="27">
        <f t="shared" si="52"/>
        <v>0.96680357569317799</v>
      </c>
      <c r="V113" s="27">
        <f t="shared" si="53"/>
        <v>1.0649461366677615</v>
      </c>
      <c r="W113" s="27">
        <f t="shared" si="54"/>
        <v>1.0649461366677615</v>
      </c>
      <c r="X113" s="27">
        <f t="shared" si="55"/>
        <v>0.9340574160958629</v>
      </c>
      <c r="Y113" s="27">
        <f t="shared" si="56"/>
        <v>0.9340574160958629</v>
      </c>
      <c r="Z113" s="21"/>
      <c r="AA113" s="21"/>
      <c r="AB113" s="21"/>
      <c r="AC113" s="21"/>
      <c r="AD113" s="21"/>
      <c r="AE113" s="21"/>
      <c r="AF113" s="21"/>
      <c r="AMD113"/>
      <c r="AME113"/>
      <c r="AMF113"/>
      <c r="AMG113"/>
      <c r="AMH113"/>
      <c r="AMI113"/>
      <c r="AMJ113"/>
    </row>
    <row r="114" spans="1:1024" s="23" customFormat="1" x14ac:dyDescent="0.25">
      <c r="A114" s="24">
        <v>44</v>
      </c>
      <c r="B114" s="27">
        <f t="shared" si="58"/>
        <v>6.7544242052180552</v>
      </c>
      <c r="C114" s="27">
        <v>0</v>
      </c>
      <c r="D114" s="27"/>
      <c r="E114" s="28"/>
      <c r="F114" s="28">
        <f t="shared" si="57"/>
        <v>0.88771621523377298</v>
      </c>
      <c r="G114" s="28">
        <f t="shared" si="57"/>
        <v>0</v>
      </c>
      <c r="H114" s="28">
        <f t="shared" si="57"/>
        <v>0.31235450322784275</v>
      </c>
      <c r="I114" s="28">
        <f t="shared" si="57"/>
        <v>0</v>
      </c>
      <c r="J114" s="28">
        <f t="shared" si="57"/>
        <v>-0.16712515038674913</v>
      </c>
      <c r="K114" s="28">
        <f t="shared" si="57"/>
        <v>0</v>
      </c>
      <c r="L114" s="28">
        <f t="shared" si="57"/>
        <v>-0.14050216359330087</v>
      </c>
      <c r="M114" s="28">
        <f t="shared" si="57"/>
        <v>0</v>
      </c>
      <c r="N114" s="28">
        <f t="shared" si="57"/>
        <v>8.6772565188185435E-2</v>
      </c>
      <c r="O114" s="28">
        <f t="shared" si="57"/>
        <v>0</v>
      </c>
      <c r="P114" s="27">
        <f t="shared" si="47"/>
        <v>0.88771621523377298</v>
      </c>
      <c r="Q114" s="27">
        <f t="shared" si="48"/>
        <v>0.88771621523377298</v>
      </c>
      <c r="R114" s="27">
        <f t="shared" si="49"/>
        <v>1.2000707184616157</v>
      </c>
      <c r="S114" s="27">
        <f t="shared" si="50"/>
        <v>1.2000707184616157</v>
      </c>
      <c r="T114" s="27">
        <f t="shared" si="51"/>
        <v>1.0329455680748665</v>
      </c>
      <c r="U114" s="27">
        <f t="shared" si="52"/>
        <v>1.0329455680748665</v>
      </c>
      <c r="V114" s="27">
        <f t="shared" si="53"/>
        <v>0.89244340448156567</v>
      </c>
      <c r="W114" s="27">
        <f t="shared" si="54"/>
        <v>0.89244340448156567</v>
      </c>
      <c r="X114" s="27">
        <f t="shared" si="55"/>
        <v>0.97921596966975111</v>
      </c>
      <c r="Y114" s="27">
        <f t="shared" si="56"/>
        <v>0.97921596966975111</v>
      </c>
      <c r="Z114" s="21"/>
      <c r="AA114" s="21"/>
      <c r="AB114" s="21"/>
      <c r="AC114" s="21"/>
      <c r="AD114" s="21"/>
      <c r="AE114" s="21"/>
      <c r="AF114" s="21"/>
      <c r="AMD114"/>
      <c r="AME114"/>
      <c r="AMF114"/>
      <c r="AMG114"/>
      <c r="AMH114"/>
      <c r="AMI114"/>
      <c r="AMJ114"/>
    </row>
    <row r="115" spans="1:1024" s="23" customFormat="1" x14ac:dyDescent="0.25">
      <c r="A115" s="24">
        <v>45</v>
      </c>
      <c r="B115" s="27">
        <f t="shared" si="58"/>
        <v>6.911503837897544</v>
      </c>
      <c r="C115" s="27">
        <v>0</v>
      </c>
      <c r="D115" s="27"/>
      <c r="E115" s="28"/>
      <c r="F115" s="28">
        <f t="shared" si="57"/>
        <v>0.34944206183307713</v>
      </c>
      <c r="G115" s="28">
        <f t="shared" si="57"/>
        <v>0</v>
      </c>
      <c r="H115" s="28">
        <f t="shared" si="57"/>
        <v>0.31434715959925108</v>
      </c>
      <c r="I115" s="28">
        <f t="shared" si="57"/>
        <v>0</v>
      </c>
      <c r="J115" s="28">
        <f t="shared" si="57"/>
        <v>0.25050167979993931</v>
      </c>
      <c r="K115" s="28">
        <f t="shared" si="57"/>
        <v>0</v>
      </c>
      <c r="L115" s="28">
        <f t="shared" si="57"/>
        <v>0.1692289108254911</v>
      </c>
      <c r="M115" s="28">
        <f t="shared" si="57"/>
        <v>0</v>
      </c>
      <c r="N115" s="28">
        <f t="shared" si="57"/>
        <v>8.4420341003220198E-2</v>
      </c>
      <c r="O115" s="28">
        <f t="shared" si="57"/>
        <v>0</v>
      </c>
      <c r="P115" s="27">
        <f t="shared" si="47"/>
        <v>0.34944206183307713</v>
      </c>
      <c r="Q115" s="27">
        <f t="shared" si="48"/>
        <v>0.34944206183307713</v>
      </c>
      <c r="R115" s="27">
        <f t="shared" si="49"/>
        <v>0.66378922143232821</v>
      </c>
      <c r="S115" s="27">
        <f t="shared" si="50"/>
        <v>0.66378922143232821</v>
      </c>
      <c r="T115" s="27">
        <f t="shared" si="51"/>
        <v>0.91429090123226753</v>
      </c>
      <c r="U115" s="27">
        <f t="shared" si="52"/>
        <v>0.91429090123226753</v>
      </c>
      <c r="V115" s="27">
        <f t="shared" si="53"/>
        <v>1.0835198120577587</v>
      </c>
      <c r="W115" s="27">
        <f t="shared" si="54"/>
        <v>1.0835198120577587</v>
      </c>
      <c r="X115" s="27">
        <f t="shared" si="55"/>
        <v>1.167940153060979</v>
      </c>
      <c r="Y115" s="27">
        <f t="shared" si="56"/>
        <v>1.167940153060979</v>
      </c>
      <c r="Z115" s="21"/>
      <c r="AA115" s="21"/>
      <c r="AB115" s="21"/>
      <c r="AC115" s="21"/>
      <c r="AD115" s="21"/>
      <c r="AE115" s="21"/>
      <c r="AF115" s="21"/>
      <c r="AMD115"/>
      <c r="AME115"/>
      <c r="AMF115"/>
      <c r="AMG115"/>
      <c r="AMH115"/>
      <c r="AMI115"/>
      <c r="AMJ115"/>
    </row>
    <row r="116" spans="1:1024" s="23" customFormat="1" x14ac:dyDescent="0.25">
      <c r="A116" s="24">
        <v>46</v>
      </c>
      <c r="B116" s="27">
        <f t="shared" si="58"/>
        <v>7.0685834705770345</v>
      </c>
      <c r="C116" s="27">
        <v>0</v>
      </c>
      <c r="D116" s="27"/>
      <c r="E116" s="28"/>
      <c r="F116" s="28">
        <f t="shared" ref="F116:O125" si="59">(-2*$B$2/PI())*((COS(F$5*PI())-1)/F$5)*SIN(F$5*PI()*$B116/$B$3)</f>
        <v>-0.2722162101340232</v>
      </c>
      <c r="G116" s="28">
        <f t="shared" si="59"/>
        <v>0</v>
      </c>
      <c r="H116" s="28">
        <f t="shared" si="59"/>
        <v>-0.25562567290870047</v>
      </c>
      <c r="I116" s="28">
        <f t="shared" si="59"/>
        <v>0</v>
      </c>
      <c r="J116" s="28">
        <f t="shared" si="59"/>
        <v>-0.22426463211998257</v>
      </c>
      <c r="K116" s="28">
        <f t="shared" si="59"/>
        <v>0</v>
      </c>
      <c r="L116" s="28">
        <f t="shared" si="59"/>
        <v>-0.18153546060662484</v>
      </c>
      <c r="M116" s="28">
        <f t="shared" si="59"/>
        <v>0</v>
      </c>
      <c r="N116" s="28">
        <f t="shared" si="59"/>
        <v>-0.13198128341089965</v>
      </c>
      <c r="O116" s="28">
        <f t="shared" si="59"/>
        <v>0</v>
      </c>
      <c r="P116" s="27">
        <f t="shared" si="47"/>
        <v>-0.2722162101340232</v>
      </c>
      <c r="Q116" s="27">
        <f t="shared" si="48"/>
        <v>-0.2722162101340232</v>
      </c>
      <c r="R116" s="27">
        <f t="shared" si="49"/>
        <v>-0.52784188304272361</v>
      </c>
      <c r="S116" s="27">
        <f t="shared" si="50"/>
        <v>-0.52784188304272361</v>
      </c>
      <c r="T116" s="27">
        <f t="shared" si="51"/>
        <v>-0.75210651516270621</v>
      </c>
      <c r="U116" s="27">
        <f t="shared" si="52"/>
        <v>-0.75210651516270621</v>
      </c>
      <c r="V116" s="27">
        <f t="shared" si="53"/>
        <v>-0.93364197576933106</v>
      </c>
      <c r="W116" s="27">
        <f t="shared" si="54"/>
        <v>-0.93364197576933106</v>
      </c>
      <c r="X116" s="27">
        <f t="shared" si="55"/>
        <v>-1.0656232591802306</v>
      </c>
      <c r="Y116" s="27">
        <f t="shared" si="56"/>
        <v>-1.0656232591802306</v>
      </c>
      <c r="Z116" s="21"/>
      <c r="AA116" s="21"/>
      <c r="AB116" s="21"/>
      <c r="AC116" s="21"/>
      <c r="AD116" s="21"/>
      <c r="AE116" s="21"/>
      <c r="AF116" s="21"/>
      <c r="AMD116"/>
      <c r="AME116"/>
      <c r="AMF116"/>
      <c r="AMG116"/>
      <c r="AMH116"/>
      <c r="AMI116"/>
      <c r="AMJ116"/>
    </row>
    <row r="117" spans="1:1024" s="23" customFormat="1" x14ac:dyDescent="0.25">
      <c r="A117" s="24">
        <v>47</v>
      </c>
      <c r="B117" s="27">
        <f t="shared" si="58"/>
        <v>7.2256631032565242</v>
      </c>
      <c r="C117" s="27">
        <v>0</v>
      </c>
      <c r="D117" s="27"/>
      <c r="E117" s="28"/>
      <c r="F117" s="28">
        <f t="shared" si="59"/>
        <v>-0.82891805235009941</v>
      </c>
      <c r="G117" s="28">
        <f t="shared" si="59"/>
        <v>0</v>
      </c>
      <c r="H117" s="28">
        <f t="shared" si="59"/>
        <v>-0.36047878503572839</v>
      </c>
      <c r="I117" s="28">
        <f t="shared" si="59"/>
        <v>0</v>
      </c>
      <c r="J117" s="28">
        <f t="shared" si="59"/>
        <v>9.9894715383889846E-2</v>
      </c>
      <c r="K117" s="28">
        <f t="shared" si="59"/>
        <v>0</v>
      </c>
      <c r="L117" s="28">
        <f t="shared" si="59"/>
        <v>0.17622771450303407</v>
      </c>
      <c r="M117" s="28">
        <f t="shared" si="59"/>
        <v>0</v>
      </c>
      <c r="N117" s="28">
        <f t="shared" si="59"/>
        <v>-1.374182227788779E-2</v>
      </c>
      <c r="O117" s="28">
        <f t="shared" si="59"/>
        <v>0</v>
      </c>
      <c r="P117" s="27">
        <f t="shared" si="47"/>
        <v>-0.82891805235009941</v>
      </c>
      <c r="Q117" s="27">
        <f t="shared" si="48"/>
        <v>-0.82891805235009941</v>
      </c>
      <c r="R117" s="27">
        <f t="shared" si="49"/>
        <v>-1.1893968373858277</v>
      </c>
      <c r="S117" s="27">
        <f t="shared" si="50"/>
        <v>-1.1893968373858277</v>
      </c>
      <c r="T117" s="27">
        <f t="shared" si="51"/>
        <v>-1.0895021220019379</v>
      </c>
      <c r="U117" s="27">
        <f t="shared" si="52"/>
        <v>-1.0895021220019379</v>
      </c>
      <c r="V117" s="27">
        <f t="shared" si="53"/>
        <v>-0.91327440749890376</v>
      </c>
      <c r="W117" s="27">
        <f t="shared" si="54"/>
        <v>-0.91327440749890376</v>
      </c>
      <c r="X117" s="27">
        <f t="shared" si="55"/>
        <v>-0.92701622977679154</v>
      </c>
      <c r="Y117" s="27">
        <f t="shared" si="56"/>
        <v>-0.92701622977679154</v>
      </c>
      <c r="Z117" s="21"/>
      <c r="AA117" s="21"/>
      <c r="AB117" s="21"/>
      <c r="AC117" s="21"/>
      <c r="AD117" s="21"/>
      <c r="AE117" s="21"/>
      <c r="AF117" s="21"/>
      <c r="AMD117"/>
      <c r="AME117"/>
      <c r="AMF117"/>
      <c r="AMG117"/>
      <c r="AMH117"/>
      <c r="AMI117"/>
      <c r="AMJ117"/>
    </row>
    <row r="118" spans="1:1024" s="23" customFormat="1" x14ac:dyDescent="0.25">
      <c r="A118" s="24">
        <v>48</v>
      </c>
      <c r="B118" s="27">
        <f t="shared" si="58"/>
        <v>7.3827427359360147</v>
      </c>
      <c r="C118" s="27">
        <v>0</v>
      </c>
      <c r="D118" s="27"/>
      <c r="E118" s="28"/>
      <c r="F118" s="28">
        <f t="shared" si="59"/>
        <v>-1.1878228669375954</v>
      </c>
      <c r="G118" s="28">
        <f t="shared" si="59"/>
        <v>0</v>
      </c>
      <c r="H118" s="28">
        <f t="shared" si="59"/>
        <v>0.19057167383324761</v>
      </c>
      <c r="I118" s="28">
        <f t="shared" si="59"/>
        <v>0</v>
      </c>
      <c r="J118" s="28">
        <f t="shared" si="59"/>
        <v>6.8186752886204433E-2</v>
      </c>
      <c r="K118" s="28">
        <f t="shared" si="59"/>
        <v>0</v>
      </c>
      <c r="L118" s="28">
        <f t="shared" si="59"/>
        <v>-0.15382068049187775</v>
      </c>
      <c r="M118" s="28">
        <f t="shared" si="59"/>
        <v>0</v>
      </c>
      <c r="N118" s="28">
        <f t="shared" si="59"/>
        <v>0.13934029385607097</v>
      </c>
      <c r="O118" s="28">
        <f t="shared" si="59"/>
        <v>0</v>
      </c>
      <c r="P118" s="27">
        <f t="shared" si="47"/>
        <v>-1.1878228669375954</v>
      </c>
      <c r="Q118" s="27">
        <f t="shared" si="48"/>
        <v>-1.1878228669375954</v>
      </c>
      <c r="R118" s="27">
        <f t="shared" si="49"/>
        <v>-0.99725119310434784</v>
      </c>
      <c r="S118" s="27">
        <f t="shared" si="50"/>
        <v>-0.99725119310434784</v>
      </c>
      <c r="T118" s="27">
        <f t="shared" si="51"/>
        <v>-0.92906444021814338</v>
      </c>
      <c r="U118" s="27">
        <f t="shared" si="52"/>
        <v>-0.92906444021814338</v>
      </c>
      <c r="V118" s="27">
        <f t="shared" si="53"/>
        <v>-1.0828851207100212</v>
      </c>
      <c r="W118" s="27">
        <f t="shared" si="54"/>
        <v>-1.0828851207100212</v>
      </c>
      <c r="X118" s="27">
        <f t="shared" si="55"/>
        <v>-0.94354482685395025</v>
      </c>
      <c r="Y118" s="27">
        <f t="shared" si="56"/>
        <v>-0.94354482685395025</v>
      </c>
      <c r="Z118" s="21"/>
      <c r="AA118" s="21"/>
      <c r="AB118" s="21"/>
      <c r="AC118" s="21"/>
      <c r="AD118" s="21"/>
      <c r="AE118" s="21"/>
      <c r="AF118" s="21"/>
      <c r="AMD118"/>
      <c r="AME118"/>
      <c r="AMF118"/>
      <c r="AMG118"/>
      <c r="AMH118"/>
      <c r="AMI118"/>
      <c r="AMJ118"/>
    </row>
    <row r="119" spans="1:1024" s="23" customFormat="1" x14ac:dyDescent="0.25">
      <c r="A119" s="24">
        <v>49</v>
      </c>
      <c r="B119" s="27">
        <f t="shared" si="58"/>
        <v>7.5398223686155035</v>
      </c>
      <c r="C119" s="27">
        <v>0</v>
      </c>
      <c r="D119" s="27"/>
      <c r="E119" s="28"/>
      <c r="F119" s="28">
        <f t="shared" si="59"/>
        <v>-1.2632885263958062</v>
      </c>
      <c r="G119" s="28">
        <f t="shared" si="59"/>
        <v>0</v>
      </c>
      <c r="H119" s="28">
        <f t="shared" si="59"/>
        <v>0.3948704053140969</v>
      </c>
      <c r="I119" s="28">
        <f t="shared" si="59"/>
        <v>0</v>
      </c>
      <c r="J119" s="28">
        <f t="shared" si="59"/>
        <v>-0.20643131986209948</v>
      </c>
      <c r="K119" s="28">
        <f t="shared" si="59"/>
        <v>0</v>
      </c>
      <c r="L119" s="28">
        <f t="shared" si="59"/>
        <v>0.11648850199204176</v>
      </c>
      <c r="M119" s="28">
        <f t="shared" si="59"/>
        <v>0</v>
      </c>
      <c r="N119" s="28">
        <f t="shared" si="59"/>
        <v>-6.0877588247462776E-2</v>
      </c>
      <c r="O119" s="28">
        <f t="shared" si="59"/>
        <v>0</v>
      </c>
      <c r="P119" s="27">
        <f t="shared" si="47"/>
        <v>-1.2632885263958062</v>
      </c>
      <c r="Q119" s="27">
        <f t="shared" si="48"/>
        <v>-1.2632885263958062</v>
      </c>
      <c r="R119" s="27">
        <f t="shared" si="49"/>
        <v>-0.86841812108170935</v>
      </c>
      <c r="S119" s="27">
        <f t="shared" si="50"/>
        <v>-0.86841812108170935</v>
      </c>
      <c r="T119" s="27">
        <f t="shared" si="51"/>
        <v>-1.0748494409438087</v>
      </c>
      <c r="U119" s="27">
        <f t="shared" si="52"/>
        <v>-1.0748494409438087</v>
      </c>
      <c r="V119" s="27">
        <f t="shared" si="53"/>
        <v>-0.95836093895176699</v>
      </c>
      <c r="W119" s="27">
        <f t="shared" si="54"/>
        <v>-0.95836093895176699</v>
      </c>
      <c r="X119" s="27">
        <f t="shared" si="55"/>
        <v>-1.0192385271992297</v>
      </c>
      <c r="Y119" s="27">
        <f t="shared" si="56"/>
        <v>-1.0192385271992297</v>
      </c>
      <c r="Z119" s="21"/>
      <c r="AA119" s="21"/>
      <c r="AB119" s="21"/>
      <c r="AC119" s="21"/>
      <c r="AD119" s="21"/>
      <c r="AE119" s="21"/>
      <c r="AF119" s="21"/>
      <c r="AMD119"/>
      <c r="AME119"/>
      <c r="AMF119"/>
      <c r="AMG119"/>
      <c r="AMH119"/>
      <c r="AMI119"/>
      <c r="AMJ119"/>
    </row>
    <row r="120" spans="1:1024" s="23" customFormat="1" x14ac:dyDescent="0.25">
      <c r="A120" s="24">
        <v>50</v>
      </c>
      <c r="B120" s="27">
        <f t="shared" si="58"/>
        <v>7.6969020012949922</v>
      </c>
      <c r="C120" s="27">
        <v>0</v>
      </c>
      <c r="D120" s="27"/>
      <c r="E120" s="28"/>
      <c r="F120" s="28">
        <f t="shared" si="59"/>
        <v>-1.0373073602601557</v>
      </c>
      <c r="G120" s="28">
        <f t="shared" si="59"/>
        <v>0</v>
      </c>
      <c r="H120" s="28">
        <f t="shared" si="59"/>
        <v>-0.11931117238741365</v>
      </c>
      <c r="I120" s="28">
        <f t="shared" si="59"/>
        <v>0</v>
      </c>
      <c r="J120" s="28">
        <f t="shared" si="59"/>
        <v>0.25434645107446435</v>
      </c>
      <c r="K120" s="28">
        <f t="shared" si="59"/>
        <v>0</v>
      </c>
      <c r="L120" s="28">
        <f t="shared" si="59"/>
        <v>-6.7853501804370234E-2</v>
      </c>
      <c r="M120" s="28">
        <f t="shared" si="59"/>
        <v>0</v>
      </c>
      <c r="N120" s="28">
        <f t="shared" si="59"/>
        <v>-0.10673917307816322</v>
      </c>
      <c r="O120" s="28">
        <f t="shared" si="59"/>
        <v>0</v>
      </c>
      <c r="P120" s="27">
        <f t="shared" si="47"/>
        <v>-1.0373073602601557</v>
      </c>
      <c r="Q120" s="27">
        <f t="shared" si="48"/>
        <v>-1.0373073602601557</v>
      </c>
      <c r="R120" s="27">
        <f t="shared" si="49"/>
        <v>-1.1566185326475693</v>
      </c>
      <c r="S120" s="27">
        <f t="shared" si="50"/>
        <v>-1.1566185326475693</v>
      </c>
      <c r="T120" s="27">
        <f t="shared" si="51"/>
        <v>-0.9022720815731049</v>
      </c>
      <c r="U120" s="27">
        <f t="shared" si="52"/>
        <v>-0.9022720815731049</v>
      </c>
      <c r="V120" s="27">
        <f t="shared" si="53"/>
        <v>-0.97012558337747512</v>
      </c>
      <c r="W120" s="27">
        <f t="shared" si="54"/>
        <v>-0.97012558337747512</v>
      </c>
      <c r="X120" s="27">
        <f t="shared" si="55"/>
        <v>-1.0768647564556384</v>
      </c>
      <c r="Y120" s="27">
        <f t="shared" si="56"/>
        <v>-1.0768647564556384</v>
      </c>
      <c r="Z120" s="21"/>
      <c r="AA120" s="21"/>
      <c r="AB120" s="21"/>
      <c r="AC120" s="21"/>
      <c r="AD120" s="21"/>
      <c r="AE120" s="21"/>
      <c r="AF120" s="21"/>
      <c r="AMD120"/>
      <c r="AME120"/>
      <c r="AMF120"/>
      <c r="AMG120"/>
      <c r="AMH120"/>
      <c r="AMI120"/>
      <c r="AMJ120"/>
    </row>
    <row r="121" spans="1:1024" s="23" customFormat="1" x14ac:dyDescent="0.25">
      <c r="A121" s="24">
        <v>51</v>
      </c>
      <c r="B121" s="27">
        <f t="shared" si="58"/>
        <v>7.8539816339744828</v>
      </c>
      <c r="C121" s="27">
        <v>0</v>
      </c>
      <c r="D121" s="27"/>
      <c r="E121" s="28"/>
      <c r="F121" s="28">
        <f t="shared" si="59"/>
        <v>-0.56380315850595275</v>
      </c>
      <c r="G121" s="28">
        <f t="shared" si="59"/>
        <v>0</v>
      </c>
      <c r="H121" s="28">
        <f t="shared" si="59"/>
        <v>-0.4164019606243865</v>
      </c>
      <c r="I121" s="28">
        <f t="shared" si="59"/>
        <v>0</v>
      </c>
      <c r="J121" s="28">
        <f t="shared" si="59"/>
        <v>-0.19096562472884104</v>
      </c>
      <c r="K121" s="28">
        <f t="shared" si="59"/>
        <v>0</v>
      </c>
      <c r="L121" s="28">
        <f t="shared" si="59"/>
        <v>1.2634709923303735E-2</v>
      </c>
      <c r="M121" s="28">
        <f t="shared" si="59"/>
        <v>0</v>
      </c>
      <c r="N121" s="28">
        <f t="shared" si="59"/>
        <v>0.11803847082233972</v>
      </c>
      <c r="O121" s="28">
        <f t="shared" si="59"/>
        <v>0</v>
      </c>
      <c r="P121" s="27">
        <f t="shared" si="47"/>
        <v>-0.56380315850595275</v>
      </c>
      <c r="Q121" s="27">
        <f t="shared" si="48"/>
        <v>-0.56380315850595275</v>
      </c>
      <c r="R121" s="27">
        <f t="shared" si="49"/>
        <v>-0.98020511913033925</v>
      </c>
      <c r="S121" s="27">
        <f t="shared" si="50"/>
        <v>-0.98020511913033925</v>
      </c>
      <c r="T121" s="27">
        <f t="shared" si="51"/>
        <v>-1.1711707438591803</v>
      </c>
      <c r="U121" s="27">
        <f t="shared" si="52"/>
        <v>-1.1711707438591803</v>
      </c>
      <c r="V121" s="27">
        <f t="shared" si="53"/>
        <v>-1.1585360339358766</v>
      </c>
      <c r="W121" s="27">
        <f t="shared" si="54"/>
        <v>-1.1585360339358766</v>
      </c>
      <c r="X121" s="27">
        <f t="shared" si="55"/>
        <v>-1.0404975631135369</v>
      </c>
      <c r="Y121" s="27">
        <f t="shared" si="56"/>
        <v>-1.0404975631135369</v>
      </c>
      <c r="Z121" s="21"/>
      <c r="AA121" s="21"/>
      <c r="AB121" s="21"/>
      <c r="AC121" s="21"/>
      <c r="AD121" s="21"/>
      <c r="AE121" s="21"/>
      <c r="AF121" s="21"/>
      <c r="AMD121"/>
      <c r="AME121"/>
      <c r="AMF121"/>
      <c r="AMG121"/>
      <c r="AMH121"/>
      <c r="AMI121"/>
      <c r="AMJ121"/>
    </row>
    <row r="122" spans="1:1024" s="23" customFormat="1" x14ac:dyDescent="0.25">
      <c r="A122" s="24">
        <v>52</v>
      </c>
      <c r="B122" s="27">
        <f t="shared" si="58"/>
        <v>8.0110612666539716</v>
      </c>
      <c r="C122" s="27">
        <v>0</v>
      </c>
      <c r="D122" s="27"/>
      <c r="E122" s="28"/>
      <c r="F122" s="28">
        <f t="shared" si="59"/>
        <v>4.4236162376023451E-2</v>
      </c>
      <c r="G122" s="28">
        <f t="shared" si="59"/>
        <v>0</v>
      </c>
      <c r="H122" s="28">
        <f t="shared" si="59"/>
        <v>4.4164967157075574E-2</v>
      </c>
      <c r="I122" s="28">
        <f t="shared" si="59"/>
        <v>0</v>
      </c>
      <c r="J122" s="28">
        <f t="shared" si="59"/>
        <v>4.4022782970490788E-2</v>
      </c>
      <c r="K122" s="28">
        <f t="shared" si="59"/>
        <v>0</v>
      </c>
      <c r="L122" s="28">
        <f t="shared" si="59"/>
        <v>4.3810021607577014E-2</v>
      </c>
      <c r="M122" s="28">
        <f t="shared" si="59"/>
        <v>0</v>
      </c>
      <c r="N122" s="28">
        <f t="shared" si="59"/>
        <v>4.352729897967348E-2</v>
      </c>
      <c r="O122" s="28">
        <f t="shared" si="59"/>
        <v>0</v>
      </c>
      <c r="P122" s="27">
        <f t="shared" si="47"/>
        <v>4.4236162376023451E-2</v>
      </c>
      <c r="Q122" s="27">
        <f t="shared" si="48"/>
        <v>4.4236162376023451E-2</v>
      </c>
      <c r="R122" s="27">
        <f t="shared" si="49"/>
        <v>8.8401129533099032E-2</v>
      </c>
      <c r="S122" s="27">
        <f t="shared" si="50"/>
        <v>8.8401129533099032E-2</v>
      </c>
      <c r="T122" s="27">
        <f t="shared" si="51"/>
        <v>0.13242391250358981</v>
      </c>
      <c r="U122" s="27">
        <f t="shared" si="52"/>
        <v>0.13242391250358981</v>
      </c>
      <c r="V122" s="27">
        <f t="shared" si="53"/>
        <v>0.17623393411116683</v>
      </c>
      <c r="W122" s="27">
        <f t="shared" si="54"/>
        <v>0.17623393411116683</v>
      </c>
      <c r="X122" s="27">
        <f t="shared" si="55"/>
        <v>0.21976123309084031</v>
      </c>
      <c r="Y122" s="27">
        <f t="shared" si="56"/>
        <v>0.21976123309084031</v>
      </c>
      <c r="Z122" s="21"/>
      <c r="AA122" s="21"/>
      <c r="AB122" s="21"/>
      <c r="AC122" s="21"/>
      <c r="AD122" s="21"/>
      <c r="AE122" s="21"/>
      <c r="AF122" s="21"/>
      <c r="AMD122"/>
      <c r="AME122"/>
      <c r="AMF122"/>
      <c r="AMG122"/>
      <c r="AMH122"/>
      <c r="AMI122"/>
      <c r="AMJ122"/>
    </row>
    <row r="123" spans="1:1024" s="23" customFormat="1" x14ac:dyDescent="0.25">
      <c r="A123" s="24">
        <v>53</v>
      </c>
      <c r="B123" s="27">
        <f t="shared" si="58"/>
        <v>8.1681408993334621</v>
      </c>
      <c r="C123" s="27">
        <v>0</v>
      </c>
      <c r="D123" s="27"/>
      <c r="E123" s="28"/>
      <c r="F123" s="28">
        <f t="shared" si="59"/>
        <v>0.64171981806665823</v>
      </c>
      <c r="G123" s="28">
        <f t="shared" si="59"/>
        <v>0</v>
      </c>
      <c r="H123" s="28">
        <f t="shared" si="59"/>
        <v>0.42437221532972086</v>
      </c>
      <c r="I123" s="28">
        <f t="shared" si="59"/>
        <v>0</v>
      </c>
      <c r="J123" s="28">
        <f t="shared" si="59"/>
        <v>0.12218338156814565</v>
      </c>
      <c r="K123" s="28">
        <f t="shared" si="59"/>
        <v>0</v>
      </c>
      <c r="L123" s="28">
        <f t="shared" si="59"/>
        <v>-9.6003888427329598E-2</v>
      </c>
      <c r="M123" s="28">
        <f t="shared" si="59"/>
        <v>0</v>
      </c>
      <c r="N123" s="28">
        <f t="shared" si="59"/>
        <v>-0.14134817759659843</v>
      </c>
      <c r="O123" s="28">
        <f t="shared" si="59"/>
        <v>0</v>
      </c>
      <c r="P123" s="27">
        <f t="shared" si="47"/>
        <v>0.64171981806665823</v>
      </c>
      <c r="Q123" s="27">
        <f t="shared" si="48"/>
        <v>0.64171981806665823</v>
      </c>
      <c r="R123" s="27">
        <f t="shared" si="49"/>
        <v>1.066092033396379</v>
      </c>
      <c r="S123" s="27">
        <f t="shared" si="50"/>
        <v>1.066092033396379</v>
      </c>
      <c r="T123" s="27">
        <f t="shared" si="51"/>
        <v>1.1882754149645247</v>
      </c>
      <c r="U123" s="27">
        <f t="shared" si="52"/>
        <v>1.1882754149645247</v>
      </c>
      <c r="V123" s="27">
        <f t="shared" si="53"/>
        <v>1.0922715265371952</v>
      </c>
      <c r="W123" s="27">
        <f t="shared" si="54"/>
        <v>1.0922715265371952</v>
      </c>
      <c r="X123" s="27">
        <f t="shared" si="55"/>
        <v>0.95092334894059671</v>
      </c>
      <c r="Y123" s="27">
        <f t="shared" si="56"/>
        <v>0.95092334894059671</v>
      </c>
      <c r="Z123" s="21"/>
      <c r="AA123" s="21"/>
      <c r="AB123" s="21"/>
      <c r="AC123" s="21"/>
      <c r="AD123" s="21"/>
      <c r="AE123" s="21"/>
      <c r="AF123" s="21"/>
      <c r="AMD123"/>
      <c r="AME123"/>
      <c r="AMF123"/>
      <c r="AMG123"/>
      <c r="AMH123"/>
      <c r="AMI123"/>
      <c r="AMJ123"/>
    </row>
    <row r="124" spans="1:1024" s="23" customFormat="1" x14ac:dyDescent="0.25">
      <c r="A124" s="24">
        <v>54</v>
      </c>
      <c r="B124" s="27">
        <f t="shared" si="58"/>
        <v>8.3252205320129526</v>
      </c>
      <c r="C124" s="27">
        <v>0</v>
      </c>
      <c r="D124" s="27"/>
      <c r="E124" s="28"/>
      <c r="F124" s="28">
        <f t="shared" si="59"/>
        <v>1.0860758247405047</v>
      </c>
      <c r="G124" s="28">
        <f t="shared" si="59"/>
        <v>0</v>
      </c>
      <c r="H124" s="28">
        <f t="shared" si="59"/>
        <v>3.2419594403104192E-2</v>
      </c>
      <c r="I124" s="28">
        <f t="shared" si="59"/>
        <v>0</v>
      </c>
      <c r="J124" s="28">
        <f t="shared" si="59"/>
        <v>-0.23492500436910713</v>
      </c>
      <c r="K124" s="28">
        <f t="shared" si="59"/>
        <v>0</v>
      </c>
      <c r="L124" s="28">
        <f t="shared" si="59"/>
        <v>0.13888254547378376</v>
      </c>
      <c r="M124" s="28">
        <f t="shared" si="59"/>
        <v>0</v>
      </c>
      <c r="N124" s="28">
        <f t="shared" si="59"/>
        <v>3.2167371952945285E-2</v>
      </c>
      <c r="O124" s="28">
        <f t="shared" si="59"/>
        <v>0</v>
      </c>
      <c r="P124" s="27">
        <f t="shared" si="47"/>
        <v>1.0860758247405047</v>
      </c>
      <c r="Q124" s="27">
        <f t="shared" si="48"/>
        <v>1.0860758247405047</v>
      </c>
      <c r="R124" s="27">
        <f t="shared" si="49"/>
        <v>1.1184954191436089</v>
      </c>
      <c r="S124" s="27">
        <f t="shared" si="50"/>
        <v>1.1184954191436089</v>
      </c>
      <c r="T124" s="27">
        <f t="shared" si="51"/>
        <v>0.88357041477450182</v>
      </c>
      <c r="U124" s="27">
        <f t="shared" si="52"/>
        <v>0.88357041477450182</v>
      </c>
      <c r="V124" s="27">
        <f t="shared" si="53"/>
        <v>1.0224529602482857</v>
      </c>
      <c r="W124" s="27">
        <f t="shared" si="54"/>
        <v>1.0224529602482857</v>
      </c>
      <c r="X124" s="27">
        <f t="shared" si="55"/>
        <v>1.0546203322012311</v>
      </c>
      <c r="Y124" s="27">
        <f t="shared" si="56"/>
        <v>1.0546203322012311</v>
      </c>
      <c r="Z124" s="21"/>
      <c r="AA124" s="21"/>
      <c r="AB124" s="21"/>
      <c r="AC124" s="21"/>
      <c r="AD124" s="21"/>
      <c r="AE124" s="21"/>
      <c r="AF124" s="21"/>
      <c r="AMD124"/>
      <c r="AME124"/>
      <c r="AMF124"/>
      <c r="AMG124"/>
      <c r="AMH124"/>
      <c r="AMI124"/>
      <c r="AMJ124"/>
    </row>
    <row r="125" spans="1:1024" s="23" customFormat="1" x14ac:dyDescent="0.25">
      <c r="A125" s="24">
        <v>55</v>
      </c>
      <c r="B125" s="27">
        <f t="shared" si="58"/>
        <v>8.4823001646924414</v>
      </c>
      <c r="C125" s="27">
        <v>0</v>
      </c>
      <c r="D125" s="27"/>
      <c r="E125" s="28"/>
      <c r="F125" s="28">
        <f t="shared" si="59"/>
        <v>1.2712716293848676</v>
      </c>
      <c r="G125" s="28">
        <f t="shared" si="59"/>
        <v>0</v>
      </c>
      <c r="H125" s="28">
        <f t="shared" si="59"/>
        <v>-0.41852159567642444</v>
      </c>
      <c r="I125" s="28">
        <f t="shared" si="59"/>
        <v>0</v>
      </c>
      <c r="J125" s="28">
        <f t="shared" si="59"/>
        <v>0.24486903276636651</v>
      </c>
      <c r="K125" s="28">
        <f t="shared" si="59"/>
        <v>0</v>
      </c>
      <c r="L125" s="28">
        <f t="shared" si="59"/>
        <v>-0.1682854978781553</v>
      </c>
      <c r="M125" s="28">
        <f t="shared" si="59"/>
        <v>0</v>
      </c>
      <c r="N125" s="28">
        <f t="shared" si="59"/>
        <v>0.12412193049424926</v>
      </c>
      <c r="O125" s="28">
        <f t="shared" si="59"/>
        <v>0</v>
      </c>
      <c r="P125" s="27">
        <f t="shared" si="47"/>
        <v>1.2712716293848676</v>
      </c>
      <c r="Q125" s="27">
        <f t="shared" si="48"/>
        <v>1.2712716293848676</v>
      </c>
      <c r="R125" s="27">
        <f t="shared" si="49"/>
        <v>0.85275003370844316</v>
      </c>
      <c r="S125" s="27">
        <f t="shared" si="50"/>
        <v>0.85275003370844316</v>
      </c>
      <c r="T125" s="27">
        <f t="shared" si="51"/>
        <v>1.0976190664748096</v>
      </c>
      <c r="U125" s="27">
        <f t="shared" si="52"/>
        <v>1.0976190664748096</v>
      </c>
      <c r="V125" s="27">
        <f t="shared" si="53"/>
        <v>0.92933356859665428</v>
      </c>
      <c r="W125" s="27">
        <f t="shared" si="54"/>
        <v>0.92933356859665428</v>
      </c>
      <c r="X125" s="27">
        <f t="shared" si="55"/>
        <v>1.0534554990909035</v>
      </c>
      <c r="Y125" s="27">
        <f t="shared" si="56"/>
        <v>1.0534554990909035</v>
      </c>
      <c r="Z125" s="21"/>
      <c r="AA125" s="21"/>
      <c r="AB125" s="21"/>
      <c r="AC125" s="21"/>
      <c r="AD125" s="21"/>
      <c r="AE125" s="21"/>
      <c r="AF125" s="21"/>
      <c r="AMD125"/>
      <c r="AME125"/>
      <c r="AMF125"/>
      <c r="AMG125"/>
      <c r="AMH125"/>
      <c r="AMI125"/>
      <c r="AMJ125"/>
    </row>
    <row r="126" spans="1:1024" x14ac:dyDescent="0.25">
      <c r="A126" s="24">
        <v>56</v>
      </c>
      <c r="B126" s="27">
        <f t="shared" si="58"/>
        <v>8.639379797371932</v>
      </c>
      <c r="C126" s="27">
        <v>0</v>
      </c>
      <c r="D126" s="27"/>
      <c r="E126" s="28"/>
      <c r="F126" s="28">
        <f t="shared" ref="F126:O135" si="60">(-2*$B$2/PI())*((COS(F$5*PI())-1)/F$5)*SIN(F$5*PI()*$B126/$B$3)</f>
        <v>1.153115674602627</v>
      </c>
      <c r="G126" s="28">
        <f t="shared" si="60"/>
        <v>0</v>
      </c>
      <c r="H126" s="28">
        <f t="shared" si="60"/>
        <v>-0.10794832072050681</v>
      </c>
      <c r="I126" s="28">
        <f t="shared" si="60"/>
        <v>0</v>
      </c>
      <c r="J126" s="28">
        <f t="shared" si="60"/>
        <v>-0.14766419644425127</v>
      </c>
      <c r="K126" s="28">
        <f t="shared" si="60"/>
        <v>0</v>
      </c>
      <c r="L126" s="28">
        <f t="shared" si="60"/>
        <v>0.18135979172277242</v>
      </c>
      <c r="M126" s="28">
        <f t="shared" si="60"/>
        <v>0</v>
      </c>
      <c r="N126" s="28">
        <f t="shared" si="60"/>
        <v>-9.8637055850095856E-2</v>
      </c>
      <c r="O126" s="28">
        <f t="shared" si="60"/>
        <v>0</v>
      </c>
      <c r="P126" s="27">
        <f t="shared" si="47"/>
        <v>1.153115674602627</v>
      </c>
      <c r="Q126" s="27">
        <f t="shared" si="48"/>
        <v>1.153115674602627</v>
      </c>
      <c r="R126" s="27">
        <f t="shared" si="49"/>
        <v>1.0451673538821202</v>
      </c>
      <c r="S126" s="27">
        <f t="shared" si="50"/>
        <v>1.0451673538821202</v>
      </c>
      <c r="T126" s="27">
        <f t="shared" si="51"/>
        <v>0.8975031574378689</v>
      </c>
      <c r="U126" s="27">
        <f t="shared" si="52"/>
        <v>0.8975031574378689</v>
      </c>
      <c r="V126" s="27">
        <f t="shared" si="53"/>
        <v>1.0788629491606414</v>
      </c>
      <c r="W126" s="27">
        <f t="shared" si="54"/>
        <v>1.0788629491606414</v>
      </c>
      <c r="X126" s="27">
        <f t="shared" si="55"/>
        <v>0.98022589331054555</v>
      </c>
      <c r="Y126" s="27">
        <f t="shared" si="56"/>
        <v>0.98022589331054555</v>
      </c>
      <c r="Z126" s="31"/>
      <c r="AA126" s="31"/>
      <c r="AB126" s="31"/>
      <c r="AC126" s="31"/>
      <c r="AD126" s="31"/>
      <c r="AE126" s="31"/>
      <c r="AF126" s="31"/>
    </row>
    <row r="127" spans="1:1024" x14ac:dyDescent="0.25">
      <c r="A127" s="24">
        <v>57</v>
      </c>
      <c r="B127" s="27">
        <f t="shared" si="58"/>
        <v>8.7964594300514207</v>
      </c>
      <c r="C127" s="27">
        <v>0</v>
      </c>
      <c r="D127" s="27"/>
      <c r="E127" s="28"/>
      <c r="F127" s="28">
        <f t="shared" si="60"/>
        <v>0.75980242013113219</v>
      </c>
      <c r="G127" s="28">
        <f t="shared" si="60"/>
        <v>0</v>
      </c>
      <c r="H127" s="28">
        <f t="shared" si="60"/>
        <v>0.39904064354312963</v>
      </c>
      <c r="I127" s="28">
        <f t="shared" si="60"/>
        <v>0</v>
      </c>
      <c r="J127" s="28">
        <f t="shared" si="60"/>
        <v>-1.4154980163994255E-2</v>
      </c>
      <c r="K127" s="28">
        <f t="shared" si="60"/>
        <v>0</v>
      </c>
      <c r="L127" s="28">
        <f t="shared" si="60"/>
        <v>-0.17683683474751041</v>
      </c>
      <c r="M127" s="28">
        <f t="shared" si="60"/>
        <v>0</v>
      </c>
      <c r="N127" s="28">
        <f t="shared" si="60"/>
        <v>-7.1299887711041704E-2</v>
      </c>
      <c r="O127" s="28">
        <f t="shared" si="60"/>
        <v>0</v>
      </c>
      <c r="P127" s="27">
        <f t="shared" si="47"/>
        <v>0.75980242013113219</v>
      </c>
      <c r="Q127" s="27">
        <f t="shared" si="48"/>
        <v>0.75980242013113219</v>
      </c>
      <c r="R127" s="27">
        <f t="shared" si="49"/>
        <v>1.1588430636742619</v>
      </c>
      <c r="S127" s="27">
        <f t="shared" si="50"/>
        <v>1.1588430636742619</v>
      </c>
      <c r="T127" s="27">
        <f t="shared" si="51"/>
        <v>1.1446880835102677</v>
      </c>
      <c r="U127" s="27">
        <f t="shared" si="52"/>
        <v>1.1446880835102677</v>
      </c>
      <c r="V127" s="27">
        <f t="shared" si="53"/>
        <v>0.9678512487627573</v>
      </c>
      <c r="W127" s="27">
        <f t="shared" si="54"/>
        <v>0.9678512487627573</v>
      </c>
      <c r="X127" s="27">
        <f t="shared" si="55"/>
        <v>0.89655136105171562</v>
      </c>
      <c r="Y127" s="27">
        <f t="shared" si="56"/>
        <v>0.89655136105171562</v>
      </c>
      <c r="Z127" s="31"/>
      <c r="AA127" s="31"/>
      <c r="AB127" s="31"/>
      <c r="AC127" s="31"/>
      <c r="AD127" s="31"/>
      <c r="AE127" s="31"/>
      <c r="AF127" s="31"/>
    </row>
    <row r="128" spans="1:1024" x14ac:dyDescent="0.25">
      <c r="A128" s="24">
        <v>58</v>
      </c>
      <c r="B128" s="27">
        <f t="shared" si="58"/>
        <v>8.9535390627309095</v>
      </c>
      <c r="C128" s="27">
        <v>0</v>
      </c>
      <c r="D128" s="27"/>
      <c r="E128" s="28"/>
      <c r="F128" s="28">
        <f t="shared" si="60"/>
        <v>0.1851845603842929</v>
      </c>
      <c r="G128" s="28">
        <f t="shared" si="60"/>
        <v>0</v>
      </c>
      <c r="H128" s="28">
        <f t="shared" si="60"/>
        <v>0.17996140646577208</v>
      </c>
      <c r="I128" s="28">
        <f t="shared" si="60"/>
        <v>0</v>
      </c>
      <c r="J128" s="28">
        <f t="shared" si="60"/>
        <v>0.16978027411765179</v>
      </c>
      <c r="K128" s="28">
        <f t="shared" si="60"/>
        <v>0</v>
      </c>
      <c r="L128" s="28">
        <f t="shared" si="60"/>
        <v>0.15515548722887182</v>
      </c>
      <c r="M128" s="28">
        <f t="shared" si="60"/>
        <v>0</v>
      </c>
      <c r="N128" s="28">
        <f t="shared" si="60"/>
        <v>0.13681951868469752</v>
      </c>
      <c r="O128" s="28">
        <f t="shared" si="60"/>
        <v>0</v>
      </c>
      <c r="P128" s="27">
        <f t="shared" si="47"/>
        <v>0.1851845603842929</v>
      </c>
      <c r="Q128" s="27">
        <f t="shared" si="48"/>
        <v>0.1851845603842929</v>
      </c>
      <c r="R128" s="27">
        <f t="shared" si="49"/>
        <v>0.36514596685006495</v>
      </c>
      <c r="S128" s="27">
        <f t="shared" si="50"/>
        <v>0.36514596685006495</v>
      </c>
      <c r="T128" s="27">
        <f t="shared" si="51"/>
        <v>0.53492624096771668</v>
      </c>
      <c r="U128" s="27">
        <f t="shared" si="52"/>
        <v>0.53492624096771668</v>
      </c>
      <c r="V128" s="27">
        <f t="shared" si="53"/>
        <v>0.69008172819658853</v>
      </c>
      <c r="W128" s="27">
        <f t="shared" si="54"/>
        <v>0.69008172819658853</v>
      </c>
      <c r="X128" s="27">
        <f t="shared" si="55"/>
        <v>0.82690124688128608</v>
      </c>
      <c r="Y128" s="27">
        <f t="shared" si="56"/>
        <v>0.82690124688128608</v>
      </c>
      <c r="Z128" s="31"/>
      <c r="AA128" s="31"/>
      <c r="AB128" s="31"/>
      <c r="AC128" s="31"/>
      <c r="AD128" s="31"/>
      <c r="AE128" s="31"/>
      <c r="AF128" s="31"/>
    </row>
    <row r="129" spans="1:32" x14ac:dyDescent="0.25">
      <c r="A129" s="24">
        <v>59</v>
      </c>
      <c r="B129" s="27">
        <f t="shared" si="58"/>
        <v>9.1106186954104</v>
      </c>
      <c r="C129" s="27">
        <v>0</v>
      </c>
      <c r="D129" s="27"/>
      <c r="E129" s="28"/>
      <c r="F129" s="28">
        <f t="shared" si="60"/>
        <v>-0.43362217364616762</v>
      </c>
      <c r="G129" s="28">
        <f t="shared" si="60"/>
        <v>0</v>
      </c>
      <c r="H129" s="28">
        <f t="shared" si="60"/>
        <v>-0.3665638109087741</v>
      </c>
      <c r="I129" s="28">
        <f t="shared" si="60"/>
        <v>0</v>
      </c>
      <c r="J129" s="28">
        <f t="shared" si="60"/>
        <v>-0.25111375820897791</v>
      </c>
      <c r="K129" s="28">
        <f t="shared" si="60"/>
        <v>0</v>
      </c>
      <c r="L129" s="28">
        <f t="shared" si="60"/>
        <v>-0.11841947958457162</v>
      </c>
      <c r="M129" s="28">
        <f t="shared" si="60"/>
        <v>0</v>
      </c>
      <c r="N129" s="28">
        <f t="shared" si="60"/>
        <v>-1.9695991694719233E-3</v>
      </c>
      <c r="O129" s="28">
        <f t="shared" si="60"/>
        <v>0</v>
      </c>
      <c r="P129" s="27">
        <f t="shared" si="47"/>
        <v>-0.43362217364616762</v>
      </c>
      <c r="Q129" s="27">
        <f t="shared" si="48"/>
        <v>-0.43362217364616762</v>
      </c>
      <c r="R129" s="27">
        <f t="shared" si="49"/>
        <v>-0.80018598455494172</v>
      </c>
      <c r="S129" s="27">
        <f t="shared" si="50"/>
        <v>-0.80018598455494172</v>
      </c>
      <c r="T129" s="27">
        <f t="shared" si="51"/>
        <v>-1.0512997427639197</v>
      </c>
      <c r="U129" s="27">
        <f t="shared" si="52"/>
        <v>-1.0512997427639197</v>
      </c>
      <c r="V129" s="27">
        <f t="shared" si="53"/>
        <v>-1.1697192223484913</v>
      </c>
      <c r="W129" s="27">
        <f t="shared" si="54"/>
        <v>-1.1697192223484913</v>
      </c>
      <c r="X129" s="27">
        <f t="shared" si="55"/>
        <v>-1.1716888215179633</v>
      </c>
      <c r="Y129" s="27">
        <f t="shared" si="56"/>
        <v>-1.1716888215179633</v>
      </c>
      <c r="Z129" s="31"/>
      <c r="AA129" s="31"/>
      <c r="AB129" s="31"/>
      <c r="AC129" s="31"/>
      <c r="AD129" s="31"/>
      <c r="AE129" s="31"/>
      <c r="AF129" s="31"/>
    </row>
    <row r="130" spans="1:32" x14ac:dyDescent="0.25">
      <c r="A130" s="24">
        <v>60</v>
      </c>
      <c r="B130" s="27">
        <f t="shared" si="58"/>
        <v>9.2676983280898888</v>
      </c>
      <c r="C130" s="27">
        <v>0</v>
      </c>
      <c r="D130" s="27"/>
      <c r="E130" s="28"/>
      <c r="F130" s="28">
        <f t="shared" si="60"/>
        <v>-0.94895766969611428</v>
      </c>
      <c r="G130" s="28">
        <f t="shared" si="60"/>
        <v>0</v>
      </c>
      <c r="H130" s="28">
        <f t="shared" si="60"/>
        <v>-0.24611354302934313</v>
      </c>
      <c r="I130" s="28">
        <f t="shared" si="60"/>
        <v>0</v>
      </c>
      <c r="J130" s="28">
        <f t="shared" si="60"/>
        <v>0.22256583425317189</v>
      </c>
      <c r="K130" s="28">
        <f t="shared" si="60"/>
        <v>0</v>
      </c>
      <c r="L130" s="28">
        <f t="shared" si="60"/>
        <v>7.0193288452446836E-2</v>
      </c>
      <c r="M130" s="28">
        <f t="shared" si="60"/>
        <v>0</v>
      </c>
      <c r="N130" s="28">
        <f t="shared" si="60"/>
        <v>-0.13576476040243771</v>
      </c>
      <c r="O130" s="28">
        <f t="shared" si="60"/>
        <v>0</v>
      </c>
      <c r="P130" s="27">
        <f t="shared" si="47"/>
        <v>-0.94895766969611428</v>
      </c>
      <c r="Q130" s="27">
        <f t="shared" si="48"/>
        <v>-0.94895766969611428</v>
      </c>
      <c r="R130" s="27">
        <f t="shared" si="49"/>
        <v>-1.1950712127254575</v>
      </c>
      <c r="S130" s="27">
        <f t="shared" si="50"/>
        <v>-1.1950712127254575</v>
      </c>
      <c r="T130" s="27">
        <f t="shared" si="51"/>
        <v>-0.97250537847228558</v>
      </c>
      <c r="U130" s="27">
        <f t="shared" si="52"/>
        <v>-0.97250537847228558</v>
      </c>
      <c r="V130" s="27">
        <f t="shared" si="53"/>
        <v>-0.9023120900198387</v>
      </c>
      <c r="W130" s="27">
        <f t="shared" si="54"/>
        <v>-0.9023120900198387</v>
      </c>
      <c r="X130" s="27">
        <f t="shared" si="55"/>
        <v>-1.0380768504222764</v>
      </c>
      <c r="Y130" s="27">
        <f t="shared" si="56"/>
        <v>-1.0380768504222764</v>
      </c>
      <c r="Z130" s="31"/>
      <c r="AA130" s="31"/>
      <c r="AB130" s="31"/>
      <c r="AC130" s="31"/>
      <c r="AD130" s="31"/>
      <c r="AE130" s="31"/>
      <c r="AF130" s="31"/>
    </row>
    <row r="131" spans="1:32" x14ac:dyDescent="0.25">
      <c r="A131" s="24">
        <v>61</v>
      </c>
      <c r="B131" s="27">
        <f t="shared" si="58"/>
        <v>9.4247779607693793</v>
      </c>
      <c r="C131" s="27">
        <v>0</v>
      </c>
      <c r="D131" s="27"/>
      <c r="E131" s="28"/>
      <c r="F131" s="28">
        <f t="shared" si="60"/>
        <v>-1.2378521974512118</v>
      </c>
      <c r="G131" s="28">
        <f t="shared" si="60"/>
        <v>0</v>
      </c>
      <c r="H131" s="28">
        <f t="shared" si="60"/>
        <v>0.32214879714006772</v>
      </c>
      <c r="I131" s="28">
        <f t="shared" si="60"/>
        <v>0</v>
      </c>
      <c r="J131" s="28">
        <f t="shared" si="60"/>
        <v>-9.6628394783164484E-2</v>
      </c>
      <c r="K131" s="28">
        <f t="shared" si="60"/>
        <v>0</v>
      </c>
      <c r="L131" s="28">
        <f t="shared" si="60"/>
        <v>-1.5156277286636523E-2</v>
      </c>
      <c r="M131" s="28">
        <f t="shared" si="60"/>
        <v>0</v>
      </c>
      <c r="N131" s="28">
        <f t="shared" si="60"/>
        <v>7.467424267918904E-2</v>
      </c>
      <c r="O131" s="28">
        <f t="shared" si="60"/>
        <v>0</v>
      </c>
      <c r="P131" s="27">
        <f t="shared" si="47"/>
        <v>-1.2378521974512118</v>
      </c>
      <c r="Q131" s="27">
        <f t="shared" si="48"/>
        <v>-1.2378521974512118</v>
      </c>
      <c r="R131" s="27">
        <f t="shared" si="49"/>
        <v>-0.91570340031114406</v>
      </c>
      <c r="S131" s="27">
        <f t="shared" si="50"/>
        <v>-0.91570340031114406</v>
      </c>
      <c r="T131" s="27">
        <f t="shared" si="51"/>
        <v>-1.0123317950943085</v>
      </c>
      <c r="U131" s="27">
        <f t="shared" si="52"/>
        <v>-1.0123317950943085</v>
      </c>
      <c r="V131" s="27">
        <f t="shared" si="53"/>
        <v>-1.027488072380945</v>
      </c>
      <c r="W131" s="27">
        <f t="shared" si="54"/>
        <v>-1.027488072380945</v>
      </c>
      <c r="X131" s="27">
        <f t="shared" si="55"/>
        <v>-0.95281382970175588</v>
      </c>
      <c r="Y131" s="27">
        <f t="shared" si="56"/>
        <v>-0.95281382970175588</v>
      </c>
      <c r="Z131" s="31"/>
      <c r="AA131" s="31"/>
      <c r="AB131" s="31"/>
      <c r="AC131" s="31"/>
      <c r="AD131" s="31"/>
      <c r="AE131" s="31"/>
      <c r="AF131" s="31"/>
    </row>
    <row r="132" spans="1:32" x14ac:dyDescent="0.25">
      <c r="A132" s="24">
        <v>62</v>
      </c>
      <c r="B132" s="27">
        <f t="shared" si="58"/>
        <v>9.5818575934488699</v>
      </c>
      <c r="C132" s="27">
        <v>0</v>
      </c>
      <c r="D132" s="27"/>
      <c r="E132" s="28"/>
      <c r="F132" s="28">
        <f t="shared" si="60"/>
        <v>-1.2313695348975684</v>
      </c>
      <c r="G132" s="28">
        <f t="shared" si="60"/>
        <v>0</v>
      </c>
      <c r="H132" s="28">
        <f t="shared" si="60"/>
        <v>0.30425030009045861</v>
      </c>
      <c r="I132" s="28">
        <f t="shared" si="60"/>
        <v>0</v>
      </c>
      <c r="J132" s="28">
        <f t="shared" si="60"/>
        <v>-7.1591332012859776E-2</v>
      </c>
      <c r="K132" s="28">
        <f t="shared" si="60"/>
        <v>0</v>
      </c>
      <c r="L132" s="28">
        <f t="shared" si="60"/>
        <v>-4.1351339962120634E-2</v>
      </c>
      <c r="M132" s="28">
        <f t="shared" si="60"/>
        <v>0</v>
      </c>
      <c r="N132" s="28">
        <f t="shared" si="60"/>
        <v>9.5775265505128132E-2</v>
      </c>
      <c r="O132" s="28">
        <f t="shared" si="60"/>
        <v>0</v>
      </c>
      <c r="P132" s="27">
        <f t="shared" si="47"/>
        <v>-1.2313695348975684</v>
      </c>
      <c r="Q132" s="27">
        <f t="shared" si="48"/>
        <v>-1.2313695348975684</v>
      </c>
      <c r="R132" s="27">
        <f t="shared" si="49"/>
        <v>-0.92711923480710978</v>
      </c>
      <c r="S132" s="27">
        <f t="shared" si="50"/>
        <v>-0.92711923480710978</v>
      </c>
      <c r="T132" s="27">
        <f t="shared" si="51"/>
        <v>-0.99871056681996961</v>
      </c>
      <c r="U132" s="27">
        <f t="shared" si="52"/>
        <v>-0.99871056681996961</v>
      </c>
      <c r="V132" s="27">
        <f t="shared" si="53"/>
        <v>-1.0400619067820902</v>
      </c>
      <c r="W132" s="27">
        <f t="shared" si="54"/>
        <v>-1.0400619067820902</v>
      </c>
      <c r="X132" s="27">
        <f t="shared" si="55"/>
        <v>-0.94428664127696205</v>
      </c>
      <c r="Y132" s="27">
        <f t="shared" si="56"/>
        <v>-0.94428664127696205</v>
      </c>
      <c r="Z132" s="31"/>
      <c r="AA132" s="31"/>
      <c r="AB132" s="31"/>
      <c r="AC132" s="31"/>
      <c r="AD132" s="31"/>
      <c r="AE132" s="31"/>
      <c r="AF132" s="31"/>
    </row>
    <row r="133" spans="1:32" x14ac:dyDescent="0.25">
      <c r="A133" s="24">
        <v>63</v>
      </c>
      <c r="B133" s="27">
        <f t="shared" si="58"/>
        <v>9.7389372261283587</v>
      </c>
      <c r="C133" s="27">
        <v>0</v>
      </c>
      <c r="D133" s="27"/>
      <c r="E133" s="28"/>
      <c r="F133" s="28">
        <f t="shared" si="60"/>
        <v>-0.9310565796815794</v>
      </c>
      <c r="G133" s="28">
        <f t="shared" si="60"/>
        <v>0</v>
      </c>
      <c r="H133" s="28">
        <f t="shared" si="60"/>
        <v>-0.26724210203780002</v>
      </c>
      <c r="I133" s="28">
        <f t="shared" si="60"/>
        <v>0</v>
      </c>
      <c r="J133" s="28">
        <f t="shared" si="60"/>
        <v>0.20848439466412269</v>
      </c>
      <c r="K133" s="28">
        <f t="shared" si="60"/>
        <v>0</v>
      </c>
      <c r="L133" s="28">
        <f t="shared" si="60"/>
        <v>9.3846657162774752E-2</v>
      </c>
      <c r="M133" s="28">
        <f t="shared" si="60"/>
        <v>0</v>
      </c>
      <c r="N133" s="28">
        <f t="shared" si="60"/>
        <v>-0.12596374162543689</v>
      </c>
      <c r="O133" s="28">
        <f t="shared" si="60"/>
        <v>0</v>
      </c>
      <c r="P133" s="27">
        <f t="shared" si="47"/>
        <v>-0.9310565796815794</v>
      </c>
      <c r="Q133" s="27">
        <f t="shared" si="48"/>
        <v>-0.9310565796815794</v>
      </c>
      <c r="R133" s="27">
        <f t="shared" si="49"/>
        <v>-1.1982986817193795</v>
      </c>
      <c r="S133" s="27">
        <f t="shared" si="50"/>
        <v>-1.1982986817193795</v>
      </c>
      <c r="T133" s="27">
        <f t="shared" si="51"/>
        <v>-0.98981428705525676</v>
      </c>
      <c r="U133" s="27">
        <f t="shared" si="52"/>
        <v>-0.98981428705525676</v>
      </c>
      <c r="V133" s="27">
        <f t="shared" si="53"/>
        <v>-0.89596762989248202</v>
      </c>
      <c r="W133" s="27">
        <f t="shared" si="54"/>
        <v>-0.89596762989248202</v>
      </c>
      <c r="X133" s="27">
        <f t="shared" si="55"/>
        <v>-1.021931371517919</v>
      </c>
      <c r="Y133" s="27">
        <f t="shared" si="56"/>
        <v>-1.021931371517919</v>
      </c>
      <c r="Z133" s="31"/>
      <c r="AA133" s="31"/>
      <c r="AB133" s="31"/>
      <c r="AC133" s="31"/>
      <c r="AD133" s="31"/>
      <c r="AE133" s="31"/>
      <c r="AF133" s="31"/>
    </row>
    <row r="134" spans="1:32" x14ac:dyDescent="0.25">
      <c r="A134" s="24">
        <v>64</v>
      </c>
      <c r="B134" s="27">
        <f t="shared" si="58"/>
        <v>9.8960168588078492</v>
      </c>
      <c r="C134" s="27">
        <v>0</v>
      </c>
      <c r="D134" s="27"/>
      <c r="E134" s="28"/>
      <c r="F134" s="28">
        <f t="shared" si="60"/>
        <v>-0.4085742272701271</v>
      </c>
      <c r="G134" s="28">
        <f t="shared" si="60"/>
        <v>0</v>
      </c>
      <c r="H134" s="28">
        <f t="shared" si="60"/>
        <v>-0.3524782906979157</v>
      </c>
      <c r="I134" s="28">
        <f t="shared" si="60"/>
        <v>0</v>
      </c>
      <c r="J134" s="28">
        <f t="shared" si="60"/>
        <v>-0.25414964484927527</v>
      </c>
      <c r="K134" s="28">
        <f t="shared" si="60"/>
        <v>0</v>
      </c>
      <c r="L134" s="28">
        <f t="shared" si="60"/>
        <v>-0.13723607967193094</v>
      </c>
      <c r="M134" s="28">
        <f t="shared" si="60"/>
        <v>0</v>
      </c>
      <c r="N134" s="28">
        <f t="shared" si="60"/>
        <v>-2.8319256280926908E-2</v>
      </c>
      <c r="O134" s="28">
        <f t="shared" si="60"/>
        <v>0</v>
      </c>
      <c r="P134" s="27">
        <f t="shared" si="47"/>
        <v>-0.4085742272701271</v>
      </c>
      <c r="Q134" s="27">
        <f t="shared" si="48"/>
        <v>-0.4085742272701271</v>
      </c>
      <c r="R134" s="27">
        <f t="shared" si="49"/>
        <v>-0.76105251796804274</v>
      </c>
      <c r="S134" s="27">
        <f t="shared" si="50"/>
        <v>-0.76105251796804274</v>
      </c>
      <c r="T134" s="27">
        <f t="shared" si="51"/>
        <v>-1.015202162817318</v>
      </c>
      <c r="U134" s="27">
        <f t="shared" si="52"/>
        <v>-1.015202162817318</v>
      </c>
      <c r="V134" s="27">
        <f t="shared" si="53"/>
        <v>-1.152438242489249</v>
      </c>
      <c r="W134" s="27">
        <f t="shared" si="54"/>
        <v>-1.152438242489249</v>
      </c>
      <c r="X134" s="27">
        <f t="shared" si="55"/>
        <v>-1.1807574987701759</v>
      </c>
      <c r="Y134" s="27">
        <f t="shared" si="56"/>
        <v>-1.1807574987701759</v>
      </c>
      <c r="Z134" s="31"/>
      <c r="AA134" s="31"/>
      <c r="AB134" s="31"/>
      <c r="AC134" s="31"/>
      <c r="AD134" s="31"/>
      <c r="AE134" s="31"/>
      <c r="AF134" s="31"/>
    </row>
    <row r="135" spans="1:32" x14ac:dyDescent="0.25">
      <c r="A135" s="24">
        <v>65</v>
      </c>
      <c r="B135" s="27">
        <f t="shared" si="58"/>
        <v>10.053096491487338</v>
      </c>
      <c r="C135" s="27">
        <v>0</v>
      </c>
      <c r="D135" s="27"/>
      <c r="E135" s="28"/>
      <c r="F135" s="28">
        <f t="shared" si="60"/>
        <v>0.21140240396726001</v>
      </c>
      <c r="G135" s="28">
        <f t="shared" si="60"/>
        <v>0</v>
      </c>
      <c r="H135" s="28">
        <f t="shared" si="60"/>
        <v>0.20363191650383403</v>
      </c>
      <c r="I135" s="28">
        <f t="shared" si="60"/>
        <v>0</v>
      </c>
      <c r="J135" s="28">
        <f t="shared" si="60"/>
        <v>0.18860505519969903</v>
      </c>
      <c r="K135" s="28">
        <f t="shared" si="60"/>
        <v>0</v>
      </c>
      <c r="L135" s="28">
        <f t="shared" si="60"/>
        <v>0.16730955330077685</v>
      </c>
      <c r="M135" s="28">
        <f t="shared" si="60"/>
        <v>0</v>
      </c>
      <c r="N135" s="28">
        <f t="shared" si="60"/>
        <v>0.14112924868530968</v>
      </c>
      <c r="O135" s="28">
        <f t="shared" si="60"/>
        <v>0</v>
      </c>
      <c r="P135" s="27">
        <f t="shared" si="47"/>
        <v>0.21140240396726001</v>
      </c>
      <c r="Q135" s="27">
        <f t="shared" si="48"/>
        <v>0.21140240396726001</v>
      </c>
      <c r="R135" s="27">
        <f t="shared" si="49"/>
        <v>0.41503432047109401</v>
      </c>
      <c r="S135" s="27">
        <f t="shared" si="50"/>
        <v>0.41503432047109401</v>
      </c>
      <c r="T135" s="27">
        <f t="shared" si="51"/>
        <v>0.60363937567079307</v>
      </c>
      <c r="U135" s="27">
        <f t="shared" si="52"/>
        <v>0.60363937567079307</v>
      </c>
      <c r="V135" s="27">
        <f t="shared" si="53"/>
        <v>0.77094892897156986</v>
      </c>
      <c r="W135" s="27">
        <f t="shared" si="54"/>
        <v>0.77094892897156986</v>
      </c>
      <c r="X135" s="27">
        <f t="shared" si="55"/>
        <v>0.9120781776568796</v>
      </c>
      <c r="Y135" s="27">
        <f t="shared" si="56"/>
        <v>0.9120781776568796</v>
      </c>
      <c r="Z135" s="31"/>
      <c r="AA135" s="31"/>
      <c r="AB135" s="31"/>
      <c r="AC135" s="31"/>
      <c r="AD135" s="31"/>
      <c r="AE135" s="31"/>
      <c r="AF135" s="31"/>
    </row>
    <row r="136" spans="1:32" x14ac:dyDescent="0.25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6"/>
  <sheetViews>
    <sheetView topLeftCell="X1" zoomScaleNormal="100" workbookViewId="0">
      <selection activeCell="AF3" sqref="AF3"/>
    </sheetView>
  </sheetViews>
  <sheetFormatPr defaultRowHeight="15" x14ac:dyDescent="0.25"/>
  <cols>
    <col min="1" max="1" width="5.5703125" bestFit="1" customWidth="1"/>
    <col min="2" max="2" width="11.85546875" bestFit="1" customWidth="1"/>
    <col min="3" max="4" width="11.140625" bestFit="1" customWidth="1"/>
    <col min="5" max="5" width="2.140625" bestFit="1" customWidth="1"/>
    <col min="6" max="6" width="11.28515625" customWidth="1"/>
    <col min="7" max="7" width="14.28515625" customWidth="1"/>
    <col min="8" max="8" width="10.28515625" bestFit="1" customWidth="1"/>
    <col min="9" max="9" width="13.140625" customWidth="1"/>
    <col min="10" max="15" width="10.28515625" bestFit="1" customWidth="1"/>
    <col min="16" max="19" width="11.28515625" bestFit="1" customWidth="1"/>
    <col min="20" max="25" width="11.85546875" bestFit="1" customWidth="1"/>
    <col min="26" max="26" width="5.5703125" bestFit="1" customWidth="1"/>
    <col min="27" max="27" width="2.7109375" bestFit="1" customWidth="1"/>
    <col min="28" max="31" width="18.28515625" customWidth="1"/>
    <col min="32" max="32" width="12.85546875" customWidth="1"/>
    <col min="33" max="33" width="24.85546875" bestFit="1" customWidth="1"/>
    <col min="34" max="43" width="10" bestFit="1" customWidth="1"/>
    <col min="44" max="44" width="2.28515625"/>
    <col min="45" max="1025" width="8.5703125"/>
  </cols>
  <sheetData>
    <row r="1" spans="1:1024" s="11" customFormat="1" ht="18.75" x14ac:dyDescent="0.3">
      <c r="A1" s="7"/>
      <c r="B1" s="8"/>
      <c r="C1" s="8"/>
      <c r="D1" s="8"/>
      <c r="E1" s="8"/>
      <c r="F1" s="8" t="s">
        <v>29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/>
      <c r="AME1"/>
      <c r="AMF1"/>
      <c r="AMG1"/>
      <c r="AMH1"/>
      <c r="AMI1"/>
      <c r="AMJ1"/>
    </row>
    <row r="2" spans="1:1024" s="11" customFormat="1" ht="19.5" x14ac:dyDescent="0.35">
      <c r="A2" s="12" t="s">
        <v>9</v>
      </c>
      <c r="B2" s="13">
        <v>1</v>
      </c>
      <c r="C2" s="13"/>
      <c r="D2" s="13"/>
      <c r="E2" s="14"/>
      <c r="F2" s="14"/>
      <c r="G2" s="15" t="s">
        <v>37</v>
      </c>
      <c r="H2" s="16"/>
      <c r="I2" s="16" t="s">
        <v>30</v>
      </c>
      <c r="J2" s="16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>
        <f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/>
      <c r="AME2"/>
      <c r="AMF2"/>
      <c r="AMG2"/>
      <c r="AMH2"/>
      <c r="AMI2"/>
      <c r="AMJ2"/>
    </row>
    <row r="3" spans="1:1024" s="11" customFormat="1" ht="18.75" x14ac:dyDescent="0.3">
      <c r="A3" s="12" t="s">
        <v>11</v>
      </c>
      <c r="B3" s="13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12</v>
      </c>
      <c r="Q3" s="13">
        <v>0</v>
      </c>
      <c r="R3" s="14"/>
      <c r="S3" s="14"/>
      <c r="T3" s="14"/>
      <c r="U3" s="14"/>
      <c r="V3" s="14"/>
      <c r="W3" s="14"/>
      <c r="X3" s="14"/>
      <c r="Y3" s="14"/>
      <c r="Z3" s="12" t="s">
        <v>11</v>
      </c>
      <c r="AA3" s="13">
        <f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/>
      <c r="AME3"/>
      <c r="AMF3"/>
      <c r="AMG3"/>
      <c r="AMH3"/>
      <c r="AMI3"/>
      <c r="AMJ3"/>
    </row>
    <row r="4" spans="1:1024" s="23" customFormat="1" ht="18.75" x14ac:dyDescent="0.3">
      <c r="A4" s="19"/>
      <c r="B4" s="20"/>
      <c r="C4" s="20"/>
      <c r="D4" s="20"/>
      <c r="E4" s="21"/>
      <c r="F4" s="22" t="s">
        <v>31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13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/>
      <c r="AME4"/>
      <c r="AMF4"/>
      <c r="AMG4"/>
      <c r="AMH4"/>
      <c r="AMI4"/>
      <c r="AMJ4"/>
    </row>
    <row r="5" spans="1:1024" s="23" customFormat="1" ht="18.75" x14ac:dyDescent="0.3">
      <c r="A5" s="24" t="s">
        <v>2</v>
      </c>
      <c r="B5" s="25" t="s">
        <v>3</v>
      </c>
      <c r="C5" s="25" t="s">
        <v>14</v>
      </c>
      <c r="D5" s="25" t="s">
        <v>15</v>
      </c>
      <c r="E5" s="25" t="s">
        <v>16</v>
      </c>
      <c r="F5" s="25">
        <v>1</v>
      </c>
      <c r="G5" s="25">
        <v>2</v>
      </c>
      <c r="H5" s="25">
        <v>3</v>
      </c>
      <c r="I5" s="25">
        <v>4</v>
      </c>
      <c r="J5" s="25">
        <v>5</v>
      </c>
      <c r="K5" s="25">
        <v>6</v>
      </c>
      <c r="L5" s="25">
        <v>7</v>
      </c>
      <c r="M5" s="25">
        <v>8</v>
      </c>
      <c r="N5" s="25">
        <v>9</v>
      </c>
      <c r="O5" s="25">
        <v>10</v>
      </c>
      <c r="P5" s="25" t="s">
        <v>17</v>
      </c>
      <c r="Q5" s="25" t="s">
        <v>18</v>
      </c>
      <c r="R5" s="25" t="s">
        <v>19</v>
      </c>
      <c r="S5" s="25" t="s">
        <v>20</v>
      </c>
      <c r="T5" s="25" t="s">
        <v>21</v>
      </c>
      <c r="U5" s="25" t="s">
        <v>22</v>
      </c>
      <c r="V5" s="25" t="s">
        <v>23</v>
      </c>
      <c r="W5" s="25" t="s">
        <v>24</v>
      </c>
      <c r="X5" s="25" t="s">
        <v>25</v>
      </c>
      <c r="Y5" s="25" t="s">
        <v>26</v>
      </c>
      <c r="Z5" s="21"/>
      <c r="AA5" s="21"/>
      <c r="AB5" s="21"/>
      <c r="AC5" s="21"/>
      <c r="AD5" s="21"/>
      <c r="AE5" s="21"/>
      <c r="AF5" s="21"/>
      <c r="AG5" s="26" t="s">
        <v>16</v>
      </c>
      <c r="AH5" s="25">
        <f t="shared" ref="AH5:AQ5" si="0">F5</f>
        <v>1</v>
      </c>
      <c r="AI5" s="25">
        <f t="shared" si="0"/>
        <v>2</v>
      </c>
      <c r="AJ5" s="25">
        <f t="shared" si="0"/>
        <v>3</v>
      </c>
      <c r="AK5" s="25">
        <f t="shared" si="0"/>
        <v>4</v>
      </c>
      <c r="AL5" s="25">
        <f t="shared" si="0"/>
        <v>5</v>
      </c>
      <c r="AM5" s="25">
        <f t="shared" si="0"/>
        <v>6</v>
      </c>
      <c r="AN5" s="25">
        <f t="shared" si="0"/>
        <v>7</v>
      </c>
      <c r="AO5" s="25">
        <f t="shared" si="0"/>
        <v>8</v>
      </c>
      <c r="AP5" s="25">
        <f t="shared" si="0"/>
        <v>9</v>
      </c>
      <c r="AQ5" s="25">
        <f t="shared" si="0"/>
        <v>10</v>
      </c>
      <c r="AR5" s="21"/>
      <c r="AMD5"/>
      <c r="AME5"/>
      <c r="AMF5"/>
      <c r="AMG5"/>
      <c r="AMH5"/>
      <c r="AMI5"/>
      <c r="AMJ5"/>
    </row>
    <row r="6" spans="1:1024" s="23" customFormat="1" x14ac:dyDescent="0.25">
      <c r="A6" s="24">
        <v>-63</v>
      </c>
      <c r="B6" s="27">
        <f t="shared" ref="B6:B37" si="1">(A6-1)*PI()/20</f>
        <v>-10.053096491487338</v>
      </c>
      <c r="C6" s="27">
        <v>0</v>
      </c>
      <c r="D6" s="27"/>
      <c r="E6" s="28"/>
      <c r="F6" s="28">
        <f t="shared" ref="F6:O15" si="2">(-2*$B$2/PI())*((COS(F$5*PI()))/F$5)*SIN(F$5*PI()*$B6/$B$3)</f>
        <v>-0.10570120198363001</v>
      </c>
      <c r="G6" s="28">
        <f t="shared" si="2"/>
        <v>0.10423405346360218</v>
      </c>
      <c r="H6" s="28">
        <f t="shared" si="2"/>
        <v>-0.10181595825191701</v>
      </c>
      <c r="I6" s="28">
        <f t="shared" si="2"/>
        <v>9.8487079513676593E-2</v>
      </c>
      <c r="J6" s="28">
        <f t="shared" si="2"/>
        <v>-9.4302527599849514E-2</v>
      </c>
      <c r="K6" s="28">
        <f t="shared" si="2"/>
        <v>8.93312709709735E-2</v>
      </c>
      <c r="L6" s="28">
        <f t="shared" si="2"/>
        <v>-8.3654776650388424E-2</v>
      </c>
      <c r="M6" s="28">
        <f t="shared" si="2"/>
        <v>7.7365409451611855E-2</v>
      </c>
      <c r="N6" s="28">
        <f t="shared" si="2"/>
        <v>-7.0564624342654841E-2</v>
      </c>
      <c r="O6" s="28">
        <f t="shared" si="2"/>
        <v>6.3360990650917007E-2</v>
      </c>
      <c r="P6" s="27">
        <f t="shared" ref="P6:P37" si="3">SUM($F6:$F6)</f>
        <v>-0.10570120198363001</v>
      </c>
      <c r="Q6" s="27">
        <f t="shared" ref="Q6:Q37" si="4">SUM($F6:$G6)+$Q$3</f>
        <v>-1.4671485200278278E-3</v>
      </c>
      <c r="R6" s="27">
        <f t="shared" ref="R6:R37" si="5">SUM($F6:$H6)</f>
        <v>-0.10328310677194484</v>
      </c>
      <c r="S6" s="27">
        <f t="shared" ref="S6:S37" si="6">SUM($F6:$I6)+$Q$3</f>
        <v>-4.7960272582682484E-3</v>
      </c>
      <c r="T6" s="27">
        <f t="shared" ref="T6:T37" si="7">SUM($F6:$J6)</f>
        <v>-9.9098554858117763E-2</v>
      </c>
      <c r="U6" s="27">
        <f t="shared" ref="U6:U37" si="8">SUM($F6:$K6)+$Q$3</f>
        <v>-9.7672838871442624E-3</v>
      </c>
      <c r="V6" s="27">
        <f t="shared" ref="V6:V37" si="9">SUM($F6:$L6)</f>
        <v>-9.3422060537532686E-2</v>
      </c>
      <c r="W6" s="27">
        <f t="shared" ref="W6:W37" si="10">SUM($F6:$M6)+$Q$3</f>
        <v>-1.6056651085920831E-2</v>
      </c>
      <c r="X6" s="27">
        <f t="shared" ref="X6:X37" si="11">SUM($F6:$N6)</f>
        <v>-8.6621275428575673E-2</v>
      </c>
      <c r="Y6" s="27">
        <f t="shared" ref="Y6:Y37" si="12">SUM($F6:$O6)+$Q$3</f>
        <v>-2.3260284777658666E-2</v>
      </c>
      <c r="Z6" s="21"/>
      <c r="AA6" s="21"/>
      <c r="AB6" s="21"/>
      <c r="AC6" s="21"/>
      <c r="AD6" s="21"/>
      <c r="AE6" s="21"/>
      <c r="AF6" s="21"/>
      <c r="AG6" s="29" t="s">
        <v>15</v>
      </c>
      <c r="AH6" s="28">
        <f t="shared" ref="AH6:AQ6" si="13">AH5*PI()/$B$3</f>
        <v>3.1415926535897931</v>
      </c>
      <c r="AI6" s="28">
        <f t="shared" si="13"/>
        <v>6.2831853071795862</v>
      </c>
      <c r="AJ6" s="28">
        <f t="shared" si="13"/>
        <v>9.4247779607693793</v>
      </c>
      <c r="AK6" s="28">
        <f t="shared" si="13"/>
        <v>12.566370614359172</v>
      </c>
      <c r="AL6" s="28">
        <f t="shared" si="13"/>
        <v>15.707963267948966</v>
      </c>
      <c r="AM6" s="28">
        <f t="shared" si="13"/>
        <v>18.849555921538759</v>
      </c>
      <c r="AN6" s="28">
        <f t="shared" si="13"/>
        <v>21.991148575128552</v>
      </c>
      <c r="AO6" s="28">
        <f t="shared" si="13"/>
        <v>25.132741228718345</v>
      </c>
      <c r="AP6" s="28">
        <f t="shared" si="13"/>
        <v>28.274333882308138</v>
      </c>
      <c r="AQ6" s="28">
        <f t="shared" si="13"/>
        <v>31.415926535897931</v>
      </c>
      <c r="AR6" s="21"/>
      <c r="AMD6"/>
      <c r="AME6"/>
      <c r="AMF6"/>
      <c r="AMG6"/>
      <c r="AMH6"/>
      <c r="AMI6"/>
      <c r="AMJ6"/>
    </row>
    <row r="7" spans="1:1024" s="23" customFormat="1" x14ac:dyDescent="0.25">
      <c r="A7" s="24">
        <v>-62</v>
      </c>
      <c r="B7" s="27">
        <f t="shared" si="1"/>
        <v>-9.8960168588078492</v>
      </c>
      <c r="C7" s="27">
        <v>0</v>
      </c>
      <c r="D7" s="27"/>
      <c r="E7" s="28"/>
      <c r="F7" s="28">
        <f t="shared" si="2"/>
        <v>0.20428711363506355</v>
      </c>
      <c r="G7" s="28">
        <f t="shared" si="2"/>
        <v>-0.19348345131812467</v>
      </c>
      <c r="H7" s="28">
        <f t="shared" si="2"/>
        <v>0.17623914534895785</v>
      </c>
      <c r="I7" s="28">
        <f t="shared" si="2"/>
        <v>-0.15363646138890585</v>
      </c>
      <c r="J7" s="28">
        <f t="shared" si="2"/>
        <v>0.12707482242463763</v>
      </c>
      <c r="K7" s="28">
        <f t="shared" si="2"/>
        <v>-9.8166540428925086E-2</v>
      </c>
      <c r="L7" s="28">
        <f t="shared" si="2"/>
        <v>6.8618039835965469E-2</v>
      </c>
      <c r="M7" s="28">
        <f t="shared" si="2"/>
        <v>-4.0106186837462914E-2</v>
      </c>
      <c r="N7" s="28">
        <f t="shared" si="2"/>
        <v>1.4159628140463454E-2</v>
      </c>
      <c r="O7" s="28">
        <f t="shared" si="2"/>
        <v>7.945508602414466E-3</v>
      </c>
      <c r="P7" s="27">
        <f t="shared" si="3"/>
        <v>0.20428711363506355</v>
      </c>
      <c r="Q7" s="27">
        <f t="shared" si="4"/>
        <v>1.0803662316938883E-2</v>
      </c>
      <c r="R7" s="27">
        <f t="shared" si="5"/>
        <v>0.18704280766589673</v>
      </c>
      <c r="S7" s="27">
        <f t="shared" si="6"/>
        <v>3.3406346276990878E-2</v>
      </c>
      <c r="T7" s="27">
        <f t="shared" si="7"/>
        <v>0.16048116870162851</v>
      </c>
      <c r="U7" s="27">
        <f t="shared" si="8"/>
        <v>6.2314628272703426E-2</v>
      </c>
      <c r="V7" s="27">
        <f t="shared" si="9"/>
        <v>0.13093266810866888</v>
      </c>
      <c r="W7" s="27">
        <f t="shared" si="10"/>
        <v>9.0826481271205961E-2</v>
      </c>
      <c r="X7" s="27">
        <f t="shared" si="11"/>
        <v>0.10498610941166941</v>
      </c>
      <c r="Y7" s="27">
        <f t="shared" si="12"/>
        <v>0.11293161801408388</v>
      </c>
      <c r="Z7" s="21"/>
      <c r="AA7" s="21"/>
      <c r="AB7" s="21"/>
      <c r="AC7" s="21"/>
      <c r="AD7" s="21"/>
      <c r="AE7" s="21"/>
      <c r="AF7" s="21"/>
      <c r="AG7" s="30" t="s">
        <v>27</v>
      </c>
      <c r="AH7" s="28">
        <f t="shared" ref="AH7:AQ7" si="14">ABS( (-2*$B$2/PI())*((COS(AH$5*PI()))/AH$5)  )</f>
        <v>0.63661977236758138</v>
      </c>
      <c r="AI7" s="28">
        <f t="shared" si="14"/>
        <v>0.31830988618379069</v>
      </c>
      <c r="AJ7" s="28">
        <f t="shared" si="14"/>
        <v>0.21220659078919379</v>
      </c>
      <c r="AK7" s="28">
        <f t="shared" si="14"/>
        <v>0.15915494309189535</v>
      </c>
      <c r="AL7" s="28">
        <f t="shared" si="14"/>
        <v>0.12732395447351627</v>
      </c>
      <c r="AM7" s="28">
        <f t="shared" si="14"/>
        <v>0.1061032953945969</v>
      </c>
      <c r="AN7" s="28">
        <f t="shared" si="14"/>
        <v>9.0945681766797334E-2</v>
      </c>
      <c r="AO7" s="28">
        <f t="shared" si="14"/>
        <v>7.9577471545947673E-2</v>
      </c>
      <c r="AP7" s="28">
        <f t="shared" si="14"/>
        <v>7.0735530263064589E-2</v>
      </c>
      <c r="AQ7" s="28">
        <f t="shared" si="14"/>
        <v>6.3661977236758135E-2</v>
      </c>
      <c r="AR7" s="21"/>
      <c r="AMD7"/>
      <c r="AME7"/>
      <c r="AMF7"/>
      <c r="AMG7"/>
      <c r="AMH7"/>
      <c r="AMI7"/>
      <c r="AMJ7"/>
    </row>
    <row r="8" spans="1:1024" s="23" customFormat="1" x14ac:dyDescent="0.25">
      <c r="A8" s="24">
        <v>-61</v>
      </c>
      <c r="B8" s="27">
        <f t="shared" si="1"/>
        <v>-9.7389372261283587</v>
      </c>
      <c r="C8" s="27">
        <v>0</v>
      </c>
      <c r="D8" s="27"/>
      <c r="E8" s="28"/>
      <c r="F8" s="28">
        <f t="shared" si="2"/>
        <v>0.4655282898407897</v>
      </c>
      <c r="G8" s="28">
        <f t="shared" si="2"/>
        <v>-0.31754122832506371</v>
      </c>
      <c r="H8" s="28">
        <f t="shared" si="2"/>
        <v>0.13362105101890001</v>
      </c>
      <c r="I8" s="28">
        <f t="shared" si="2"/>
        <v>2.2054349233267607E-2</v>
      </c>
      <c r="J8" s="28">
        <f t="shared" si="2"/>
        <v>-0.10424219733206135</v>
      </c>
      <c r="K8" s="28">
        <f t="shared" si="2"/>
        <v>0.10380474049241604</v>
      </c>
      <c r="L8" s="28">
        <f t="shared" si="2"/>
        <v>-4.6923328581387376E-2</v>
      </c>
      <c r="M8" s="28">
        <f t="shared" si="2"/>
        <v>-2.1841578202732258E-2</v>
      </c>
      <c r="N8" s="28">
        <f t="shared" si="2"/>
        <v>6.2981870812718443E-2</v>
      </c>
      <c r="O8" s="28">
        <f t="shared" si="2"/>
        <v>-5.9855685864252051E-2</v>
      </c>
      <c r="P8" s="27">
        <f t="shared" si="3"/>
        <v>0.4655282898407897</v>
      </c>
      <c r="Q8" s="27">
        <f t="shared" si="4"/>
        <v>0.14798706151572599</v>
      </c>
      <c r="R8" s="27">
        <f t="shared" si="5"/>
        <v>0.28160811253462603</v>
      </c>
      <c r="S8" s="27">
        <f t="shared" si="6"/>
        <v>0.30366246176789363</v>
      </c>
      <c r="T8" s="27">
        <f t="shared" si="7"/>
        <v>0.19942026443583227</v>
      </c>
      <c r="U8" s="27">
        <f t="shared" si="8"/>
        <v>0.30322500492824833</v>
      </c>
      <c r="V8" s="27">
        <f t="shared" si="9"/>
        <v>0.25630167634686096</v>
      </c>
      <c r="W8" s="27">
        <f t="shared" si="10"/>
        <v>0.23446009814412871</v>
      </c>
      <c r="X8" s="27">
        <f t="shared" si="11"/>
        <v>0.29744196895684716</v>
      </c>
      <c r="Y8" s="27">
        <f t="shared" si="12"/>
        <v>0.23758628309259511</v>
      </c>
      <c r="Z8" s="21"/>
      <c r="AA8" s="21"/>
      <c r="AB8" s="21"/>
      <c r="AC8" s="21"/>
      <c r="AD8" s="21"/>
      <c r="AE8" s="21"/>
      <c r="AF8" s="21"/>
      <c r="AG8" s="30" t="s">
        <v>28</v>
      </c>
      <c r="AH8" s="28">
        <f t="shared" ref="AH8:AQ8" si="15">AH7^2</f>
        <v>0.40528473456935116</v>
      </c>
      <c r="AI8" s="28">
        <f t="shared" si="15"/>
        <v>0.10132118364233779</v>
      </c>
      <c r="AJ8" s="28">
        <f t="shared" si="15"/>
        <v>4.5031637174372349E-2</v>
      </c>
      <c r="AK8" s="28">
        <f t="shared" si="15"/>
        <v>2.5330295910584447E-2</v>
      </c>
      <c r="AL8" s="28">
        <f t="shared" si="15"/>
        <v>1.6211389382774045E-2</v>
      </c>
      <c r="AM8" s="28">
        <f t="shared" si="15"/>
        <v>1.1257909293593087E-2</v>
      </c>
      <c r="AN8" s="28">
        <f t="shared" si="15"/>
        <v>8.271117032027573E-3</v>
      </c>
      <c r="AO8" s="28">
        <f t="shared" si="15"/>
        <v>6.3325739776461118E-3</v>
      </c>
      <c r="AP8" s="28">
        <f t="shared" si="15"/>
        <v>5.0035152415969265E-3</v>
      </c>
      <c r="AQ8" s="28">
        <f t="shared" si="15"/>
        <v>4.0528473456935112E-3</v>
      </c>
      <c r="AR8" s="21"/>
      <c r="AMD8"/>
      <c r="AME8"/>
      <c r="AMF8"/>
      <c r="AMG8"/>
      <c r="AMH8"/>
      <c r="AMI8"/>
      <c r="AMJ8"/>
    </row>
    <row r="9" spans="1:1024" s="23" customFormat="1" x14ac:dyDescent="0.25">
      <c r="A9" s="24">
        <v>-60</v>
      </c>
      <c r="B9" s="27">
        <f t="shared" si="1"/>
        <v>-9.5818575934488699</v>
      </c>
      <c r="C9" s="27">
        <v>0</v>
      </c>
      <c r="D9" s="27"/>
      <c r="E9" s="28"/>
      <c r="F9" s="28">
        <f t="shared" si="2"/>
        <v>0.6156847674487842</v>
      </c>
      <c r="G9" s="28">
        <f t="shared" si="2"/>
        <v>-0.15659208152261109</v>
      </c>
      <c r="H9" s="28">
        <f t="shared" si="2"/>
        <v>-0.15212515004522931</v>
      </c>
      <c r="I9" s="28">
        <f t="shared" si="2"/>
        <v>0.13633286859180022</v>
      </c>
      <c r="J9" s="28">
        <f t="shared" si="2"/>
        <v>3.5795666006429888E-2</v>
      </c>
      <c r="K9" s="28">
        <f t="shared" si="2"/>
        <v>-0.10606224732399736</v>
      </c>
      <c r="L9" s="28">
        <f t="shared" si="2"/>
        <v>2.0675669981060317E-2</v>
      </c>
      <c r="M9" s="28">
        <f t="shared" si="2"/>
        <v>7.0344117639821083E-2</v>
      </c>
      <c r="N9" s="28">
        <f t="shared" si="2"/>
        <v>-4.7887632752564066E-2</v>
      </c>
      <c r="O9" s="28">
        <f t="shared" si="2"/>
        <v>-3.4351926701977516E-2</v>
      </c>
      <c r="P9" s="27">
        <f t="shared" si="3"/>
        <v>0.6156847674487842</v>
      </c>
      <c r="Q9" s="27">
        <f t="shared" si="4"/>
        <v>0.45909268592617314</v>
      </c>
      <c r="R9" s="27">
        <f t="shared" si="5"/>
        <v>0.30696753588094383</v>
      </c>
      <c r="S9" s="27">
        <f t="shared" si="6"/>
        <v>0.44330040447274405</v>
      </c>
      <c r="T9" s="27">
        <f t="shared" si="7"/>
        <v>0.47909607047917391</v>
      </c>
      <c r="U9" s="27">
        <f t="shared" si="8"/>
        <v>0.37303382315517652</v>
      </c>
      <c r="V9" s="27">
        <f t="shared" si="9"/>
        <v>0.39370949313623682</v>
      </c>
      <c r="W9" s="27">
        <f t="shared" si="10"/>
        <v>0.46405361077605789</v>
      </c>
      <c r="X9" s="27">
        <f t="shared" si="11"/>
        <v>0.41616597802349381</v>
      </c>
      <c r="Y9" s="27">
        <f t="shared" si="12"/>
        <v>0.3818140513215163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/>
      <c r="AME9"/>
      <c r="AMF9"/>
      <c r="AMG9"/>
      <c r="AMH9"/>
      <c r="AMI9"/>
      <c r="AMJ9"/>
    </row>
    <row r="10" spans="1:1024" s="23" customFormat="1" x14ac:dyDescent="0.25">
      <c r="A10" s="24">
        <v>-59</v>
      </c>
      <c r="B10" s="27">
        <f t="shared" si="1"/>
        <v>-9.4247779607693793</v>
      </c>
      <c r="C10" s="27">
        <v>0</v>
      </c>
      <c r="D10" s="27"/>
      <c r="E10" s="28"/>
      <c r="F10" s="28">
        <f t="shared" si="2"/>
        <v>0.61892609872560589</v>
      </c>
      <c r="G10" s="28">
        <f t="shared" si="2"/>
        <v>0.14490520034588669</v>
      </c>
      <c r="H10" s="28">
        <f t="shared" si="2"/>
        <v>-0.16107439857003386</v>
      </c>
      <c r="I10" s="28">
        <f t="shared" si="2"/>
        <v>-0.12901957491381216</v>
      </c>
      <c r="J10" s="28">
        <f t="shared" si="2"/>
        <v>4.8314197391582242E-2</v>
      </c>
      <c r="K10" s="28">
        <f t="shared" si="2"/>
        <v>0.1048655388664837</v>
      </c>
      <c r="L10" s="28">
        <f t="shared" si="2"/>
        <v>7.5781386433182614E-3</v>
      </c>
      <c r="M10" s="28">
        <f t="shared" si="2"/>
        <v>-7.5544267353063133E-2</v>
      </c>
      <c r="N10" s="28">
        <f t="shared" si="2"/>
        <v>-3.733712133959452E-2</v>
      </c>
      <c r="O10" s="28">
        <f t="shared" si="2"/>
        <v>4.4700712265331975E-2</v>
      </c>
      <c r="P10" s="27">
        <f t="shared" si="3"/>
        <v>0.61892609872560589</v>
      </c>
      <c r="Q10" s="27">
        <f t="shared" si="4"/>
        <v>0.76383129907149261</v>
      </c>
      <c r="R10" s="27">
        <f t="shared" si="5"/>
        <v>0.6027569005014588</v>
      </c>
      <c r="S10" s="27">
        <f t="shared" si="6"/>
        <v>0.47373732558764664</v>
      </c>
      <c r="T10" s="27">
        <f t="shared" si="7"/>
        <v>0.52205152297922885</v>
      </c>
      <c r="U10" s="27">
        <f t="shared" si="8"/>
        <v>0.6269170618457125</v>
      </c>
      <c r="V10" s="27">
        <f t="shared" si="9"/>
        <v>0.63449520048903074</v>
      </c>
      <c r="W10" s="27">
        <f t="shared" si="10"/>
        <v>0.55895093313596766</v>
      </c>
      <c r="X10" s="27">
        <f t="shared" si="11"/>
        <v>0.52161381179637312</v>
      </c>
      <c r="Y10" s="27">
        <f t="shared" si="12"/>
        <v>0.56631452406170513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/>
      <c r="AME10"/>
      <c r="AMF10"/>
      <c r="AMG10"/>
      <c r="AMH10"/>
      <c r="AMI10"/>
      <c r="AMJ10"/>
    </row>
    <row r="11" spans="1:1024" s="23" customFormat="1" x14ac:dyDescent="0.25">
      <c r="A11" s="24">
        <v>-58</v>
      </c>
      <c r="B11" s="27">
        <f t="shared" si="1"/>
        <v>-9.2676983280898888</v>
      </c>
      <c r="C11" s="27">
        <v>0</v>
      </c>
      <c r="D11" s="27"/>
      <c r="E11" s="28"/>
      <c r="F11" s="28">
        <f t="shared" si="2"/>
        <v>0.47447883484805714</v>
      </c>
      <c r="G11" s="28">
        <f t="shared" si="2"/>
        <v>0.31634382617023971</v>
      </c>
      <c r="H11" s="28">
        <f t="shared" si="2"/>
        <v>0.12305677151467156</v>
      </c>
      <c r="I11" s="28">
        <f t="shared" si="2"/>
        <v>-3.5105570359079859E-2</v>
      </c>
      <c r="J11" s="28">
        <f t="shared" si="2"/>
        <v>-0.11128291712658595</v>
      </c>
      <c r="K11" s="28">
        <f t="shared" si="2"/>
        <v>-0.10025358929546431</v>
      </c>
      <c r="L11" s="28">
        <f t="shared" si="2"/>
        <v>-3.5096644226223418E-2</v>
      </c>
      <c r="M11" s="28">
        <f t="shared" si="2"/>
        <v>3.4240922302539709E-2</v>
      </c>
      <c r="N11" s="28">
        <f t="shared" si="2"/>
        <v>6.7882380201218853E-2</v>
      </c>
      <c r="O11" s="28">
        <f t="shared" si="2"/>
        <v>5.4072454173733159E-2</v>
      </c>
      <c r="P11" s="27">
        <f t="shared" si="3"/>
        <v>0.47447883484805714</v>
      </c>
      <c r="Q11" s="27">
        <f t="shared" si="4"/>
        <v>0.7908226610182969</v>
      </c>
      <c r="R11" s="27">
        <f t="shared" si="5"/>
        <v>0.91387943253296844</v>
      </c>
      <c r="S11" s="27">
        <f t="shared" si="6"/>
        <v>0.87877386217388853</v>
      </c>
      <c r="T11" s="27">
        <f t="shared" si="7"/>
        <v>0.76749094504730264</v>
      </c>
      <c r="U11" s="27">
        <f t="shared" si="8"/>
        <v>0.66723735575183829</v>
      </c>
      <c r="V11" s="27">
        <f t="shared" si="9"/>
        <v>0.63214071152561491</v>
      </c>
      <c r="W11" s="27">
        <f t="shared" si="10"/>
        <v>0.66638163382815463</v>
      </c>
      <c r="X11" s="27">
        <f t="shared" si="11"/>
        <v>0.73426401402937347</v>
      </c>
      <c r="Y11" s="27">
        <f t="shared" si="12"/>
        <v>0.78833646820310666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/>
      <c r="AME11"/>
      <c r="AMF11"/>
      <c r="AMG11"/>
      <c r="AMH11"/>
      <c r="AMI11"/>
      <c r="AMJ11"/>
    </row>
    <row r="12" spans="1:1024" s="23" customFormat="1" x14ac:dyDescent="0.25">
      <c r="A12" s="24">
        <v>-57</v>
      </c>
      <c r="B12" s="27">
        <f t="shared" si="1"/>
        <v>-9.1106186954104</v>
      </c>
      <c r="C12" s="27">
        <v>0</v>
      </c>
      <c r="D12" s="27"/>
      <c r="E12" s="28"/>
      <c r="F12" s="28">
        <f t="shared" si="2"/>
        <v>0.21681108682308381</v>
      </c>
      <c r="G12" s="28">
        <f t="shared" si="2"/>
        <v>0.20385024817198535</v>
      </c>
      <c r="H12" s="28">
        <f t="shared" si="2"/>
        <v>0.18328190545438705</v>
      </c>
      <c r="I12" s="28">
        <f t="shared" si="2"/>
        <v>0.15656300809240062</v>
      </c>
      <c r="J12" s="28">
        <f t="shared" si="2"/>
        <v>0.12555687910448896</v>
      </c>
      <c r="K12" s="28">
        <f t="shared" si="2"/>
        <v>9.2376599715691676E-2</v>
      </c>
      <c r="L12" s="28">
        <f t="shared" si="2"/>
        <v>5.9209739792285811E-2</v>
      </c>
      <c r="M12" s="28">
        <f t="shared" si="2"/>
        <v>2.8140429151308866E-2</v>
      </c>
      <c r="N12" s="28">
        <f t="shared" si="2"/>
        <v>9.8479958473596165E-4</v>
      </c>
      <c r="O12" s="28">
        <f t="shared" si="2"/>
        <v>-2.0845671395542373E-2</v>
      </c>
      <c r="P12" s="27">
        <f t="shared" si="3"/>
        <v>0.21681108682308381</v>
      </c>
      <c r="Q12" s="27">
        <f t="shared" si="4"/>
        <v>0.42066133499506919</v>
      </c>
      <c r="R12" s="27">
        <f t="shared" si="5"/>
        <v>0.60394324044945624</v>
      </c>
      <c r="S12" s="27">
        <f t="shared" si="6"/>
        <v>0.76050624854185689</v>
      </c>
      <c r="T12" s="27">
        <f t="shared" si="7"/>
        <v>0.88606312764634587</v>
      </c>
      <c r="U12" s="27">
        <f t="shared" si="8"/>
        <v>0.97843972736203755</v>
      </c>
      <c r="V12" s="27">
        <f t="shared" si="9"/>
        <v>1.0376494671543233</v>
      </c>
      <c r="W12" s="27">
        <f t="shared" si="10"/>
        <v>1.065789896305632</v>
      </c>
      <c r="X12" s="27">
        <f t="shared" si="11"/>
        <v>1.0667746958903679</v>
      </c>
      <c r="Y12" s="27">
        <f t="shared" si="12"/>
        <v>1.0459290244948256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/>
      <c r="AME12"/>
      <c r="AMF12"/>
      <c r="AMG12"/>
      <c r="AMH12"/>
      <c r="AMI12"/>
      <c r="AMJ12"/>
    </row>
    <row r="13" spans="1:1024" s="23" customFormat="1" x14ac:dyDescent="0.25">
      <c r="A13" s="24">
        <v>-56</v>
      </c>
      <c r="B13" s="27">
        <f t="shared" si="1"/>
        <v>-8.9535390627309095</v>
      </c>
      <c r="C13" s="27">
        <v>0</v>
      </c>
      <c r="D13" s="27"/>
      <c r="E13" s="28"/>
      <c r="F13" s="28">
        <f t="shared" si="2"/>
        <v>-9.2592280192146451E-2</v>
      </c>
      <c r="G13" s="28">
        <f t="shared" si="2"/>
        <v>-9.1607704108412555E-2</v>
      </c>
      <c r="H13" s="28">
        <f t="shared" si="2"/>
        <v>-8.9980703232886039E-2</v>
      </c>
      <c r="I13" s="28">
        <f t="shared" si="2"/>
        <v>-8.77319938087429E-2</v>
      </c>
      <c r="J13" s="28">
        <f t="shared" si="2"/>
        <v>-8.4890137058825893E-2</v>
      </c>
      <c r="K13" s="28">
        <f t="shared" si="2"/>
        <v>-8.1491106439807115E-2</v>
      </c>
      <c r="L13" s="28">
        <f t="shared" si="2"/>
        <v>-7.7577743614435909E-2</v>
      </c>
      <c r="M13" s="28">
        <f t="shared" si="2"/>
        <v>-7.3199112115015119E-2</v>
      </c>
      <c r="N13" s="28">
        <f t="shared" si="2"/>
        <v>-6.8409759342348761E-2</v>
      </c>
      <c r="O13" s="28">
        <f t="shared" si="2"/>
        <v>-6.3268899030870726E-2</v>
      </c>
      <c r="P13" s="27">
        <f t="shared" si="3"/>
        <v>-9.2592280192146451E-2</v>
      </c>
      <c r="Q13" s="27">
        <f t="shared" si="4"/>
        <v>-0.18419998430055901</v>
      </c>
      <c r="R13" s="27">
        <f t="shared" si="5"/>
        <v>-0.27418068753344504</v>
      </c>
      <c r="S13" s="27">
        <f t="shared" si="6"/>
        <v>-0.36191268134218796</v>
      </c>
      <c r="T13" s="27">
        <f t="shared" si="7"/>
        <v>-0.44680281840101388</v>
      </c>
      <c r="U13" s="27">
        <f t="shared" si="8"/>
        <v>-0.52829392484082094</v>
      </c>
      <c r="V13" s="27">
        <f t="shared" si="9"/>
        <v>-0.60587166845525686</v>
      </c>
      <c r="W13" s="27">
        <f t="shared" si="10"/>
        <v>-0.67907078057027204</v>
      </c>
      <c r="X13" s="27">
        <f t="shared" si="11"/>
        <v>-0.74748053991262076</v>
      </c>
      <c r="Y13" s="27">
        <f t="shared" si="12"/>
        <v>-0.8107494389434915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/>
      <c r="AME13"/>
      <c r="AMF13"/>
      <c r="AMG13"/>
      <c r="AMH13"/>
      <c r="AMI13"/>
      <c r="AMJ13"/>
    </row>
    <row r="14" spans="1:1024" s="23" customFormat="1" x14ac:dyDescent="0.25">
      <c r="A14" s="24">
        <v>-55</v>
      </c>
      <c r="B14" s="27">
        <f t="shared" si="1"/>
        <v>-8.7964594300514207</v>
      </c>
      <c r="C14" s="27">
        <v>0</v>
      </c>
      <c r="D14" s="27"/>
      <c r="E14" s="28"/>
      <c r="F14" s="28">
        <f t="shared" si="2"/>
        <v>-0.3799012100655661</v>
      </c>
      <c r="G14" s="28">
        <f t="shared" si="2"/>
        <v>-0.30484379788276311</v>
      </c>
      <c r="H14" s="28">
        <f t="shared" si="2"/>
        <v>-0.19952032177156481</v>
      </c>
      <c r="I14" s="28">
        <f t="shared" si="2"/>
        <v>-8.7729478701523533E-2</v>
      </c>
      <c r="J14" s="28">
        <f t="shared" si="2"/>
        <v>7.0774900819971275E-3</v>
      </c>
      <c r="K14" s="28">
        <f t="shared" si="2"/>
        <v>6.7951626162024367E-2</v>
      </c>
      <c r="L14" s="28">
        <f t="shared" si="2"/>
        <v>8.8418417373755206E-2</v>
      </c>
      <c r="M14" s="28">
        <f t="shared" si="2"/>
        <v>7.3197929569089881E-2</v>
      </c>
      <c r="N14" s="28">
        <f t="shared" si="2"/>
        <v>3.5649943855520852E-2</v>
      </c>
      <c r="O14" s="28">
        <f t="shared" si="2"/>
        <v>-7.0665474084859658E-3</v>
      </c>
      <c r="P14" s="27">
        <f t="shared" si="3"/>
        <v>-0.3799012100655661</v>
      </c>
      <c r="Q14" s="27">
        <f t="shared" si="4"/>
        <v>-0.68474500794832927</v>
      </c>
      <c r="R14" s="27">
        <f t="shared" si="5"/>
        <v>-0.88426532971989413</v>
      </c>
      <c r="S14" s="27">
        <f t="shared" si="6"/>
        <v>-0.97199480842141761</v>
      </c>
      <c r="T14" s="27">
        <f t="shared" si="7"/>
        <v>-0.96491731833942052</v>
      </c>
      <c r="U14" s="27">
        <f t="shared" si="8"/>
        <v>-0.89696569217739619</v>
      </c>
      <c r="V14" s="27">
        <f t="shared" si="9"/>
        <v>-0.80854727480364097</v>
      </c>
      <c r="W14" s="27">
        <f t="shared" si="10"/>
        <v>-0.73534934523455109</v>
      </c>
      <c r="X14" s="27">
        <f t="shared" si="11"/>
        <v>-0.69969940137903019</v>
      </c>
      <c r="Y14" s="27">
        <f t="shared" si="12"/>
        <v>-0.7067659487875162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/>
      <c r="AME14"/>
      <c r="AMF14"/>
      <c r="AMG14"/>
      <c r="AMH14"/>
      <c r="AMI14"/>
      <c r="AMJ14"/>
    </row>
    <row r="15" spans="1:1024" s="23" customFormat="1" x14ac:dyDescent="0.25">
      <c r="A15" s="24">
        <v>-54</v>
      </c>
      <c r="B15" s="27">
        <f t="shared" si="1"/>
        <v>-8.639379797371932</v>
      </c>
      <c r="C15" s="27">
        <v>0</v>
      </c>
      <c r="D15" s="27"/>
      <c r="E15" s="28"/>
      <c r="F15" s="28">
        <f t="shared" si="2"/>
        <v>-0.57655783730131349</v>
      </c>
      <c r="G15" s="28">
        <f t="shared" si="2"/>
        <v>-0.24446945834356509</v>
      </c>
      <c r="H15" s="28">
        <f t="shared" si="2"/>
        <v>5.3974160360253404E-2</v>
      </c>
      <c r="I15" s="28">
        <f t="shared" si="2"/>
        <v>0.15656354987496127</v>
      </c>
      <c r="J15" s="28">
        <f t="shared" si="2"/>
        <v>7.3832098222125636E-2</v>
      </c>
      <c r="K15" s="28">
        <f t="shared" si="2"/>
        <v>-5.2199110125243003E-2</v>
      </c>
      <c r="L15" s="28">
        <f t="shared" si="2"/>
        <v>-9.0679895861386209E-2</v>
      </c>
      <c r="M15" s="28">
        <f t="shared" si="2"/>
        <v>-2.8137609464446264E-2</v>
      </c>
      <c r="N15" s="28">
        <f t="shared" si="2"/>
        <v>4.9318527925047928E-2</v>
      </c>
      <c r="O15" s="28">
        <f t="shared" si="2"/>
        <v>6.0151363867844816E-2</v>
      </c>
      <c r="P15" s="27">
        <f t="shared" si="3"/>
        <v>-0.57655783730131349</v>
      </c>
      <c r="Q15" s="27">
        <f t="shared" si="4"/>
        <v>-0.82102729564487853</v>
      </c>
      <c r="R15" s="27">
        <f t="shared" si="5"/>
        <v>-0.76705313528462515</v>
      </c>
      <c r="S15" s="27">
        <f t="shared" si="6"/>
        <v>-0.61048958540966392</v>
      </c>
      <c r="T15" s="27">
        <f t="shared" si="7"/>
        <v>-0.53665748718753825</v>
      </c>
      <c r="U15" s="27">
        <f t="shared" si="8"/>
        <v>-0.58885659731278128</v>
      </c>
      <c r="V15" s="27">
        <f t="shared" si="9"/>
        <v>-0.67953649317416753</v>
      </c>
      <c r="W15" s="27">
        <f t="shared" si="10"/>
        <v>-0.70767410263861374</v>
      </c>
      <c r="X15" s="27">
        <f t="shared" si="11"/>
        <v>-0.65835557471356587</v>
      </c>
      <c r="Y15" s="27">
        <f t="shared" si="12"/>
        <v>-0.59820421084572106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/>
      <c r="AME15"/>
      <c r="AMF15"/>
      <c r="AMG15"/>
      <c r="AMH15"/>
      <c r="AMI15"/>
      <c r="AMJ15"/>
    </row>
    <row r="16" spans="1:1024" s="23" customFormat="1" x14ac:dyDescent="0.25">
      <c r="A16" s="24">
        <v>-53</v>
      </c>
      <c r="B16" s="27">
        <f t="shared" si="1"/>
        <v>-8.4823001646924414</v>
      </c>
      <c r="C16" s="27">
        <v>0</v>
      </c>
      <c r="D16" s="27"/>
      <c r="E16" s="28"/>
      <c r="F16" s="28">
        <f t="shared" ref="F16:O25" si="16">(-2*$B$2/PI())*((COS(F$5*PI()))/F$5)*SIN(F$5*PI()*$B16/$B$3)</f>
        <v>-0.6356358146924338</v>
      </c>
      <c r="G16" s="28">
        <f t="shared" si="16"/>
        <v>3.5326745422101735E-2</v>
      </c>
      <c r="H16" s="28">
        <f t="shared" si="16"/>
        <v>0.20926079783821222</v>
      </c>
      <c r="I16" s="28">
        <f t="shared" si="16"/>
        <v>-3.5108510542766924E-2</v>
      </c>
      <c r="J16" s="28">
        <f t="shared" si="16"/>
        <v>-0.12243451638318326</v>
      </c>
      <c r="K16" s="28">
        <f t="shared" si="16"/>
        <v>3.4746583304033421E-2</v>
      </c>
      <c r="L16" s="28">
        <f t="shared" si="16"/>
        <v>8.4142748939077652E-2</v>
      </c>
      <c r="M16" s="28">
        <f t="shared" si="16"/>
        <v>-3.4243643389197817E-2</v>
      </c>
      <c r="N16" s="28">
        <f t="shared" si="16"/>
        <v>-6.2060965247124629E-2</v>
      </c>
      <c r="O16" s="28">
        <f t="shared" si="16"/>
        <v>3.3603409205635072E-2</v>
      </c>
      <c r="P16" s="27">
        <f t="shared" si="3"/>
        <v>-0.6356358146924338</v>
      </c>
      <c r="Q16" s="27">
        <f t="shared" si="4"/>
        <v>-0.60030906927033212</v>
      </c>
      <c r="R16" s="27">
        <f t="shared" si="5"/>
        <v>-0.3910482714321199</v>
      </c>
      <c r="S16" s="27">
        <f t="shared" si="6"/>
        <v>-0.42615678197488682</v>
      </c>
      <c r="T16" s="27">
        <f t="shared" si="7"/>
        <v>-0.54859129835807008</v>
      </c>
      <c r="U16" s="27">
        <f t="shared" si="8"/>
        <v>-0.51384471505403662</v>
      </c>
      <c r="V16" s="27">
        <f t="shared" si="9"/>
        <v>-0.42970196611495898</v>
      </c>
      <c r="W16" s="27">
        <f t="shared" si="10"/>
        <v>-0.46394560950415681</v>
      </c>
      <c r="X16" s="27">
        <f t="shared" si="11"/>
        <v>-0.52600657475128143</v>
      </c>
      <c r="Y16" s="27">
        <f t="shared" si="12"/>
        <v>-0.49240316554564634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/>
      <c r="AME16"/>
      <c r="AMF16"/>
      <c r="AMG16"/>
      <c r="AMH16"/>
      <c r="AMI16"/>
      <c r="AMJ16"/>
    </row>
    <row r="17" spans="1:1024" s="23" customFormat="1" x14ac:dyDescent="0.25">
      <c r="A17" s="24">
        <v>-52</v>
      </c>
      <c r="B17" s="27">
        <f t="shared" si="1"/>
        <v>-8.3252205320129526</v>
      </c>
      <c r="C17" s="27">
        <v>0</v>
      </c>
      <c r="D17" s="27"/>
      <c r="E17" s="28"/>
      <c r="F17" s="28">
        <f t="shared" si="16"/>
        <v>-0.54303791237025234</v>
      </c>
      <c r="G17" s="28">
        <f t="shared" si="16"/>
        <v>0.2834156742173366</v>
      </c>
      <c r="H17" s="28">
        <f t="shared" si="16"/>
        <v>-1.6209797201552096E-2</v>
      </c>
      <c r="I17" s="28">
        <f t="shared" si="16"/>
        <v>-0.12901780986153244</v>
      </c>
      <c r="J17" s="28">
        <f t="shared" si="16"/>
        <v>0.11746250218455356</v>
      </c>
      <c r="K17" s="28">
        <f t="shared" si="16"/>
        <v>-1.6162436303908928E-2</v>
      </c>
      <c r="L17" s="28">
        <f t="shared" si="16"/>
        <v>-6.9441272736891879E-2</v>
      </c>
      <c r="M17" s="28">
        <f t="shared" si="16"/>
        <v>7.5545214794618995E-2</v>
      </c>
      <c r="N17" s="28">
        <f t="shared" si="16"/>
        <v>-1.6083685976472643E-2</v>
      </c>
      <c r="O17" s="28">
        <f t="shared" si="16"/>
        <v>-4.5326612296756226E-2</v>
      </c>
      <c r="P17" s="27">
        <f t="shared" si="3"/>
        <v>-0.54303791237025234</v>
      </c>
      <c r="Q17" s="27">
        <f t="shared" si="4"/>
        <v>-0.25962223815291574</v>
      </c>
      <c r="R17" s="27">
        <f t="shared" si="5"/>
        <v>-0.27583203535446782</v>
      </c>
      <c r="S17" s="27">
        <f t="shared" si="6"/>
        <v>-0.40484984521600026</v>
      </c>
      <c r="T17" s="27">
        <f t="shared" si="7"/>
        <v>-0.2873873430314467</v>
      </c>
      <c r="U17" s="27">
        <f t="shared" si="8"/>
        <v>-0.30354977933535565</v>
      </c>
      <c r="V17" s="27">
        <f t="shared" si="9"/>
        <v>-0.37299105207224753</v>
      </c>
      <c r="W17" s="27">
        <f t="shared" si="10"/>
        <v>-0.29744583727762852</v>
      </c>
      <c r="X17" s="27">
        <f t="shared" si="11"/>
        <v>-0.31352952325410116</v>
      </c>
      <c r="Y17" s="27">
        <f t="shared" si="12"/>
        <v>-0.35885613555085738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/>
      <c r="AME17"/>
      <c r="AMF17"/>
      <c r="AMG17"/>
      <c r="AMH17"/>
      <c r="AMI17"/>
      <c r="AMJ17"/>
    </row>
    <row r="18" spans="1:1024" s="23" customFormat="1" x14ac:dyDescent="0.25">
      <c r="A18" s="24">
        <v>-51</v>
      </c>
      <c r="B18" s="27">
        <f t="shared" si="1"/>
        <v>-8.1681408993334621</v>
      </c>
      <c r="C18" s="27">
        <v>0</v>
      </c>
      <c r="D18" s="27"/>
      <c r="E18" s="28"/>
      <c r="F18" s="28">
        <f t="shared" si="16"/>
        <v>-0.32085990903332912</v>
      </c>
      <c r="G18" s="28">
        <f t="shared" si="16"/>
        <v>0.27712683325299181</v>
      </c>
      <c r="H18" s="28">
        <f t="shared" si="16"/>
        <v>-0.21218610766486043</v>
      </c>
      <c r="I18" s="28">
        <f t="shared" si="16"/>
        <v>0.13633442393544107</v>
      </c>
      <c r="J18" s="28">
        <f t="shared" si="16"/>
        <v>-6.1091690784072825E-2</v>
      </c>
      <c r="K18" s="28">
        <f t="shared" si="16"/>
        <v>-2.9480858768123831E-3</v>
      </c>
      <c r="L18" s="28">
        <f t="shared" si="16"/>
        <v>4.8001944213664799E-2</v>
      </c>
      <c r="M18" s="28">
        <f t="shared" si="16"/>
        <v>-7.0342708210774374E-2</v>
      </c>
      <c r="N18" s="28">
        <f t="shared" si="16"/>
        <v>7.0674088798299214E-2</v>
      </c>
      <c r="O18" s="28">
        <f t="shared" si="16"/>
        <v>-5.3600063793461529E-2</v>
      </c>
      <c r="P18" s="27">
        <f t="shared" si="3"/>
        <v>-0.32085990903332912</v>
      </c>
      <c r="Q18" s="27">
        <f t="shared" si="4"/>
        <v>-4.3733075780337305E-2</v>
      </c>
      <c r="R18" s="27">
        <f t="shared" si="5"/>
        <v>-0.25591918344519771</v>
      </c>
      <c r="S18" s="27">
        <f t="shared" si="6"/>
        <v>-0.11958475950975664</v>
      </c>
      <c r="T18" s="27">
        <f t="shared" si="7"/>
        <v>-0.18067645029382945</v>
      </c>
      <c r="U18" s="27">
        <f t="shared" si="8"/>
        <v>-0.18362453617064184</v>
      </c>
      <c r="V18" s="27">
        <f t="shared" si="9"/>
        <v>-0.13562259195697704</v>
      </c>
      <c r="W18" s="27">
        <f t="shared" si="10"/>
        <v>-0.20596530016775141</v>
      </c>
      <c r="X18" s="27">
        <f t="shared" si="11"/>
        <v>-0.13529121136945221</v>
      </c>
      <c r="Y18" s="27">
        <f t="shared" si="12"/>
        <v>-0.18889127516291374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/>
      <c r="AME18"/>
      <c r="AMF18"/>
      <c r="AMG18"/>
      <c r="AMH18"/>
      <c r="AMI18"/>
      <c r="AMJ18"/>
    </row>
    <row r="19" spans="1:1024" s="23" customFormat="1" x14ac:dyDescent="0.25">
      <c r="A19" s="24">
        <v>-50</v>
      </c>
      <c r="B19" s="27">
        <f t="shared" si="1"/>
        <v>-8.0110612666539716</v>
      </c>
      <c r="C19" s="27">
        <v>0</v>
      </c>
      <c r="D19" s="27"/>
      <c r="E19" s="28"/>
      <c r="F19" s="28">
        <f t="shared" si="16"/>
        <v>-2.2118081188011725E-2</v>
      </c>
      <c r="G19" s="28">
        <f t="shared" si="16"/>
        <v>2.2104728053679669E-2</v>
      </c>
      <c r="H19" s="28">
        <f t="shared" si="16"/>
        <v>-2.2082483578537787E-2</v>
      </c>
      <c r="I19" s="28">
        <f t="shared" si="16"/>
        <v>2.2051363875966179E-2</v>
      </c>
      <c r="J19" s="28">
        <f t="shared" si="16"/>
        <v>-2.2011391485245394E-2</v>
      </c>
      <c r="K19" s="28">
        <f t="shared" si="16"/>
        <v>2.1962595352106654E-2</v>
      </c>
      <c r="L19" s="28">
        <f t="shared" si="16"/>
        <v>-2.1905010803788507E-2</v>
      </c>
      <c r="M19" s="28">
        <f t="shared" si="16"/>
        <v>2.1838679518565423E-2</v>
      </c>
      <c r="N19" s="28">
        <f t="shared" si="16"/>
        <v>-2.176364948983674E-2</v>
      </c>
      <c r="O19" s="28">
        <f t="shared" si="16"/>
        <v>2.1679974984748135E-2</v>
      </c>
      <c r="P19" s="27">
        <f t="shared" si="3"/>
        <v>-2.2118081188011725E-2</v>
      </c>
      <c r="Q19" s="27">
        <f t="shared" si="4"/>
        <v>-1.3353134332056565E-5</v>
      </c>
      <c r="R19" s="27">
        <f t="shared" si="5"/>
        <v>-2.2095836712869844E-2</v>
      </c>
      <c r="S19" s="27">
        <f t="shared" si="6"/>
        <v>-4.4472836903664686E-5</v>
      </c>
      <c r="T19" s="27">
        <f t="shared" si="7"/>
        <v>-2.2055864322149059E-2</v>
      </c>
      <c r="U19" s="27">
        <f t="shared" si="8"/>
        <v>-9.3268970042404559E-5</v>
      </c>
      <c r="V19" s="27">
        <f t="shared" si="9"/>
        <v>-2.1998279773830912E-2</v>
      </c>
      <c r="W19" s="27">
        <f t="shared" si="10"/>
        <v>-1.5960025526548863E-4</v>
      </c>
      <c r="X19" s="27">
        <f t="shared" si="11"/>
        <v>-2.1923249745102229E-2</v>
      </c>
      <c r="Y19" s="27">
        <f t="shared" si="12"/>
        <v>-2.4327476035409384E-4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/>
      <c r="AME19"/>
      <c r="AMF19"/>
      <c r="AMG19"/>
      <c r="AMH19"/>
      <c r="AMI19"/>
      <c r="AMJ19"/>
    </row>
    <row r="20" spans="1:1024" s="23" customFormat="1" x14ac:dyDescent="0.25">
      <c r="A20" s="24">
        <v>-49</v>
      </c>
      <c r="B20" s="27">
        <f t="shared" si="1"/>
        <v>-7.8539816339744828</v>
      </c>
      <c r="C20" s="27">
        <v>0</v>
      </c>
      <c r="D20" s="27"/>
      <c r="E20" s="28"/>
      <c r="F20" s="28">
        <f t="shared" si="16"/>
        <v>0.28190157925297638</v>
      </c>
      <c r="G20" s="28">
        <f t="shared" si="16"/>
        <v>-0.25275732226851388</v>
      </c>
      <c r="H20" s="28">
        <f t="shared" si="16"/>
        <v>0.20820098031219325</v>
      </c>
      <c r="I20" s="28">
        <f t="shared" si="16"/>
        <v>-0.15363567445499982</v>
      </c>
      <c r="J20" s="28">
        <f t="shared" si="16"/>
        <v>9.5482812364420522E-2</v>
      </c>
      <c r="K20" s="28">
        <f t="shared" si="16"/>
        <v>-4.0261831159651873E-2</v>
      </c>
      <c r="L20" s="28">
        <f t="shared" si="16"/>
        <v>-6.3173549616518674E-3</v>
      </c>
      <c r="M20" s="28">
        <f t="shared" si="16"/>
        <v>4.0108790406483921E-2</v>
      </c>
      <c r="N20" s="28">
        <f t="shared" si="16"/>
        <v>-5.9019235411169858E-2</v>
      </c>
      <c r="O20" s="28">
        <f t="shared" si="16"/>
        <v>6.3164576764437597E-2</v>
      </c>
      <c r="P20" s="27">
        <f t="shared" si="3"/>
        <v>0.28190157925297638</v>
      </c>
      <c r="Q20" s="27">
        <f t="shared" si="4"/>
        <v>2.9144256984462491E-2</v>
      </c>
      <c r="R20" s="27">
        <f t="shared" si="5"/>
        <v>0.23734523729665574</v>
      </c>
      <c r="S20" s="27">
        <f t="shared" si="6"/>
        <v>8.3709562841655927E-2</v>
      </c>
      <c r="T20" s="27">
        <f t="shared" si="7"/>
        <v>0.17919237520607645</v>
      </c>
      <c r="U20" s="27">
        <f t="shared" si="8"/>
        <v>0.13893054404642458</v>
      </c>
      <c r="V20" s="27">
        <f t="shared" si="9"/>
        <v>0.13261318908477271</v>
      </c>
      <c r="W20" s="27">
        <f t="shared" si="10"/>
        <v>0.17272197949125662</v>
      </c>
      <c r="X20" s="27">
        <f t="shared" si="11"/>
        <v>0.11370274408008677</v>
      </c>
      <c r="Y20" s="27">
        <f t="shared" si="12"/>
        <v>0.17686732084452436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/>
      <c r="AME20"/>
      <c r="AMF20"/>
      <c r="AMG20"/>
      <c r="AMH20"/>
      <c r="AMI20"/>
      <c r="AMJ20"/>
    </row>
    <row r="21" spans="1:1024" s="23" customFormat="1" x14ac:dyDescent="0.25">
      <c r="A21" s="24">
        <v>-48</v>
      </c>
      <c r="B21" s="27">
        <f t="shared" si="1"/>
        <v>-7.6969020012949922</v>
      </c>
      <c r="C21" s="27">
        <v>0</v>
      </c>
      <c r="D21" s="27"/>
      <c r="E21" s="28"/>
      <c r="F21" s="28">
        <f t="shared" si="16"/>
        <v>0.51865368013007784</v>
      </c>
      <c r="G21" s="28">
        <f t="shared" si="16"/>
        <v>-0.30075879366675312</v>
      </c>
      <c r="H21" s="28">
        <f t="shared" si="16"/>
        <v>5.9655586193706825E-2</v>
      </c>
      <c r="I21" s="28">
        <f t="shared" si="16"/>
        <v>9.8489447451539175E-2</v>
      </c>
      <c r="J21" s="28">
        <f t="shared" si="16"/>
        <v>-0.12717322553723218</v>
      </c>
      <c r="K21" s="28">
        <f t="shared" si="16"/>
        <v>5.7249827235173689E-2</v>
      </c>
      <c r="L21" s="28">
        <f t="shared" si="16"/>
        <v>3.3926750902185117E-2</v>
      </c>
      <c r="M21" s="28">
        <f t="shared" si="16"/>
        <v>-7.7366115202036345E-2</v>
      </c>
      <c r="N21" s="28">
        <f t="shared" si="16"/>
        <v>5.3369586539081609E-2</v>
      </c>
      <c r="O21" s="28">
        <f t="shared" si="16"/>
        <v>6.1862201651404171E-3</v>
      </c>
      <c r="P21" s="27">
        <f t="shared" si="3"/>
        <v>0.51865368013007784</v>
      </c>
      <c r="Q21" s="27">
        <f t="shared" si="4"/>
        <v>0.21789488646332472</v>
      </c>
      <c r="R21" s="27">
        <f t="shared" si="5"/>
        <v>0.27755047265703153</v>
      </c>
      <c r="S21" s="27">
        <f t="shared" si="6"/>
        <v>0.37603992010857068</v>
      </c>
      <c r="T21" s="27">
        <f t="shared" si="7"/>
        <v>0.2488666945713385</v>
      </c>
      <c r="U21" s="27">
        <f t="shared" si="8"/>
        <v>0.30611652180651217</v>
      </c>
      <c r="V21" s="27">
        <f t="shared" si="9"/>
        <v>0.34004327270869728</v>
      </c>
      <c r="W21" s="27">
        <f t="shared" si="10"/>
        <v>0.26267715750666093</v>
      </c>
      <c r="X21" s="27">
        <f t="shared" si="11"/>
        <v>0.31604674404574251</v>
      </c>
      <c r="Y21" s="27">
        <f t="shared" si="12"/>
        <v>0.32223296421088293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/>
      <c r="AME21"/>
      <c r="AMF21"/>
      <c r="AMG21"/>
      <c r="AMH21"/>
      <c r="AMI21"/>
      <c r="AMJ21"/>
    </row>
    <row r="22" spans="1:1024" s="23" customFormat="1" x14ac:dyDescent="0.25">
      <c r="A22" s="24">
        <v>-47</v>
      </c>
      <c r="B22" s="27">
        <f t="shared" si="1"/>
        <v>-7.5398223686155035</v>
      </c>
      <c r="C22" s="27">
        <v>0</v>
      </c>
      <c r="D22" s="27"/>
      <c r="E22" s="28"/>
      <c r="F22" s="28">
        <f t="shared" si="16"/>
        <v>0.63164426319790312</v>
      </c>
      <c r="G22" s="28">
        <f t="shared" si="16"/>
        <v>-7.8816298910666022E-2</v>
      </c>
      <c r="H22" s="28">
        <f t="shared" si="16"/>
        <v>-0.19743520265704845</v>
      </c>
      <c r="I22" s="28">
        <f t="shared" si="16"/>
        <v>7.6361968688937756E-2</v>
      </c>
      <c r="J22" s="28">
        <f t="shared" si="16"/>
        <v>0.10321565993104974</v>
      </c>
      <c r="K22" s="28">
        <f t="shared" si="16"/>
        <v>-7.2373321722968259E-2</v>
      </c>
      <c r="L22" s="28">
        <f t="shared" si="16"/>
        <v>-5.8244250996020881E-2</v>
      </c>
      <c r="M22" s="28">
        <f t="shared" si="16"/>
        <v>6.6998453228230129E-2</v>
      </c>
      <c r="N22" s="28">
        <f t="shared" si="16"/>
        <v>3.0438794123731388E-2</v>
      </c>
      <c r="O22" s="28">
        <f t="shared" si="16"/>
        <v>-6.0435413882450502E-2</v>
      </c>
      <c r="P22" s="27">
        <f t="shared" si="3"/>
        <v>0.63164426319790312</v>
      </c>
      <c r="Q22" s="27">
        <f t="shared" si="4"/>
        <v>0.55282796428723713</v>
      </c>
      <c r="R22" s="27">
        <f t="shared" si="5"/>
        <v>0.35539276163018868</v>
      </c>
      <c r="S22" s="27">
        <f t="shared" si="6"/>
        <v>0.43175473031912642</v>
      </c>
      <c r="T22" s="27">
        <f t="shared" si="7"/>
        <v>0.53497039025017612</v>
      </c>
      <c r="U22" s="27">
        <f t="shared" si="8"/>
        <v>0.46259706852720783</v>
      </c>
      <c r="V22" s="27">
        <f t="shared" si="9"/>
        <v>0.40435281753118696</v>
      </c>
      <c r="W22" s="27">
        <f t="shared" si="10"/>
        <v>0.47135127075941707</v>
      </c>
      <c r="X22" s="27">
        <f t="shared" si="11"/>
        <v>0.50179006488314848</v>
      </c>
      <c r="Y22" s="27">
        <f t="shared" si="12"/>
        <v>0.44135465100069798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/>
      <c r="AME22"/>
      <c r="AMF22"/>
      <c r="AMG22"/>
      <c r="AMH22"/>
      <c r="AMI22"/>
      <c r="AMJ22"/>
    </row>
    <row r="23" spans="1:1024" s="23" customFormat="1" x14ac:dyDescent="0.25">
      <c r="A23" s="24">
        <v>-46</v>
      </c>
      <c r="B23" s="27">
        <f t="shared" si="1"/>
        <v>-7.3827427359360147</v>
      </c>
      <c r="C23" s="27">
        <v>0</v>
      </c>
      <c r="D23" s="27"/>
      <c r="E23" s="28"/>
      <c r="F23" s="28">
        <f t="shared" si="16"/>
        <v>0.59391143346879771</v>
      </c>
      <c r="G23" s="28">
        <f t="shared" si="16"/>
        <v>0.21386721746663498</v>
      </c>
      <c r="H23" s="28">
        <f t="shared" si="16"/>
        <v>-9.5285836916623803E-2</v>
      </c>
      <c r="I23" s="28">
        <f t="shared" si="16"/>
        <v>-0.15840218381945917</v>
      </c>
      <c r="J23" s="28">
        <f t="shared" si="16"/>
        <v>-3.4093376443102216E-2</v>
      </c>
      <c r="K23" s="28">
        <f t="shared" si="16"/>
        <v>8.5139775503767182E-2</v>
      </c>
      <c r="L23" s="28">
        <f t="shared" si="16"/>
        <v>7.6910340245938874E-2</v>
      </c>
      <c r="M23" s="28">
        <f t="shared" si="16"/>
        <v>-1.538792362136176E-2</v>
      </c>
      <c r="N23" s="28">
        <f t="shared" si="16"/>
        <v>-6.9670146928035484E-2</v>
      </c>
      <c r="O23" s="28">
        <f t="shared" si="16"/>
        <v>-3.2848395762279901E-2</v>
      </c>
      <c r="P23" s="27">
        <f t="shared" si="3"/>
        <v>0.59391143346879771</v>
      </c>
      <c r="Q23" s="27">
        <f t="shared" si="4"/>
        <v>0.80777865093543266</v>
      </c>
      <c r="R23" s="27">
        <f t="shared" si="5"/>
        <v>0.71249281401880882</v>
      </c>
      <c r="S23" s="27">
        <f t="shared" si="6"/>
        <v>0.55409063019934968</v>
      </c>
      <c r="T23" s="27">
        <f t="shared" si="7"/>
        <v>0.5199972537562475</v>
      </c>
      <c r="U23" s="27">
        <f t="shared" si="8"/>
        <v>0.60513702926001467</v>
      </c>
      <c r="V23" s="27">
        <f t="shared" si="9"/>
        <v>0.68204736950595357</v>
      </c>
      <c r="W23" s="27">
        <f t="shared" si="10"/>
        <v>0.66665944588459181</v>
      </c>
      <c r="X23" s="27">
        <f t="shared" si="11"/>
        <v>0.59698929895655628</v>
      </c>
      <c r="Y23" s="27">
        <f t="shared" si="12"/>
        <v>0.56414090319427634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/>
      <c r="AME23"/>
      <c r="AMF23"/>
      <c r="AMG23"/>
      <c r="AMH23"/>
      <c r="AMI23"/>
      <c r="AMJ23"/>
    </row>
    <row r="24" spans="1:1024" s="23" customFormat="1" x14ac:dyDescent="0.25">
      <c r="A24" s="24">
        <v>-45</v>
      </c>
      <c r="B24" s="27">
        <f t="shared" si="1"/>
        <v>-7.2256631032565242</v>
      </c>
      <c r="C24" s="27">
        <v>0</v>
      </c>
      <c r="D24" s="27"/>
      <c r="E24" s="28"/>
      <c r="F24" s="28">
        <f t="shared" si="16"/>
        <v>0.41445902617504971</v>
      </c>
      <c r="G24" s="28">
        <f t="shared" si="16"/>
        <v>0.31459569835027196</v>
      </c>
      <c r="H24" s="28">
        <f t="shared" si="16"/>
        <v>0.18023939251786419</v>
      </c>
      <c r="I24" s="28">
        <f t="shared" si="16"/>
        <v>4.7918591938530798E-2</v>
      </c>
      <c r="J24" s="28">
        <f t="shared" si="16"/>
        <v>-4.9947357691944923E-2</v>
      </c>
      <c r="K24" s="28">
        <f t="shared" si="16"/>
        <v>-9.513341311599087E-2</v>
      </c>
      <c r="L24" s="28">
        <f t="shared" si="16"/>
        <v>-8.8113857251517033E-2</v>
      </c>
      <c r="M24" s="28">
        <f t="shared" si="16"/>
        <v>-4.5695094774193021E-2</v>
      </c>
      <c r="N24" s="28">
        <f t="shared" si="16"/>
        <v>6.870911138943895E-3</v>
      </c>
      <c r="O24" s="28">
        <f t="shared" si="16"/>
        <v>4.5943750143671802E-2</v>
      </c>
      <c r="P24" s="27">
        <f t="shared" si="3"/>
        <v>0.41445902617504971</v>
      </c>
      <c r="Q24" s="27">
        <f t="shared" si="4"/>
        <v>0.72905472452532161</v>
      </c>
      <c r="R24" s="27">
        <f t="shared" si="5"/>
        <v>0.90929411704318586</v>
      </c>
      <c r="S24" s="27">
        <f t="shared" si="6"/>
        <v>0.95721270898171662</v>
      </c>
      <c r="T24" s="27">
        <f t="shared" si="7"/>
        <v>0.9072653512897717</v>
      </c>
      <c r="U24" s="27">
        <f t="shared" si="8"/>
        <v>0.81213193817378082</v>
      </c>
      <c r="V24" s="27">
        <f t="shared" si="9"/>
        <v>0.72401808092226383</v>
      </c>
      <c r="W24" s="27">
        <f t="shared" si="10"/>
        <v>0.67832298614807085</v>
      </c>
      <c r="X24" s="27">
        <f t="shared" si="11"/>
        <v>0.68519389728701474</v>
      </c>
      <c r="Y24" s="27">
        <f t="shared" si="12"/>
        <v>0.73113764743068654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/>
      <c r="AME24"/>
      <c r="AMF24"/>
      <c r="AMG24"/>
      <c r="AMH24"/>
      <c r="AMI24"/>
      <c r="AMJ24"/>
    </row>
    <row r="25" spans="1:1024" s="23" customFormat="1" x14ac:dyDescent="0.25">
      <c r="A25" s="24">
        <v>-44</v>
      </c>
      <c r="B25" s="27">
        <f t="shared" si="1"/>
        <v>-7.0685834705770345</v>
      </c>
      <c r="C25" s="27">
        <v>0</v>
      </c>
      <c r="D25" s="27"/>
      <c r="E25" s="28"/>
      <c r="F25" s="28">
        <f t="shared" si="16"/>
        <v>0.1361081050670116</v>
      </c>
      <c r="G25" s="28">
        <f t="shared" si="16"/>
        <v>0.13296099539344008</v>
      </c>
      <c r="H25" s="28">
        <f t="shared" si="16"/>
        <v>0.12781283645435024</v>
      </c>
      <c r="I25" s="28">
        <f t="shared" si="16"/>
        <v>0.1208057989275254</v>
      </c>
      <c r="J25" s="28">
        <f t="shared" si="16"/>
        <v>0.11213231605999129</v>
      </c>
      <c r="K25" s="28">
        <f t="shared" si="16"/>
        <v>0.10202876365265272</v>
      </c>
      <c r="L25" s="28">
        <f t="shared" si="16"/>
        <v>9.0767730303312422E-2</v>
      </c>
      <c r="M25" s="28">
        <f t="shared" si="16"/>
        <v>7.8649154149862774E-2</v>
      </c>
      <c r="N25" s="28">
        <f t="shared" si="16"/>
        <v>6.5990641705449826E-2</v>
      </c>
      <c r="O25" s="28">
        <f t="shared" si="16"/>
        <v>5.3117311870052877E-2</v>
      </c>
      <c r="P25" s="27">
        <f t="shared" si="3"/>
        <v>0.1361081050670116</v>
      </c>
      <c r="Q25" s="27">
        <f t="shared" si="4"/>
        <v>0.26906910046045168</v>
      </c>
      <c r="R25" s="27">
        <f t="shared" si="5"/>
        <v>0.39688193691480189</v>
      </c>
      <c r="S25" s="27">
        <f t="shared" si="6"/>
        <v>0.5176877358423273</v>
      </c>
      <c r="T25" s="27">
        <f t="shared" si="7"/>
        <v>0.6298200519023186</v>
      </c>
      <c r="U25" s="27">
        <f t="shared" si="8"/>
        <v>0.73184881555497128</v>
      </c>
      <c r="V25" s="27">
        <f t="shared" si="9"/>
        <v>0.8226165458582837</v>
      </c>
      <c r="W25" s="27">
        <f t="shared" si="10"/>
        <v>0.90126570000814643</v>
      </c>
      <c r="X25" s="27">
        <f t="shared" si="11"/>
        <v>0.9672563417135962</v>
      </c>
      <c r="Y25" s="27">
        <f t="shared" si="12"/>
        <v>1.0203736535836492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/>
      <c r="AME25"/>
      <c r="AMF25"/>
      <c r="AMG25"/>
      <c r="AMH25"/>
      <c r="AMI25"/>
      <c r="AMJ25"/>
    </row>
    <row r="26" spans="1:1024" s="23" customFormat="1" x14ac:dyDescent="0.25">
      <c r="A26" s="24">
        <v>-43</v>
      </c>
      <c r="B26" s="27">
        <f t="shared" si="1"/>
        <v>-6.911503837897544</v>
      </c>
      <c r="C26" s="27">
        <v>0</v>
      </c>
      <c r="D26" s="27"/>
      <c r="E26" s="28"/>
      <c r="F26" s="28">
        <f t="shared" ref="F26:O35" si="17">(-2*$B$2/PI())*((COS(F$5*PI()))/F$5)*SIN(F$5*PI()*$B26/$B$3)</f>
        <v>-0.17472103091653857</v>
      </c>
      <c r="G26" s="28">
        <f t="shared" si="17"/>
        <v>-0.16801192541813684</v>
      </c>
      <c r="H26" s="28">
        <f t="shared" si="17"/>
        <v>-0.15717357979962554</v>
      </c>
      <c r="I26" s="28">
        <f t="shared" si="17"/>
        <v>-0.14270145449599447</v>
      </c>
      <c r="J26" s="28">
        <f t="shared" si="17"/>
        <v>-0.12525083989996966</v>
      </c>
      <c r="K26" s="28">
        <f t="shared" si="17"/>
        <v>-0.10560126063653445</v>
      </c>
      <c r="L26" s="28">
        <f t="shared" si="17"/>
        <v>-8.4614455412745551E-2</v>
      </c>
      <c r="M26" s="28">
        <f t="shared" si="17"/>
        <v>-6.3188414410610266E-2</v>
      </c>
      <c r="N26" s="28">
        <f t="shared" si="17"/>
        <v>-4.2210170501610099E-2</v>
      </c>
      <c r="O26" s="28">
        <f t="shared" si="17"/>
        <v>-2.2510087571553625E-2</v>
      </c>
      <c r="P26" s="27">
        <f t="shared" si="3"/>
        <v>-0.17472103091653857</v>
      </c>
      <c r="Q26" s="27">
        <f t="shared" si="4"/>
        <v>-0.34273295633467538</v>
      </c>
      <c r="R26" s="27">
        <f t="shared" si="5"/>
        <v>-0.49990653613430092</v>
      </c>
      <c r="S26" s="27">
        <f t="shared" si="6"/>
        <v>-0.64260799063029539</v>
      </c>
      <c r="T26" s="27">
        <f t="shared" si="7"/>
        <v>-0.76785883053026505</v>
      </c>
      <c r="U26" s="27">
        <f t="shared" si="8"/>
        <v>-0.87346009116679946</v>
      </c>
      <c r="V26" s="27">
        <f t="shared" si="9"/>
        <v>-0.95807454657954505</v>
      </c>
      <c r="W26" s="27">
        <f t="shared" si="10"/>
        <v>-1.0212629609901553</v>
      </c>
      <c r="X26" s="27">
        <f t="shared" si="11"/>
        <v>-1.0634731314917654</v>
      </c>
      <c r="Y26" s="27">
        <f t="shared" si="12"/>
        <v>-1.085983219063319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/>
      <c r="AME26"/>
      <c r="AMF26"/>
      <c r="AMG26"/>
      <c r="AMH26"/>
      <c r="AMI26"/>
      <c r="AMJ26"/>
    </row>
    <row r="27" spans="1:1024" s="23" customFormat="1" x14ac:dyDescent="0.25">
      <c r="A27" s="24">
        <v>-42</v>
      </c>
      <c r="B27" s="27">
        <f t="shared" si="1"/>
        <v>-6.7544242052180552</v>
      </c>
      <c r="C27" s="27">
        <v>0</v>
      </c>
      <c r="D27" s="27"/>
      <c r="E27" s="28"/>
      <c r="F27" s="28">
        <f t="shared" si="17"/>
        <v>-0.44385810761688649</v>
      </c>
      <c r="G27" s="28">
        <f t="shared" si="17"/>
        <v>-0.31818690959863827</v>
      </c>
      <c r="H27" s="28">
        <f t="shared" si="17"/>
        <v>-0.15617725161392138</v>
      </c>
      <c r="I27" s="28">
        <f t="shared" si="17"/>
        <v>-8.843852826258625E-3</v>
      </c>
      <c r="J27" s="28">
        <f t="shared" si="17"/>
        <v>8.3562575193374566E-2</v>
      </c>
      <c r="K27" s="28">
        <f t="shared" si="17"/>
        <v>0.1057345556589106</v>
      </c>
      <c r="L27" s="28">
        <f t="shared" si="17"/>
        <v>7.0251081796650433E-2</v>
      </c>
      <c r="M27" s="28">
        <f t="shared" si="17"/>
        <v>8.8301884472751918E-3</v>
      </c>
      <c r="N27" s="28">
        <f t="shared" si="17"/>
        <v>-4.3386282594092718E-2</v>
      </c>
      <c r="O27" s="28">
        <f t="shared" si="17"/>
        <v>-6.3048044018379407E-2</v>
      </c>
      <c r="P27" s="27">
        <f t="shared" si="3"/>
        <v>-0.44385810761688649</v>
      </c>
      <c r="Q27" s="27">
        <f t="shared" si="4"/>
        <v>-0.76204501721552476</v>
      </c>
      <c r="R27" s="27">
        <f t="shared" si="5"/>
        <v>-0.91822226882944613</v>
      </c>
      <c r="S27" s="27">
        <f t="shared" si="6"/>
        <v>-0.92706612165570479</v>
      </c>
      <c r="T27" s="27">
        <f t="shared" si="7"/>
        <v>-0.84350354646233017</v>
      </c>
      <c r="U27" s="27">
        <f t="shared" si="8"/>
        <v>-0.73776899080341951</v>
      </c>
      <c r="V27" s="27">
        <f t="shared" si="9"/>
        <v>-0.66751790900676911</v>
      </c>
      <c r="W27" s="27">
        <f t="shared" si="10"/>
        <v>-0.65868772055949387</v>
      </c>
      <c r="X27" s="27">
        <f t="shared" si="11"/>
        <v>-0.70207400315358659</v>
      </c>
      <c r="Y27" s="27">
        <f t="shared" si="12"/>
        <v>-0.76512204717196597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/>
      <c r="AME27"/>
      <c r="AMF27"/>
      <c r="AMG27"/>
      <c r="AMH27"/>
      <c r="AMI27"/>
      <c r="AMJ27"/>
    </row>
    <row r="28" spans="1:1024" s="23" customFormat="1" x14ac:dyDescent="0.25">
      <c r="A28" s="24">
        <v>-41</v>
      </c>
      <c r="B28" s="27">
        <f t="shared" si="1"/>
        <v>-6.5973445725385655</v>
      </c>
      <c r="C28" s="27">
        <v>0</v>
      </c>
      <c r="D28" s="27"/>
      <c r="E28" s="28"/>
      <c r="F28" s="28">
        <f t="shared" si="17"/>
        <v>-0.60708144033909373</v>
      </c>
      <c r="G28" s="28">
        <f t="shared" si="17"/>
        <v>-0.18277544322762099</v>
      </c>
      <c r="H28" s="28">
        <f t="shared" si="17"/>
        <v>0.12898896754541764</v>
      </c>
      <c r="I28" s="28">
        <f t="shared" si="17"/>
        <v>0.14964024132867362</v>
      </c>
      <c r="J28" s="28">
        <f t="shared" si="17"/>
        <v>-5.3093150529129269E-3</v>
      </c>
      <c r="K28" s="28">
        <f t="shared" si="17"/>
        <v>-0.10242430759260431</v>
      </c>
      <c r="L28" s="28">
        <f t="shared" si="17"/>
        <v>-4.907128048729173E-2</v>
      </c>
      <c r="M28" s="28">
        <f t="shared" si="17"/>
        <v>5.0963719621518272E-2</v>
      </c>
      <c r="N28" s="28">
        <f t="shared" si="17"/>
        <v>6.5444360285949285E-2</v>
      </c>
      <c r="O28" s="28">
        <f t="shared" si="17"/>
        <v>-5.304697050322783E-3</v>
      </c>
      <c r="P28" s="27">
        <f t="shared" si="3"/>
        <v>-0.60708144033909373</v>
      </c>
      <c r="Q28" s="27">
        <f t="shared" si="4"/>
        <v>-0.78985688356671468</v>
      </c>
      <c r="R28" s="27">
        <f t="shared" si="5"/>
        <v>-0.66086791602129702</v>
      </c>
      <c r="S28" s="27">
        <f t="shared" si="6"/>
        <v>-0.51122767469262342</v>
      </c>
      <c r="T28" s="27">
        <f t="shared" si="7"/>
        <v>-0.5165369897455363</v>
      </c>
      <c r="U28" s="27">
        <f t="shared" si="8"/>
        <v>-0.61896129733814065</v>
      </c>
      <c r="V28" s="27">
        <f t="shared" si="9"/>
        <v>-0.66803257782543235</v>
      </c>
      <c r="W28" s="27">
        <f t="shared" si="10"/>
        <v>-0.61706885820391411</v>
      </c>
      <c r="X28" s="27">
        <f t="shared" si="11"/>
        <v>-0.55162449791796486</v>
      </c>
      <c r="Y28" s="27">
        <f t="shared" si="12"/>
        <v>-0.55692919496828763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/>
      <c r="AME28"/>
      <c r="AMF28"/>
      <c r="AMG28"/>
      <c r="AMH28"/>
      <c r="AMI28"/>
      <c r="AMJ28"/>
    </row>
    <row r="29" spans="1:1024" s="23" customFormat="1" x14ac:dyDescent="0.25">
      <c r="A29" s="24">
        <v>-40</v>
      </c>
      <c r="B29" s="27">
        <f t="shared" si="1"/>
        <v>-6.440264939859075</v>
      </c>
      <c r="C29" s="27">
        <v>0</v>
      </c>
      <c r="D29" s="27"/>
      <c r="E29" s="28"/>
      <c r="F29" s="28">
        <f t="shared" si="17"/>
        <v>-0.62544255889294831</v>
      </c>
      <c r="G29" s="28">
        <f t="shared" si="17"/>
        <v>0.1166848526354712</v>
      </c>
      <c r="H29" s="28">
        <f t="shared" si="17"/>
        <v>0.17945531546617247</v>
      </c>
      <c r="I29" s="28">
        <f t="shared" si="17"/>
        <v>-0.10856218689067992</v>
      </c>
      <c r="J29" s="28">
        <f t="shared" si="17"/>
        <v>-7.5267175076779491E-2</v>
      </c>
      <c r="K29" s="28">
        <f t="shared" si="17"/>
        <v>9.5778323973000762E-2</v>
      </c>
      <c r="L29" s="28">
        <f t="shared" si="17"/>
        <v>2.3130117121962772E-2</v>
      </c>
      <c r="M29" s="28">
        <f t="shared" si="17"/>
        <v>-7.9385411748567156E-2</v>
      </c>
      <c r="N29" s="28">
        <f t="shared" si="17"/>
        <v>8.3395674508750482E-3</v>
      </c>
      <c r="O29" s="28">
        <f t="shared" si="17"/>
        <v>6.0707780997752439E-2</v>
      </c>
      <c r="P29" s="27">
        <f t="shared" si="3"/>
        <v>-0.62544255889294831</v>
      </c>
      <c r="Q29" s="27">
        <f t="shared" si="4"/>
        <v>-0.50875770625747707</v>
      </c>
      <c r="R29" s="27">
        <f t="shared" si="5"/>
        <v>-0.32930239079130463</v>
      </c>
      <c r="S29" s="27">
        <f t="shared" si="6"/>
        <v>-0.43786457768198456</v>
      </c>
      <c r="T29" s="27">
        <f t="shared" si="7"/>
        <v>-0.51313175275876399</v>
      </c>
      <c r="U29" s="27">
        <f t="shared" si="8"/>
        <v>-0.4173534287857632</v>
      </c>
      <c r="V29" s="27">
        <f t="shared" si="9"/>
        <v>-0.39422331166380042</v>
      </c>
      <c r="W29" s="27">
        <f t="shared" si="10"/>
        <v>-0.47360872341236759</v>
      </c>
      <c r="X29" s="27">
        <f t="shared" si="11"/>
        <v>-0.46526915596149254</v>
      </c>
      <c r="Y29" s="27">
        <f t="shared" si="12"/>
        <v>-0.40456137496374012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/>
      <c r="AME29"/>
      <c r="AMF29"/>
      <c r="AMG29"/>
      <c r="AMH29"/>
      <c r="AMI29"/>
      <c r="AMJ29"/>
    </row>
    <row r="30" spans="1:1024" s="23" customFormat="1" x14ac:dyDescent="0.25">
      <c r="A30" s="24">
        <v>-39</v>
      </c>
      <c r="B30" s="27">
        <f t="shared" si="1"/>
        <v>-6.2831853071795862</v>
      </c>
      <c r="C30" s="27">
        <v>0</v>
      </c>
      <c r="D30" s="27"/>
      <c r="E30" s="28"/>
      <c r="F30" s="28">
        <f t="shared" si="17"/>
        <v>-0.49456011983492093</v>
      </c>
      <c r="G30" s="28">
        <f t="shared" si="17"/>
        <v>0.31141546952048693</v>
      </c>
      <c r="H30" s="28">
        <f t="shared" si="17"/>
        <v>-9.6603466897257795E-2</v>
      </c>
      <c r="I30" s="28">
        <f t="shared" si="17"/>
        <v>-6.4463578202013441E-2</v>
      </c>
      <c r="J30" s="28">
        <f t="shared" si="17"/>
        <v>0.12290853956399984</v>
      </c>
      <c r="K30" s="28">
        <f t="shared" si="17"/>
        <v>-8.6013049942541442E-2</v>
      </c>
      <c r="L30" s="28">
        <f t="shared" si="17"/>
        <v>5.055350058569376E-3</v>
      </c>
      <c r="M30" s="28">
        <f t="shared" si="17"/>
        <v>5.8939079749905955E-2</v>
      </c>
      <c r="N30" s="28">
        <f t="shared" si="17"/>
        <v>-6.9910359244322456E-2</v>
      </c>
      <c r="O30" s="28">
        <f t="shared" si="17"/>
        <v>3.2087032325187136E-2</v>
      </c>
      <c r="P30" s="27">
        <f t="shared" si="3"/>
        <v>-0.49456011983492093</v>
      </c>
      <c r="Q30" s="27">
        <f t="shared" si="4"/>
        <v>-0.183144650314434</v>
      </c>
      <c r="R30" s="27">
        <f t="shared" si="5"/>
        <v>-0.27974811721169179</v>
      </c>
      <c r="S30" s="27">
        <f t="shared" si="6"/>
        <v>-0.34421169541370522</v>
      </c>
      <c r="T30" s="27">
        <f t="shared" si="7"/>
        <v>-0.22130315584970539</v>
      </c>
      <c r="U30" s="27">
        <f t="shared" si="8"/>
        <v>-0.30731620579224683</v>
      </c>
      <c r="V30" s="27">
        <f t="shared" si="9"/>
        <v>-0.30226085573367745</v>
      </c>
      <c r="W30" s="27">
        <f t="shared" si="10"/>
        <v>-0.2433217759837715</v>
      </c>
      <c r="X30" s="27">
        <f t="shared" si="11"/>
        <v>-0.31323213522809396</v>
      </c>
      <c r="Y30" s="27">
        <f t="shared" si="12"/>
        <v>-0.28114510290290684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/>
      <c r="AME30"/>
      <c r="AMF30"/>
      <c r="AMG30"/>
      <c r="AMH30"/>
      <c r="AMI30"/>
      <c r="AMJ30"/>
    </row>
    <row r="31" spans="1:1024" s="23" customFormat="1" x14ac:dyDescent="0.25">
      <c r="A31" s="24">
        <v>-38</v>
      </c>
      <c r="B31" s="27">
        <f t="shared" si="1"/>
        <v>-6.1261056745000966</v>
      </c>
      <c r="C31" s="27">
        <v>0</v>
      </c>
      <c r="D31" s="27"/>
      <c r="E31" s="28"/>
      <c r="F31" s="28">
        <f t="shared" si="17"/>
        <v>-0.2456653858224713</v>
      </c>
      <c r="G31" s="28">
        <f t="shared" si="17"/>
        <v>0.22663729486101519</v>
      </c>
      <c r="H31" s="28">
        <f t="shared" si="17"/>
        <v>-0.19688891241307091</v>
      </c>
      <c r="I31" s="28">
        <f t="shared" si="17"/>
        <v>0.15913958074864534</v>
      </c>
      <c r="J31" s="28">
        <f t="shared" si="17"/>
        <v>-0.11676805042187739</v>
      </c>
      <c r="K31" s="28">
        <f t="shared" si="17"/>
        <v>7.3446519106109123E-2</v>
      </c>
      <c r="L31" s="28">
        <f t="shared" si="17"/>
        <v>-3.275029912525796E-2</v>
      </c>
      <c r="M31" s="28">
        <f t="shared" si="17"/>
        <v>-2.2110644076092875E-3</v>
      </c>
      <c r="N31" s="28">
        <f t="shared" si="17"/>
        <v>2.9098776132749967E-2</v>
      </c>
      <c r="O31" s="28">
        <f t="shared" si="17"/>
        <v>-4.6552006505840973E-2</v>
      </c>
      <c r="P31" s="27">
        <f t="shared" si="3"/>
        <v>-0.2456653858224713</v>
      </c>
      <c r="Q31" s="27">
        <f t="shared" si="4"/>
        <v>-1.9028090961456107E-2</v>
      </c>
      <c r="R31" s="27">
        <f t="shared" si="5"/>
        <v>-0.21591700337452702</v>
      </c>
      <c r="S31" s="27">
        <f t="shared" si="6"/>
        <v>-5.6777422625881674E-2</v>
      </c>
      <c r="T31" s="27">
        <f t="shared" si="7"/>
        <v>-0.17354547304775908</v>
      </c>
      <c r="U31" s="27">
        <f t="shared" si="8"/>
        <v>-0.10009895394164996</v>
      </c>
      <c r="V31" s="27">
        <f t="shared" si="9"/>
        <v>-0.13284925306690792</v>
      </c>
      <c r="W31" s="27">
        <f t="shared" si="10"/>
        <v>-0.13506031747451722</v>
      </c>
      <c r="X31" s="27">
        <f t="shared" si="11"/>
        <v>-0.10596154134176725</v>
      </c>
      <c r="Y31" s="27">
        <f t="shared" si="12"/>
        <v>-0.15251354784760823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/>
      <c r="AME31"/>
      <c r="AMF31"/>
      <c r="AMG31"/>
      <c r="AMH31"/>
      <c r="AMI31"/>
      <c r="AMJ31"/>
    </row>
    <row r="32" spans="1:1024" s="23" customFormat="1" x14ac:dyDescent="0.25">
      <c r="A32" s="24">
        <v>-37</v>
      </c>
      <c r="B32" s="27">
        <f t="shared" si="1"/>
        <v>-5.9690260418206069</v>
      </c>
      <c r="C32" s="27">
        <v>0</v>
      </c>
      <c r="D32" s="27"/>
      <c r="E32" s="28"/>
      <c r="F32" s="28">
        <f t="shared" si="17"/>
        <v>6.1850200962034474E-2</v>
      </c>
      <c r="G32" s="28">
        <f t="shared" si="17"/>
        <v>-6.1557609555187943E-2</v>
      </c>
      <c r="H32" s="28">
        <f t="shared" si="17"/>
        <v>6.1071802738940251E-2</v>
      </c>
      <c r="I32" s="28">
        <f t="shared" si="17"/>
        <v>-6.0395535710229625E-2</v>
      </c>
      <c r="J32" s="28">
        <f t="shared" si="17"/>
        <v>5.9532639652254124E-2</v>
      </c>
      <c r="K32" s="28">
        <f t="shared" si="17"/>
        <v>-5.8487995872494009E-2</v>
      </c>
      <c r="L32" s="28">
        <f t="shared" si="17"/>
        <v>5.7267502878841539E-2</v>
      </c>
      <c r="M32" s="28">
        <f t="shared" si="17"/>
        <v>-5.5878036635883643E-2</v>
      </c>
      <c r="N32" s="28">
        <f t="shared" si="17"/>
        <v>5.432740429320345E-2</v>
      </c>
      <c r="O32" s="28">
        <f t="shared" si="17"/>
        <v>-5.262429172531552E-2</v>
      </c>
      <c r="P32" s="27">
        <f t="shared" si="3"/>
        <v>6.1850200962034474E-2</v>
      </c>
      <c r="Q32" s="27">
        <f t="shared" si="4"/>
        <v>2.9259140684653046E-4</v>
      </c>
      <c r="R32" s="27">
        <f t="shared" si="5"/>
        <v>6.1364394145786781E-2</v>
      </c>
      <c r="S32" s="27">
        <f t="shared" si="6"/>
        <v>9.6885843555715584E-4</v>
      </c>
      <c r="T32" s="27">
        <f t="shared" si="7"/>
        <v>6.050149808781128E-2</v>
      </c>
      <c r="U32" s="27">
        <f t="shared" si="8"/>
        <v>2.0135022153172713E-3</v>
      </c>
      <c r="V32" s="27">
        <f t="shared" si="9"/>
        <v>5.928100509415881E-2</v>
      </c>
      <c r="W32" s="27">
        <f t="shared" si="10"/>
        <v>3.4029684582751671E-3</v>
      </c>
      <c r="X32" s="27">
        <f t="shared" si="11"/>
        <v>5.7730372751478617E-2</v>
      </c>
      <c r="Y32" s="27">
        <f t="shared" si="12"/>
        <v>5.1060810261630979E-3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/>
      <c r="AME32"/>
      <c r="AMF32"/>
      <c r="AMG32"/>
      <c r="AMH32"/>
      <c r="AMI32"/>
      <c r="AMJ32"/>
    </row>
    <row r="33" spans="1:1024" s="23" customFormat="1" x14ac:dyDescent="0.25">
      <c r="A33" s="24">
        <v>-36</v>
      </c>
      <c r="B33" s="27">
        <f t="shared" si="1"/>
        <v>-5.8119464091411173</v>
      </c>
      <c r="C33" s="27">
        <v>0</v>
      </c>
      <c r="D33" s="27"/>
      <c r="E33" s="28"/>
      <c r="F33" s="28">
        <f t="shared" si="17"/>
        <v>0.3546070478761294</v>
      </c>
      <c r="G33" s="28">
        <f t="shared" si="17"/>
        <v>-0.29450190910056767</v>
      </c>
      <c r="H33" s="28">
        <f t="shared" si="17"/>
        <v>0.20791026835367585</v>
      </c>
      <c r="I33" s="28">
        <f t="shared" si="17"/>
        <v>-0.11175392698759354</v>
      </c>
      <c r="J33" s="28">
        <f t="shared" si="17"/>
        <v>2.3752838291737986E-2</v>
      </c>
      <c r="K33" s="28">
        <f t="shared" si="17"/>
        <v>4.1624646608235491E-2</v>
      </c>
      <c r="L33" s="28">
        <f t="shared" si="17"/>
        <v>-7.6228069174837307E-2</v>
      </c>
      <c r="M33" s="28">
        <f t="shared" si="17"/>
        <v>7.9569769418966416E-2</v>
      </c>
      <c r="N33" s="28">
        <f t="shared" si="17"/>
        <v>-5.8192147271456086E-2</v>
      </c>
      <c r="O33" s="28">
        <f t="shared" si="17"/>
        <v>2.3335848685120054E-2</v>
      </c>
      <c r="P33" s="27">
        <f t="shared" si="3"/>
        <v>0.3546070478761294</v>
      </c>
      <c r="Q33" s="27">
        <f t="shared" si="4"/>
        <v>6.0105138775561728E-2</v>
      </c>
      <c r="R33" s="27">
        <f t="shared" si="5"/>
        <v>0.26801540712923755</v>
      </c>
      <c r="S33" s="27">
        <f t="shared" si="6"/>
        <v>0.15626148014164401</v>
      </c>
      <c r="T33" s="27">
        <f t="shared" si="7"/>
        <v>0.180014318433382</v>
      </c>
      <c r="U33" s="27">
        <f t="shared" si="8"/>
        <v>0.22163896504161751</v>
      </c>
      <c r="V33" s="27">
        <f t="shared" si="9"/>
        <v>0.14541089586678019</v>
      </c>
      <c r="W33" s="27">
        <f t="shared" si="10"/>
        <v>0.22498066528574662</v>
      </c>
      <c r="X33" s="27">
        <f t="shared" si="11"/>
        <v>0.16678851801429054</v>
      </c>
      <c r="Y33" s="27">
        <f t="shared" si="12"/>
        <v>0.1901243666994106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/>
      <c r="AME33"/>
      <c r="AMF33"/>
      <c r="AMG33"/>
      <c r="AMH33"/>
      <c r="AMI33"/>
      <c r="AMJ33"/>
    </row>
    <row r="34" spans="1:1024" s="23" customFormat="1" x14ac:dyDescent="0.25">
      <c r="A34" s="24">
        <v>-35</v>
      </c>
      <c r="B34" s="27">
        <f t="shared" si="1"/>
        <v>-5.6548667764616276</v>
      </c>
      <c r="C34" s="27">
        <v>0</v>
      </c>
      <c r="D34" s="27"/>
      <c r="E34" s="28"/>
      <c r="F34" s="28">
        <f t="shared" si="17"/>
        <v>0.56274730350332092</v>
      </c>
      <c r="G34" s="28">
        <f t="shared" si="17"/>
        <v>-0.26311806577304225</v>
      </c>
      <c r="H34" s="28">
        <f t="shared" si="17"/>
        <v>-2.3551163614734492E-2</v>
      </c>
      <c r="I34" s="28">
        <f t="shared" si="17"/>
        <v>0.14807640199278632</v>
      </c>
      <c r="J34" s="28">
        <f t="shared" si="17"/>
        <v>-9.6644639142020317E-2</v>
      </c>
      <c r="K34" s="28">
        <f t="shared" si="17"/>
        <v>-2.3405673695177948E-2</v>
      </c>
      <c r="L34" s="28">
        <f t="shared" si="17"/>
        <v>8.7792263650803684E-2</v>
      </c>
      <c r="M34" s="28">
        <f t="shared" si="17"/>
        <v>-5.4279991292226194E-2</v>
      </c>
      <c r="N34" s="28">
        <f t="shared" si="17"/>
        <v>-2.3164388869355609E-2</v>
      </c>
      <c r="O34" s="28">
        <f t="shared" si="17"/>
        <v>6.2919323319890211E-2</v>
      </c>
      <c r="P34" s="27">
        <f t="shared" si="3"/>
        <v>0.56274730350332092</v>
      </c>
      <c r="Q34" s="27">
        <f t="shared" si="4"/>
        <v>0.29962923773027866</v>
      </c>
      <c r="R34" s="27">
        <f t="shared" si="5"/>
        <v>0.27607807411554419</v>
      </c>
      <c r="S34" s="27">
        <f t="shared" si="6"/>
        <v>0.42415447610833051</v>
      </c>
      <c r="T34" s="27">
        <f t="shared" si="7"/>
        <v>0.3275098369663102</v>
      </c>
      <c r="U34" s="27">
        <f t="shared" si="8"/>
        <v>0.30410416327113227</v>
      </c>
      <c r="V34" s="27">
        <f t="shared" si="9"/>
        <v>0.39189642692193594</v>
      </c>
      <c r="W34" s="27">
        <f t="shared" si="10"/>
        <v>0.33761643562970972</v>
      </c>
      <c r="X34" s="27">
        <f t="shared" si="11"/>
        <v>0.3144520467603541</v>
      </c>
      <c r="Y34" s="27">
        <f t="shared" si="12"/>
        <v>0.37737137008024429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/>
      <c r="AME34"/>
      <c r="AMF34"/>
      <c r="AMG34"/>
      <c r="AMH34"/>
      <c r="AMI34"/>
      <c r="AMJ34"/>
    </row>
    <row r="35" spans="1:1024" s="23" customFormat="1" x14ac:dyDescent="0.25">
      <c r="A35" s="24">
        <v>-34</v>
      </c>
      <c r="B35" s="27">
        <f t="shared" si="1"/>
        <v>-5.497787143782138</v>
      </c>
      <c r="C35" s="27">
        <v>0</v>
      </c>
      <c r="D35" s="27"/>
      <c r="E35" s="28"/>
      <c r="F35" s="28">
        <f t="shared" si="17"/>
        <v>0.63660438889024562</v>
      </c>
      <c r="G35" s="28">
        <f t="shared" si="17"/>
        <v>4.4255698441477065E-3</v>
      </c>
      <c r="H35" s="28">
        <f t="shared" si="17"/>
        <v>-0.21216044184409896</v>
      </c>
      <c r="I35" s="28">
        <f t="shared" si="17"/>
        <v>-4.4251420859548933E-3</v>
      </c>
      <c r="J35" s="28">
        <f t="shared" si="17"/>
        <v>0.12724704452120819</v>
      </c>
      <c r="K35" s="28">
        <f t="shared" si="17"/>
        <v>4.4244292107607722E-3</v>
      </c>
      <c r="L35" s="28">
        <f t="shared" si="17"/>
        <v>-9.0838018240880183E-2</v>
      </c>
      <c r="M35" s="28">
        <f t="shared" si="17"/>
        <v>-4.4234313012482046E-3</v>
      </c>
      <c r="N35" s="28">
        <f t="shared" si="17"/>
        <v>7.0597123569242998E-2</v>
      </c>
      <c r="O35" s="28">
        <f t="shared" si="17"/>
        <v>4.4221484731563074E-3</v>
      </c>
      <c r="P35" s="27">
        <f t="shared" si="3"/>
        <v>0.63660438889024562</v>
      </c>
      <c r="Q35" s="27">
        <f t="shared" si="4"/>
        <v>0.64102995873439328</v>
      </c>
      <c r="R35" s="27">
        <f t="shared" si="5"/>
        <v>0.42886951689029429</v>
      </c>
      <c r="S35" s="27">
        <f t="shared" si="6"/>
        <v>0.42444437480433939</v>
      </c>
      <c r="T35" s="27">
        <f t="shared" si="7"/>
        <v>0.55169141932554755</v>
      </c>
      <c r="U35" s="27">
        <f t="shared" si="8"/>
        <v>0.55611584853630835</v>
      </c>
      <c r="V35" s="27">
        <f t="shared" si="9"/>
        <v>0.46527783029542819</v>
      </c>
      <c r="W35" s="27">
        <f t="shared" si="10"/>
        <v>0.46085439899417996</v>
      </c>
      <c r="X35" s="27">
        <f t="shared" si="11"/>
        <v>0.53145152256342298</v>
      </c>
      <c r="Y35" s="27">
        <f t="shared" si="12"/>
        <v>0.53587367103657935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/>
      <c r="AME35"/>
      <c r="AMF35"/>
      <c r="AMG35"/>
      <c r="AMH35"/>
      <c r="AMI35"/>
      <c r="AMJ35"/>
    </row>
    <row r="36" spans="1:1024" s="23" customFormat="1" x14ac:dyDescent="0.25">
      <c r="A36" s="24">
        <v>-33</v>
      </c>
      <c r="B36" s="27">
        <f t="shared" si="1"/>
        <v>-5.3407075111026483</v>
      </c>
      <c r="C36" s="27">
        <v>0</v>
      </c>
      <c r="D36" s="27"/>
      <c r="E36" s="28"/>
      <c r="F36" s="28">
        <f t="shared" ref="F36:O45" si="18">(-2*$B$2/PI())*((COS(F$5*PI()))/F$5)*SIN(F$5*PI()*$B36/$B$3)</f>
        <v>0.55855447268538849</v>
      </c>
      <c r="G36" s="28">
        <f t="shared" si="18"/>
        <v>0.26799706598818257</v>
      </c>
      <c r="H36" s="28">
        <f t="shared" si="18"/>
        <v>-1.4736485369121283E-2</v>
      </c>
      <c r="I36" s="28">
        <f t="shared" si="18"/>
        <v>-0.14460448559594233</v>
      </c>
      <c r="J36" s="28">
        <f t="shared" si="18"/>
        <v>-0.10216916968974095</v>
      </c>
      <c r="K36" s="28">
        <f t="shared" si="18"/>
        <v>1.4700909250645612E-2</v>
      </c>
      <c r="L36" s="28">
        <f t="shared" si="18"/>
        <v>8.5069804884804728E-2</v>
      </c>
      <c r="M36" s="28">
        <f t="shared" si="18"/>
        <v>6.0403880708761556E-2</v>
      </c>
      <c r="N36" s="28">
        <f t="shared" si="18"/>
        <v>-1.4641730234739737E-2</v>
      </c>
      <c r="O36" s="28">
        <f t="shared" si="18"/>
        <v>-6.0968412561882339E-2</v>
      </c>
      <c r="P36" s="27">
        <f t="shared" si="3"/>
        <v>0.55855447268538849</v>
      </c>
      <c r="Q36" s="27">
        <f t="shared" si="4"/>
        <v>0.82655153867357112</v>
      </c>
      <c r="R36" s="27">
        <f t="shared" si="5"/>
        <v>0.81181505330444981</v>
      </c>
      <c r="S36" s="27">
        <f t="shared" si="6"/>
        <v>0.66721056770850751</v>
      </c>
      <c r="T36" s="27">
        <f t="shared" si="7"/>
        <v>0.56504139801876652</v>
      </c>
      <c r="U36" s="27">
        <f t="shared" si="8"/>
        <v>0.57974230726941212</v>
      </c>
      <c r="V36" s="27">
        <f t="shared" si="9"/>
        <v>0.66481211215421687</v>
      </c>
      <c r="W36" s="27">
        <f t="shared" si="10"/>
        <v>0.72521599286297844</v>
      </c>
      <c r="X36" s="27">
        <f t="shared" si="11"/>
        <v>0.71057426262823875</v>
      </c>
      <c r="Y36" s="27">
        <f t="shared" si="12"/>
        <v>0.64960585006635641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/>
      <c r="AME36"/>
      <c r="AMF36"/>
      <c r="AMG36"/>
      <c r="AMH36"/>
      <c r="AMI36"/>
      <c r="AMJ36"/>
    </row>
    <row r="37" spans="1:1024" s="23" customFormat="1" x14ac:dyDescent="0.25">
      <c r="A37" s="24">
        <v>-32</v>
      </c>
      <c r="B37" s="27">
        <f t="shared" si="1"/>
        <v>-5.1836278784231586</v>
      </c>
      <c r="C37" s="27">
        <v>0</v>
      </c>
      <c r="D37" s="27"/>
      <c r="E37" s="28"/>
      <c r="F37" s="28">
        <f t="shared" si="18"/>
        <v>0.34722188257495862</v>
      </c>
      <c r="G37" s="28">
        <f t="shared" si="18"/>
        <v>0.29102965708948786</v>
      </c>
      <c r="H37" s="28">
        <f t="shared" si="18"/>
        <v>0.20950101403482221</v>
      </c>
      <c r="I37" s="28">
        <f t="shared" si="18"/>
        <v>0.11788018484971764</v>
      </c>
      <c r="J37" s="28">
        <f t="shared" si="18"/>
        <v>3.2384496216152039E-2</v>
      </c>
      <c r="K37" s="28">
        <f t="shared" si="18"/>
        <v>-3.3347471269176386E-2</v>
      </c>
      <c r="L37" s="28">
        <f t="shared" si="18"/>
        <v>-7.1047310469318101E-2</v>
      </c>
      <c r="M37" s="28">
        <f t="shared" si="18"/>
        <v>-7.9200945477401044E-2</v>
      </c>
      <c r="N37" s="28">
        <f t="shared" si="18"/>
        <v>-6.2756195084364474E-2</v>
      </c>
      <c r="O37" s="28">
        <f t="shared" si="18"/>
        <v>-3.1319466075145803E-2</v>
      </c>
      <c r="P37" s="27">
        <f t="shared" si="3"/>
        <v>0.34722188257495862</v>
      </c>
      <c r="Q37" s="27">
        <f t="shared" si="4"/>
        <v>0.63825153966444648</v>
      </c>
      <c r="R37" s="27">
        <f t="shared" si="5"/>
        <v>0.84775255369926872</v>
      </c>
      <c r="S37" s="27">
        <f t="shared" si="6"/>
        <v>0.96563273854898635</v>
      </c>
      <c r="T37" s="27">
        <f t="shared" si="7"/>
        <v>0.99801723476513837</v>
      </c>
      <c r="U37" s="27">
        <f t="shared" si="8"/>
        <v>0.96466976349596201</v>
      </c>
      <c r="V37" s="27">
        <f t="shared" si="9"/>
        <v>0.89362245302664389</v>
      </c>
      <c r="W37" s="27">
        <f t="shared" si="10"/>
        <v>0.81442150754924281</v>
      </c>
      <c r="X37" s="27">
        <f t="shared" si="11"/>
        <v>0.75166531246487833</v>
      </c>
      <c r="Y37" s="27">
        <f t="shared" si="12"/>
        <v>0.72034584638973254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/>
      <c r="AME37"/>
      <c r="AMF37"/>
      <c r="AMG37"/>
      <c r="AMH37"/>
      <c r="AMI37"/>
      <c r="AMJ37"/>
    </row>
    <row r="38" spans="1:1024" s="23" customFormat="1" x14ac:dyDescent="0.25">
      <c r="A38" s="24">
        <v>-31</v>
      </c>
      <c r="B38" s="27">
        <f t="shared" ref="B38:B69" si="19">(A38-1)*PI()/20</f>
        <v>-5.026548245743669</v>
      </c>
      <c r="C38" s="27">
        <v>0</v>
      </c>
      <c r="D38" s="27"/>
      <c r="E38" s="28"/>
      <c r="F38" s="28">
        <f t="shared" si="18"/>
        <v>5.3034954685041581E-2</v>
      </c>
      <c r="G38" s="28">
        <f t="shared" si="18"/>
        <v>5.2850600991815003E-2</v>
      </c>
      <c r="H38" s="28">
        <f t="shared" si="18"/>
        <v>5.2544199273777348E-2</v>
      </c>
      <c r="I38" s="28">
        <f t="shared" si="18"/>
        <v>5.2117026731801089E-2</v>
      </c>
      <c r="J38" s="28">
        <f t="shared" si="18"/>
        <v>5.1570862561610753E-2</v>
      </c>
      <c r="K38" s="28">
        <f t="shared" si="18"/>
        <v>5.0907979125958507E-2</v>
      </c>
      <c r="L38" s="28">
        <f t="shared" si="18"/>
        <v>5.0131130686584875E-2</v>
      </c>
      <c r="M38" s="28">
        <f t="shared" si="18"/>
        <v>4.9243539756838296E-2</v>
      </c>
      <c r="N38" s="28">
        <f t="shared" si="18"/>
        <v>4.8248881148645499E-2</v>
      </c>
      <c r="O38" s="28">
        <f t="shared" si="18"/>
        <v>4.7151263799924757E-2</v>
      </c>
      <c r="P38" s="27">
        <f t="shared" ref="P38:P69" si="20">SUM($F38:$F38)</f>
        <v>5.3034954685041581E-2</v>
      </c>
      <c r="Q38" s="27">
        <f t="shared" ref="Q38:Q69" si="21">SUM($F38:$G38)+$Q$3</f>
        <v>0.10588555567685659</v>
      </c>
      <c r="R38" s="27">
        <f t="shared" ref="R38:R69" si="22">SUM($F38:$H38)</f>
        <v>0.15842975495063394</v>
      </c>
      <c r="S38" s="27">
        <f t="shared" ref="S38:S69" si="23">SUM($F38:$I38)+$Q$3</f>
        <v>0.21054678168243501</v>
      </c>
      <c r="T38" s="27">
        <f t="shared" ref="T38:T69" si="24">SUM($F38:$J38)</f>
        <v>0.26211764424404577</v>
      </c>
      <c r="U38" s="27">
        <f t="shared" ref="U38:U69" si="25">SUM($F38:$K38)+$Q$3</f>
        <v>0.31302562337000428</v>
      </c>
      <c r="V38" s="27">
        <f t="shared" ref="V38:V69" si="26">SUM($F38:$L38)</f>
        <v>0.36315675405658915</v>
      </c>
      <c r="W38" s="27">
        <f t="shared" ref="W38:W69" si="27">SUM($F38:$M38)+$Q$3</f>
        <v>0.41240029381342747</v>
      </c>
      <c r="X38" s="27">
        <f t="shared" ref="X38:X69" si="28">SUM($F38:$N38)</f>
        <v>0.46064917496207297</v>
      </c>
      <c r="Y38" s="27">
        <f t="shared" ref="Y38:Y69" si="29">SUM($F38:$O38)+$Q$3</f>
        <v>0.50780043876199776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/>
      <c r="AME38"/>
      <c r="AMF38"/>
      <c r="AMG38"/>
      <c r="AMH38"/>
      <c r="AMI38"/>
      <c r="AMJ38"/>
    </row>
    <row r="39" spans="1:1024" s="23" customFormat="1" x14ac:dyDescent="0.25">
      <c r="A39" s="24">
        <v>-30</v>
      </c>
      <c r="B39" s="27">
        <f t="shared" si="19"/>
        <v>-4.8694686130641793</v>
      </c>
      <c r="C39" s="27">
        <v>0</v>
      </c>
      <c r="D39" s="27"/>
      <c r="E39" s="28"/>
      <c r="F39" s="28">
        <f t="shared" si="18"/>
        <v>-0.25380721260686084</v>
      </c>
      <c r="G39" s="28">
        <f t="shared" si="18"/>
        <v>-0.23276414492039485</v>
      </c>
      <c r="H39" s="28">
        <f t="shared" si="18"/>
        <v>-0.20001859666971097</v>
      </c>
      <c r="I39" s="28">
        <f t="shared" si="18"/>
        <v>-0.15877061416253185</v>
      </c>
      <c r="J39" s="28">
        <f t="shared" si="18"/>
        <v>-0.11296003845520385</v>
      </c>
      <c r="K39" s="28">
        <f t="shared" si="18"/>
        <v>-6.6810525509450006E-2</v>
      </c>
      <c r="L39" s="28">
        <f t="shared" si="18"/>
        <v>-2.4350752107657917E-2</v>
      </c>
      <c r="M39" s="28">
        <f t="shared" si="18"/>
        <v>1.1027174616633804E-2</v>
      </c>
      <c r="N39" s="28">
        <f t="shared" si="18"/>
        <v>3.6917990138863786E-2</v>
      </c>
      <c r="O39" s="28">
        <f t="shared" si="18"/>
        <v>5.2121098666030673E-2</v>
      </c>
      <c r="P39" s="27">
        <f t="shared" si="20"/>
        <v>-0.25380721260686084</v>
      </c>
      <c r="Q39" s="27">
        <f t="shared" si="21"/>
        <v>-0.48657135752725567</v>
      </c>
      <c r="R39" s="27">
        <f t="shared" si="22"/>
        <v>-0.68658995419696667</v>
      </c>
      <c r="S39" s="27">
        <f t="shared" si="23"/>
        <v>-0.84536056835949847</v>
      </c>
      <c r="T39" s="27">
        <f t="shared" si="24"/>
        <v>-0.95832060681470232</v>
      </c>
      <c r="U39" s="27">
        <f t="shared" si="25"/>
        <v>-1.0251311323241523</v>
      </c>
      <c r="V39" s="27">
        <f t="shared" si="26"/>
        <v>-1.0494818844318103</v>
      </c>
      <c r="W39" s="27">
        <f t="shared" si="27"/>
        <v>-1.0384547098151766</v>
      </c>
      <c r="X39" s="27">
        <f t="shared" si="28"/>
        <v>-1.0015367196763127</v>
      </c>
      <c r="Y39" s="27">
        <f t="shared" si="29"/>
        <v>-0.9494156210102821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/>
      <c r="AME39"/>
      <c r="AMF39"/>
      <c r="AMG39"/>
      <c r="AMH39"/>
      <c r="AMI39"/>
      <c r="AMJ39"/>
    </row>
    <row r="40" spans="1:1024" s="23" customFormat="1" x14ac:dyDescent="0.25">
      <c r="A40" s="24">
        <v>-29</v>
      </c>
      <c r="B40" s="27">
        <f t="shared" si="19"/>
        <v>-4.7123889803846897</v>
      </c>
      <c r="C40" s="27">
        <v>0</v>
      </c>
      <c r="D40" s="27"/>
      <c r="E40" s="28"/>
      <c r="F40" s="28">
        <f t="shared" si="18"/>
        <v>-0.50008571850665862</v>
      </c>
      <c r="G40" s="28">
        <f t="shared" si="18"/>
        <v>-0.30946304936280294</v>
      </c>
      <c r="H40" s="28">
        <f t="shared" si="18"/>
        <v>-8.8640663595626723E-2</v>
      </c>
      <c r="I40" s="28">
        <f t="shared" si="18"/>
        <v>7.2452600172943346E-2</v>
      </c>
      <c r="J40" s="28">
        <f t="shared" si="18"/>
        <v>0.12492058818731595</v>
      </c>
      <c r="K40" s="28">
        <f t="shared" si="18"/>
        <v>8.053719928501693E-2</v>
      </c>
      <c r="L40" s="28">
        <f t="shared" si="18"/>
        <v>-3.7923678949378045E-3</v>
      </c>
      <c r="M40" s="28">
        <f t="shared" si="18"/>
        <v>-6.4509787456906081E-2</v>
      </c>
      <c r="N40" s="28">
        <f t="shared" si="18"/>
        <v>-6.8019175768435136E-2</v>
      </c>
      <c r="O40" s="28">
        <f t="shared" si="18"/>
        <v>-2.4157098695791121E-2</v>
      </c>
      <c r="P40" s="27">
        <f t="shared" si="20"/>
        <v>-0.50008571850665862</v>
      </c>
      <c r="Q40" s="27">
        <f t="shared" si="21"/>
        <v>-0.80954876786946151</v>
      </c>
      <c r="R40" s="27">
        <f t="shared" si="22"/>
        <v>-0.89818943146508823</v>
      </c>
      <c r="S40" s="27">
        <f t="shared" si="23"/>
        <v>-0.82573683129214492</v>
      </c>
      <c r="T40" s="27">
        <f t="shared" si="24"/>
        <v>-0.70081624310482893</v>
      </c>
      <c r="U40" s="27">
        <f t="shared" si="25"/>
        <v>-0.62027904381981203</v>
      </c>
      <c r="V40" s="27">
        <f t="shared" si="26"/>
        <v>-0.62407141171474978</v>
      </c>
      <c r="W40" s="27">
        <f t="shared" si="27"/>
        <v>-0.68858119917165583</v>
      </c>
      <c r="X40" s="27">
        <f t="shared" si="28"/>
        <v>-0.75660037494009091</v>
      </c>
      <c r="Y40" s="27">
        <f t="shared" si="29"/>
        <v>-0.78075747363588199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/>
      <c r="AME40"/>
      <c r="AMF40"/>
      <c r="AMG40"/>
      <c r="AMH40"/>
      <c r="AMI40"/>
      <c r="AMJ40"/>
    </row>
    <row r="41" spans="1:1024" s="23" customFormat="1" x14ac:dyDescent="0.25">
      <c r="A41" s="24">
        <v>-28</v>
      </c>
      <c r="B41" s="27">
        <f t="shared" si="19"/>
        <v>-4.5553093477052</v>
      </c>
      <c r="C41" s="27">
        <v>0</v>
      </c>
      <c r="D41" s="27"/>
      <c r="E41" s="28"/>
      <c r="F41" s="28">
        <f t="shared" si="18"/>
        <v>-0.62703340708418553</v>
      </c>
      <c r="G41" s="28">
        <f t="shared" si="18"/>
        <v>-0.1084055434115419</v>
      </c>
      <c r="H41" s="28">
        <f t="shared" si="18"/>
        <v>0.18402201133105825</v>
      </c>
      <c r="I41" s="28">
        <f t="shared" si="18"/>
        <v>0.10192512408599268</v>
      </c>
      <c r="J41" s="28">
        <f t="shared" si="18"/>
        <v>-8.2218859667532673E-2</v>
      </c>
      <c r="K41" s="28">
        <f t="shared" si="18"/>
        <v>-9.1640952727193525E-2</v>
      </c>
      <c r="L41" s="28">
        <f t="shared" si="18"/>
        <v>3.1567516317864384E-2</v>
      </c>
      <c r="M41" s="28">
        <f t="shared" si="18"/>
        <v>7.8281504046200309E-2</v>
      </c>
      <c r="N41" s="28">
        <f t="shared" si="18"/>
        <v>-4.9241172359726566E-4</v>
      </c>
      <c r="O41" s="28">
        <f t="shared" si="18"/>
        <v>-6.2778439552244478E-2</v>
      </c>
      <c r="P41" s="27">
        <f t="shared" si="20"/>
        <v>-0.62703340708418553</v>
      </c>
      <c r="Q41" s="27">
        <f t="shared" si="21"/>
        <v>-0.73543895049572749</v>
      </c>
      <c r="R41" s="27">
        <f t="shared" si="22"/>
        <v>-0.55141693916466927</v>
      </c>
      <c r="S41" s="27">
        <f t="shared" si="23"/>
        <v>-0.44949181507867658</v>
      </c>
      <c r="T41" s="27">
        <f t="shared" si="24"/>
        <v>-0.53171067474620926</v>
      </c>
      <c r="U41" s="27">
        <f t="shared" si="25"/>
        <v>-0.62335162747340278</v>
      </c>
      <c r="V41" s="27">
        <f t="shared" si="26"/>
        <v>-0.59178411115553842</v>
      </c>
      <c r="W41" s="27">
        <f t="shared" si="27"/>
        <v>-0.51350260710933815</v>
      </c>
      <c r="X41" s="27">
        <f t="shared" si="28"/>
        <v>-0.51399501883293541</v>
      </c>
      <c r="Y41" s="27">
        <f t="shared" si="29"/>
        <v>-0.5767734583851799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/>
      <c r="AME41"/>
      <c r="AMF41"/>
      <c r="AMG41"/>
      <c r="AMH41"/>
      <c r="AMI41"/>
      <c r="AMJ41"/>
    </row>
    <row r="42" spans="1:1024" s="23" customFormat="1" x14ac:dyDescent="0.25">
      <c r="A42" s="24">
        <v>-27</v>
      </c>
      <c r="B42" s="27">
        <f t="shared" si="19"/>
        <v>-4.3982297150257104</v>
      </c>
      <c r="C42" s="27">
        <v>0</v>
      </c>
      <c r="D42" s="27"/>
      <c r="E42" s="28"/>
      <c r="F42" s="28">
        <f t="shared" si="18"/>
        <v>-0.60435792869913085</v>
      </c>
      <c r="G42" s="28">
        <f t="shared" si="18"/>
        <v>0.18995060503278305</v>
      </c>
      <c r="H42" s="28">
        <f t="shared" si="18"/>
        <v>0.12185029548508067</v>
      </c>
      <c r="I42" s="28">
        <f t="shared" si="18"/>
        <v>-0.15242189894138156</v>
      </c>
      <c r="J42" s="28">
        <f t="shared" si="18"/>
        <v>3.5401136687639142E-3</v>
      </c>
      <c r="K42" s="28">
        <f t="shared" si="18"/>
        <v>9.9760160885782406E-2</v>
      </c>
      <c r="L42" s="28">
        <f t="shared" si="18"/>
        <v>-5.6279684258021372E-2</v>
      </c>
      <c r="M42" s="28">
        <f t="shared" si="18"/>
        <v>-4.3864739350761767E-2</v>
      </c>
      <c r="N42" s="28">
        <f t="shared" si="18"/>
        <v>6.8282871728402861E-2</v>
      </c>
      <c r="O42" s="28">
        <f t="shared" si="18"/>
        <v>-3.5387450409985637E-3</v>
      </c>
      <c r="P42" s="27">
        <f t="shared" si="20"/>
        <v>-0.60435792869913085</v>
      </c>
      <c r="Q42" s="27">
        <f t="shared" si="21"/>
        <v>-0.4144073236663478</v>
      </c>
      <c r="R42" s="27">
        <f t="shared" si="22"/>
        <v>-0.29255702818126716</v>
      </c>
      <c r="S42" s="27">
        <f t="shared" si="23"/>
        <v>-0.44497892712264875</v>
      </c>
      <c r="T42" s="27">
        <f t="shared" si="24"/>
        <v>-0.44143881345388486</v>
      </c>
      <c r="U42" s="27">
        <f t="shared" si="25"/>
        <v>-0.34167865256810248</v>
      </c>
      <c r="V42" s="27">
        <f t="shared" si="26"/>
        <v>-0.39795833682612386</v>
      </c>
      <c r="W42" s="27">
        <f t="shared" si="27"/>
        <v>-0.44182307617688565</v>
      </c>
      <c r="X42" s="27">
        <f t="shared" si="28"/>
        <v>-0.37354020444848279</v>
      </c>
      <c r="Y42" s="27">
        <f t="shared" si="29"/>
        <v>-0.37707894948948134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/>
      <c r="AME42"/>
      <c r="AMF42"/>
      <c r="AMG42"/>
      <c r="AMH42"/>
      <c r="AMI42"/>
      <c r="AMJ42"/>
    </row>
    <row r="43" spans="1:1024" s="23" customFormat="1" x14ac:dyDescent="0.25">
      <c r="A43" s="24">
        <v>-26</v>
      </c>
      <c r="B43" s="27">
        <f t="shared" si="19"/>
        <v>-4.2411500823462207</v>
      </c>
      <c r="C43" s="27">
        <v>0</v>
      </c>
      <c r="D43" s="27"/>
      <c r="E43" s="28"/>
      <c r="F43" s="28">
        <f t="shared" si="18"/>
        <v>-0.4374701224711201</v>
      </c>
      <c r="G43" s="28">
        <f t="shared" si="18"/>
        <v>0.3178179073462169</v>
      </c>
      <c r="H43" s="28">
        <f t="shared" si="18"/>
        <v>-0.162032231796474</v>
      </c>
      <c r="I43" s="28">
        <f t="shared" si="18"/>
        <v>1.7663372711050868E-2</v>
      </c>
      <c r="J43" s="28">
        <f t="shared" si="18"/>
        <v>7.6687701872610148E-2</v>
      </c>
      <c r="K43" s="28">
        <f t="shared" si="18"/>
        <v>-0.10463039891910611</v>
      </c>
      <c r="L43" s="28">
        <f t="shared" si="18"/>
        <v>7.553106229241123E-2</v>
      </c>
      <c r="M43" s="28">
        <f t="shared" si="18"/>
        <v>-1.7554255271383462E-2</v>
      </c>
      <c r="N43" s="28">
        <f t="shared" si="18"/>
        <v>-3.6074380956016741E-2</v>
      </c>
      <c r="O43" s="28">
        <f t="shared" si="18"/>
        <v>6.1217258191591628E-2</v>
      </c>
      <c r="P43" s="27">
        <f t="shared" si="20"/>
        <v>-0.4374701224711201</v>
      </c>
      <c r="Q43" s="27">
        <f t="shared" si="21"/>
        <v>-0.11965221512490321</v>
      </c>
      <c r="R43" s="27">
        <f t="shared" si="22"/>
        <v>-0.28168444692137717</v>
      </c>
      <c r="S43" s="27">
        <f t="shared" si="23"/>
        <v>-0.26402107421032628</v>
      </c>
      <c r="T43" s="27">
        <f t="shared" si="24"/>
        <v>-0.18733337233771613</v>
      </c>
      <c r="U43" s="27">
        <f t="shared" si="25"/>
        <v>-0.29196377125682227</v>
      </c>
      <c r="V43" s="27">
        <f t="shared" si="26"/>
        <v>-0.21643270896441102</v>
      </c>
      <c r="W43" s="27">
        <f t="shared" si="27"/>
        <v>-0.23398696423579449</v>
      </c>
      <c r="X43" s="27">
        <f t="shared" si="28"/>
        <v>-0.27006134519181124</v>
      </c>
      <c r="Y43" s="27">
        <f t="shared" si="29"/>
        <v>-0.20884408700021961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/>
      <c r="AME43"/>
      <c r="AMF43"/>
      <c r="AMG43"/>
      <c r="AMH43"/>
      <c r="AMI43"/>
      <c r="AMJ43"/>
    </row>
    <row r="44" spans="1:1024" s="23" customFormat="1" x14ac:dyDescent="0.25">
      <c r="A44" s="24">
        <v>-25</v>
      </c>
      <c r="B44" s="27">
        <f t="shared" si="19"/>
        <v>-4.0840704496667311</v>
      </c>
      <c r="C44" s="27">
        <v>0</v>
      </c>
      <c r="D44" s="27"/>
      <c r="E44" s="28"/>
      <c r="F44" s="28">
        <f t="shared" si="18"/>
        <v>-0.16619287791953238</v>
      </c>
      <c r="G44" s="28">
        <f t="shared" si="18"/>
        <v>0.16042995451666456</v>
      </c>
      <c r="H44" s="28">
        <f t="shared" si="18"/>
        <v>-0.15109152990734345</v>
      </c>
      <c r="I44" s="28">
        <f t="shared" si="18"/>
        <v>0.13856341662649591</v>
      </c>
      <c r="J44" s="28">
        <f t="shared" si="18"/>
        <v>-0.12335880303177757</v>
      </c>
      <c r="K44" s="28">
        <f t="shared" si="18"/>
        <v>0.10609305383243021</v>
      </c>
      <c r="L44" s="28">
        <f t="shared" si="18"/>
        <v>-8.7453698739563199E-2</v>
      </c>
      <c r="M44" s="28">
        <f t="shared" si="18"/>
        <v>6.8167211967720534E-2</v>
      </c>
      <c r="N44" s="28">
        <f t="shared" si="18"/>
        <v>-4.8964346070739406E-2</v>
      </c>
      <c r="O44" s="28">
        <f t="shared" si="18"/>
        <v>3.0545845392036412E-2</v>
      </c>
      <c r="P44" s="27">
        <f t="shared" si="20"/>
        <v>-0.16619287791953238</v>
      </c>
      <c r="Q44" s="27">
        <f t="shared" si="21"/>
        <v>-5.7629234028678256E-3</v>
      </c>
      <c r="R44" s="27">
        <f t="shared" si="22"/>
        <v>-0.15685445331021128</v>
      </c>
      <c r="S44" s="27">
        <f t="shared" si="23"/>
        <v>-1.8291036683715373E-2</v>
      </c>
      <c r="T44" s="27">
        <f t="shared" si="24"/>
        <v>-0.14164983971549294</v>
      </c>
      <c r="U44" s="27">
        <f t="shared" si="25"/>
        <v>-3.5556785883062728E-2</v>
      </c>
      <c r="V44" s="27">
        <f t="shared" si="26"/>
        <v>-0.12301048462262593</v>
      </c>
      <c r="W44" s="27">
        <f t="shared" si="27"/>
        <v>-5.4843272654905392E-2</v>
      </c>
      <c r="X44" s="27">
        <f t="shared" si="28"/>
        <v>-0.1038076187256448</v>
      </c>
      <c r="Y44" s="27">
        <f t="shared" si="29"/>
        <v>-7.3261773333608393E-2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/>
      <c r="AME44"/>
      <c r="AMF44"/>
      <c r="AMG44"/>
      <c r="AMH44"/>
      <c r="AMI44"/>
      <c r="AMJ44"/>
    </row>
    <row r="45" spans="1:1024" s="23" customFormat="1" x14ac:dyDescent="0.25">
      <c r="A45" s="24">
        <v>-24</v>
      </c>
      <c r="B45" s="27">
        <f t="shared" si="19"/>
        <v>-3.9269908169872414</v>
      </c>
      <c r="C45" s="27">
        <v>0</v>
      </c>
      <c r="D45" s="27"/>
      <c r="E45" s="28"/>
      <c r="F45" s="28">
        <f t="shared" si="18"/>
        <v>0.14474143185379429</v>
      </c>
      <c r="G45" s="28">
        <f t="shared" si="18"/>
        <v>-0.14095078962648819</v>
      </c>
      <c r="H45" s="28">
        <f t="shared" si="18"/>
        <v>0.13476541706304204</v>
      </c>
      <c r="I45" s="28">
        <f t="shared" si="18"/>
        <v>-0.12637866113425694</v>
      </c>
      <c r="J45" s="28">
        <f t="shared" si="18"/>
        <v>0.11605102597726957</v>
      </c>
      <c r="K45" s="28">
        <f t="shared" si="18"/>
        <v>-0.10410049015609663</v>
      </c>
      <c r="L45" s="28">
        <f t="shared" si="18"/>
        <v>9.0890746086577281E-2</v>
      </c>
      <c r="M45" s="28">
        <f t="shared" si="18"/>
        <v>-7.6817837227499908E-2</v>
      </c>
      <c r="N45" s="28">
        <f t="shared" si="18"/>
        <v>6.2295731144439599E-2</v>
      </c>
      <c r="O45" s="28">
        <f t="shared" si="18"/>
        <v>-4.7741406182210261E-2</v>
      </c>
      <c r="P45" s="27">
        <f t="shared" si="20"/>
        <v>0.14474143185379429</v>
      </c>
      <c r="Q45" s="27">
        <f t="shared" si="21"/>
        <v>3.7906422273061013E-3</v>
      </c>
      <c r="R45" s="27">
        <f t="shared" si="22"/>
        <v>0.13855605929034814</v>
      </c>
      <c r="S45" s="27">
        <f t="shared" si="23"/>
        <v>1.2177398156091201E-2</v>
      </c>
      <c r="T45" s="27">
        <f t="shared" si="24"/>
        <v>0.12822842413336077</v>
      </c>
      <c r="U45" s="27">
        <f t="shared" si="25"/>
        <v>2.4127933977264149E-2</v>
      </c>
      <c r="V45" s="27">
        <f t="shared" si="26"/>
        <v>0.11501868006384143</v>
      </c>
      <c r="W45" s="27">
        <f t="shared" si="27"/>
        <v>3.8200842836341523E-2</v>
      </c>
      <c r="X45" s="27">
        <f t="shared" si="28"/>
        <v>0.10049657398078113</v>
      </c>
      <c r="Y45" s="27">
        <f t="shared" si="29"/>
        <v>5.2755167798570868E-2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/>
      <c r="AME45"/>
      <c r="AMF45"/>
      <c r="AMG45"/>
      <c r="AMH45"/>
      <c r="AMI45"/>
      <c r="AMJ45"/>
    </row>
    <row r="46" spans="1:1024" s="23" customFormat="1" x14ac:dyDescent="0.25">
      <c r="A46" s="24">
        <v>-23</v>
      </c>
      <c r="B46" s="27">
        <f t="shared" si="19"/>
        <v>-3.7699111843077517</v>
      </c>
      <c r="C46" s="27">
        <v>0</v>
      </c>
      <c r="D46" s="27"/>
      <c r="E46" s="28"/>
      <c r="F46" s="28">
        <f t="shared" ref="F46:O55" si="30">(-2*$B$2/PI())*((COS(F$5*PI()))/F$5)*SIN(F$5*PI()*$B46/$B$3)</f>
        <v>0.42113743604405601</v>
      </c>
      <c r="G46" s="28">
        <f t="shared" si="30"/>
        <v>-0.31582213159895156</v>
      </c>
      <c r="H46" s="28">
        <f t="shared" si="30"/>
        <v>0.17541204384869485</v>
      </c>
      <c r="I46" s="28">
        <f t="shared" si="30"/>
        <v>-3.9408149455333011E-2</v>
      </c>
      <c r="J46" s="28">
        <f t="shared" si="30"/>
        <v>-5.7962080138354674E-2</v>
      </c>
      <c r="K46" s="28">
        <f t="shared" si="30"/>
        <v>9.8717601328524224E-2</v>
      </c>
      <c r="L46" s="28">
        <f t="shared" si="30"/>
        <v>-8.5508709330670632E-2</v>
      </c>
      <c r="M46" s="28">
        <f t="shared" si="30"/>
        <v>3.8180984344468878E-2</v>
      </c>
      <c r="N46" s="28">
        <f t="shared" si="30"/>
        <v>1.5603782463451963E-2</v>
      </c>
      <c r="O46" s="28">
        <f t="shared" si="30"/>
        <v>-5.1607829965524869E-2</v>
      </c>
      <c r="P46" s="27">
        <f t="shared" si="20"/>
        <v>0.42113743604405601</v>
      </c>
      <c r="Q46" s="27">
        <f t="shared" si="21"/>
        <v>0.10531530444510445</v>
      </c>
      <c r="R46" s="27">
        <f t="shared" si="22"/>
        <v>0.28072734829379931</v>
      </c>
      <c r="S46" s="27">
        <f t="shared" si="23"/>
        <v>0.24131919883846631</v>
      </c>
      <c r="T46" s="27">
        <f t="shared" si="24"/>
        <v>0.18335711870011162</v>
      </c>
      <c r="U46" s="27">
        <f t="shared" si="25"/>
        <v>0.28207472002863587</v>
      </c>
      <c r="V46" s="27">
        <f t="shared" si="26"/>
        <v>0.19656601069796525</v>
      </c>
      <c r="W46" s="27">
        <f t="shared" si="27"/>
        <v>0.23474699504243413</v>
      </c>
      <c r="X46" s="27">
        <f t="shared" si="28"/>
        <v>0.25035077750588608</v>
      </c>
      <c r="Y46" s="27">
        <f t="shared" si="29"/>
        <v>0.1987429475403612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/>
      <c r="AME46"/>
      <c r="AMF46"/>
      <c r="AMG46"/>
      <c r="AMH46"/>
      <c r="AMI46"/>
      <c r="AMJ46"/>
    </row>
    <row r="47" spans="1:1024" s="23" customFormat="1" x14ac:dyDescent="0.25">
      <c r="A47" s="24">
        <v>-22</v>
      </c>
      <c r="B47" s="27">
        <f t="shared" si="19"/>
        <v>-3.6128315516282621</v>
      </c>
      <c r="C47" s="27">
        <v>0</v>
      </c>
      <c r="D47" s="27"/>
      <c r="E47" s="28"/>
      <c r="F47" s="28">
        <f t="shared" si="30"/>
        <v>0.59704131940708904</v>
      </c>
      <c r="G47" s="28">
        <f t="shared" si="30"/>
        <v>-0.20722951308752485</v>
      </c>
      <c r="H47" s="28">
        <f t="shared" si="30"/>
        <v>-0.10310958761602985</v>
      </c>
      <c r="I47" s="28">
        <f t="shared" si="30"/>
        <v>0.15729784917513598</v>
      </c>
      <c r="J47" s="28">
        <f t="shared" si="30"/>
        <v>-2.5489693386181927E-2</v>
      </c>
      <c r="K47" s="28">
        <f t="shared" si="30"/>
        <v>-9.0119696258932097E-2</v>
      </c>
      <c r="L47" s="28">
        <f t="shared" si="30"/>
        <v>7.1829804834223882E-2</v>
      </c>
      <c r="M47" s="28">
        <f t="shared" si="30"/>
        <v>2.3959295969265399E-2</v>
      </c>
      <c r="N47" s="28">
        <f t="shared" si="30"/>
        <v>-7.0651857123269629E-2</v>
      </c>
      <c r="O47" s="28">
        <f t="shared" si="30"/>
        <v>2.4973678845972461E-2</v>
      </c>
      <c r="P47" s="27">
        <f t="shared" si="20"/>
        <v>0.59704131940708904</v>
      </c>
      <c r="Q47" s="27">
        <f t="shared" si="21"/>
        <v>0.38981180631956419</v>
      </c>
      <c r="R47" s="27">
        <f t="shared" si="22"/>
        <v>0.28670221870353435</v>
      </c>
      <c r="S47" s="27">
        <f t="shared" si="23"/>
        <v>0.4440000678786703</v>
      </c>
      <c r="T47" s="27">
        <f t="shared" si="24"/>
        <v>0.4185103744924884</v>
      </c>
      <c r="U47" s="27">
        <f t="shared" si="25"/>
        <v>0.32839067823355628</v>
      </c>
      <c r="V47" s="27">
        <f t="shared" si="26"/>
        <v>0.40022048306778013</v>
      </c>
      <c r="W47" s="27">
        <f t="shared" si="27"/>
        <v>0.42417977903704551</v>
      </c>
      <c r="X47" s="27">
        <f t="shared" si="28"/>
        <v>0.35352792191377591</v>
      </c>
      <c r="Y47" s="27">
        <f t="shared" si="29"/>
        <v>0.37850160075974837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/>
      <c r="AME47"/>
      <c r="AMF47"/>
      <c r="AMG47"/>
      <c r="AMH47"/>
      <c r="AMI47"/>
      <c r="AMJ47"/>
    </row>
    <row r="48" spans="1:1024" s="23" customFormat="1" x14ac:dyDescent="0.25">
      <c r="A48" s="24">
        <v>-21</v>
      </c>
      <c r="B48" s="27">
        <f t="shared" si="19"/>
        <v>-3.455751918948772</v>
      </c>
      <c r="C48" s="27">
        <v>0</v>
      </c>
      <c r="D48" s="27"/>
      <c r="E48" s="28"/>
      <c r="F48" s="28">
        <f t="shared" si="30"/>
        <v>0.63047876954990034</v>
      </c>
      <c r="G48" s="28">
        <f t="shared" si="30"/>
        <v>8.7360515458269283E-2</v>
      </c>
      <c r="H48" s="28">
        <f t="shared" si="30"/>
        <v>-0.19401977139299129</v>
      </c>
      <c r="I48" s="28">
        <f t="shared" si="30"/>
        <v>-8.4005962709068419E-2</v>
      </c>
      <c r="J48" s="28">
        <f t="shared" si="30"/>
        <v>9.7787783337424869E-2</v>
      </c>
      <c r="K48" s="28">
        <f t="shared" si="30"/>
        <v>7.858678989981277E-2</v>
      </c>
      <c r="L48" s="28">
        <f t="shared" si="30"/>
        <v>-5.118128992962781E-2</v>
      </c>
      <c r="M48" s="28">
        <f t="shared" si="30"/>
        <v>-7.1350727247997237E-2</v>
      </c>
      <c r="N48" s="28">
        <f t="shared" si="30"/>
        <v>2.2231647512783299E-2</v>
      </c>
      <c r="O48" s="28">
        <f t="shared" si="30"/>
        <v>6.2625419949984829E-2</v>
      </c>
      <c r="P48" s="27">
        <f t="shared" si="20"/>
        <v>0.63047876954990034</v>
      </c>
      <c r="Q48" s="27">
        <f t="shared" si="21"/>
        <v>0.71783928500816963</v>
      </c>
      <c r="R48" s="27">
        <f t="shared" si="22"/>
        <v>0.52381951361517831</v>
      </c>
      <c r="S48" s="27">
        <f t="shared" si="23"/>
        <v>0.43981355090610991</v>
      </c>
      <c r="T48" s="27">
        <f t="shared" si="24"/>
        <v>0.53760133424353473</v>
      </c>
      <c r="U48" s="27">
        <f t="shared" si="25"/>
        <v>0.61618812414334756</v>
      </c>
      <c r="V48" s="27">
        <f t="shared" si="26"/>
        <v>0.56500683421371978</v>
      </c>
      <c r="W48" s="27">
        <f t="shared" si="27"/>
        <v>0.49365610696572254</v>
      </c>
      <c r="X48" s="27">
        <f t="shared" si="28"/>
        <v>0.51588775447850588</v>
      </c>
      <c r="Y48" s="27">
        <f t="shared" si="29"/>
        <v>0.57851317442849071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/>
      <c r="AME48"/>
      <c r="AMF48"/>
      <c r="AMG48"/>
      <c r="AMH48"/>
      <c r="AMI48"/>
      <c r="AMJ48"/>
    </row>
    <row r="49" spans="1:1024" s="23" customFormat="1" x14ac:dyDescent="0.25">
      <c r="A49" s="24">
        <v>-20</v>
      </c>
      <c r="B49" s="27">
        <f t="shared" si="19"/>
        <v>-3.2986722862692828</v>
      </c>
      <c r="C49" s="27">
        <v>0</v>
      </c>
      <c r="D49" s="27"/>
      <c r="E49" s="28"/>
      <c r="F49" s="28">
        <f t="shared" si="30"/>
        <v>0.51347091783647048</v>
      </c>
      <c r="G49" s="28">
        <f t="shared" si="30"/>
        <v>0.30354072016954686</v>
      </c>
      <c r="H49" s="28">
        <f t="shared" si="30"/>
        <v>6.8095704545021896E-2</v>
      </c>
      <c r="I49" s="28">
        <f t="shared" si="30"/>
        <v>-9.1387721613810494E-2</v>
      </c>
      <c r="J49" s="28">
        <f t="shared" si="30"/>
        <v>-0.12729626510645936</v>
      </c>
      <c r="K49" s="28">
        <f t="shared" si="30"/>
        <v>-6.4494483772708819E-2</v>
      </c>
      <c r="L49" s="28">
        <f t="shared" si="30"/>
        <v>2.5566679797302923E-2</v>
      </c>
      <c r="M49" s="28">
        <f t="shared" si="30"/>
        <v>7.4820120664336812E-2</v>
      </c>
      <c r="N49" s="28">
        <f t="shared" si="30"/>
        <v>5.8746381782986502E-2</v>
      </c>
      <c r="O49" s="28">
        <f t="shared" si="30"/>
        <v>2.6546575264564634E-3</v>
      </c>
      <c r="P49" s="27">
        <f t="shared" si="20"/>
        <v>0.51347091783647048</v>
      </c>
      <c r="Q49" s="27">
        <f t="shared" si="21"/>
        <v>0.81701163800601728</v>
      </c>
      <c r="R49" s="27">
        <f t="shared" si="22"/>
        <v>0.88510734255103918</v>
      </c>
      <c r="S49" s="27">
        <f t="shared" si="23"/>
        <v>0.7937196209372287</v>
      </c>
      <c r="T49" s="27">
        <f t="shared" si="24"/>
        <v>0.66642335583076928</v>
      </c>
      <c r="U49" s="27">
        <f t="shared" si="25"/>
        <v>0.60192887205806045</v>
      </c>
      <c r="V49" s="27">
        <f t="shared" si="26"/>
        <v>0.62749555185536332</v>
      </c>
      <c r="W49" s="27">
        <f t="shared" si="27"/>
        <v>0.70231567251970017</v>
      </c>
      <c r="X49" s="27">
        <f t="shared" si="28"/>
        <v>0.7610620543026867</v>
      </c>
      <c r="Y49" s="27">
        <f t="shared" si="29"/>
        <v>0.76371671182914314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/>
      <c r="AME49"/>
      <c r="AMF49"/>
      <c r="AMG49"/>
      <c r="AMH49"/>
      <c r="AMI49"/>
      <c r="AMJ49"/>
    </row>
    <row r="50" spans="1:1024" s="23" customFormat="1" x14ac:dyDescent="0.25">
      <c r="A50" s="24">
        <v>-19</v>
      </c>
      <c r="B50" s="27">
        <f t="shared" si="19"/>
        <v>-3.1415926535897931</v>
      </c>
      <c r="C50" s="27">
        <v>0</v>
      </c>
      <c r="D50" s="27"/>
      <c r="E50" s="28"/>
      <c r="F50" s="28">
        <f t="shared" si="30"/>
        <v>0.27393826281609163</v>
      </c>
      <c r="G50" s="28">
        <f t="shared" si="30"/>
        <v>0.24728005991746047</v>
      </c>
      <c r="H50" s="28">
        <f t="shared" si="30"/>
        <v>0.20630869957520195</v>
      </c>
      <c r="I50" s="28">
        <f t="shared" si="30"/>
        <v>0.15570773476024347</v>
      </c>
      <c r="J50" s="28">
        <f t="shared" si="30"/>
        <v>0.10110292890740556</v>
      </c>
      <c r="K50" s="28">
        <f t="shared" si="30"/>
        <v>4.8301733448628897E-2</v>
      </c>
      <c r="L50" s="28">
        <f t="shared" si="30"/>
        <v>2.5286526205456532E-3</v>
      </c>
      <c r="M50" s="28">
        <f t="shared" si="30"/>
        <v>-3.2231789101006721E-2</v>
      </c>
      <c r="N50" s="28">
        <f t="shared" si="30"/>
        <v>-5.3691466190011285E-2</v>
      </c>
      <c r="O50" s="28">
        <f t="shared" si="30"/>
        <v>-6.1454269781999922E-2</v>
      </c>
      <c r="P50" s="27">
        <f t="shared" si="20"/>
        <v>0.27393826281609163</v>
      </c>
      <c r="Q50" s="27">
        <f t="shared" si="21"/>
        <v>0.52121832273355206</v>
      </c>
      <c r="R50" s="27">
        <f t="shared" si="22"/>
        <v>0.72752702230875399</v>
      </c>
      <c r="S50" s="27">
        <f t="shared" si="23"/>
        <v>0.88323475706899746</v>
      </c>
      <c r="T50" s="27">
        <f t="shared" si="24"/>
        <v>0.98433768597640303</v>
      </c>
      <c r="U50" s="27">
        <f t="shared" si="25"/>
        <v>1.0326394194250319</v>
      </c>
      <c r="V50" s="27">
        <f t="shared" si="26"/>
        <v>1.0351680720455776</v>
      </c>
      <c r="W50" s="27">
        <f t="shared" si="27"/>
        <v>1.0029362829445709</v>
      </c>
      <c r="X50" s="27">
        <f t="shared" si="28"/>
        <v>0.94924481675455963</v>
      </c>
      <c r="Y50" s="27">
        <f t="shared" si="29"/>
        <v>0.88779054697255966</v>
      </c>
      <c r="Z50" s="21"/>
      <c r="AA50" s="21"/>
      <c r="AB50" s="21"/>
      <c r="AC50" s="21"/>
      <c r="AD50" s="21"/>
      <c r="AE50" s="21"/>
      <c r="AF50" s="21"/>
      <c r="AMD50"/>
      <c r="AME50"/>
      <c r="AMF50"/>
      <c r="AMG50"/>
      <c r="AMH50"/>
      <c r="AMI50"/>
      <c r="AMJ50"/>
    </row>
    <row r="51" spans="1:1024" s="23" customFormat="1" x14ac:dyDescent="0.25">
      <c r="A51" s="24">
        <v>-18</v>
      </c>
      <c r="B51" s="27">
        <f t="shared" si="19"/>
        <v>-2.9845130209103035</v>
      </c>
      <c r="C51" s="27">
        <v>0</v>
      </c>
      <c r="D51" s="27"/>
      <c r="E51" s="28"/>
      <c r="F51" s="28">
        <f t="shared" si="30"/>
        <v>-3.0961739416888363E-2</v>
      </c>
      <c r="G51" s="28">
        <f t="shared" si="30"/>
        <v>-3.0925100481017237E-2</v>
      </c>
      <c r="H51" s="28">
        <f t="shared" si="30"/>
        <v>-3.0864093397381401E-2</v>
      </c>
      <c r="I51" s="28">
        <f t="shared" si="30"/>
        <v>-3.0778804777593972E-2</v>
      </c>
      <c r="J51" s="28">
        <f t="shared" si="30"/>
        <v>-3.0669355672872774E-2</v>
      </c>
      <c r="K51" s="28">
        <f t="shared" si="30"/>
        <v>-3.0535901369470125E-2</v>
      </c>
      <c r="L51" s="28">
        <f t="shared" si="30"/>
        <v>-3.037863112627627E-2</v>
      </c>
      <c r="M51" s="28">
        <f t="shared" si="30"/>
        <v>-3.0197767855114813E-2</v>
      </c>
      <c r="N51" s="28">
        <f t="shared" si="30"/>
        <v>-2.9993567744294434E-2</v>
      </c>
      <c r="O51" s="28">
        <f t="shared" si="30"/>
        <v>-2.9766319826127062E-2</v>
      </c>
      <c r="P51" s="27">
        <f t="shared" si="20"/>
        <v>-3.0961739416888363E-2</v>
      </c>
      <c r="Q51" s="27">
        <f t="shared" si="21"/>
        <v>-6.1886839897905596E-2</v>
      </c>
      <c r="R51" s="27">
        <f t="shared" si="22"/>
        <v>-9.2750933295286997E-2</v>
      </c>
      <c r="S51" s="27">
        <f t="shared" si="23"/>
        <v>-0.12352973807288097</v>
      </c>
      <c r="T51" s="27">
        <f t="shared" si="24"/>
        <v>-0.15419909374575375</v>
      </c>
      <c r="U51" s="27">
        <f t="shared" si="25"/>
        <v>-0.18473499511522387</v>
      </c>
      <c r="V51" s="27">
        <f t="shared" si="26"/>
        <v>-0.21511362624150016</v>
      </c>
      <c r="W51" s="27">
        <f t="shared" si="27"/>
        <v>-0.24531139409661495</v>
      </c>
      <c r="X51" s="27">
        <f t="shared" si="28"/>
        <v>-0.27530496184090941</v>
      </c>
      <c r="Y51" s="27">
        <f t="shared" si="29"/>
        <v>-0.30507128166703645</v>
      </c>
      <c r="Z51" s="21"/>
      <c r="AA51" s="21"/>
      <c r="AB51" s="21"/>
      <c r="AC51" s="21"/>
      <c r="AD51" s="21"/>
      <c r="AE51" s="21"/>
      <c r="AF51" s="21"/>
      <c r="AMD51"/>
      <c r="AME51"/>
      <c r="AMF51"/>
      <c r="AMG51"/>
      <c r="AMH51"/>
      <c r="AMI51"/>
      <c r="AMJ51"/>
    </row>
    <row r="52" spans="1:1024" s="23" customFormat="1" x14ac:dyDescent="0.25">
      <c r="A52" s="24">
        <v>-17</v>
      </c>
      <c r="B52" s="27">
        <f t="shared" si="19"/>
        <v>-2.8274333882308138</v>
      </c>
      <c r="C52" s="27">
        <v>0</v>
      </c>
      <c r="D52" s="27"/>
      <c r="E52" s="28"/>
      <c r="F52" s="28">
        <f t="shared" si="30"/>
        <v>-0.32847362890517739</v>
      </c>
      <c r="G52" s="28">
        <f t="shared" si="30"/>
        <v>-0.28137365175166046</v>
      </c>
      <c r="H52" s="28">
        <f t="shared" si="30"/>
        <v>-0.21187860489747795</v>
      </c>
      <c r="I52" s="28">
        <f t="shared" si="30"/>
        <v>-0.13155903288652113</v>
      </c>
      <c r="J52" s="28">
        <f t="shared" si="30"/>
        <v>-5.3184398157376037E-2</v>
      </c>
      <c r="K52" s="28">
        <f t="shared" si="30"/>
        <v>1.1775581807367246E-2</v>
      </c>
      <c r="L52" s="28">
        <f t="shared" si="30"/>
        <v>5.5280986090893269E-2</v>
      </c>
      <c r="M52" s="28">
        <f t="shared" si="30"/>
        <v>7.4038200996393161E-2</v>
      </c>
      <c r="N52" s="28">
        <f t="shared" si="30"/>
        <v>6.9753599279404055E-2</v>
      </c>
      <c r="O52" s="28">
        <f t="shared" si="30"/>
        <v>4.8322319571010158E-2</v>
      </c>
      <c r="P52" s="27">
        <f t="shared" si="20"/>
        <v>-0.32847362890517739</v>
      </c>
      <c r="Q52" s="27">
        <f t="shared" si="21"/>
        <v>-0.6098472806568378</v>
      </c>
      <c r="R52" s="27">
        <f t="shared" si="22"/>
        <v>-0.82172588555431569</v>
      </c>
      <c r="S52" s="27">
        <f t="shared" si="23"/>
        <v>-0.95328491844083685</v>
      </c>
      <c r="T52" s="27">
        <f t="shared" si="24"/>
        <v>-1.0064693165982128</v>
      </c>
      <c r="U52" s="27">
        <f t="shared" si="25"/>
        <v>-0.99469373479084555</v>
      </c>
      <c r="V52" s="27">
        <f t="shared" si="26"/>
        <v>-0.93941274869995228</v>
      </c>
      <c r="W52" s="27">
        <f t="shared" si="27"/>
        <v>-0.86537454770355915</v>
      </c>
      <c r="X52" s="27">
        <f t="shared" si="28"/>
        <v>-0.79562094842415509</v>
      </c>
      <c r="Y52" s="27">
        <f t="shared" si="29"/>
        <v>-0.74729862885314491</v>
      </c>
      <c r="Z52" s="21"/>
      <c r="AA52" s="21"/>
      <c r="AB52" s="21"/>
      <c r="AC52" s="21"/>
      <c r="AD52" s="21"/>
      <c r="AE52" s="21"/>
      <c r="AF52" s="21"/>
      <c r="AMD52"/>
      <c r="AME52"/>
      <c r="AMF52"/>
      <c r="AMG52"/>
      <c r="AMH52"/>
      <c r="AMI52"/>
      <c r="AMJ52"/>
    </row>
    <row r="53" spans="1:1024" s="23" customFormat="1" x14ac:dyDescent="0.25">
      <c r="A53" s="24">
        <v>-16</v>
      </c>
      <c r="B53" s="27">
        <f t="shared" si="19"/>
        <v>-2.6703537555513241</v>
      </c>
      <c r="C53" s="27">
        <v>0</v>
      </c>
      <c r="D53" s="27"/>
      <c r="E53" s="28"/>
      <c r="F53" s="28">
        <f t="shared" si="30"/>
        <v>-0.54760490252002003</v>
      </c>
      <c r="G53" s="28">
        <f t="shared" si="30"/>
        <v>-0.27927723634269425</v>
      </c>
      <c r="H53" s="28">
        <f t="shared" si="30"/>
        <v>-7.3726937293379941E-3</v>
      </c>
      <c r="I53" s="28">
        <f t="shared" si="30"/>
        <v>0.13399853299409129</v>
      </c>
      <c r="J53" s="28">
        <f t="shared" si="30"/>
        <v>0.11376592430343541</v>
      </c>
      <c r="K53" s="28">
        <f t="shared" si="30"/>
        <v>7.3682426845606414E-3</v>
      </c>
      <c r="L53" s="28">
        <f t="shared" si="30"/>
        <v>-7.4819454338554303E-2</v>
      </c>
      <c r="M53" s="28">
        <f t="shared" si="30"/>
        <v>-7.2302242797971164E-2</v>
      </c>
      <c r="N53" s="28">
        <f t="shared" si="30"/>
        <v>-7.3608278595135943E-3</v>
      </c>
      <c r="O53" s="28">
        <f t="shared" si="30"/>
        <v>5.1084584844870475E-2</v>
      </c>
      <c r="P53" s="27">
        <f t="shared" si="20"/>
        <v>-0.54760490252002003</v>
      </c>
      <c r="Q53" s="27">
        <f t="shared" si="21"/>
        <v>-0.82688213886271433</v>
      </c>
      <c r="R53" s="27">
        <f t="shared" si="22"/>
        <v>-0.83425483259205235</v>
      </c>
      <c r="S53" s="27">
        <f t="shared" si="23"/>
        <v>-0.7002562995979611</v>
      </c>
      <c r="T53" s="27">
        <f t="shared" si="24"/>
        <v>-0.58649037529452563</v>
      </c>
      <c r="U53" s="27">
        <f t="shared" si="25"/>
        <v>-0.57912213260996503</v>
      </c>
      <c r="V53" s="27">
        <f t="shared" si="26"/>
        <v>-0.65394158694851934</v>
      </c>
      <c r="W53" s="27">
        <f t="shared" si="27"/>
        <v>-0.72624382974649049</v>
      </c>
      <c r="X53" s="27">
        <f t="shared" si="28"/>
        <v>-0.73360465760600413</v>
      </c>
      <c r="Y53" s="27">
        <f t="shared" si="29"/>
        <v>-0.68252007276113369</v>
      </c>
      <c r="Z53" s="21"/>
      <c r="AA53" s="21"/>
      <c r="AB53" s="21"/>
      <c r="AC53" s="21"/>
      <c r="AD53" s="21"/>
      <c r="AE53" s="21"/>
      <c r="AF53" s="21"/>
      <c r="AMD53"/>
      <c r="AME53"/>
      <c r="AMF53"/>
      <c r="AMG53"/>
      <c r="AMH53"/>
      <c r="AMI53"/>
      <c r="AMJ53"/>
    </row>
    <row r="54" spans="1:1024" s="23" customFormat="1" x14ac:dyDescent="0.25">
      <c r="A54" s="24">
        <v>-15</v>
      </c>
      <c r="B54" s="27">
        <f t="shared" si="19"/>
        <v>-2.5132741228718345</v>
      </c>
      <c r="C54" s="27">
        <v>0</v>
      </c>
      <c r="D54" s="27"/>
      <c r="E54" s="28"/>
      <c r="F54" s="28">
        <f t="shared" si="30"/>
        <v>-0.63606629661394432</v>
      </c>
      <c r="G54" s="28">
        <f t="shared" si="30"/>
        <v>-2.6517477342520791E-2</v>
      </c>
      <c r="H54" s="28">
        <f t="shared" si="30"/>
        <v>0.21054808773263439</v>
      </c>
      <c r="I54" s="28">
        <f t="shared" si="30"/>
        <v>2.6425300495907501E-2</v>
      </c>
      <c r="J54" s="28">
        <f t="shared" si="30"/>
        <v>-0.12456618780819476</v>
      </c>
      <c r="K54" s="28">
        <f t="shared" si="30"/>
        <v>-2.6272099636888674E-2</v>
      </c>
      <c r="L54" s="28">
        <f t="shared" si="30"/>
        <v>8.7098227966503738E-2</v>
      </c>
      <c r="M54" s="28">
        <f t="shared" si="30"/>
        <v>2.6058513365900544E-2</v>
      </c>
      <c r="N54" s="28">
        <f t="shared" si="30"/>
        <v>-6.5811734219016135E-2</v>
      </c>
      <c r="O54" s="28">
        <f t="shared" si="30"/>
        <v>-2.5785431280805376E-2</v>
      </c>
      <c r="P54" s="27">
        <f t="shared" si="20"/>
        <v>-0.63606629661394432</v>
      </c>
      <c r="Q54" s="27">
        <f t="shared" si="21"/>
        <v>-0.66258377395646506</v>
      </c>
      <c r="R54" s="27">
        <f t="shared" si="22"/>
        <v>-0.45203568622383067</v>
      </c>
      <c r="S54" s="27">
        <f t="shared" si="23"/>
        <v>-0.42561038572792315</v>
      </c>
      <c r="T54" s="27">
        <f t="shared" si="24"/>
        <v>-0.55017657353611793</v>
      </c>
      <c r="U54" s="27">
        <f t="shared" si="25"/>
        <v>-0.57644867317300663</v>
      </c>
      <c r="V54" s="27">
        <f t="shared" si="26"/>
        <v>-0.48935044520650289</v>
      </c>
      <c r="W54" s="27">
        <f t="shared" si="27"/>
        <v>-0.46329193184060236</v>
      </c>
      <c r="X54" s="27">
        <f t="shared" si="28"/>
        <v>-0.52910366605961845</v>
      </c>
      <c r="Y54" s="27">
        <f t="shared" si="29"/>
        <v>-0.5548890973404238</v>
      </c>
      <c r="Z54" s="21"/>
      <c r="AA54" s="21"/>
      <c r="AB54" s="21"/>
      <c r="AC54" s="21"/>
      <c r="AD54" s="21"/>
      <c r="AE54" s="21"/>
      <c r="AF54" s="21"/>
      <c r="AMD54"/>
      <c r="AME54"/>
      <c r="AMF54"/>
      <c r="AMG54"/>
      <c r="AMH54"/>
      <c r="AMI54"/>
      <c r="AMJ54"/>
    </row>
    <row r="55" spans="1:1024" s="23" customFormat="1" x14ac:dyDescent="0.25">
      <c r="A55" s="24">
        <v>-14</v>
      </c>
      <c r="B55" s="27">
        <f t="shared" si="19"/>
        <v>-2.3561944901923448</v>
      </c>
      <c r="C55" s="27">
        <v>0</v>
      </c>
      <c r="D55" s="27"/>
      <c r="E55" s="28"/>
      <c r="F55" s="28">
        <f t="shared" si="30"/>
        <v>-0.572749089085832</v>
      </c>
      <c r="G55" s="28">
        <f t="shared" si="30"/>
        <v>0.25004285925332931</v>
      </c>
      <c r="H55" s="28">
        <f t="shared" si="30"/>
        <v>4.5369368355670535E-2</v>
      </c>
      <c r="I55" s="28">
        <f t="shared" si="30"/>
        <v>-0.15473152468140147</v>
      </c>
      <c r="J55" s="28">
        <f t="shared" si="30"/>
        <v>8.0859250237825225E-2</v>
      </c>
      <c r="K55" s="28">
        <f t="shared" si="30"/>
        <v>4.4320331797813362E-2</v>
      </c>
      <c r="L55" s="28">
        <f t="shared" si="30"/>
        <v>-9.0925903647470982E-2</v>
      </c>
      <c r="M55" s="28">
        <f t="shared" si="30"/>
        <v>3.6226300086471673E-2</v>
      </c>
      <c r="N55" s="28">
        <f t="shared" si="30"/>
        <v>4.2604278818116743E-2</v>
      </c>
      <c r="O55" s="28">
        <f t="shared" si="30"/>
        <v>-6.2460294093657977E-2</v>
      </c>
      <c r="P55" s="27">
        <f t="shared" si="20"/>
        <v>-0.572749089085832</v>
      </c>
      <c r="Q55" s="27">
        <f t="shared" si="21"/>
        <v>-0.32270622983250269</v>
      </c>
      <c r="R55" s="27">
        <f t="shared" si="22"/>
        <v>-0.27733686147683217</v>
      </c>
      <c r="S55" s="27">
        <f t="shared" si="23"/>
        <v>-0.43206838615823362</v>
      </c>
      <c r="T55" s="27">
        <f t="shared" si="24"/>
        <v>-0.35120913592040837</v>
      </c>
      <c r="U55" s="27">
        <f t="shared" si="25"/>
        <v>-0.306888804122595</v>
      </c>
      <c r="V55" s="27">
        <f t="shared" si="26"/>
        <v>-0.397814707770066</v>
      </c>
      <c r="W55" s="27">
        <f t="shared" si="27"/>
        <v>-0.36158840768359435</v>
      </c>
      <c r="X55" s="27">
        <f t="shared" si="28"/>
        <v>-0.31898412886547761</v>
      </c>
      <c r="Y55" s="27">
        <f t="shared" si="29"/>
        <v>-0.38144442295913561</v>
      </c>
      <c r="Z55" s="21"/>
      <c r="AA55" s="21"/>
      <c r="AB55" s="21"/>
      <c r="AC55" s="21"/>
      <c r="AD55" s="21"/>
      <c r="AE55" s="21"/>
      <c r="AF55" s="21"/>
      <c r="AMD55"/>
      <c r="AME55"/>
      <c r="AMF55"/>
      <c r="AMG55"/>
      <c r="AMH55"/>
      <c r="AMI55"/>
      <c r="AMJ55"/>
    </row>
    <row r="56" spans="1:1024" s="23" customFormat="1" x14ac:dyDescent="0.25">
      <c r="A56" s="24">
        <v>-13</v>
      </c>
      <c r="B56" s="27">
        <f t="shared" si="19"/>
        <v>-2.1991148575128552</v>
      </c>
      <c r="C56" s="27">
        <v>0</v>
      </c>
      <c r="D56" s="27"/>
      <c r="E56" s="28"/>
      <c r="F56" s="28">
        <f t="shared" ref="F56:O65" si="31">(-2*$B$2/PI())*((COS(F$5*PI()))/F$5)*SIN(F$5*PI()*$B56/$B$3)</f>
        <v>-0.37276207797825839</v>
      </c>
      <c r="G56" s="28">
        <f t="shared" si="31"/>
        <v>0.30217896434956543</v>
      </c>
      <c r="H56" s="28">
        <f t="shared" si="31"/>
        <v>-0.20236048011303123</v>
      </c>
      <c r="I56" s="28">
        <f t="shared" si="31"/>
        <v>9.4975302516391524E-2</v>
      </c>
      <c r="J56" s="28">
        <f t="shared" si="31"/>
        <v>-1.7702279376590826E-3</v>
      </c>
      <c r="K56" s="28">
        <f t="shared" si="31"/>
        <v>-6.0925147742540334E-2</v>
      </c>
      <c r="L56" s="28">
        <f t="shared" si="31"/>
        <v>8.593108390478682E-2</v>
      </c>
      <c r="M56" s="28">
        <f t="shared" si="31"/>
        <v>-7.6210949470690778E-2</v>
      </c>
      <c r="N56" s="28">
        <f t="shared" si="31"/>
        <v>4.2996322515139206E-2</v>
      </c>
      <c r="O56" s="28">
        <f t="shared" si="31"/>
        <v>-1.7700568343819571E-3</v>
      </c>
      <c r="P56" s="27">
        <f t="shared" si="20"/>
        <v>-0.37276207797825839</v>
      </c>
      <c r="Q56" s="27">
        <f t="shared" si="21"/>
        <v>-7.0583113628692962E-2</v>
      </c>
      <c r="R56" s="27">
        <f t="shared" si="22"/>
        <v>-0.27294359374172417</v>
      </c>
      <c r="S56" s="27">
        <f t="shared" si="23"/>
        <v>-0.17796829122533264</v>
      </c>
      <c r="T56" s="27">
        <f t="shared" si="24"/>
        <v>-0.17973851916299172</v>
      </c>
      <c r="U56" s="27">
        <f t="shared" si="25"/>
        <v>-0.24066366690553204</v>
      </c>
      <c r="V56" s="27">
        <f t="shared" si="26"/>
        <v>-0.15473258300074522</v>
      </c>
      <c r="W56" s="27">
        <f t="shared" si="27"/>
        <v>-0.23094353247143601</v>
      </c>
      <c r="X56" s="27">
        <f t="shared" si="28"/>
        <v>-0.1879472099562968</v>
      </c>
      <c r="Y56" s="27">
        <f t="shared" si="29"/>
        <v>-0.18971726679067874</v>
      </c>
      <c r="Z56" s="21"/>
      <c r="AA56" s="21"/>
      <c r="AB56" s="21"/>
      <c r="AC56" s="21"/>
      <c r="AD56" s="21"/>
      <c r="AE56" s="21"/>
      <c r="AF56" s="21"/>
      <c r="AMD56"/>
      <c r="AME56"/>
      <c r="AMF56"/>
      <c r="AMG56"/>
      <c r="AMH56"/>
      <c r="AMI56"/>
      <c r="AMJ56"/>
    </row>
    <row r="57" spans="1:1024" s="23" customFormat="1" x14ac:dyDescent="0.25">
      <c r="A57" s="24">
        <v>-12</v>
      </c>
      <c r="B57" s="27">
        <f t="shared" si="19"/>
        <v>-2.0420352248333655</v>
      </c>
      <c r="C57" s="27">
        <v>0</v>
      </c>
      <c r="D57" s="27"/>
      <c r="E57" s="28"/>
      <c r="F57" s="28">
        <f t="shared" si="31"/>
        <v>-8.3826309116264916E-2</v>
      </c>
      <c r="G57" s="28">
        <f t="shared" si="31"/>
        <v>8.3096438959766192E-2</v>
      </c>
      <c r="H57" s="28">
        <f t="shared" si="31"/>
        <v>-8.1888461940823762E-2</v>
      </c>
      <c r="I57" s="28">
        <f t="shared" si="31"/>
        <v>8.0214977258332279E-2</v>
      </c>
      <c r="J57" s="28">
        <f t="shared" si="31"/>
        <v>-7.8093404004534225E-2</v>
      </c>
      <c r="K57" s="28">
        <f t="shared" si="31"/>
        <v>7.5545764953671726E-2</v>
      </c>
      <c r="L57" s="28">
        <f t="shared" si="31"/>
        <v>-7.2598413625706112E-2</v>
      </c>
      <c r="M57" s="28">
        <f t="shared" si="31"/>
        <v>6.9281708313247953E-2</v>
      </c>
      <c r="N57" s="28">
        <f t="shared" si="31"/>
        <v>-6.5629637471023627E-2</v>
      </c>
      <c r="O57" s="28">
        <f t="shared" si="31"/>
        <v>6.1679401515888785E-2</v>
      </c>
      <c r="P57" s="27">
        <f t="shared" si="20"/>
        <v>-8.3826309116264916E-2</v>
      </c>
      <c r="Q57" s="27">
        <f t="shared" si="21"/>
        <v>-7.2987015649872422E-4</v>
      </c>
      <c r="R57" s="27">
        <f t="shared" si="22"/>
        <v>-8.2618332097322486E-2</v>
      </c>
      <c r="S57" s="27">
        <f t="shared" si="23"/>
        <v>-2.4033548389902071E-3</v>
      </c>
      <c r="T57" s="27">
        <f t="shared" si="24"/>
        <v>-8.0496758843524432E-2</v>
      </c>
      <c r="U57" s="27">
        <f t="shared" si="25"/>
        <v>-4.9509938898527062E-3</v>
      </c>
      <c r="V57" s="27">
        <f t="shared" si="26"/>
        <v>-7.7549407515558819E-2</v>
      </c>
      <c r="W57" s="27">
        <f t="shared" si="27"/>
        <v>-8.2676992023108659E-3</v>
      </c>
      <c r="X57" s="27">
        <f t="shared" si="28"/>
        <v>-7.3897336673334493E-2</v>
      </c>
      <c r="Y57" s="27">
        <f t="shared" si="29"/>
        <v>-1.2217935157445708E-2</v>
      </c>
      <c r="Z57" s="21"/>
      <c r="AA57" s="21"/>
      <c r="AB57" s="21"/>
      <c r="AC57" s="21"/>
      <c r="AD57" s="21"/>
      <c r="AE57" s="21"/>
      <c r="AF57" s="21"/>
      <c r="AMD57"/>
      <c r="AME57"/>
      <c r="AMF57"/>
      <c r="AMG57"/>
      <c r="AMH57"/>
      <c r="AMI57"/>
      <c r="AMJ57"/>
    </row>
    <row r="58" spans="1:1024" s="23" customFormat="1" x14ac:dyDescent="0.25">
      <c r="A58" s="24">
        <v>-11</v>
      </c>
      <c r="B58" s="27">
        <f t="shared" si="19"/>
        <v>-1.8849555921538759</v>
      </c>
      <c r="C58" s="27">
        <v>0</v>
      </c>
      <c r="D58" s="27"/>
      <c r="E58" s="28"/>
      <c r="F58" s="28">
        <f t="shared" si="31"/>
        <v>0.22511215450338756</v>
      </c>
      <c r="G58" s="28">
        <f t="shared" si="31"/>
        <v>-0.21056871802202801</v>
      </c>
      <c r="H58" s="28">
        <f t="shared" si="31"/>
        <v>0.18758243450110698</v>
      </c>
      <c r="I58" s="28">
        <f t="shared" si="31"/>
        <v>-0.15791106579947578</v>
      </c>
      <c r="J58" s="28">
        <f t="shared" si="31"/>
        <v>0.12378521974512117</v>
      </c>
      <c r="K58" s="28">
        <f t="shared" si="31"/>
        <v>-8.7706021924347427E-2</v>
      </c>
      <c r="L58" s="28">
        <f t="shared" si="31"/>
        <v>5.2221555207891707E-2</v>
      </c>
      <c r="M58" s="28">
        <f t="shared" si="31"/>
        <v>-1.9704074727666505E-2</v>
      </c>
      <c r="N58" s="28">
        <f t="shared" si="31"/>
        <v>-7.8503878715781624E-3</v>
      </c>
      <c r="O58" s="28">
        <f t="shared" si="31"/>
        <v>2.8981040069177337E-2</v>
      </c>
      <c r="P58" s="27">
        <f t="shared" si="20"/>
        <v>0.22511215450338756</v>
      </c>
      <c r="Q58" s="27">
        <f t="shared" si="21"/>
        <v>1.4543436481359556E-2</v>
      </c>
      <c r="R58" s="27">
        <f t="shared" si="22"/>
        <v>0.20212587098246654</v>
      </c>
      <c r="S58" s="27">
        <f t="shared" si="23"/>
        <v>4.4214805182990757E-2</v>
      </c>
      <c r="T58" s="27">
        <f t="shared" si="24"/>
        <v>0.16800002492811195</v>
      </c>
      <c r="U58" s="27">
        <f t="shared" si="25"/>
        <v>8.0294003003764519E-2</v>
      </c>
      <c r="V58" s="27">
        <f t="shared" si="26"/>
        <v>0.13251555821165623</v>
      </c>
      <c r="W58" s="27">
        <f t="shared" si="27"/>
        <v>0.11281148348398973</v>
      </c>
      <c r="X58" s="27">
        <f t="shared" si="28"/>
        <v>0.10496109561241157</v>
      </c>
      <c r="Y58" s="27">
        <f t="shared" si="29"/>
        <v>0.13394213568158891</v>
      </c>
      <c r="Z58" s="21"/>
      <c r="AA58" s="21"/>
      <c r="AB58" s="21"/>
      <c r="AC58" s="21"/>
      <c r="AD58" s="21"/>
      <c r="AE58" s="21"/>
      <c r="AF58" s="21"/>
      <c r="AMD58"/>
      <c r="AME58"/>
      <c r="AMF58"/>
      <c r="AMG58"/>
      <c r="AMH58"/>
      <c r="AMI58"/>
      <c r="AMJ58"/>
    </row>
    <row r="59" spans="1:1024" s="23" customFormat="1" x14ac:dyDescent="0.25">
      <c r="A59" s="24">
        <v>-10</v>
      </c>
      <c r="B59" s="27">
        <f t="shared" si="19"/>
        <v>-1.727875959474386</v>
      </c>
      <c r="C59" s="27">
        <v>0</v>
      </c>
      <c r="D59" s="27"/>
      <c r="E59" s="28"/>
      <c r="F59" s="28">
        <f t="shared" si="31"/>
        <v>0.4803341923345103</v>
      </c>
      <c r="G59" s="28">
        <f t="shared" si="31"/>
        <v>-0.31523938477495017</v>
      </c>
      <c r="H59" s="28">
        <f t="shared" si="31"/>
        <v>0.11574062752498557</v>
      </c>
      <c r="I59" s="28">
        <f t="shared" si="31"/>
        <v>4.3680257729134642E-2</v>
      </c>
      <c r="J59" s="28">
        <f t="shared" si="31"/>
        <v>-0.11531156746026308</v>
      </c>
      <c r="K59" s="28">
        <f t="shared" si="31"/>
        <v>9.7009885696495643E-2</v>
      </c>
      <c r="L59" s="28">
        <f t="shared" si="31"/>
        <v>-2.6777665137316713E-2</v>
      </c>
      <c r="M59" s="28">
        <f t="shared" si="31"/>
        <v>-4.2002981354534209E-2</v>
      </c>
      <c r="N59" s="28">
        <f t="shared" si="31"/>
        <v>6.9833671344940812E-2</v>
      </c>
      <c r="O59" s="28">
        <f t="shared" si="31"/>
        <v>-4.8893891668712434E-2</v>
      </c>
      <c r="P59" s="27">
        <f t="shared" si="20"/>
        <v>0.4803341923345103</v>
      </c>
      <c r="Q59" s="27">
        <f t="shared" si="21"/>
        <v>0.16509480755956013</v>
      </c>
      <c r="R59" s="27">
        <f t="shared" si="22"/>
        <v>0.28083543508454567</v>
      </c>
      <c r="S59" s="27">
        <f t="shared" si="23"/>
        <v>0.32451569281368031</v>
      </c>
      <c r="T59" s="27">
        <f t="shared" si="24"/>
        <v>0.20920412535341723</v>
      </c>
      <c r="U59" s="27">
        <f t="shared" si="25"/>
        <v>0.30621401104991286</v>
      </c>
      <c r="V59" s="27">
        <f t="shared" si="26"/>
        <v>0.27943634591259614</v>
      </c>
      <c r="W59" s="27">
        <f t="shared" si="27"/>
        <v>0.23743336455806194</v>
      </c>
      <c r="X59" s="27">
        <f t="shared" si="28"/>
        <v>0.30726703590300275</v>
      </c>
      <c r="Y59" s="27">
        <f t="shared" si="29"/>
        <v>0.25837314423429031</v>
      </c>
      <c r="Z59" s="21"/>
      <c r="AA59" s="21"/>
      <c r="AB59" s="21"/>
      <c r="AC59" s="21"/>
      <c r="AD59" s="21"/>
      <c r="AE59" s="21"/>
      <c r="AF59" s="21"/>
      <c r="AMD59"/>
      <c r="AME59"/>
      <c r="AMF59"/>
      <c r="AMG59"/>
      <c r="AMH59"/>
      <c r="AMI59"/>
      <c r="AMJ59"/>
    </row>
    <row r="60" spans="1:1024" s="23" customFormat="1" x14ac:dyDescent="0.25">
      <c r="A60" s="24">
        <v>-9</v>
      </c>
      <c r="B60" s="27">
        <f t="shared" si="19"/>
        <v>-1.5707963267948966</v>
      </c>
      <c r="C60" s="27">
        <v>0</v>
      </c>
      <c r="D60" s="27"/>
      <c r="E60" s="28"/>
      <c r="F60" s="28">
        <f t="shared" si="31"/>
        <v>0.62093853636251095</v>
      </c>
      <c r="G60" s="28">
        <f t="shared" si="31"/>
        <v>-0.13696913140804581</v>
      </c>
      <c r="H60" s="28">
        <f t="shared" si="31"/>
        <v>-0.16669523950221951</v>
      </c>
      <c r="I60" s="28">
        <f t="shared" si="31"/>
        <v>0.12364002995873023</v>
      </c>
      <c r="J60" s="28">
        <f t="shared" si="31"/>
        <v>5.6380315850595268E-2</v>
      </c>
      <c r="K60" s="28">
        <f t="shared" si="31"/>
        <v>-0.10315434978760098</v>
      </c>
      <c r="L60" s="28">
        <f t="shared" si="31"/>
        <v>-1.2644485268993447E-3</v>
      </c>
      <c r="M60" s="28">
        <f t="shared" si="31"/>
        <v>7.7853867380121733E-2</v>
      </c>
      <c r="N60" s="28">
        <f t="shared" si="31"/>
        <v>-2.9546887865208905E-2</v>
      </c>
      <c r="O60" s="28">
        <f t="shared" si="31"/>
        <v>-5.0551464453702781E-2</v>
      </c>
      <c r="P60" s="27">
        <f t="shared" si="20"/>
        <v>0.62093853636251095</v>
      </c>
      <c r="Q60" s="27">
        <f t="shared" si="21"/>
        <v>0.48396940495446517</v>
      </c>
      <c r="R60" s="27">
        <f t="shared" si="22"/>
        <v>0.31727416545224563</v>
      </c>
      <c r="S60" s="27">
        <f t="shared" si="23"/>
        <v>0.44091419541097587</v>
      </c>
      <c r="T60" s="27">
        <f t="shared" si="24"/>
        <v>0.49729451126157115</v>
      </c>
      <c r="U60" s="27">
        <f t="shared" si="25"/>
        <v>0.39414016147397019</v>
      </c>
      <c r="V60" s="27">
        <f t="shared" si="26"/>
        <v>0.39287571294707085</v>
      </c>
      <c r="W60" s="27">
        <f t="shared" si="27"/>
        <v>0.47072958032719259</v>
      </c>
      <c r="X60" s="27">
        <f t="shared" si="28"/>
        <v>0.44118269246198366</v>
      </c>
      <c r="Y60" s="27">
        <f t="shared" si="29"/>
        <v>0.39063122800828087</v>
      </c>
      <c r="Z60" s="21"/>
      <c r="AA60" s="21"/>
      <c r="AB60" s="21"/>
      <c r="AC60" s="21"/>
      <c r="AD60" s="21"/>
      <c r="AE60" s="21"/>
      <c r="AF60" s="21"/>
      <c r="AMD60"/>
      <c r="AME60"/>
      <c r="AMF60"/>
      <c r="AMG60"/>
      <c r="AMH60"/>
      <c r="AMI60"/>
      <c r="AMJ60"/>
    </row>
    <row r="61" spans="1:1024" s="23" customFormat="1" x14ac:dyDescent="0.25">
      <c r="A61" s="24">
        <v>-8</v>
      </c>
      <c r="B61" s="27">
        <f t="shared" si="19"/>
        <v>-1.4137166941154069</v>
      </c>
      <c r="C61" s="27">
        <v>0</v>
      </c>
      <c r="D61" s="27"/>
      <c r="E61" s="28"/>
      <c r="F61" s="28">
        <f t="shared" si="31"/>
        <v>0.61337407590575288</v>
      </c>
      <c r="G61" s="28">
        <f t="shared" si="31"/>
        <v>0.1642368144525887</v>
      </c>
      <c r="H61" s="28">
        <f t="shared" si="31"/>
        <v>-0.14582337415704003</v>
      </c>
      <c r="I61" s="28">
        <f t="shared" si="31"/>
        <v>-0.14068682587583023</v>
      </c>
      <c r="J61" s="28">
        <f t="shared" si="31"/>
        <v>2.7221621013402319E-2</v>
      </c>
      <c r="K61" s="28">
        <f t="shared" si="31"/>
        <v>0.10593930244873898</v>
      </c>
      <c r="L61" s="28">
        <f t="shared" si="31"/>
        <v>2.9183873376437953E-2</v>
      </c>
      <c r="M61" s="28">
        <f t="shared" si="31"/>
        <v>-6.5779516443260563E-2</v>
      </c>
      <c r="N61" s="28">
        <f t="shared" si="31"/>
        <v>-5.4010743932157997E-2</v>
      </c>
      <c r="O61" s="28">
        <f t="shared" si="31"/>
        <v>2.6592199078688018E-2</v>
      </c>
      <c r="P61" s="27">
        <f t="shared" si="20"/>
        <v>0.61337407590575288</v>
      </c>
      <c r="Q61" s="27">
        <f t="shared" si="21"/>
        <v>0.77761089035834163</v>
      </c>
      <c r="R61" s="27">
        <f t="shared" si="22"/>
        <v>0.63178751620130158</v>
      </c>
      <c r="S61" s="27">
        <f t="shared" si="23"/>
        <v>0.49110069032547132</v>
      </c>
      <c r="T61" s="27">
        <f t="shared" si="24"/>
        <v>0.51832231133887363</v>
      </c>
      <c r="U61" s="27">
        <f t="shared" si="25"/>
        <v>0.62426161378761258</v>
      </c>
      <c r="V61" s="27">
        <f t="shared" si="26"/>
        <v>0.65344548716405049</v>
      </c>
      <c r="W61" s="27">
        <f t="shared" si="27"/>
        <v>0.58766597072078997</v>
      </c>
      <c r="X61" s="27">
        <f t="shared" si="28"/>
        <v>0.53365522678863198</v>
      </c>
      <c r="Y61" s="27">
        <f t="shared" si="29"/>
        <v>0.56024742586732001</v>
      </c>
      <c r="Z61" s="21"/>
      <c r="AA61" s="21"/>
      <c r="AB61" s="21"/>
      <c r="AC61" s="21"/>
      <c r="AD61" s="21"/>
      <c r="AE61" s="21"/>
      <c r="AF61" s="21"/>
      <c r="AMD61"/>
      <c r="AME61"/>
      <c r="AMF61"/>
      <c r="AMG61"/>
      <c r="AMH61"/>
      <c r="AMI61"/>
      <c r="AMJ61"/>
    </row>
    <row r="62" spans="1:1024" s="23" customFormat="1" x14ac:dyDescent="0.25">
      <c r="A62" s="24">
        <v>-7</v>
      </c>
      <c r="B62" s="27">
        <f t="shared" si="19"/>
        <v>-1.2566370614359172</v>
      </c>
      <c r="C62" s="27">
        <v>0</v>
      </c>
      <c r="D62" s="27"/>
      <c r="E62" s="28"/>
      <c r="F62" s="28">
        <f t="shared" si="31"/>
        <v>0.45944584801188931</v>
      </c>
      <c r="G62" s="28">
        <f t="shared" si="31"/>
        <v>0.31803314830697216</v>
      </c>
      <c r="H62" s="28">
        <f t="shared" si="31"/>
        <v>0.14037914534801865</v>
      </c>
      <c r="I62" s="28">
        <f t="shared" si="31"/>
        <v>-1.3258738671260395E-2</v>
      </c>
      <c r="J62" s="28">
        <f t="shared" si="31"/>
        <v>-9.8912023966984189E-2</v>
      </c>
      <c r="K62" s="28">
        <f t="shared" si="31"/>
        <v>-0.1052740438663172</v>
      </c>
      <c r="L62" s="28">
        <f t="shared" si="31"/>
        <v>-5.4271601437938015E-2</v>
      </c>
      <c r="M62" s="28">
        <f t="shared" si="31"/>
        <v>1.3212650247953751E-2</v>
      </c>
      <c r="N62" s="28">
        <f t="shared" si="31"/>
        <v>5.8470681282898278E-2</v>
      </c>
      <c r="O62" s="28">
        <f t="shared" si="31"/>
        <v>6.2283093904097378E-2</v>
      </c>
      <c r="P62" s="27">
        <f t="shared" si="20"/>
        <v>0.45944584801188931</v>
      </c>
      <c r="Q62" s="27">
        <f t="shared" si="21"/>
        <v>0.77747899631886153</v>
      </c>
      <c r="R62" s="27">
        <f t="shared" si="22"/>
        <v>0.91785814166688018</v>
      </c>
      <c r="S62" s="27">
        <f t="shared" si="23"/>
        <v>0.90459940299561981</v>
      </c>
      <c r="T62" s="27">
        <f t="shared" si="24"/>
        <v>0.80568737902863563</v>
      </c>
      <c r="U62" s="27">
        <f t="shared" si="25"/>
        <v>0.70041333516231841</v>
      </c>
      <c r="V62" s="27">
        <f t="shared" si="26"/>
        <v>0.64614173372438044</v>
      </c>
      <c r="W62" s="27">
        <f t="shared" si="27"/>
        <v>0.65935438397233415</v>
      </c>
      <c r="X62" s="27">
        <f t="shared" si="28"/>
        <v>0.71782506525523238</v>
      </c>
      <c r="Y62" s="27">
        <f t="shared" si="29"/>
        <v>0.78010815915932974</v>
      </c>
      <c r="Z62" s="21"/>
      <c r="AA62" s="21"/>
      <c r="AB62" s="21"/>
      <c r="AC62" s="21"/>
      <c r="AD62" s="21"/>
      <c r="AE62" s="21"/>
      <c r="AF62" s="21"/>
      <c r="AMD62"/>
      <c r="AME62"/>
      <c r="AMF62"/>
      <c r="AMG62"/>
      <c r="AMH62"/>
      <c r="AMI62"/>
      <c r="AMJ62"/>
    </row>
    <row r="63" spans="1:1024" s="23" customFormat="1" x14ac:dyDescent="0.25">
      <c r="A63" s="24">
        <v>-6</v>
      </c>
      <c r="B63" s="27">
        <f t="shared" si="19"/>
        <v>-1.0995574287564276</v>
      </c>
      <c r="C63" s="27">
        <v>0</v>
      </c>
      <c r="D63" s="27"/>
      <c r="E63" s="28"/>
      <c r="F63" s="28">
        <f t="shared" si="31"/>
        <v>0.19588431820669994</v>
      </c>
      <c r="G63" s="28">
        <f t="shared" si="31"/>
        <v>0.18638103898912919</v>
      </c>
      <c r="H63" s="28">
        <f t="shared" si="31"/>
        <v>0.17115697261215684</v>
      </c>
      <c r="I63" s="28">
        <f t="shared" si="31"/>
        <v>0.15108948217478271</v>
      </c>
      <c r="J63" s="28">
        <f t="shared" si="31"/>
        <v>0.12732087777804912</v>
      </c>
      <c r="K63" s="28">
        <f t="shared" si="31"/>
        <v>0.10118024005651562</v>
      </c>
      <c r="L63" s="28">
        <f t="shared" si="31"/>
        <v>7.40933828757252E-2</v>
      </c>
      <c r="M63" s="28">
        <f t="shared" si="31"/>
        <v>4.7487651258195762E-2</v>
      </c>
      <c r="N63" s="28">
        <f t="shared" si="31"/>
        <v>2.2698568181673963E-2</v>
      </c>
      <c r="O63" s="28">
        <f t="shared" si="31"/>
        <v>8.8511396882954131E-4</v>
      </c>
      <c r="P63" s="27">
        <f t="shared" si="20"/>
        <v>0.19588431820669994</v>
      </c>
      <c r="Q63" s="27">
        <f t="shared" si="21"/>
        <v>0.3822653571958291</v>
      </c>
      <c r="R63" s="27">
        <f t="shared" si="22"/>
        <v>0.55342232980798589</v>
      </c>
      <c r="S63" s="27">
        <f t="shared" si="23"/>
        <v>0.70451181198276858</v>
      </c>
      <c r="T63" s="27">
        <f t="shared" si="24"/>
        <v>0.8318326897608177</v>
      </c>
      <c r="U63" s="27">
        <f t="shared" si="25"/>
        <v>0.9330129298173333</v>
      </c>
      <c r="V63" s="27">
        <f t="shared" si="26"/>
        <v>1.0071063126930584</v>
      </c>
      <c r="W63" s="27">
        <f t="shared" si="27"/>
        <v>1.054593963951254</v>
      </c>
      <c r="X63" s="27">
        <f t="shared" si="28"/>
        <v>1.0772925321329281</v>
      </c>
      <c r="Y63" s="27">
        <f t="shared" si="29"/>
        <v>1.0781776461017576</v>
      </c>
      <c r="Z63" s="21"/>
      <c r="AA63" s="21"/>
      <c r="AB63" s="21"/>
      <c r="AC63" s="21"/>
      <c r="AD63" s="21"/>
      <c r="AE63" s="21"/>
      <c r="AF63" s="21"/>
      <c r="AMD63"/>
      <c r="AME63"/>
      <c r="AMF63"/>
      <c r="AMG63"/>
      <c r="AMH63"/>
      <c r="AMI63"/>
      <c r="AMJ63"/>
    </row>
    <row r="64" spans="1:1024" s="23" customFormat="1" x14ac:dyDescent="0.25">
      <c r="A64" s="24">
        <v>-5</v>
      </c>
      <c r="B64" s="27">
        <f t="shared" si="19"/>
        <v>-0.94247779607693793</v>
      </c>
      <c r="C64" s="27">
        <v>0</v>
      </c>
      <c r="D64" s="27"/>
      <c r="E64" s="28"/>
      <c r="F64" s="28">
        <f t="shared" si="31"/>
        <v>-0.11441926986406692</v>
      </c>
      <c r="G64" s="28">
        <f t="shared" si="31"/>
        <v>-0.11255607725169378</v>
      </c>
      <c r="H64" s="28">
        <f t="shared" si="31"/>
        <v>-0.10949120963505912</v>
      </c>
      <c r="I64" s="28">
        <f t="shared" si="31"/>
        <v>-0.105284359011014</v>
      </c>
      <c r="J64" s="28">
        <f t="shared" si="31"/>
        <v>-0.1000171437013317</v>
      </c>
      <c r="K64" s="28">
        <f t="shared" si="31"/>
        <v>-9.3791217250553491E-2</v>
      </c>
      <c r="L64" s="28">
        <f t="shared" si="31"/>
        <v>-8.6725920048441943E-2</v>
      </c>
      <c r="M64" s="28">
        <f t="shared" si="31"/>
        <v>-7.895553289973789E-2</v>
      </c>
      <c r="N64" s="28">
        <f t="shared" si="31"/>
        <v>-7.0626201632492641E-2</v>
      </c>
      <c r="O64" s="28">
        <f t="shared" si="31"/>
        <v>-6.1892609872560587E-2</v>
      </c>
      <c r="P64" s="27">
        <f t="shared" si="20"/>
        <v>-0.11441926986406692</v>
      </c>
      <c r="Q64" s="27">
        <f t="shared" si="21"/>
        <v>-0.2269753471157607</v>
      </c>
      <c r="R64" s="27">
        <f t="shared" si="22"/>
        <v>-0.33646655675081982</v>
      </c>
      <c r="S64" s="27">
        <f t="shared" si="23"/>
        <v>-0.44175091576183384</v>
      </c>
      <c r="T64" s="27">
        <f t="shared" si="24"/>
        <v>-0.54176805946316553</v>
      </c>
      <c r="U64" s="27">
        <f t="shared" si="25"/>
        <v>-0.63555927671371903</v>
      </c>
      <c r="V64" s="27">
        <f t="shared" si="26"/>
        <v>-0.72228519676216096</v>
      </c>
      <c r="W64" s="27">
        <f t="shared" si="27"/>
        <v>-0.80124072966189885</v>
      </c>
      <c r="X64" s="27">
        <f t="shared" si="28"/>
        <v>-0.87186693129439152</v>
      </c>
      <c r="Y64" s="27">
        <f t="shared" si="29"/>
        <v>-0.93375954116695215</v>
      </c>
      <c r="Z64" s="21"/>
      <c r="AA64" s="21"/>
      <c r="AB64" s="21"/>
      <c r="AC64" s="21"/>
      <c r="AD64" s="21"/>
      <c r="AE64" s="21"/>
      <c r="AF64" s="21"/>
      <c r="AMD64"/>
      <c r="AME64"/>
      <c r="AMF64"/>
      <c r="AMG64"/>
      <c r="AMH64"/>
      <c r="AMI64"/>
      <c r="AMJ64"/>
    </row>
    <row r="65" spans="1:1024" s="23" customFormat="1" x14ac:dyDescent="0.25">
      <c r="A65" s="24">
        <v>-4</v>
      </c>
      <c r="B65" s="27">
        <f t="shared" si="19"/>
        <v>-0.78539816339744828</v>
      </c>
      <c r="C65" s="27">
        <v>0</v>
      </c>
      <c r="D65" s="27"/>
      <c r="E65" s="28"/>
      <c r="F65" s="28">
        <f t="shared" si="31"/>
        <v>-0.39742004866631664</v>
      </c>
      <c r="G65" s="28">
        <f t="shared" si="31"/>
        <v>-0.31046926818125548</v>
      </c>
      <c r="H65" s="28">
        <f t="shared" si="31"/>
        <v>-0.19091636302861065</v>
      </c>
      <c r="I65" s="28">
        <f t="shared" si="31"/>
        <v>-6.8484565704022907E-2</v>
      </c>
      <c r="J65" s="28">
        <f t="shared" si="31"/>
        <v>2.8948286370758858E-2</v>
      </c>
      <c r="K65" s="28">
        <f t="shared" si="31"/>
        <v>8.3347619751109756E-2</v>
      </c>
      <c r="L65" s="28">
        <f t="shared" si="31"/>
        <v>9.094348412717794E-2</v>
      </c>
      <c r="M65" s="28">
        <f t="shared" si="31"/>
        <v>6.1820014979365116E-2</v>
      </c>
      <c r="N65" s="28">
        <f t="shared" si="31"/>
        <v>1.512312278522351E-2</v>
      </c>
      <c r="O65" s="28">
        <f t="shared" si="31"/>
        <v>-2.8190157925297634E-2</v>
      </c>
      <c r="P65" s="27">
        <f t="shared" si="20"/>
        <v>-0.39742004866631664</v>
      </c>
      <c r="Q65" s="27">
        <f t="shared" si="21"/>
        <v>-0.70788931684757217</v>
      </c>
      <c r="R65" s="27">
        <f t="shared" si="22"/>
        <v>-0.89880567987618276</v>
      </c>
      <c r="S65" s="27">
        <f t="shared" si="23"/>
        <v>-0.96729024558020571</v>
      </c>
      <c r="T65" s="27">
        <f t="shared" si="24"/>
        <v>-0.93834195920944685</v>
      </c>
      <c r="U65" s="27">
        <f t="shared" si="25"/>
        <v>-0.85499433945833714</v>
      </c>
      <c r="V65" s="27">
        <f t="shared" si="26"/>
        <v>-0.76405085533115924</v>
      </c>
      <c r="W65" s="27">
        <f t="shared" si="27"/>
        <v>-0.70223084035179417</v>
      </c>
      <c r="X65" s="27">
        <f t="shared" si="28"/>
        <v>-0.68710771756657063</v>
      </c>
      <c r="Y65" s="27">
        <f t="shared" si="29"/>
        <v>-0.7152978754918683</v>
      </c>
      <c r="Z65" s="21"/>
      <c r="AA65" s="21"/>
      <c r="AB65" s="21"/>
      <c r="AC65" s="21"/>
      <c r="AD65" s="21"/>
      <c r="AE65" s="21"/>
      <c r="AF65" s="21"/>
      <c r="AMD65"/>
      <c r="AME65"/>
      <c r="AMF65"/>
      <c r="AMG65"/>
      <c r="AMH65"/>
      <c r="AMI65"/>
      <c r="AMJ65"/>
    </row>
    <row r="66" spans="1:1024" s="23" customFormat="1" x14ac:dyDescent="0.25">
      <c r="A66" s="24">
        <v>-3</v>
      </c>
      <c r="B66" s="27">
        <f t="shared" si="19"/>
        <v>-0.62831853071795862</v>
      </c>
      <c r="C66" s="27">
        <v>0</v>
      </c>
      <c r="D66" s="27"/>
      <c r="E66" s="28"/>
      <c r="F66" s="28">
        <f t="shared" ref="F66:O75" si="32">(-2*$B$2/PI())*((COS(F$5*PI()))/F$5)*SIN(F$5*PI()*$B66/$B$3)</f>
        <v>-0.58558816684145232</v>
      </c>
      <c r="G66" s="28">
        <f t="shared" si="32"/>
        <v>-0.22972292400594466</v>
      </c>
      <c r="H66" s="28">
        <f t="shared" si="32"/>
        <v>7.5037384834462525E-2</v>
      </c>
      <c r="I66" s="28">
        <f t="shared" si="32"/>
        <v>0.15901657415348608</v>
      </c>
      <c r="J66" s="28">
        <f t="shared" si="32"/>
        <v>5.4787652563218325E-2</v>
      </c>
      <c r="K66" s="28">
        <f t="shared" si="32"/>
        <v>-7.0189572674009326E-2</v>
      </c>
      <c r="L66" s="28">
        <f t="shared" si="32"/>
        <v>-8.6336846957018681E-2</v>
      </c>
      <c r="M66" s="28">
        <f t="shared" si="32"/>
        <v>-6.6293693356301977E-3</v>
      </c>
      <c r="N66" s="28">
        <f t="shared" si="32"/>
        <v>6.2527478167035661E-2</v>
      </c>
      <c r="O66" s="28">
        <f t="shared" si="32"/>
        <v>4.9456011983492094E-2</v>
      </c>
      <c r="P66" s="27">
        <f t="shared" si="20"/>
        <v>-0.58558816684145232</v>
      </c>
      <c r="Q66" s="27">
        <f t="shared" si="21"/>
        <v>-0.81531109084739695</v>
      </c>
      <c r="R66" s="27">
        <f t="shared" si="22"/>
        <v>-0.74027370601293441</v>
      </c>
      <c r="S66" s="27">
        <f t="shared" si="23"/>
        <v>-0.58125713185944838</v>
      </c>
      <c r="T66" s="27">
        <f t="shared" si="24"/>
        <v>-0.52646947929623011</v>
      </c>
      <c r="U66" s="27">
        <f t="shared" si="25"/>
        <v>-0.5966590519702395</v>
      </c>
      <c r="V66" s="27">
        <f t="shared" si="26"/>
        <v>-0.6829958989272582</v>
      </c>
      <c r="W66" s="27">
        <f t="shared" si="27"/>
        <v>-0.68962526826288839</v>
      </c>
      <c r="X66" s="27">
        <f t="shared" si="28"/>
        <v>-0.62709779009585276</v>
      </c>
      <c r="Y66" s="27">
        <f t="shared" si="29"/>
        <v>-0.57764177811236062</v>
      </c>
      <c r="Z66" s="21"/>
      <c r="AA66" s="21"/>
      <c r="AB66" s="21"/>
      <c r="AC66" s="21"/>
      <c r="AD66" s="21"/>
      <c r="AE66" s="21"/>
      <c r="AF66" s="21"/>
      <c r="AMD66"/>
      <c r="AME66"/>
      <c r="AMF66"/>
      <c r="AMG66"/>
      <c r="AMH66"/>
      <c r="AMI66"/>
      <c r="AMJ66"/>
    </row>
    <row r="67" spans="1:1024" s="23" customFormat="1" x14ac:dyDescent="0.25">
      <c r="A67" s="24">
        <v>-2</v>
      </c>
      <c r="B67" s="27">
        <f t="shared" si="19"/>
        <v>-0.47123889803846897</v>
      </c>
      <c r="C67" s="27">
        <v>0</v>
      </c>
      <c r="D67" s="27"/>
      <c r="E67" s="28"/>
      <c r="F67" s="28">
        <f t="shared" si="32"/>
        <v>-0.63402281137908667</v>
      </c>
      <c r="G67" s="28">
        <f t="shared" si="32"/>
        <v>5.720963493203346E-2</v>
      </c>
      <c r="H67" s="28">
        <f t="shared" si="32"/>
        <v>0.20445802530191765</v>
      </c>
      <c r="I67" s="28">
        <f t="shared" si="32"/>
        <v>-5.6278038625846891E-2</v>
      </c>
      <c r="J67" s="28">
        <f t="shared" si="32"/>
        <v>-0.11454981781716639</v>
      </c>
      <c r="K67" s="28">
        <f t="shared" si="32"/>
        <v>5.4745604817529561E-2</v>
      </c>
      <c r="L67" s="28">
        <f t="shared" si="32"/>
        <v>7.3352988262352925E-2</v>
      </c>
      <c r="M67" s="28">
        <f t="shared" si="32"/>
        <v>-5.2642179505507002E-2</v>
      </c>
      <c r="N67" s="28">
        <f t="shared" si="32"/>
        <v>-4.8607791385680006E-2</v>
      </c>
      <c r="O67" s="28">
        <f t="shared" si="32"/>
        <v>5.0008571850665852E-2</v>
      </c>
      <c r="P67" s="27">
        <f t="shared" si="20"/>
        <v>-0.63402281137908667</v>
      </c>
      <c r="Q67" s="27">
        <f t="shared" si="21"/>
        <v>-0.57681317644705321</v>
      </c>
      <c r="R67" s="27">
        <f t="shared" si="22"/>
        <v>-0.37235515114513557</v>
      </c>
      <c r="S67" s="27">
        <f t="shared" si="23"/>
        <v>-0.42863318977098247</v>
      </c>
      <c r="T67" s="27">
        <f t="shared" si="24"/>
        <v>-0.54318300758814886</v>
      </c>
      <c r="U67" s="27">
        <f t="shared" si="25"/>
        <v>-0.48843740277061931</v>
      </c>
      <c r="V67" s="27">
        <f t="shared" si="26"/>
        <v>-0.41508441450826639</v>
      </c>
      <c r="W67" s="27">
        <f t="shared" si="27"/>
        <v>-0.46772659401377337</v>
      </c>
      <c r="X67" s="27">
        <f t="shared" si="28"/>
        <v>-0.51633438539945342</v>
      </c>
      <c r="Y67" s="27">
        <f t="shared" si="29"/>
        <v>-0.46632581354878755</v>
      </c>
      <c r="Z67" s="21"/>
      <c r="AA67" s="21"/>
      <c r="AB67" s="21"/>
      <c r="AC67" s="21"/>
      <c r="AD67" s="21"/>
      <c r="AE67" s="21"/>
      <c r="AF67" s="21"/>
      <c r="AMD67"/>
      <c r="AME67"/>
      <c r="AMF67"/>
      <c r="AMG67"/>
      <c r="AMH67"/>
      <c r="AMI67"/>
      <c r="AMJ67"/>
    </row>
    <row r="68" spans="1:1024" s="23" customFormat="1" x14ac:dyDescent="0.25">
      <c r="A68" s="24">
        <v>-1</v>
      </c>
      <c r="B68" s="27">
        <f t="shared" si="19"/>
        <v>-0.31415926535897931</v>
      </c>
      <c r="C68" s="27">
        <v>0</v>
      </c>
      <c r="D68" s="27"/>
      <c r="E68" s="28"/>
      <c r="F68" s="28">
        <f t="shared" si="32"/>
        <v>-0.53116647222544555</v>
      </c>
      <c r="G68" s="28">
        <f t="shared" si="32"/>
        <v>0.29279408342072616</v>
      </c>
      <c r="H68" s="28">
        <f t="shared" si="32"/>
        <v>-3.8139756621355637E-2</v>
      </c>
      <c r="I68" s="28">
        <f t="shared" si="32"/>
        <v>-0.11486146200297233</v>
      </c>
      <c r="J68" s="28">
        <f t="shared" si="32"/>
        <v>0.12418770727250218</v>
      </c>
      <c r="K68" s="28">
        <f t="shared" si="32"/>
        <v>-3.7518692417231263E-2</v>
      </c>
      <c r="L68" s="28">
        <f t="shared" si="32"/>
        <v>-5.3251725425465475E-2</v>
      </c>
      <c r="M68" s="28">
        <f t="shared" si="32"/>
        <v>7.9508287076743039E-2</v>
      </c>
      <c r="N68" s="28">
        <f t="shared" si="32"/>
        <v>-3.6497069878353036E-2</v>
      </c>
      <c r="O68" s="28">
        <f t="shared" si="32"/>
        <v>-2.7393826281609163E-2</v>
      </c>
      <c r="P68" s="27">
        <f t="shared" si="20"/>
        <v>-0.53116647222544555</v>
      </c>
      <c r="Q68" s="27">
        <f t="shared" si="21"/>
        <v>-0.23837238880471939</v>
      </c>
      <c r="R68" s="27">
        <f t="shared" si="22"/>
        <v>-0.27651214542607505</v>
      </c>
      <c r="S68" s="27">
        <f t="shared" si="23"/>
        <v>-0.39137360742904737</v>
      </c>
      <c r="T68" s="27">
        <f t="shared" si="24"/>
        <v>-0.2671859001565452</v>
      </c>
      <c r="U68" s="27">
        <f t="shared" si="25"/>
        <v>-0.30470459257377647</v>
      </c>
      <c r="V68" s="27">
        <f t="shared" si="26"/>
        <v>-0.35795631799924194</v>
      </c>
      <c r="W68" s="27">
        <f t="shared" si="27"/>
        <v>-0.27844803092249892</v>
      </c>
      <c r="X68" s="27">
        <f t="shared" si="28"/>
        <v>-0.31494510080085197</v>
      </c>
      <c r="Y68" s="27">
        <f t="shared" si="29"/>
        <v>-0.34233892708246116</v>
      </c>
      <c r="Z68" s="21"/>
      <c r="AA68" s="21"/>
      <c r="AB68" s="21"/>
      <c r="AC68" s="21"/>
      <c r="AD68" s="21"/>
      <c r="AE68" s="21"/>
      <c r="AF68" s="21"/>
      <c r="AMD68"/>
      <c r="AME68"/>
      <c r="AMF68"/>
      <c r="AMG68"/>
      <c r="AMH68"/>
      <c r="AMI68"/>
      <c r="AMJ68"/>
    </row>
    <row r="69" spans="1:1024" s="23" customFormat="1" x14ac:dyDescent="0.25">
      <c r="A69" s="24">
        <v>0</v>
      </c>
      <c r="B69" s="27">
        <f t="shared" si="19"/>
        <v>-0.15707963267948966</v>
      </c>
      <c r="C69" s="27">
        <v>0</v>
      </c>
      <c r="D69" s="27"/>
      <c r="E69" s="28"/>
      <c r="F69" s="28">
        <f t="shared" si="32"/>
        <v>-0.30156280372569344</v>
      </c>
      <c r="G69" s="28">
        <f t="shared" si="32"/>
        <v>0.26558323611272278</v>
      </c>
      <c r="H69" s="28">
        <f t="shared" si="32"/>
        <v>-0.2113409371263622</v>
      </c>
      <c r="I69" s="28">
        <f t="shared" si="32"/>
        <v>0.14639704171036308</v>
      </c>
      <c r="J69" s="28">
        <f t="shared" si="32"/>
        <v>-7.9484009733263319E-2</v>
      </c>
      <c r="K69" s="28">
        <f t="shared" si="32"/>
        <v>1.9069878310677819E-2</v>
      </c>
      <c r="L69" s="28">
        <f t="shared" si="32"/>
        <v>2.7983474029528558E-2</v>
      </c>
      <c r="M69" s="28">
        <f t="shared" si="32"/>
        <v>-5.7430731001486164E-2</v>
      </c>
      <c r="N69" s="28">
        <f t="shared" si="32"/>
        <v>6.8152675100639201E-2</v>
      </c>
      <c r="O69" s="28">
        <f t="shared" si="32"/>
        <v>-6.2093853636251091E-2</v>
      </c>
      <c r="P69" s="27">
        <f t="shared" si="20"/>
        <v>-0.30156280372569344</v>
      </c>
      <c r="Q69" s="27">
        <f t="shared" si="21"/>
        <v>-3.5979567612970664E-2</v>
      </c>
      <c r="R69" s="27">
        <f t="shared" si="22"/>
        <v>-0.24732050473933287</v>
      </c>
      <c r="S69" s="27">
        <f t="shared" si="23"/>
        <v>-0.10092346302896979</v>
      </c>
      <c r="T69" s="27">
        <f t="shared" si="24"/>
        <v>-0.18040747276223312</v>
      </c>
      <c r="U69" s="27">
        <f t="shared" si="25"/>
        <v>-0.16133759445155529</v>
      </c>
      <c r="V69" s="27">
        <f t="shared" si="26"/>
        <v>-0.13335412042202674</v>
      </c>
      <c r="W69" s="27">
        <f t="shared" si="27"/>
        <v>-0.1907848514235129</v>
      </c>
      <c r="X69" s="27">
        <f t="shared" si="28"/>
        <v>-0.1226321763228737</v>
      </c>
      <c r="Y69" s="27">
        <f t="shared" si="29"/>
        <v>-0.18472602995912479</v>
      </c>
      <c r="Z69" s="21"/>
      <c r="AA69" s="21"/>
      <c r="AB69" s="21"/>
      <c r="AC69" s="21"/>
      <c r="AD69" s="21"/>
      <c r="AE69" s="21"/>
      <c r="AF69" s="21"/>
      <c r="AMD69"/>
      <c r="AME69"/>
      <c r="AMF69"/>
      <c r="AMG69"/>
      <c r="AMH69"/>
      <c r="AMI69"/>
      <c r="AMJ69"/>
    </row>
    <row r="70" spans="1:1024" s="23" customFormat="1" x14ac:dyDescent="0.25">
      <c r="A70" s="24">
        <v>1</v>
      </c>
      <c r="B70" s="27">
        <f t="shared" ref="B70:B76" si="33">(A70-1)*PI()/20</f>
        <v>0</v>
      </c>
      <c r="C70" s="27">
        <v>0</v>
      </c>
      <c r="D70" s="27">
        <f t="shared" ref="D70:D77" si="34">$B$2*$B70/$B$3</f>
        <v>0</v>
      </c>
      <c r="E70" s="28"/>
      <c r="F70" s="28">
        <f t="shared" si="32"/>
        <v>0</v>
      </c>
      <c r="G70" s="28">
        <f t="shared" si="32"/>
        <v>0</v>
      </c>
      <c r="H70" s="28">
        <f t="shared" si="32"/>
        <v>0</v>
      </c>
      <c r="I70" s="28">
        <f t="shared" si="32"/>
        <v>0</v>
      </c>
      <c r="J70" s="28">
        <f t="shared" si="32"/>
        <v>0</v>
      </c>
      <c r="K70" s="28">
        <f t="shared" si="32"/>
        <v>0</v>
      </c>
      <c r="L70" s="28">
        <f t="shared" si="32"/>
        <v>0</v>
      </c>
      <c r="M70" s="28">
        <f t="shared" si="32"/>
        <v>0</v>
      </c>
      <c r="N70" s="28">
        <f t="shared" si="32"/>
        <v>0</v>
      </c>
      <c r="O70" s="28">
        <f t="shared" si="32"/>
        <v>0</v>
      </c>
      <c r="P70" s="27">
        <f t="shared" ref="P70:P101" si="35">SUM($F70:$F70)</f>
        <v>0</v>
      </c>
      <c r="Q70" s="27">
        <f t="shared" ref="Q70:Q101" si="36">SUM($F70:$G70)+$Q$3</f>
        <v>0</v>
      </c>
      <c r="R70" s="27">
        <f t="shared" ref="R70:R101" si="37">SUM($F70:$H70)</f>
        <v>0</v>
      </c>
      <c r="S70" s="27">
        <f t="shared" ref="S70:S101" si="38">SUM($F70:$I70)+$Q$3</f>
        <v>0</v>
      </c>
      <c r="T70" s="27">
        <f t="shared" ref="T70:T101" si="39">SUM($F70:$J70)</f>
        <v>0</v>
      </c>
      <c r="U70" s="27">
        <f t="shared" ref="U70:U101" si="40">SUM($F70:$K70)+$Q$3</f>
        <v>0</v>
      </c>
      <c r="V70" s="27">
        <f t="shared" ref="V70:V101" si="41">SUM($F70:$L70)</f>
        <v>0</v>
      </c>
      <c r="W70" s="27">
        <f t="shared" ref="W70:W101" si="42">SUM($F70:$M70)+$Q$3</f>
        <v>0</v>
      </c>
      <c r="X70" s="27">
        <f t="shared" ref="X70:X101" si="43">SUM($F70:$N70)</f>
        <v>0</v>
      </c>
      <c r="Y70" s="27">
        <f t="shared" ref="Y70:Y101" si="44">SUM($F70:$O70)+$Q$3</f>
        <v>0</v>
      </c>
      <c r="Z70" s="21"/>
      <c r="AA70" s="21"/>
      <c r="AB70" s="21"/>
      <c r="AC70" s="21"/>
      <c r="AD70" s="21"/>
      <c r="AE70" s="21"/>
      <c r="AF70" s="21"/>
      <c r="AMD70"/>
      <c r="AME70"/>
      <c r="AMF70"/>
      <c r="AMG70"/>
      <c r="AMH70"/>
      <c r="AMI70"/>
      <c r="AMJ70"/>
    </row>
    <row r="71" spans="1:1024" s="23" customFormat="1" x14ac:dyDescent="0.25">
      <c r="A71" s="24">
        <v>2</v>
      </c>
      <c r="B71" s="27">
        <f t="shared" si="33"/>
        <v>0.15707963267948966</v>
      </c>
      <c r="C71" s="27">
        <v>0</v>
      </c>
      <c r="D71" s="27">
        <f t="shared" si="34"/>
        <v>0.15707963267948966</v>
      </c>
      <c r="E71" s="28"/>
      <c r="F71" s="28">
        <f t="shared" si="32"/>
        <v>0.30156280372569344</v>
      </c>
      <c r="G71" s="28">
        <f t="shared" si="32"/>
        <v>-0.26558323611272278</v>
      </c>
      <c r="H71" s="28">
        <f t="shared" si="32"/>
        <v>0.2113409371263622</v>
      </c>
      <c r="I71" s="28">
        <f t="shared" si="32"/>
        <v>-0.14639704171036308</v>
      </c>
      <c r="J71" s="28">
        <f t="shared" si="32"/>
        <v>7.9484009733263319E-2</v>
      </c>
      <c r="K71" s="28">
        <f t="shared" si="32"/>
        <v>-1.9069878310677819E-2</v>
      </c>
      <c r="L71" s="28">
        <f t="shared" si="32"/>
        <v>-2.7983474029528558E-2</v>
      </c>
      <c r="M71" s="28">
        <f t="shared" si="32"/>
        <v>5.7430731001486164E-2</v>
      </c>
      <c r="N71" s="28">
        <f t="shared" si="32"/>
        <v>-6.8152675100639201E-2</v>
      </c>
      <c r="O71" s="28">
        <f t="shared" si="32"/>
        <v>6.2093853636251091E-2</v>
      </c>
      <c r="P71" s="27">
        <f t="shared" si="35"/>
        <v>0.30156280372569344</v>
      </c>
      <c r="Q71" s="27">
        <f t="shared" si="36"/>
        <v>3.5979567612970664E-2</v>
      </c>
      <c r="R71" s="27">
        <f t="shared" si="37"/>
        <v>0.24732050473933287</v>
      </c>
      <c r="S71" s="27">
        <f t="shared" si="38"/>
        <v>0.10092346302896979</v>
      </c>
      <c r="T71" s="27">
        <f t="shared" si="39"/>
        <v>0.18040747276223312</v>
      </c>
      <c r="U71" s="27">
        <f t="shared" si="40"/>
        <v>0.16133759445155529</v>
      </c>
      <c r="V71" s="27">
        <f t="shared" si="41"/>
        <v>0.13335412042202674</v>
      </c>
      <c r="W71" s="27">
        <f t="shared" si="42"/>
        <v>0.1907848514235129</v>
      </c>
      <c r="X71" s="27">
        <f t="shared" si="43"/>
        <v>0.1226321763228737</v>
      </c>
      <c r="Y71" s="27">
        <f t="shared" si="44"/>
        <v>0.18472602995912479</v>
      </c>
      <c r="Z71" s="21"/>
      <c r="AA71" s="21"/>
      <c r="AB71" s="21"/>
      <c r="AC71" s="21"/>
      <c r="AD71" s="21"/>
      <c r="AE71" s="21"/>
      <c r="AF71" s="21"/>
      <c r="AMD71"/>
      <c r="AME71"/>
      <c r="AMF71"/>
      <c r="AMG71"/>
      <c r="AMH71"/>
      <c r="AMI71"/>
      <c r="AMJ71"/>
    </row>
    <row r="72" spans="1:1024" s="23" customFormat="1" x14ac:dyDescent="0.25">
      <c r="A72" s="24">
        <v>3</v>
      </c>
      <c r="B72" s="27">
        <f t="shared" si="33"/>
        <v>0.31415926535897931</v>
      </c>
      <c r="C72" s="27">
        <v>0</v>
      </c>
      <c r="D72" s="27">
        <f t="shared" si="34"/>
        <v>0.31415926535897931</v>
      </c>
      <c r="E72" s="28"/>
      <c r="F72" s="28">
        <f t="shared" si="32"/>
        <v>0.53116647222544555</v>
      </c>
      <c r="G72" s="28">
        <f t="shared" si="32"/>
        <v>-0.29279408342072616</v>
      </c>
      <c r="H72" s="28">
        <f t="shared" si="32"/>
        <v>3.8139756621355637E-2</v>
      </c>
      <c r="I72" s="28">
        <f t="shared" si="32"/>
        <v>0.11486146200297233</v>
      </c>
      <c r="J72" s="28">
        <f t="shared" si="32"/>
        <v>-0.12418770727250218</v>
      </c>
      <c r="K72" s="28">
        <f t="shared" si="32"/>
        <v>3.7518692417231263E-2</v>
      </c>
      <c r="L72" s="28">
        <f t="shared" si="32"/>
        <v>5.3251725425465475E-2</v>
      </c>
      <c r="M72" s="28">
        <f t="shared" si="32"/>
        <v>-7.9508287076743039E-2</v>
      </c>
      <c r="N72" s="28">
        <f t="shared" si="32"/>
        <v>3.6497069878353036E-2</v>
      </c>
      <c r="O72" s="28">
        <f t="shared" si="32"/>
        <v>2.7393826281609163E-2</v>
      </c>
      <c r="P72" s="27">
        <f t="shared" si="35"/>
        <v>0.53116647222544555</v>
      </c>
      <c r="Q72" s="27">
        <f t="shared" si="36"/>
        <v>0.23837238880471939</v>
      </c>
      <c r="R72" s="27">
        <f t="shared" si="37"/>
        <v>0.27651214542607505</v>
      </c>
      <c r="S72" s="27">
        <f t="shared" si="38"/>
        <v>0.39137360742904737</v>
      </c>
      <c r="T72" s="27">
        <f t="shared" si="39"/>
        <v>0.2671859001565452</v>
      </c>
      <c r="U72" s="27">
        <f t="shared" si="40"/>
        <v>0.30470459257377647</v>
      </c>
      <c r="V72" s="27">
        <f t="shared" si="41"/>
        <v>0.35795631799924194</v>
      </c>
      <c r="W72" s="27">
        <f t="shared" si="42"/>
        <v>0.27844803092249892</v>
      </c>
      <c r="X72" s="27">
        <f t="shared" si="43"/>
        <v>0.31494510080085197</v>
      </c>
      <c r="Y72" s="27">
        <f t="shared" si="44"/>
        <v>0.34233892708246116</v>
      </c>
      <c r="Z72" s="21"/>
      <c r="AA72" s="21"/>
      <c r="AB72" s="21"/>
      <c r="AC72" s="21"/>
      <c r="AD72" s="21"/>
      <c r="AE72" s="21"/>
      <c r="AF72" s="21"/>
      <c r="AMD72"/>
      <c r="AME72"/>
      <c r="AMF72"/>
      <c r="AMG72"/>
      <c r="AMH72"/>
      <c r="AMI72"/>
      <c r="AMJ72"/>
    </row>
    <row r="73" spans="1:1024" s="23" customFormat="1" x14ac:dyDescent="0.25">
      <c r="A73" s="24">
        <v>4</v>
      </c>
      <c r="B73" s="27">
        <f t="shared" si="33"/>
        <v>0.47123889803846897</v>
      </c>
      <c r="C73" s="27">
        <v>0</v>
      </c>
      <c r="D73" s="27">
        <f t="shared" si="34"/>
        <v>0.47123889803846897</v>
      </c>
      <c r="E73" s="28"/>
      <c r="F73" s="28">
        <f t="shared" si="32"/>
        <v>0.63402281137908667</v>
      </c>
      <c r="G73" s="28">
        <f t="shared" si="32"/>
        <v>-5.720963493203346E-2</v>
      </c>
      <c r="H73" s="28">
        <f t="shared" si="32"/>
        <v>-0.20445802530191765</v>
      </c>
      <c r="I73" s="28">
        <f t="shared" si="32"/>
        <v>5.6278038625846891E-2</v>
      </c>
      <c r="J73" s="28">
        <f t="shared" si="32"/>
        <v>0.11454981781716639</v>
      </c>
      <c r="K73" s="28">
        <f t="shared" si="32"/>
        <v>-5.4745604817529561E-2</v>
      </c>
      <c r="L73" s="28">
        <f t="shared" si="32"/>
        <v>-7.3352988262352925E-2</v>
      </c>
      <c r="M73" s="28">
        <f t="shared" si="32"/>
        <v>5.2642179505507002E-2</v>
      </c>
      <c r="N73" s="28">
        <f t="shared" si="32"/>
        <v>4.8607791385680006E-2</v>
      </c>
      <c r="O73" s="28">
        <f t="shared" si="32"/>
        <v>-5.0008571850665852E-2</v>
      </c>
      <c r="P73" s="27">
        <f t="shared" si="35"/>
        <v>0.63402281137908667</v>
      </c>
      <c r="Q73" s="27">
        <f t="shared" si="36"/>
        <v>0.57681317644705321</v>
      </c>
      <c r="R73" s="27">
        <f t="shared" si="37"/>
        <v>0.37235515114513557</v>
      </c>
      <c r="S73" s="27">
        <f t="shared" si="38"/>
        <v>0.42863318977098247</v>
      </c>
      <c r="T73" s="27">
        <f t="shared" si="39"/>
        <v>0.54318300758814886</v>
      </c>
      <c r="U73" s="27">
        <f t="shared" si="40"/>
        <v>0.48843740277061931</v>
      </c>
      <c r="V73" s="27">
        <f t="shared" si="41"/>
        <v>0.41508441450826639</v>
      </c>
      <c r="W73" s="27">
        <f t="shared" si="42"/>
        <v>0.46772659401377337</v>
      </c>
      <c r="X73" s="27">
        <f t="shared" si="43"/>
        <v>0.51633438539945342</v>
      </c>
      <c r="Y73" s="27">
        <f t="shared" si="44"/>
        <v>0.46632581354878755</v>
      </c>
      <c r="Z73" s="21"/>
      <c r="AA73" s="21"/>
      <c r="AB73" s="21"/>
      <c r="AC73" s="21"/>
      <c r="AD73" s="21"/>
      <c r="AE73" s="21"/>
      <c r="AF73" s="21"/>
      <c r="AMD73"/>
      <c r="AME73"/>
      <c r="AMF73"/>
      <c r="AMG73"/>
      <c r="AMH73"/>
      <c r="AMI73"/>
      <c r="AMJ73"/>
    </row>
    <row r="74" spans="1:1024" s="23" customFormat="1" x14ac:dyDescent="0.25">
      <c r="A74" s="24">
        <v>5</v>
      </c>
      <c r="B74" s="27">
        <f t="shared" si="33"/>
        <v>0.62831853071795862</v>
      </c>
      <c r="C74" s="27">
        <v>0</v>
      </c>
      <c r="D74" s="27">
        <f t="shared" si="34"/>
        <v>0.62831853071795862</v>
      </c>
      <c r="E74" s="28"/>
      <c r="F74" s="28">
        <f t="shared" si="32"/>
        <v>0.58558816684145232</v>
      </c>
      <c r="G74" s="28">
        <f t="shared" si="32"/>
        <v>0.22972292400594466</v>
      </c>
      <c r="H74" s="28">
        <f t="shared" si="32"/>
        <v>-7.5037384834462525E-2</v>
      </c>
      <c r="I74" s="28">
        <f t="shared" si="32"/>
        <v>-0.15901657415348608</v>
      </c>
      <c r="J74" s="28">
        <f t="shared" si="32"/>
        <v>-5.4787652563218325E-2</v>
      </c>
      <c r="K74" s="28">
        <f t="shared" si="32"/>
        <v>7.0189572674009326E-2</v>
      </c>
      <c r="L74" s="28">
        <f t="shared" si="32"/>
        <v>8.6336846957018681E-2</v>
      </c>
      <c r="M74" s="28">
        <f t="shared" si="32"/>
        <v>6.6293693356301977E-3</v>
      </c>
      <c r="N74" s="28">
        <f t="shared" si="32"/>
        <v>-6.2527478167035661E-2</v>
      </c>
      <c r="O74" s="28">
        <f t="shared" si="32"/>
        <v>-4.9456011983492094E-2</v>
      </c>
      <c r="P74" s="27">
        <f t="shared" si="35"/>
        <v>0.58558816684145232</v>
      </c>
      <c r="Q74" s="27">
        <f t="shared" si="36"/>
        <v>0.81531109084739695</v>
      </c>
      <c r="R74" s="27">
        <f t="shared" si="37"/>
        <v>0.74027370601293441</v>
      </c>
      <c r="S74" s="27">
        <f t="shared" si="38"/>
        <v>0.58125713185944838</v>
      </c>
      <c r="T74" s="27">
        <f t="shared" si="39"/>
        <v>0.52646947929623011</v>
      </c>
      <c r="U74" s="27">
        <f t="shared" si="40"/>
        <v>0.5966590519702395</v>
      </c>
      <c r="V74" s="27">
        <f t="shared" si="41"/>
        <v>0.6829958989272582</v>
      </c>
      <c r="W74" s="27">
        <f t="shared" si="42"/>
        <v>0.68962526826288839</v>
      </c>
      <c r="X74" s="27">
        <f t="shared" si="43"/>
        <v>0.62709779009585276</v>
      </c>
      <c r="Y74" s="27">
        <f t="shared" si="44"/>
        <v>0.57764177811236062</v>
      </c>
      <c r="Z74" s="21"/>
      <c r="AA74" s="21"/>
      <c r="AB74" s="21"/>
      <c r="AC74" s="21"/>
      <c r="AD74" s="21"/>
      <c r="AE74" s="21"/>
      <c r="AF74" s="21"/>
      <c r="AMD74"/>
      <c r="AME74"/>
      <c r="AMF74"/>
      <c r="AMG74"/>
      <c r="AMH74"/>
      <c r="AMI74"/>
      <c r="AMJ74"/>
    </row>
    <row r="75" spans="1:1024" s="23" customFormat="1" x14ac:dyDescent="0.25">
      <c r="A75" s="24">
        <v>6</v>
      </c>
      <c r="B75" s="27">
        <f t="shared" si="33"/>
        <v>0.78539816339744828</v>
      </c>
      <c r="C75" s="27">
        <v>0</v>
      </c>
      <c r="D75" s="27">
        <f t="shared" si="34"/>
        <v>0.78539816339744828</v>
      </c>
      <c r="E75" s="28"/>
      <c r="F75" s="28">
        <f t="shared" si="32"/>
        <v>0.39742004866631664</v>
      </c>
      <c r="G75" s="28">
        <f t="shared" si="32"/>
        <v>0.31046926818125548</v>
      </c>
      <c r="H75" s="28">
        <f t="shared" si="32"/>
        <v>0.19091636302861065</v>
      </c>
      <c r="I75" s="28">
        <f t="shared" si="32"/>
        <v>6.8484565704022907E-2</v>
      </c>
      <c r="J75" s="28">
        <f t="shared" si="32"/>
        <v>-2.8948286370758858E-2</v>
      </c>
      <c r="K75" s="28">
        <f t="shared" si="32"/>
        <v>-8.3347619751109756E-2</v>
      </c>
      <c r="L75" s="28">
        <f t="shared" si="32"/>
        <v>-9.094348412717794E-2</v>
      </c>
      <c r="M75" s="28">
        <f t="shared" si="32"/>
        <v>-6.1820014979365116E-2</v>
      </c>
      <c r="N75" s="28">
        <f t="shared" si="32"/>
        <v>-1.512312278522351E-2</v>
      </c>
      <c r="O75" s="28">
        <f t="shared" si="32"/>
        <v>2.8190157925297634E-2</v>
      </c>
      <c r="P75" s="27">
        <f t="shared" si="35"/>
        <v>0.39742004866631664</v>
      </c>
      <c r="Q75" s="27">
        <f t="shared" si="36"/>
        <v>0.70788931684757217</v>
      </c>
      <c r="R75" s="27">
        <f t="shared" si="37"/>
        <v>0.89880567987618276</v>
      </c>
      <c r="S75" s="27">
        <f t="shared" si="38"/>
        <v>0.96729024558020571</v>
      </c>
      <c r="T75" s="27">
        <f t="shared" si="39"/>
        <v>0.93834195920944685</v>
      </c>
      <c r="U75" s="27">
        <f t="shared" si="40"/>
        <v>0.85499433945833714</v>
      </c>
      <c r="V75" s="27">
        <f t="shared" si="41"/>
        <v>0.76405085533115924</v>
      </c>
      <c r="W75" s="27">
        <f t="shared" si="42"/>
        <v>0.70223084035179417</v>
      </c>
      <c r="X75" s="27">
        <f t="shared" si="43"/>
        <v>0.68710771756657063</v>
      </c>
      <c r="Y75" s="27">
        <f t="shared" si="44"/>
        <v>0.7152978754918683</v>
      </c>
      <c r="Z75" s="21"/>
      <c r="AA75" s="21"/>
      <c r="AB75" s="21"/>
      <c r="AC75" s="21"/>
      <c r="AD75" s="21"/>
      <c r="AE75" s="21"/>
      <c r="AF75" s="21"/>
      <c r="AMD75"/>
      <c r="AME75"/>
      <c r="AMF75"/>
      <c r="AMG75"/>
      <c r="AMH75"/>
      <c r="AMI75"/>
      <c r="AMJ75"/>
    </row>
    <row r="76" spans="1:1024" s="23" customFormat="1" x14ac:dyDescent="0.25">
      <c r="A76" s="24">
        <v>7</v>
      </c>
      <c r="B76" s="27">
        <f t="shared" si="33"/>
        <v>0.94247779607693793</v>
      </c>
      <c r="C76" s="27">
        <v>0</v>
      </c>
      <c r="D76" s="27">
        <f t="shared" si="34"/>
        <v>0.94247779607693793</v>
      </c>
      <c r="E76" s="28"/>
      <c r="F76" s="28">
        <f t="shared" ref="F76:O85" si="45">(-2*$B$2/PI())*((COS(F$5*PI()))/F$5)*SIN(F$5*PI()*$B76/$B$3)</f>
        <v>0.11441926986406692</v>
      </c>
      <c r="G76" s="28">
        <f t="shared" si="45"/>
        <v>0.11255607725169378</v>
      </c>
      <c r="H76" s="28">
        <f t="shared" si="45"/>
        <v>0.10949120963505912</v>
      </c>
      <c r="I76" s="28">
        <f t="shared" si="45"/>
        <v>0.105284359011014</v>
      </c>
      <c r="J76" s="28">
        <f t="shared" si="45"/>
        <v>0.1000171437013317</v>
      </c>
      <c r="K76" s="28">
        <f t="shared" si="45"/>
        <v>9.3791217250553491E-2</v>
      </c>
      <c r="L76" s="28">
        <f t="shared" si="45"/>
        <v>8.6725920048441943E-2</v>
      </c>
      <c r="M76" s="28">
        <f t="shared" si="45"/>
        <v>7.895553289973789E-2</v>
      </c>
      <c r="N76" s="28">
        <f t="shared" si="45"/>
        <v>7.0626201632492641E-2</v>
      </c>
      <c r="O76" s="28">
        <f t="shared" si="45"/>
        <v>6.1892609872560587E-2</v>
      </c>
      <c r="P76" s="27">
        <f t="shared" si="35"/>
        <v>0.11441926986406692</v>
      </c>
      <c r="Q76" s="27">
        <f t="shared" si="36"/>
        <v>0.2269753471157607</v>
      </c>
      <c r="R76" s="27">
        <f t="shared" si="37"/>
        <v>0.33646655675081982</v>
      </c>
      <c r="S76" s="27">
        <f t="shared" si="38"/>
        <v>0.44175091576183384</v>
      </c>
      <c r="T76" s="27">
        <f t="shared" si="39"/>
        <v>0.54176805946316553</v>
      </c>
      <c r="U76" s="27">
        <f t="shared" si="40"/>
        <v>0.63555927671371903</v>
      </c>
      <c r="V76" s="27">
        <f t="shared" si="41"/>
        <v>0.72228519676216096</v>
      </c>
      <c r="W76" s="27">
        <f t="shared" si="42"/>
        <v>0.80124072966189885</v>
      </c>
      <c r="X76" s="27">
        <f t="shared" si="43"/>
        <v>0.87186693129439152</v>
      </c>
      <c r="Y76" s="27">
        <f t="shared" si="44"/>
        <v>0.93375954116695215</v>
      </c>
      <c r="Z76" s="21"/>
      <c r="AA76" s="21"/>
      <c r="AB76" s="21"/>
      <c r="AC76" s="21"/>
      <c r="AD76" s="21"/>
      <c r="AE76" s="21"/>
      <c r="AF76" s="21"/>
      <c r="AMD76"/>
      <c r="AME76"/>
      <c r="AMF76"/>
      <c r="AMG76"/>
      <c r="AMH76"/>
      <c r="AMI76"/>
      <c r="AMJ76"/>
    </row>
    <row r="77" spans="1:1024" s="23" customFormat="1" x14ac:dyDescent="0.25">
      <c r="A77" s="24"/>
      <c r="B77" s="27">
        <v>1</v>
      </c>
      <c r="C77" s="27">
        <v>0</v>
      </c>
      <c r="D77" s="27">
        <f t="shared" si="34"/>
        <v>1</v>
      </c>
      <c r="E77" s="28"/>
      <c r="F77" s="28">
        <f t="shared" si="45"/>
        <v>7.7995373048041977E-17</v>
      </c>
      <c r="G77" s="28">
        <f t="shared" si="45"/>
        <v>7.7995373048041977E-17</v>
      </c>
      <c r="H77" s="28">
        <f t="shared" si="45"/>
        <v>7.7995373048041977E-17</v>
      </c>
      <c r="I77" s="28">
        <f t="shared" si="45"/>
        <v>7.7995373048041977E-17</v>
      </c>
      <c r="J77" s="28">
        <f t="shared" si="45"/>
        <v>7.7995373048041965E-17</v>
      </c>
      <c r="K77" s="28">
        <f t="shared" si="45"/>
        <v>7.7995373048041977E-17</v>
      </c>
      <c r="L77" s="28">
        <f t="shared" si="45"/>
        <v>7.7995373048041965E-17</v>
      </c>
      <c r="M77" s="28">
        <f t="shared" si="45"/>
        <v>7.7995373048041977E-17</v>
      </c>
      <c r="N77" s="28">
        <f t="shared" si="45"/>
        <v>7.7995373048041965E-17</v>
      </c>
      <c r="O77" s="28">
        <f t="shared" si="45"/>
        <v>7.7995373048041965E-17</v>
      </c>
      <c r="P77" s="27">
        <f t="shared" si="35"/>
        <v>7.7995373048041977E-17</v>
      </c>
      <c r="Q77" s="27">
        <f t="shared" si="36"/>
        <v>1.5599074609608395E-16</v>
      </c>
      <c r="R77" s="27">
        <f t="shared" si="37"/>
        <v>2.3398611914412594E-16</v>
      </c>
      <c r="S77" s="27">
        <f t="shared" si="38"/>
        <v>3.1198149219216791E-16</v>
      </c>
      <c r="T77" s="27">
        <f t="shared" si="39"/>
        <v>3.8997686524020987E-16</v>
      </c>
      <c r="U77" s="27">
        <f t="shared" si="40"/>
        <v>4.6797223828825189E-16</v>
      </c>
      <c r="V77" s="27">
        <f t="shared" si="41"/>
        <v>5.459676113362938E-16</v>
      </c>
      <c r="W77" s="27">
        <f t="shared" si="42"/>
        <v>6.2396298438433582E-16</v>
      </c>
      <c r="X77" s="27">
        <f t="shared" si="43"/>
        <v>7.0195835743237783E-16</v>
      </c>
      <c r="Y77" s="27">
        <f t="shared" si="44"/>
        <v>7.7995373048041974E-16</v>
      </c>
      <c r="Z77" s="21"/>
      <c r="AA77" s="21"/>
      <c r="AB77" s="21"/>
      <c r="AC77" s="21"/>
      <c r="AD77" s="21"/>
      <c r="AE77" s="21"/>
      <c r="AF77" s="21"/>
      <c r="AMD77"/>
      <c r="AME77"/>
      <c r="AMF77"/>
      <c r="AMG77"/>
      <c r="AMH77"/>
      <c r="AMI77"/>
      <c r="AMJ77"/>
    </row>
    <row r="78" spans="1:1024" s="23" customFormat="1" x14ac:dyDescent="0.25">
      <c r="A78" s="24">
        <v>8</v>
      </c>
      <c r="B78" s="27">
        <f t="shared" ref="B78:B109" si="46">(A78-1)*PI()/20</f>
        <v>1.0995574287564276</v>
      </c>
      <c r="C78" s="27">
        <v>0</v>
      </c>
      <c r="D78" s="27"/>
      <c r="E78" s="28"/>
      <c r="F78" s="28">
        <f t="shared" si="45"/>
        <v>-0.19588431820669994</v>
      </c>
      <c r="G78" s="28">
        <f t="shared" si="45"/>
        <v>-0.18638103898912919</v>
      </c>
      <c r="H78" s="28">
        <f t="shared" si="45"/>
        <v>-0.17115697261215684</v>
      </c>
      <c r="I78" s="28">
        <f t="shared" si="45"/>
        <v>-0.15108948217478271</v>
      </c>
      <c r="J78" s="28">
        <f t="shared" si="45"/>
        <v>-0.12732087777804912</v>
      </c>
      <c r="K78" s="28">
        <f t="shared" si="45"/>
        <v>-0.10118024005651562</v>
      </c>
      <c r="L78" s="28">
        <f t="shared" si="45"/>
        <v>-7.40933828757252E-2</v>
      </c>
      <c r="M78" s="28">
        <f t="shared" si="45"/>
        <v>-4.7487651258195762E-2</v>
      </c>
      <c r="N78" s="28">
        <f t="shared" si="45"/>
        <v>-2.2698568181673963E-2</v>
      </c>
      <c r="O78" s="28">
        <f t="shared" si="45"/>
        <v>-8.8511396882954131E-4</v>
      </c>
      <c r="P78" s="27">
        <f t="shared" si="35"/>
        <v>-0.19588431820669994</v>
      </c>
      <c r="Q78" s="27">
        <f t="shared" si="36"/>
        <v>-0.3822653571958291</v>
      </c>
      <c r="R78" s="27">
        <f t="shared" si="37"/>
        <v>-0.55342232980798589</v>
      </c>
      <c r="S78" s="27">
        <f t="shared" si="38"/>
        <v>-0.70451181198276858</v>
      </c>
      <c r="T78" s="27">
        <f t="shared" si="39"/>
        <v>-0.8318326897608177</v>
      </c>
      <c r="U78" s="27">
        <f t="shared" si="40"/>
        <v>-0.9330129298173333</v>
      </c>
      <c r="V78" s="27">
        <f t="shared" si="41"/>
        <v>-1.0071063126930584</v>
      </c>
      <c r="W78" s="27">
        <f t="shared" si="42"/>
        <v>-1.054593963951254</v>
      </c>
      <c r="X78" s="27">
        <f t="shared" si="43"/>
        <v>-1.0772925321329281</v>
      </c>
      <c r="Y78" s="27">
        <f t="shared" si="44"/>
        <v>-1.0781776461017576</v>
      </c>
      <c r="Z78" s="21"/>
      <c r="AA78" s="21"/>
      <c r="AB78" s="21"/>
      <c r="AC78" s="21"/>
      <c r="AD78" s="21"/>
      <c r="AE78" s="21"/>
      <c r="AF78" s="21"/>
      <c r="AMD78"/>
      <c r="AME78"/>
      <c r="AMF78"/>
      <c r="AMG78"/>
      <c r="AMH78"/>
      <c r="AMI78"/>
      <c r="AMJ78"/>
    </row>
    <row r="79" spans="1:1024" s="23" customFormat="1" x14ac:dyDescent="0.25">
      <c r="A79" s="24">
        <v>9</v>
      </c>
      <c r="B79" s="27">
        <f t="shared" si="46"/>
        <v>1.2566370614359172</v>
      </c>
      <c r="C79" s="27">
        <v>0</v>
      </c>
      <c r="D79" s="27"/>
      <c r="E79" s="28"/>
      <c r="F79" s="28">
        <f t="shared" si="45"/>
        <v>-0.45944584801188931</v>
      </c>
      <c r="G79" s="28">
        <f t="shared" si="45"/>
        <v>-0.31803314830697216</v>
      </c>
      <c r="H79" s="28">
        <f t="shared" si="45"/>
        <v>-0.14037914534801865</v>
      </c>
      <c r="I79" s="28">
        <f t="shared" si="45"/>
        <v>1.3258738671260395E-2</v>
      </c>
      <c r="J79" s="28">
        <f t="shared" si="45"/>
        <v>9.8912023966984189E-2</v>
      </c>
      <c r="K79" s="28">
        <f t="shared" si="45"/>
        <v>0.1052740438663172</v>
      </c>
      <c r="L79" s="28">
        <f t="shared" si="45"/>
        <v>5.4271601437938015E-2</v>
      </c>
      <c r="M79" s="28">
        <f t="shared" si="45"/>
        <v>-1.3212650247953751E-2</v>
      </c>
      <c r="N79" s="28">
        <f t="shared" si="45"/>
        <v>-5.8470681282898278E-2</v>
      </c>
      <c r="O79" s="28">
        <f t="shared" si="45"/>
        <v>-6.2283093904097378E-2</v>
      </c>
      <c r="P79" s="27">
        <f t="shared" si="35"/>
        <v>-0.45944584801188931</v>
      </c>
      <c r="Q79" s="27">
        <f t="shared" si="36"/>
        <v>-0.77747899631886153</v>
      </c>
      <c r="R79" s="27">
        <f t="shared" si="37"/>
        <v>-0.91785814166688018</v>
      </c>
      <c r="S79" s="27">
        <f t="shared" si="38"/>
        <v>-0.90459940299561981</v>
      </c>
      <c r="T79" s="27">
        <f t="shared" si="39"/>
        <v>-0.80568737902863563</v>
      </c>
      <c r="U79" s="27">
        <f t="shared" si="40"/>
        <v>-0.70041333516231841</v>
      </c>
      <c r="V79" s="27">
        <f t="shared" si="41"/>
        <v>-0.64614173372438044</v>
      </c>
      <c r="W79" s="27">
        <f t="shared" si="42"/>
        <v>-0.65935438397233415</v>
      </c>
      <c r="X79" s="27">
        <f t="shared" si="43"/>
        <v>-0.71782506525523238</v>
      </c>
      <c r="Y79" s="27">
        <f t="shared" si="44"/>
        <v>-0.78010815915932974</v>
      </c>
      <c r="Z79" s="21"/>
      <c r="AA79" s="21"/>
      <c r="AB79" s="21"/>
      <c r="AC79" s="21"/>
      <c r="AD79" s="21"/>
      <c r="AE79" s="21"/>
      <c r="AF79" s="21"/>
      <c r="AMD79"/>
      <c r="AME79"/>
      <c r="AMF79"/>
      <c r="AMG79"/>
      <c r="AMH79"/>
      <c r="AMI79"/>
      <c r="AMJ79"/>
    </row>
    <row r="80" spans="1:1024" s="23" customFormat="1" x14ac:dyDescent="0.25">
      <c r="A80" s="24">
        <v>10</v>
      </c>
      <c r="B80" s="27">
        <f t="shared" si="46"/>
        <v>1.4137166941154069</v>
      </c>
      <c r="C80" s="27">
        <v>0</v>
      </c>
      <c r="D80" s="27"/>
      <c r="E80" s="28"/>
      <c r="F80" s="28">
        <f t="shared" si="45"/>
        <v>-0.61337407590575288</v>
      </c>
      <c r="G80" s="28">
        <f t="shared" si="45"/>
        <v>-0.1642368144525887</v>
      </c>
      <c r="H80" s="28">
        <f t="shared" si="45"/>
        <v>0.14582337415704003</v>
      </c>
      <c r="I80" s="28">
        <f t="shared" si="45"/>
        <v>0.14068682587583023</v>
      </c>
      <c r="J80" s="28">
        <f t="shared" si="45"/>
        <v>-2.7221621013402319E-2</v>
      </c>
      <c r="K80" s="28">
        <f t="shared" si="45"/>
        <v>-0.10593930244873898</v>
      </c>
      <c r="L80" s="28">
        <f t="shared" si="45"/>
        <v>-2.9183873376437953E-2</v>
      </c>
      <c r="M80" s="28">
        <f t="shared" si="45"/>
        <v>6.5779516443260563E-2</v>
      </c>
      <c r="N80" s="28">
        <f t="shared" si="45"/>
        <v>5.4010743932157997E-2</v>
      </c>
      <c r="O80" s="28">
        <f t="shared" si="45"/>
        <v>-2.6592199078688018E-2</v>
      </c>
      <c r="P80" s="27">
        <f t="shared" si="35"/>
        <v>-0.61337407590575288</v>
      </c>
      <c r="Q80" s="27">
        <f t="shared" si="36"/>
        <v>-0.77761089035834163</v>
      </c>
      <c r="R80" s="27">
        <f t="shared" si="37"/>
        <v>-0.63178751620130158</v>
      </c>
      <c r="S80" s="27">
        <f t="shared" si="38"/>
        <v>-0.49110069032547132</v>
      </c>
      <c r="T80" s="27">
        <f t="shared" si="39"/>
        <v>-0.51832231133887363</v>
      </c>
      <c r="U80" s="27">
        <f t="shared" si="40"/>
        <v>-0.62426161378761258</v>
      </c>
      <c r="V80" s="27">
        <f t="shared" si="41"/>
        <v>-0.65344548716405049</v>
      </c>
      <c r="W80" s="27">
        <f t="shared" si="42"/>
        <v>-0.58766597072078997</v>
      </c>
      <c r="X80" s="27">
        <f t="shared" si="43"/>
        <v>-0.53365522678863198</v>
      </c>
      <c r="Y80" s="27">
        <f t="shared" si="44"/>
        <v>-0.56024742586732001</v>
      </c>
      <c r="Z80" s="21"/>
      <c r="AA80" s="21"/>
      <c r="AB80" s="21"/>
      <c r="AC80" s="21"/>
      <c r="AD80" s="21"/>
      <c r="AE80" s="21"/>
      <c r="AF80" s="21"/>
      <c r="AMD80"/>
      <c r="AME80"/>
      <c r="AMF80"/>
      <c r="AMG80"/>
      <c r="AMH80"/>
      <c r="AMI80"/>
      <c r="AMJ80"/>
    </row>
    <row r="81" spans="1:1024" s="23" customFormat="1" x14ac:dyDescent="0.25">
      <c r="A81" s="24">
        <v>11</v>
      </c>
      <c r="B81" s="27">
        <f t="shared" si="46"/>
        <v>1.5707963267948966</v>
      </c>
      <c r="C81" s="27">
        <v>0</v>
      </c>
      <c r="D81" s="27"/>
      <c r="E81" s="28"/>
      <c r="F81" s="28">
        <f t="shared" si="45"/>
        <v>-0.62093853636251095</v>
      </c>
      <c r="G81" s="28">
        <f t="shared" si="45"/>
        <v>0.13696913140804581</v>
      </c>
      <c r="H81" s="28">
        <f t="shared" si="45"/>
        <v>0.16669523950221951</v>
      </c>
      <c r="I81" s="28">
        <f t="shared" si="45"/>
        <v>-0.12364002995873023</v>
      </c>
      <c r="J81" s="28">
        <f t="shared" si="45"/>
        <v>-5.6380315850595268E-2</v>
      </c>
      <c r="K81" s="28">
        <f t="shared" si="45"/>
        <v>0.10315434978760098</v>
      </c>
      <c r="L81" s="28">
        <f t="shared" si="45"/>
        <v>1.2644485268993447E-3</v>
      </c>
      <c r="M81" s="28">
        <f t="shared" si="45"/>
        <v>-7.7853867380121733E-2</v>
      </c>
      <c r="N81" s="28">
        <f t="shared" si="45"/>
        <v>2.9546887865208905E-2</v>
      </c>
      <c r="O81" s="28">
        <f t="shared" si="45"/>
        <v>5.0551464453702781E-2</v>
      </c>
      <c r="P81" s="27">
        <f t="shared" si="35"/>
        <v>-0.62093853636251095</v>
      </c>
      <c r="Q81" s="27">
        <f t="shared" si="36"/>
        <v>-0.48396940495446517</v>
      </c>
      <c r="R81" s="27">
        <f t="shared" si="37"/>
        <v>-0.31727416545224563</v>
      </c>
      <c r="S81" s="27">
        <f t="shared" si="38"/>
        <v>-0.44091419541097587</v>
      </c>
      <c r="T81" s="27">
        <f t="shared" si="39"/>
        <v>-0.49729451126157115</v>
      </c>
      <c r="U81" s="27">
        <f t="shared" si="40"/>
        <v>-0.39414016147397019</v>
      </c>
      <c r="V81" s="27">
        <f t="shared" si="41"/>
        <v>-0.39287571294707085</v>
      </c>
      <c r="W81" s="27">
        <f t="shared" si="42"/>
        <v>-0.47072958032719259</v>
      </c>
      <c r="X81" s="27">
        <f t="shared" si="43"/>
        <v>-0.44118269246198366</v>
      </c>
      <c r="Y81" s="27">
        <f t="shared" si="44"/>
        <v>-0.39063122800828087</v>
      </c>
      <c r="Z81" s="21"/>
      <c r="AA81" s="21"/>
      <c r="AB81" s="21"/>
      <c r="AC81" s="21"/>
      <c r="AD81" s="21"/>
      <c r="AE81" s="21"/>
      <c r="AF81" s="21"/>
      <c r="AMD81"/>
      <c r="AME81"/>
      <c r="AMF81"/>
      <c r="AMG81"/>
      <c r="AMH81"/>
      <c r="AMI81"/>
      <c r="AMJ81"/>
    </row>
    <row r="82" spans="1:1024" s="23" customFormat="1" x14ac:dyDescent="0.25">
      <c r="A82" s="24">
        <v>12</v>
      </c>
      <c r="B82" s="27">
        <f t="shared" si="46"/>
        <v>1.727875959474386</v>
      </c>
      <c r="C82" s="27">
        <v>0</v>
      </c>
      <c r="D82" s="27"/>
      <c r="E82" s="28"/>
      <c r="F82" s="28">
        <f t="shared" si="45"/>
        <v>-0.4803341923345103</v>
      </c>
      <c r="G82" s="28">
        <f t="shared" si="45"/>
        <v>0.31523938477495017</v>
      </c>
      <c r="H82" s="28">
        <f t="shared" si="45"/>
        <v>-0.11574062752498557</v>
      </c>
      <c r="I82" s="28">
        <f t="shared" si="45"/>
        <v>-4.3680257729134642E-2</v>
      </c>
      <c r="J82" s="28">
        <f t="shared" si="45"/>
        <v>0.11531156746026308</v>
      </c>
      <c r="K82" s="28">
        <f t="shared" si="45"/>
        <v>-9.7009885696495643E-2</v>
      </c>
      <c r="L82" s="28">
        <f t="shared" si="45"/>
        <v>2.6777665137316713E-2</v>
      </c>
      <c r="M82" s="28">
        <f t="shared" si="45"/>
        <v>4.2002981354534209E-2</v>
      </c>
      <c r="N82" s="28">
        <f t="shared" si="45"/>
        <v>-6.9833671344940812E-2</v>
      </c>
      <c r="O82" s="28">
        <f t="shared" si="45"/>
        <v>4.8893891668712434E-2</v>
      </c>
      <c r="P82" s="27">
        <f t="shared" si="35"/>
        <v>-0.4803341923345103</v>
      </c>
      <c r="Q82" s="27">
        <f t="shared" si="36"/>
        <v>-0.16509480755956013</v>
      </c>
      <c r="R82" s="27">
        <f t="shared" si="37"/>
        <v>-0.28083543508454567</v>
      </c>
      <c r="S82" s="27">
        <f t="shared" si="38"/>
        <v>-0.32451569281368031</v>
      </c>
      <c r="T82" s="27">
        <f t="shared" si="39"/>
        <v>-0.20920412535341723</v>
      </c>
      <c r="U82" s="27">
        <f t="shared" si="40"/>
        <v>-0.30621401104991286</v>
      </c>
      <c r="V82" s="27">
        <f t="shared" si="41"/>
        <v>-0.27943634591259614</v>
      </c>
      <c r="W82" s="27">
        <f t="shared" si="42"/>
        <v>-0.23743336455806194</v>
      </c>
      <c r="X82" s="27">
        <f t="shared" si="43"/>
        <v>-0.30726703590300275</v>
      </c>
      <c r="Y82" s="27">
        <f t="shared" si="44"/>
        <v>-0.25837314423429031</v>
      </c>
      <c r="Z82" s="21"/>
      <c r="AA82" s="21"/>
      <c r="AB82" s="21"/>
      <c r="AC82" s="21"/>
      <c r="AD82" s="21"/>
      <c r="AE82" s="21"/>
      <c r="AF82" s="21"/>
      <c r="AMD82"/>
      <c r="AME82"/>
      <c r="AMF82"/>
      <c r="AMG82"/>
      <c r="AMH82"/>
      <c r="AMI82"/>
      <c r="AMJ82"/>
    </row>
    <row r="83" spans="1:1024" s="23" customFormat="1" x14ac:dyDescent="0.25">
      <c r="A83" s="24">
        <v>13</v>
      </c>
      <c r="B83" s="27">
        <f t="shared" si="46"/>
        <v>1.8849555921538759</v>
      </c>
      <c r="C83" s="27">
        <v>0</v>
      </c>
      <c r="D83" s="27"/>
      <c r="E83" s="28"/>
      <c r="F83" s="28">
        <f t="shared" si="45"/>
        <v>-0.22511215450338756</v>
      </c>
      <c r="G83" s="28">
        <f t="shared" si="45"/>
        <v>0.21056871802202801</v>
      </c>
      <c r="H83" s="28">
        <f t="shared" si="45"/>
        <v>-0.18758243450110698</v>
      </c>
      <c r="I83" s="28">
        <f t="shared" si="45"/>
        <v>0.15791106579947578</v>
      </c>
      <c r="J83" s="28">
        <f t="shared" si="45"/>
        <v>-0.12378521974512117</v>
      </c>
      <c r="K83" s="28">
        <f t="shared" si="45"/>
        <v>8.7706021924347427E-2</v>
      </c>
      <c r="L83" s="28">
        <f t="shared" si="45"/>
        <v>-5.2221555207891707E-2</v>
      </c>
      <c r="M83" s="28">
        <f t="shared" si="45"/>
        <v>1.9704074727666505E-2</v>
      </c>
      <c r="N83" s="28">
        <f t="shared" si="45"/>
        <v>7.8503878715781624E-3</v>
      </c>
      <c r="O83" s="28">
        <f t="shared" si="45"/>
        <v>-2.8981040069177337E-2</v>
      </c>
      <c r="P83" s="27">
        <f t="shared" si="35"/>
        <v>-0.22511215450338756</v>
      </c>
      <c r="Q83" s="27">
        <f t="shared" si="36"/>
        <v>-1.4543436481359556E-2</v>
      </c>
      <c r="R83" s="27">
        <f t="shared" si="37"/>
        <v>-0.20212587098246654</v>
      </c>
      <c r="S83" s="27">
        <f t="shared" si="38"/>
        <v>-4.4214805182990757E-2</v>
      </c>
      <c r="T83" s="27">
        <f t="shared" si="39"/>
        <v>-0.16800002492811195</v>
      </c>
      <c r="U83" s="27">
        <f t="shared" si="40"/>
        <v>-8.0294003003764519E-2</v>
      </c>
      <c r="V83" s="27">
        <f t="shared" si="41"/>
        <v>-0.13251555821165623</v>
      </c>
      <c r="W83" s="27">
        <f t="shared" si="42"/>
        <v>-0.11281148348398973</v>
      </c>
      <c r="X83" s="27">
        <f t="shared" si="43"/>
        <v>-0.10496109561241157</v>
      </c>
      <c r="Y83" s="27">
        <f t="shared" si="44"/>
        <v>-0.13394213568158891</v>
      </c>
      <c r="Z83" s="21"/>
      <c r="AA83" s="21"/>
      <c r="AB83" s="21"/>
      <c r="AC83" s="21"/>
      <c r="AD83" s="21"/>
      <c r="AE83" s="21"/>
      <c r="AF83" s="21"/>
      <c r="AMD83"/>
      <c r="AME83"/>
      <c r="AMF83"/>
      <c r="AMG83"/>
      <c r="AMH83"/>
      <c r="AMI83"/>
      <c r="AMJ83"/>
    </row>
    <row r="84" spans="1:1024" s="23" customFormat="1" x14ac:dyDescent="0.25">
      <c r="A84" s="24">
        <v>14</v>
      </c>
      <c r="B84" s="27">
        <f t="shared" si="46"/>
        <v>2.0420352248333655</v>
      </c>
      <c r="C84" s="27">
        <v>0</v>
      </c>
      <c r="D84" s="27"/>
      <c r="E84" s="28"/>
      <c r="F84" s="28">
        <f t="shared" si="45"/>
        <v>8.3826309116264916E-2</v>
      </c>
      <c r="G84" s="28">
        <f t="shared" si="45"/>
        <v>-8.3096438959766192E-2</v>
      </c>
      <c r="H84" s="28">
        <f t="shared" si="45"/>
        <v>8.1888461940823762E-2</v>
      </c>
      <c r="I84" s="28">
        <f t="shared" si="45"/>
        <v>-8.0214977258332279E-2</v>
      </c>
      <c r="J84" s="28">
        <f t="shared" si="45"/>
        <v>7.8093404004534225E-2</v>
      </c>
      <c r="K84" s="28">
        <f t="shared" si="45"/>
        <v>-7.5545764953671726E-2</v>
      </c>
      <c r="L84" s="28">
        <f t="shared" si="45"/>
        <v>7.2598413625706112E-2</v>
      </c>
      <c r="M84" s="28">
        <f t="shared" si="45"/>
        <v>-6.9281708313247953E-2</v>
      </c>
      <c r="N84" s="28">
        <f t="shared" si="45"/>
        <v>6.5629637471023627E-2</v>
      </c>
      <c r="O84" s="28">
        <f t="shared" si="45"/>
        <v>-6.1679401515888785E-2</v>
      </c>
      <c r="P84" s="27">
        <f t="shared" si="35"/>
        <v>8.3826309116264916E-2</v>
      </c>
      <c r="Q84" s="27">
        <f t="shared" si="36"/>
        <v>7.2987015649872422E-4</v>
      </c>
      <c r="R84" s="27">
        <f t="shared" si="37"/>
        <v>8.2618332097322486E-2</v>
      </c>
      <c r="S84" s="27">
        <f t="shared" si="38"/>
        <v>2.4033548389902071E-3</v>
      </c>
      <c r="T84" s="27">
        <f t="shared" si="39"/>
        <v>8.0496758843524432E-2</v>
      </c>
      <c r="U84" s="27">
        <f t="shared" si="40"/>
        <v>4.9509938898527062E-3</v>
      </c>
      <c r="V84" s="27">
        <f t="shared" si="41"/>
        <v>7.7549407515558819E-2</v>
      </c>
      <c r="W84" s="27">
        <f t="shared" si="42"/>
        <v>8.2676992023108659E-3</v>
      </c>
      <c r="X84" s="27">
        <f t="shared" si="43"/>
        <v>7.3897336673334493E-2</v>
      </c>
      <c r="Y84" s="27">
        <f t="shared" si="44"/>
        <v>1.2217935157445708E-2</v>
      </c>
      <c r="Z84" s="21"/>
      <c r="AA84" s="21"/>
      <c r="AB84" s="21"/>
      <c r="AC84" s="21"/>
      <c r="AD84" s="21"/>
      <c r="AE84" s="21"/>
      <c r="AF84" s="21"/>
      <c r="AMD84"/>
      <c r="AME84"/>
      <c r="AMF84"/>
      <c r="AMG84"/>
      <c r="AMH84"/>
      <c r="AMI84"/>
      <c r="AMJ84"/>
    </row>
    <row r="85" spans="1:1024" s="23" customFormat="1" x14ac:dyDescent="0.25">
      <c r="A85" s="24">
        <v>15</v>
      </c>
      <c r="B85" s="27">
        <f t="shared" si="46"/>
        <v>2.1991148575128552</v>
      </c>
      <c r="C85" s="27">
        <v>0</v>
      </c>
      <c r="D85" s="27"/>
      <c r="E85" s="28"/>
      <c r="F85" s="28">
        <f t="shared" si="45"/>
        <v>0.37276207797825839</v>
      </c>
      <c r="G85" s="28">
        <f t="shared" si="45"/>
        <v>-0.30217896434956543</v>
      </c>
      <c r="H85" s="28">
        <f t="shared" si="45"/>
        <v>0.20236048011303123</v>
      </c>
      <c r="I85" s="28">
        <f t="shared" si="45"/>
        <v>-9.4975302516391524E-2</v>
      </c>
      <c r="J85" s="28">
        <f t="shared" si="45"/>
        <v>1.7702279376590826E-3</v>
      </c>
      <c r="K85" s="28">
        <f t="shared" si="45"/>
        <v>6.0925147742540334E-2</v>
      </c>
      <c r="L85" s="28">
        <f t="shared" si="45"/>
        <v>-8.593108390478682E-2</v>
      </c>
      <c r="M85" s="28">
        <f t="shared" si="45"/>
        <v>7.6210949470690778E-2</v>
      </c>
      <c r="N85" s="28">
        <f t="shared" si="45"/>
        <v>-4.2996322515139206E-2</v>
      </c>
      <c r="O85" s="28">
        <f t="shared" si="45"/>
        <v>1.7700568343819571E-3</v>
      </c>
      <c r="P85" s="27">
        <f t="shared" si="35"/>
        <v>0.37276207797825839</v>
      </c>
      <c r="Q85" s="27">
        <f t="shared" si="36"/>
        <v>7.0583113628692962E-2</v>
      </c>
      <c r="R85" s="27">
        <f t="shared" si="37"/>
        <v>0.27294359374172417</v>
      </c>
      <c r="S85" s="27">
        <f t="shared" si="38"/>
        <v>0.17796829122533264</v>
      </c>
      <c r="T85" s="27">
        <f t="shared" si="39"/>
        <v>0.17973851916299172</v>
      </c>
      <c r="U85" s="27">
        <f t="shared" si="40"/>
        <v>0.24066366690553204</v>
      </c>
      <c r="V85" s="27">
        <f t="shared" si="41"/>
        <v>0.15473258300074522</v>
      </c>
      <c r="W85" s="27">
        <f t="shared" si="42"/>
        <v>0.23094353247143601</v>
      </c>
      <c r="X85" s="27">
        <f t="shared" si="43"/>
        <v>0.1879472099562968</v>
      </c>
      <c r="Y85" s="27">
        <f t="shared" si="44"/>
        <v>0.18971726679067874</v>
      </c>
      <c r="Z85" s="21"/>
      <c r="AA85" s="21"/>
      <c r="AB85" s="21"/>
      <c r="AC85" s="21"/>
      <c r="AD85" s="21"/>
      <c r="AE85" s="21"/>
      <c r="AF85" s="21"/>
      <c r="AMD85"/>
      <c r="AME85"/>
      <c r="AMF85"/>
      <c r="AMG85"/>
      <c r="AMH85"/>
      <c r="AMI85"/>
      <c r="AMJ85"/>
    </row>
    <row r="86" spans="1:1024" s="23" customFormat="1" x14ac:dyDescent="0.25">
      <c r="A86" s="24">
        <v>16</v>
      </c>
      <c r="B86" s="27">
        <f t="shared" si="46"/>
        <v>2.3561944901923448</v>
      </c>
      <c r="C86" s="27">
        <v>0</v>
      </c>
      <c r="D86" s="27"/>
      <c r="E86" s="28"/>
      <c r="F86" s="28">
        <f t="shared" ref="F86:O95" si="47">(-2*$B$2/PI())*((COS(F$5*PI()))/F$5)*SIN(F$5*PI()*$B86/$B$3)</f>
        <v>0.572749089085832</v>
      </c>
      <c r="G86" s="28">
        <f t="shared" si="47"/>
        <v>-0.25004285925332931</v>
      </c>
      <c r="H86" s="28">
        <f t="shared" si="47"/>
        <v>-4.5369368355670535E-2</v>
      </c>
      <c r="I86" s="28">
        <f t="shared" si="47"/>
        <v>0.15473152468140147</v>
      </c>
      <c r="J86" s="28">
        <f t="shared" si="47"/>
        <v>-8.0859250237825225E-2</v>
      </c>
      <c r="K86" s="28">
        <f t="shared" si="47"/>
        <v>-4.4320331797813362E-2</v>
      </c>
      <c r="L86" s="28">
        <f t="shared" si="47"/>
        <v>9.0925903647470982E-2</v>
      </c>
      <c r="M86" s="28">
        <f t="shared" si="47"/>
        <v>-3.6226300086471673E-2</v>
      </c>
      <c r="N86" s="28">
        <f t="shared" si="47"/>
        <v>-4.2604278818116743E-2</v>
      </c>
      <c r="O86" s="28">
        <f t="shared" si="47"/>
        <v>6.2460294093657977E-2</v>
      </c>
      <c r="P86" s="27">
        <f t="shared" si="35"/>
        <v>0.572749089085832</v>
      </c>
      <c r="Q86" s="27">
        <f t="shared" si="36"/>
        <v>0.32270622983250269</v>
      </c>
      <c r="R86" s="27">
        <f t="shared" si="37"/>
        <v>0.27733686147683217</v>
      </c>
      <c r="S86" s="27">
        <f t="shared" si="38"/>
        <v>0.43206838615823362</v>
      </c>
      <c r="T86" s="27">
        <f t="shared" si="39"/>
        <v>0.35120913592040837</v>
      </c>
      <c r="U86" s="27">
        <f t="shared" si="40"/>
        <v>0.306888804122595</v>
      </c>
      <c r="V86" s="27">
        <f t="shared" si="41"/>
        <v>0.397814707770066</v>
      </c>
      <c r="W86" s="27">
        <f t="shared" si="42"/>
        <v>0.36158840768359435</v>
      </c>
      <c r="X86" s="27">
        <f t="shared" si="43"/>
        <v>0.31898412886547761</v>
      </c>
      <c r="Y86" s="27">
        <f t="shared" si="44"/>
        <v>0.38144442295913561</v>
      </c>
      <c r="Z86" s="21"/>
      <c r="AA86" s="21"/>
      <c r="AB86" s="21"/>
      <c r="AC86" s="21"/>
      <c r="AD86" s="21"/>
      <c r="AE86" s="21"/>
      <c r="AF86" s="21"/>
      <c r="AMD86"/>
      <c r="AME86"/>
      <c r="AMF86"/>
      <c r="AMG86"/>
      <c r="AMH86"/>
      <c r="AMI86"/>
      <c r="AMJ86"/>
    </row>
    <row r="87" spans="1:1024" s="23" customFormat="1" x14ac:dyDescent="0.25">
      <c r="A87" s="24">
        <v>17</v>
      </c>
      <c r="B87" s="27">
        <f t="shared" si="46"/>
        <v>2.5132741228718345</v>
      </c>
      <c r="C87" s="27">
        <v>0</v>
      </c>
      <c r="D87" s="27"/>
      <c r="E87" s="28"/>
      <c r="F87" s="28">
        <f t="shared" si="47"/>
        <v>0.63606629661394432</v>
      </c>
      <c r="G87" s="28">
        <f t="shared" si="47"/>
        <v>2.6517477342520791E-2</v>
      </c>
      <c r="H87" s="28">
        <f t="shared" si="47"/>
        <v>-0.21054808773263439</v>
      </c>
      <c r="I87" s="28">
        <f t="shared" si="47"/>
        <v>-2.6425300495907501E-2</v>
      </c>
      <c r="J87" s="28">
        <f t="shared" si="47"/>
        <v>0.12456618780819476</v>
      </c>
      <c r="K87" s="28">
        <f t="shared" si="47"/>
        <v>2.6272099636888674E-2</v>
      </c>
      <c r="L87" s="28">
        <f t="shared" si="47"/>
        <v>-8.7098227966503738E-2</v>
      </c>
      <c r="M87" s="28">
        <f t="shared" si="47"/>
        <v>-2.6058513365900544E-2</v>
      </c>
      <c r="N87" s="28">
        <f t="shared" si="47"/>
        <v>6.5811734219016135E-2</v>
      </c>
      <c r="O87" s="28">
        <f t="shared" si="47"/>
        <v>2.5785431280805376E-2</v>
      </c>
      <c r="P87" s="27">
        <f t="shared" si="35"/>
        <v>0.63606629661394432</v>
      </c>
      <c r="Q87" s="27">
        <f t="shared" si="36"/>
        <v>0.66258377395646506</v>
      </c>
      <c r="R87" s="27">
        <f t="shared" si="37"/>
        <v>0.45203568622383067</v>
      </c>
      <c r="S87" s="27">
        <f t="shared" si="38"/>
        <v>0.42561038572792315</v>
      </c>
      <c r="T87" s="27">
        <f t="shared" si="39"/>
        <v>0.55017657353611793</v>
      </c>
      <c r="U87" s="27">
        <f t="shared" si="40"/>
        <v>0.57644867317300663</v>
      </c>
      <c r="V87" s="27">
        <f t="shared" si="41"/>
        <v>0.48935044520650289</v>
      </c>
      <c r="W87" s="27">
        <f t="shared" si="42"/>
        <v>0.46329193184060236</v>
      </c>
      <c r="X87" s="27">
        <f t="shared" si="43"/>
        <v>0.52910366605961845</v>
      </c>
      <c r="Y87" s="27">
        <f t="shared" si="44"/>
        <v>0.5548890973404238</v>
      </c>
      <c r="Z87" s="21"/>
      <c r="AA87" s="21"/>
      <c r="AB87" s="21"/>
      <c r="AC87" s="21"/>
      <c r="AD87" s="21"/>
      <c r="AE87" s="21"/>
      <c r="AF87" s="21"/>
      <c r="AMD87"/>
      <c r="AME87"/>
      <c r="AMF87"/>
      <c r="AMG87"/>
      <c r="AMH87"/>
      <c r="AMI87"/>
      <c r="AMJ87"/>
    </row>
    <row r="88" spans="1:1024" s="23" customFormat="1" x14ac:dyDescent="0.25">
      <c r="A88" s="24">
        <v>18</v>
      </c>
      <c r="B88" s="27">
        <f t="shared" si="46"/>
        <v>2.6703537555513241</v>
      </c>
      <c r="C88" s="27">
        <v>0</v>
      </c>
      <c r="D88" s="27"/>
      <c r="E88" s="28"/>
      <c r="F88" s="28">
        <f t="shared" si="47"/>
        <v>0.54760490252002003</v>
      </c>
      <c r="G88" s="28">
        <f t="shared" si="47"/>
        <v>0.27927723634269425</v>
      </c>
      <c r="H88" s="28">
        <f t="shared" si="47"/>
        <v>7.3726937293379941E-3</v>
      </c>
      <c r="I88" s="28">
        <f t="shared" si="47"/>
        <v>-0.13399853299409129</v>
      </c>
      <c r="J88" s="28">
        <f t="shared" si="47"/>
        <v>-0.11376592430343541</v>
      </c>
      <c r="K88" s="28">
        <f t="shared" si="47"/>
        <v>-7.3682426845606414E-3</v>
      </c>
      <c r="L88" s="28">
        <f t="shared" si="47"/>
        <v>7.4819454338554303E-2</v>
      </c>
      <c r="M88" s="28">
        <f t="shared" si="47"/>
        <v>7.2302242797971164E-2</v>
      </c>
      <c r="N88" s="28">
        <f t="shared" si="47"/>
        <v>7.3608278595135943E-3</v>
      </c>
      <c r="O88" s="28">
        <f t="shared" si="47"/>
        <v>-5.1084584844870475E-2</v>
      </c>
      <c r="P88" s="27">
        <f t="shared" si="35"/>
        <v>0.54760490252002003</v>
      </c>
      <c r="Q88" s="27">
        <f t="shared" si="36"/>
        <v>0.82688213886271433</v>
      </c>
      <c r="R88" s="27">
        <f t="shared" si="37"/>
        <v>0.83425483259205235</v>
      </c>
      <c r="S88" s="27">
        <f t="shared" si="38"/>
        <v>0.7002562995979611</v>
      </c>
      <c r="T88" s="27">
        <f t="shared" si="39"/>
        <v>0.58649037529452563</v>
      </c>
      <c r="U88" s="27">
        <f t="shared" si="40"/>
        <v>0.57912213260996503</v>
      </c>
      <c r="V88" s="27">
        <f t="shared" si="41"/>
        <v>0.65394158694851934</v>
      </c>
      <c r="W88" s="27">
        <f t="shared" si="42"/>
        <v>0.72624382974649049</v>
      </c>
      <c r="X88" s="27">
        <f t="shared" si="43"/>
        <v>0.73360465760600413</v>
      </c>
      <c r="Y88" s="27">
        <f t="shared" si="44"/>
        <v>0.68252007276113369</v>
      </c>
      <c r="Z88" s="21"/>
      <c r="AA88" s="21"/>
      <c r="AB88" s="21"/>
      <c r="AC88" s="21"/>
      <c r="AD88" s="21"/>
      <c r="AE88" s="21"/>
      <c r="AF88" s="21"/>
      <c r="AMD88"/>
      <c r="AME88"/>
      <c r="AMF88"/>
      <c r="AMG88"/>
      <c r="AMH88"/>
      <c r="AMI88"/>
      <c r="AMJ88"/>
    </row>
    <row r="89" spans="1:1024" s="23" customFormat="1" x14ac:dyDescent="0.25">
      <c r="A89" s="24">
        <v>19</v>
      </c>
      <c r="B89" s="27">
        <f t="shared" si="46"/>
        <v>2.8274333882308138</v>
      </c>
      <c r="C89" s="27">
        <v>0</v>
      </c>
      <c r="D89" s="27"/>
      <c r="E89" s="28"/>
      <c r="F89" s="28">
        <f t="shared" si="47"/>
        <v>0.32847362890517739</v>
      </c>
      <c r="G89" s="28">
        <f t="shared" si="47"/>
        <v>0.28137365175166046</v>
      </c>
      <c r="H89" s="28">
        <f t="shared" si="47"/>
        <v>0.21187860489747795</v>
      </c>
      <c r="I89" s="28">
        <f t="shared" si="47"/>
        <v>0.13155903288652113</v>
      </c>
      <c r="J89" s="28">
        <f t="shared" si="47"/>
        <v>5.3184398157376037E-2</v>
      </c>
      <c r="K89" s="28">
        <f t="shared" si="47"/>
        <v>-1.1775581807367246E-2</v>
      </c>
      <c r="L89" s="28">
        <f t="shared" si="47"/>
        <v>-5.5280986090893269E-2</v>
      </c>
      <c r="M89" s="28">
        <f t="shared" si="47"/>
        <v>-7.4038200996393161E-2</v>
      </c>
      <c r="N89" s="28">
        <f t="shared" si="47"/>
        <v>-6.9753599279404055E-2</v>
      </c>
      <c r="O89" s="28">
        <f t="shared" si="47"/>
        <v>-4.8322319571010158E-2</v>
      </c>
      <c r="P89" s="27">
        <f t="shared" si="35"/>
        <v>0.32847362890517739</v>
      </c>
      <c r="Q89" s="27">
        <f t="shared" si="36"/>
        <v>0.6098472806568378</v>
      </c>
      <c r="R89" s="27">
        <f t="shared" si="37"/>
        <v>0.82172588555431569</v>
      </c>
      <c r="S89" s="27">
        <f t="shared" si="38"/>
        <v>0.95328491844083685</v>
      </c>
      <c r="T89" s="27">
        <f t="shared" si="39"/>
        <v>1.0064693165982128</v>
      </c>
      <c r="U89" s="27">
        <f t="shared" si="40"/>
        <v>0.99469373479084555</v>
      </c>
      <c r="V89" s="27">
        <f t="shared" si="41"/>
        <v>0.93941274869995228</v>
      </c>
      <c r="W89" s="27">
        <f t="shared" si="42"/>
        <v>0.86537454770355915</v>
      </c>
      <c r="X89" s="27">
        <f t="shared" si="43"/>
        <v>0.79562094842415509</v>
      </c>
      <c r="Y89" s="27">
        <f t="shared" si="44"/>
        <v>0.74729862885314491</v>
      </c>
      <c r="Z89" s="21"/>
      <c r="AA89" s="21"/>
      <c r="AB89" s="21"/>
      <c r="AC89" s="21"/>
      <c r="AD89" s="21"/>
      <c r="AE89" s="21"/>
      <c r="AF89" s="21"/>
      <c r="AMD89"/>
      <c r="AME89"/>
      <c r="AMF89"/>
      <c r="AMG89"/>
      <c r="AMH89"/>
      <c r="AMI89"/>
      <c r="AMJ89"/>
    </row>
    <row r="90" spans="1:1024" s="23" customFormat="1" x14ac:dyDescent="0.25">
      <c r="A90" s="24">
        <v>20</v>
      </c>
      <c r="B90" s="27">
        <f t="shared" si="46"/>
        <v>2.9845130209103035</v>
      </c>
      <c r="C90" s="27">
        <v>0</v>
      </c>
      <c r="D90" s="27"/>
      <c r="E90" s="28"/>
      <c r="F90" s="28">
        <f t="shared" si="47"/>
        <v>3.0961739416888363E-2</v>
      </c>
      <c r="G90" s="28">
        <f t="shared" si="47"/>
        <v>3.0925100481017237E-2</v>
      </c>
      <c r="H90" s="28">
        <f t="shared" si="47"/>
        <v>3.0864093397381401E-2</v>
      </c>
      <c r="I90" s="28">
        <f t="shared" si="47"/>
        <v>3.0778804777593972E-2</v>
      </c>
      <c r="J90" s="28">
        <f t="shared" si="47"/>
        <v>3.0669355672872774E-2</v>
      </c>
      <c r="K90" s="28">
        <f t="shared" si="47"/>
        <v>3.0535901369470125E-2</v>
      </c>
      <c r="L90" s="28">
        <f t="shared" si="47"/>
        <v>3.037863112627627E-2</v>
      </c>
      <c r="M90" s="28">
        <f t="shared" si="47"/>
        <v>3.0197767855114813E-2</v>
      </c>
      <c r="N90" s="28">
        <f t="shared" si="47"/>
        <v>2.9993567744294434E-2</v>
      </c>
      <c r="O90" s="28">
        <f t="shared" si="47"/>
        <v>2.9766319826127062E-2</v>
      </c>
      <c r="P90" s="27">
        <f t="shared" si="35"/>
        <v>3.0961739416888363E-2</v>
      </c>
      <c r="Q90" s="27">
        <f t="shared" si="36"/>
        <v>6.1886839897905596E-2</v>
      </c>
      <c r="R90" s="27">
        <f t="shared" si="37"/>
        <v>9.2750933295286997E-2</v>
      </c>
      <c r="S90" s="27">
        <f t="shared" si="38"/>
        <v>0.12352973807288097</v>
      </c>
      <c r="T90" s="27">
        <f t="shared" si="39"/>
        <v>0.15419909374575375</v>
      </c>
      <c r="U90" s="27">
        <f t="shared" si="40"/>
        <v>0.18473499511522387</v>
      </c>
      <c r="V90" s="27">
        <f t="shared" si="41"/>
        <v>0.21511362624150016</v>
      </c>
      <c r="W90" s="27">
        <f t="shared" si="42"/>
        <v>0.24531139409661495</v>
      </c>
      <c r="X90" s="27">
        <f t="shared" si="43"/>
        <v>0.27530496184090941</v>
      </c>
      <c r="Y90" s="27">
        <f t="shared" si="44"/>
        <v>0.30507128166703645</v>
      </c>
      <c r="Z90" s="21"/>
      <c r="AA90" s="21"/>
      <c r="AB90" s="21"/>
      <c r="AC90" s="21"/>
      <c r="AD90" s="21"/>
      <c r="AE90" s="21"/>
      <c r="AF90" s="21"/>
      <c r="AMD90"/>
      <c r="AME90"/>
      <c r="AMF90"/>
      <c r="AMG90"/>
      <c r="AMH90"/>
      <c r="AMI90"/>
      <c r="AMJ90"/>
    </row>
    <row r="91" spans="1:1024" s="23" customFormat="1" x14ac:dyDescent="0.25">
      <c r="A91" s="24">
        <v>21</v>
      </c>
      <c r="B91" s="27">
        <f t="shared" si="46"/>
        <v>3.1415926535897931</v>
      </c>
      <c r="C91" s="27">
        <v>0</v>
      </c>
      <c r="D91" s="27"/>
      <c r="E91" s="28"/>
      <c r="F91" s="28">
        <f t="shared" si="47"/>
        <v>-0.27393826281609163</v>
      </c>
      <c r="G91" s="28">
        <f t="shared" si="47"/>
        <v>-0.24728005991746047</v>
      </c>
      <c r="H91" s="28">
        <f t="shared" si="47"/>
        <v>-0.20630869957520195</v>
      </c>
      <c r="I91" s="28">
        <f t="shared" si="47"/>
        <v>-0.15570773476024347</v>
      </c>
      <c r="J91" s="28">
        <f t="shared" si="47"/>
        <v>-0.10110292890740556</v>
      </c>
      <c r="K91" s="28">
        <f t="shared" si="47"/>
        <v>-4.8301733448628897E-2</v>
      </c>
      <c r="L91" s="28">
        <f t="shared" si="47"/>
        <v>-2.5286526205456532E-3</v>
      </c>
      <c r="M91" s="28">
        <f t="shared" si="47"/>
        <v>3.2231789101006721E-2</v>
      </c>
      <c r="N91" s="28">
        <f t="shared" si="47"/>
        <v>5.3691466190011285E-2</v>
      </c>
      <c r="O91" s="28">
        <f t="shared" si="47"/>
        <v>6.1454269781999922E-2</v>
      </c>
      <c r="P91" s="27">
        <f t="shared" si="35"/>
        <v>-0.27393826281609163</v>
      </c>
      <c r="Q91" s="27">
        <f t="shared" si="36"/>
        <v>-0.52121832273355206</v>
      </c>
      <c r="R91" s="27">
        <f t="shared" si="37"/>
        <v>-0.72752702230875399</v>
      </c>
      <c r="S91" s="27">
        <f t="shared" si="38"/>
        <v>-0.88323475706899746</v>
      </c>
      <c r="T91" s="27">
        <f t="shared" si="39"/>
        <v>-0.98433768597640303</v>
      </c>
      <c r="U91" s="27">
        <f t="shared" si="40"/>
        <v>-1.0326394194250319</v>
      </c>
      <c r="V91" s="27">
        <f t="shared" si="41"/>
        <v>-1.0351680720455776</v>
      </c>
      <c r="W91" s="27">
        <f t="shared" si="42"/>
        <v>-1.0029362829445709</v>
      </c>
      <c r="X91" s="27">
        <f t="shared" si="43"/>
        <v>-0.94924481675455963</v>
      </c>
      <c r="Y91" s="27">
        <f t="shared" si="44"/>
        <v>-0.88779054697255966</v>
      </c>
      <c r="Z91" s="21"/>
      <c r="AA91" s="21"/>
      <c r="AB91" s="21"/>
      <c r="AC91" s="21"/>
      <c r="AD91" s="21"/>
      <c r="AE91" s="21"/>
      <c r="AF91" s="21"/>
      <c r="AMD91"/>
      <c r="AME91"/>
      <c r="AMF91"/>
      <c r="AMG91"/>
      <c r="AMH91"/>
      <c r="AMI91"/>
      <c r="AMJ91"/>
    </row>
    <row r="92" spans="1:1024" s="23" customFormat="1" x14ac:dyDescent="0.25">
      <c r="A92" s="24">
        <v>22</v>
      </c>
      <c r="B92" s="27">
        <f t="shared" si="46"/>
        <v>3.2986722862692828</v>
      </c>
      <c r="C92" s="27">
        <v>0</v>
      </c>
      <c r="D92" s="27"/>
      <c r="E92" s="28"/>
      <c r="F92" s="28">
        <f t="shared" si="47"/>
        <v>-0.51347091783647048</v>
      </c>
      <c r="G92" s="28">
        <f t="shared" si="47"/>
        <v>-0.30354072016954686</v>
      </c>
      <c r="H92" s="28">
        <f t="shared" si="47"/>
        <v>-6.8095704545021896E-2</v>
      </c>
      <c r="I92" s="28">
        <f t="shared" si="47"/>
        <v>9.1387721613810494E-2</v>
      </c>
      <c r="J92" s="28">
        <f t="shared" si="47"/>
        <v>0.12729626510645936</v>
      </c>
      <c r="K92" s="28">
        <f t="shared" si="47"/>
        <v>6.4494483772708819E-2</v>
      </c>
      <c r="L92" s="28">
        <f t="shared" si="47"/>
        <v>-2.5566679797302923E-2</v>
      </c>
      <c r="M92" s="28">
        <f t="shared" si="47"/>
        <v>-7.4820120664336812E-2</v>
      </c>
      <c r="N92" s="28">
        <f t="shared" si="47"/>
        <v>-5.8746381782986502E-2</v>
      </c>
      <c r="O92" s="28">
        <f t="shared" si="47"/>
        <v>-2.6546575264564634E-3</v>
      </c>
      <c r="P92" s="27">
        <f t="shared" si="35"/>
        <v>-0.51347091783647048</v>
      </c>
      <c r="Q92" s="27">
        <f t="shared" si="36"/>
        <v>-0.81701163800601728</v>
      </c>
      <c r="R92" s="27">
        <f t="shared" si="37"/>
        <v>-0.88510734255103918</v>
      </c>
      <c r="S92" s="27">
        <f t="shared" si="38"/>
        <v>-0.7937196209372287</v>
      </c>
      <c r="T92" s="27">
        <f t="shared" si="39"/>
        <v>-0.66642335583076928</v>
      </c>
      <c r="U92" s="27">
        <f t="shared" si="40"/>
        <v>-0.60192887205806045</v>
      </c>
      <c r="V92" s="27">
        <f t="shared" si="41"/>
        <v>-0.62749555185536332</v>
      </c>
      <c r="W92" s="27">
        <f t="shared" si="42"/>
        <v>-0.70231567251970017</v>
      </c>
      <c r="X92" s="27">
        <f t="shared" si="43"/>
        <v>-0.7610620543026867</v>
      </c>
      <c r="Y92" s="27">
        <f t="shared" si="44"/>
        <v>-0.76371671182914314</v>
      </c>
      <c r="Z92" s="21"/>
      <c r="AA92" s="21"/>
      <c r="AB92" s="21"/>
      <c r="AC92" s="21"/>
      <c r="AD92" s="21"/>
      <c r="AE92" s="21"/>
      <c r="AF92" s="21"/>
      <c r="AMD92"/>
      <c r="AME92"/>
      <c r="AMF92"/>
      <c r="AMG92"/>
      <c r="AMH92"/>
      <c r="AMI92"/>
      <c r="AMJ92"/>
    </row>
    <row r="93" spans="1:1024" s="23" customFormat="1" x14ac:dyDescent="0.25">
      <c r="A93" s="24">
        <v>23</v>
      </c>
      <c r="B93" s="27">
        <f t="shared" si="46"/>
        <v>3.455751918948772</v>
      </c>
      <c r="C93" s="27">
        <v>0</v>
      </c>
      <c r="D93" s="27"/>
      <c r="E93" s="28"/>
      <c r="F93" s="28">
        <f t="shared" si="47"/>
        <v>-0.63047876954990034</v>
      </c>
      <c r="G93" s="28">
        <f t="shared" si="47"/>
        <v>-8.7360515458269283E-2</v>
      </c>
      <c r="H93" s="28">
        <f t="shared" si="47"/>
        <v>0.19401977139299129</v>
      </c>
      <c r="I93" s="28">
        <f t="shared" si="47"/>
        <v>8.4005962709068419E-2</v>
      </c>
      <c r="J93" s="28">
        <f t="shared" si="47"/>
        <v>-9.7787783337424869E-2</v>
      </c>
      <c r="K93" s="28">
        <f t="shared" si="47"/>
        <v>-7.858678989981277E-2</v>
      </c>
      <c r="L93" s="28">
        <f t="shared" si="47"/>
        <v>5.118128992962781E-2</v>
      </c>
      <c r="M93" s="28">
        <f t="shared" si="47"/>
        <v>7.1350727247997237E-2</v>
      </c>
      <c r="N93" s="28">
        <f t="shared" si="47"/>
        <v>-2.2231647512783299E-2</v>
      </c>
      <c r="O93" s="28">
        <f t="shared" si="47"/>
        <v>-6.2625419949984829E-2</v>
      </c>
      <c r="P93" s="27">
        <f t="shared" si="35"/>
        <v>-0.63047876954990034</v>
      </c>
      <c r="Q93" s="27">
        <f t="shared" si="36"/>
        <v>-0.71783928500816963</v>
      </c>
      <c r="R93" s="27">
        <f t="shared" si="37"/>
        <v>-0.52381951361517831</v>
      </c>
      <c r="S93" s="27">
        <f t="shared" si="38"/>
        <v>-0.43981355090610991</v>
      </c>
      <c r="T93" s="27">
        <f t="shared" si="39"/>
        <v>-0.53760133424353473</v>
      </c>
      <c r="U93" s="27">
        <f t="shared" si="40"/>
        <v>-0.61618812414334756</v>
      </c>
      <c r="V93" s="27">
        <f t="shared" si="41"/>
        <v>-0.56500683421371978</v>
      </c>
      <c r="W93" s="27">
        <f t="shared" si="42"/>
        <v>-0.49365610696572254</v>
      </c>
      <c r="X93" s="27">
        <f t="shared" si="43"/>
        <v>-0.51588775447850588</v>
      </c>
      <c r="Y93" s="27">
        <f t="shared" si="44"/>
        <v>-0.57851317442849071</v>
      </c>
      <c r="Z93" s="21"/>
      <c r="AA93" s="21"/>
      <c r="AB93" s="21"/>
      <c r="AC93" s="21"/>
      <c r="AD93" s="21"/>
      <c r="AE93" s="21"/>
      <c r="AF93" s="21"/>
      <c r="AMD93"/>
      <c r="AME93"/>
      <c r="AMF93"/>
      <c r="AMG93"/>
      <c r="AMH93"/>
      <c r="AMI93"/>
      <c r="AMJ93"/>
    </row>
    <row r="94" spans="1:1024" s="23" customFormat="1" x14ac:dyDescent="0.25">
      <c r="A94" s="24">
        <v>24</v>
      </c>
      <c r="B94" s="27">
        <f t="shared" si="46"/>
        <v>3.6128315516282621</v>
      </c>
      <c r="C94" s="27">
        <v>0</v>
      </c>
      <c r="D94" s="27"/>
      <c r="E94" s="28"/>
      <c r="F94" s="28">
        <f t="shared" si="47"/>
        <v>-0.59704131940708904</v>
      </c>
      <c r="G94" s="28">
        <f t="shared" si="47"/>
        <v>0.20722951308752485</v>
      </c>
      <c r="H94" s="28">
        <f t="shared" si="47"/>
        <v>0.10310958761602985</v>
      </c>
      <c r="I94" s="28">
        <f t="shared" si="47"/>
        <v>-0.15729784917513598</v>
      </c>
      <c r="J94" s="28">
        <f t="shared" si="47"/>
        <v>2.5489693386181927E-2</v>
      </c>
      <c r="K94" s="28">
        <f t="shared" si="47"/>
        <v>9.0119696258932097E-2</v>
      </c>
      <c r="L94" s="28">
        <f t="shared" si="47"/>
        <v>-7.1829804834223882E-2</v>
      </c>
      <c r="M94" s="28">
        <f t="shared" si="47"/>
        <v>-2.3959295969265399E-2</v>
      </c>
      <c r="N94" s="28">
        <f t="shared" si="47"/>
        <v>7.0651857123269629E-2</v>
      </c>
      <c r="O94" s="28">
        <f t="shared" si="47"/>
        <v>-2.4973678845972461E-2</v>
      </c>
      <c r="P94" s="27">
        <f t="shared" si="35"/>
        <v>-0.59704131940708904</v>
      </c>
      <c r="Q94" s="27">
        <f t="shared" si="36"/>
        <v>-0.38981180631956419</v>
      </c>
      <c r="R94" s="27">
        <f t="shared" si="37"/>
        <v>-0.28670221870353435</v>
      </c>
      <c r="S94" s="27">
        <f t="shared" si="38"/>
        <v>-0.4440000678786703</v>
      </c>
      <c r="T94" s="27">
        <f t="shared" si="39"/>
        <v>-0.4185103744924884</v>
      </c>
      <c r="U94" s="27">
        <f t="shared" si="40"/>
        <v>-0.32839067823355628</v>
      </c>
      <c r="V94" s="27">
        <f t="shared" si="41"/>
        <v>-0.40022048306778013</v>
      </c>
      <c r="W94" s="27">
        <f t="shared" si="42"/>
        <v>-0.42417977903704551</v>
      </c>
      <c r="X94" s="27">
        <f t="shared" si="43"/>
        <v>-0.35352792191377591</v>
      </c>
      <c r="Y94" s="27">
        <f t="shared" si="44"/>
        <v>-0.37850160075974837</v>
      </c>
      <c r="Z94" s="21"/>
      <c r="AA94" s="21"/>
      <c r="AB94" s="21"/>
      <c r="AC94" s="21"/>
      <c r="AD94" s="21"/>
      <c r="AE94" s="21"/>
      <c r="AF94" s="21"/>
      <c r="AMD94"/>
      <c r="AME94"/>
      <c r="AMF94"/>
      <c r="AMG94"/>
      <c r="AMH94"/>
      <c r="AMI94"/>
      <c r="AMJ94"/>
    </row>
    <row r="95" spans="1:1024" s="23" customFormat="1" x14ac:dyDescent="0.25">
      <c r="A95" s="24">
        <v>25</v>
      </c>
      <c r="B95" s="27">
        <f t="shared" si="46"/>
        <v>3.7699111843077517</v>
      </c>
      <c r="C95" s="27">
        <v>0</v>
      </c>
      <c r="D95" s="27"/>
      <c r="E95" s="28"/>
      <c r="F95" s="28">
        <f t="shared" si="47"/>
        <v>-0.42113743604405601</v>
      </c>
      <c r="G95" s="28">
        <f t="shared" si="47"/>
        <v>0.31582213159895156</v>
      </c>
      <c r="H95" s="28">
        <f t="shared" si="47"/>
        <v>-0.17541204384869485</v>
      </c>
      <c r="I95" s="28">
        <f t="shared" si="47"/>
        <v>3.9408149455333011E-2</v>
      </c>
      <c r="J95" s="28">
        <f t="shared" si="47"/>
        <v>5.7962080138354674E-2</v>
      </c>
      <c r="K95" s="28">
        <f t="shared" si="47"/>
        <v>-9.8717601328524224E-2</v>
      </c>
      <c r="L95" s="28">
        <f t="shared" si="47"/>
        <v>8.5508709330670632E-2</v>
      </c>
      <c r="M95" s="28">
        <f t="shared" si="47"/>
        <v>-3.8180984344468878E-2</v>
      </c>
      <c r="N95" s="28">
        <f t="shared" si="47"/>
        <v>-1.5603782463451963E-2</v>
      </c>
      <c r="O95" s="28">
        <f t="shared" si="47"/>
        <v>5.1607829965524869E-2</v>
      </c>
      <c r="P95" s="27">
        <f t="shared" si="35"/>
        <v>-0.42113743604405601</v>
      </c>
      <c r="Q95" s="27">
        <f t="shared" si="36"/>
        <v>-0.10531530444510445</v>
      </c>
      <c r="R95" s="27">
        <f t="shared" si="37"/>
        <v>-0.28072734829379931</v>
      </c>
      <c r="S95" s="27">
        <f t="shared" si="38"/>
        <v>-0.24131919883846631</v>
      </c>
      <c r="T95" s="27">
        <f t="shared" si="39"/>
        <v>-0.18335711870011162</v>
      </c>
      <c r="U95" s="27">
        <f t="shared" si="40"/>
        <v>-0.28207472002863587</v>
      </c>
      <c r="V95" s="27">
        <f t="shared" si="41"/>
        <v>-0.19656601069796525</v>
      </c>
      <c r="W95" s="27">
        <f t="shared" si="42"/>
        <v>-0.23474699504243413</v>
      </c>
      <c r="X95" s="27">
        <f t="shared" si="43"/>
        <v>-0.25035077750588608</v>
      </c>
      <c r="Y95" s="27">
        <f t="shared" si="44"/>
        <v>-0.1987429475403612</v>
      </c>
      <c r="Z95" s="21"/>
      <c r="AA95" s="21"/>
      <c r="AB95" s="21"/>
      <c r="AC95" s="21"/>
      <c r="AD95" s="21"/>
      <c r="AE95" s="21"/>
      <c r="AF95" s="21"/>
      <c r="AMD95"/>
      <c r="AME95"/>
      <c r="AMF95"/>
      <c r="AMG95"/>
      <c r="AMH95"/>
      <c r="AMI95"/>
      <c r="AMJ95"/>
    </row>
    <row r="96" spans="1:1024" s="23" customFormat="1" x14ac:dyDescent="0.25">
      <c r="A96" s="24">
        <v>26</v>
      </c>
      <c r="B96" s="27">
        <f t="shared" si="46"/>
        <v>3.9269908169872414</v>
      </c>
      <c r="C96" s="27">
        <v>0</v>
      </c>
      <c r="D96" s="27"/>
      <c r="E96" s="28"/>
      <c r="F96" s="28">
        <f t="shared" ref="F96:O105" si="48">(-2*$B$2/PI())*((COS(F$5*PI()))/F$5)*SIN(F$5*PI()*$B96/$B$3)</f>
        <v>-0.14474143185379429</v>
      </c>
      <c r="G96" s="28">
        <f t="shared" si="48"/>
        <v>0.14095078962648819</v>
      </c>
      <c r="H96" s="28">
        <f t="shared" si="48"/>
        <v>-0.13476541706304204</v>
      </c>
      <c r="I96" s="28">
        <f t="shared" si="48"/>
        <v>0.12637866113425694</v>
      </c>
      <c r="J96" s="28">
        <f t="shared" si="48"/>
        <v>-0.11605102597726957</v>
      </c>
      <c r="K96" s="28">
        <f t="shared" si="48"/>
        <v>0.10410049015609663</v>
      </c>
      <c r="L96" s="28">
        <f t="shared" si="48"/>
        <v>-9.0890746086577281E-2</v>
      </c>
      <c r="M96" s="28">
        <f t="shared" si="48"/>
        <v>7.6817837227499908E-2</v>
      </c>
      <c r="N96" s="28">
        <f t="shared" si="48"/>
        <v>-6.2295731144439599E-2</v>
      </c>
      <c r="O96" s="28">
        <f t="shared" si="48"/>
        <v>4.7741406182210261E-2</v>
      </c>
      <c r="P96" s="27">
        <f t="shared" si="35"/>
        <v>-0.14474143185379429</v>
      </c>
      <c r="Q96" s="27">
        <f t="shared" si="36"/>
        <v>-3.7906422273061013E-3</v>
      </c>
      <c r="R96" s="27">
        <f t="shared" si="37"/>
        <v>-0.13855605929034814</v>
      </c>
      <c r="S96" s="27">
        <f t="shared" si="38"/>
        <v>-1.2177398156091201E-2</v>
      </c>
      <c r="T96" s="27">
        <f t="shared" si="39"/>
        <v>-0.12822842413336077</v>
      </c>
      <c r="U96" s="27">
        <f t="shared" si="40"/>
        <v>-2.4127933977264149E-2</v>
      </c>
      <c r="V96" s="27">
        <f t="shared" si="41"/>
        <v>-0.11501868006384143</v>
      </c>
      <c r="W96" s="27">
        <f t="shared" si="42"/>
        <v>-3.8200842836341523E-2</v>
      </c>
      <c r="X96" s="27">
        <f t="shared" si="43"/>
        <v>-0.10049657398078113</v>
      </c>
      <c r="Y96" s="27">
        <f t="shared" si="44"/>
        <v>-5.2755167798570868E-2</v>
      </c>
      <c r="Z96" s="21"/>
      <c r="AA96" s="21"/>
      <c r="AB96" s="21"/>
      <c r="AC96" s="21"/>
      <c r="AD96" s="21"/>
      <c r="AE96" s="21"/>
      <c r="AF96" s="21"/>
      <c r="AMD96"/>
      <c r="AME96"/>
      <c r="AMF96"/>
      <c r="AMG96"/>
      <c r="AMH96"/>
      <c r="AMI96"/>
      <c r="AMJ96"/>
    </row>
    <row r="97" spans="1:1024" s="23" customFormat="1" x14ac:dyDescent="0.25">
      <c r="A97" s="24">
        <v>27</v>
      </c>
      <c r="B97" s="27">
        <f t="shared" si="46"/>
        <v>4.0840704496667311</v>
      </c>
      <c r="C97" s="27">
        <v>0</v>
      </c>
      <c r="D97" s="27"/>
      <c r="E97" s="28"/>
      <c r="F97" s="28">
        <f t="shared" si="48"/>
        <v>0.16619287791953238</v>
      </c>
      <c r="G97" s="28">
        <f t="shared" si="48"/>
        <v>-0.16042995451666456</v>
      </c>
      <c r="H97" s="28">
        <f t="shared" si="48"/>
        <v>0.15109152990734345</v>
      </c>
      <c r="I97" s="28">
        <f t="shared" si="48"/>
        <v>-0.13856341662649591</v>
      </c>
      <c r="J97" s="28">
        <f t="shared" si="48"/>
        <v>0.12335880303177757</v>
      </c>
      <c r="K97" s="28">
        <f t="shared" si="48"/>
        <v>-0.10609305383243021</v>
      </c>
      <c r="L97" s="28">
        <f t="shared" si="48"/>
        <v>8.7453698739563199E-2</v>
      </c>
      <c r="M97" s="28">
        <f t="shared" si="48"/>
        <v>-6.8167211967720534E-2</v>
      </c>
      <c r="N97" s="28">
        <f t="shared" si="48"/>
        <v>4.8964346070739406E-2</v>
      </c>
      <c r="O97" s="28">
        <f t="shared" si="48"/>
        <v>-3.0545845392036412E-2</v>
      </c>
      <c r="P97" s="27">
        <f t="shared" si="35"/>
        <v>0.16619287791953238</v>
      </c>
      <c r="Q97" s="27">
        <f t="shared" si="36"/>
        <v>5.7629234028678256E-3</v>
      </c>
      <c r="R97" s="27">
        <f t="shared" si="37"/>
        <v>0.15685445331021128</v>
      </c>
      <c r="S97" s="27">
        <f t="shared" si="38"/>
        <v>1.8291036683715373E-2</v>
      </c>
      <c r="T97" s="27">
        <f t="shared" si="39"/>
        <v>0.14164983971549294</v>
      </c>
      <c r="U97" s="27">
        <f t="shared" si="40"/>
        <v>3.5556785883062728E-2</v>
      </c>
      <c r="V97" s="27">
        <f t="shared" si="41"/>
        <v>0.12301048462262593</v>
      </c>
      <c r="W97" s="27">
        <f t="shared" si="42"/>
        <v>5.4843272654905392E-2</v>
      </c>
      <c r="X97" s="27">
        <f t="shared" si="43"/>
        <v>0.1038076187256448</v>
      </c>
      <c r="Y97" s="27">
        <f t="shared" si="44"/>
        <v>7.3261773333608393E-2</v>
      </c>
      <c r="Z97" s="21"/>
      <c r="AA97" s="21"/>
      <c r="AB97" s="21"/>
      <c r="AC97" s="21"/>
      <c r="AD97" s="21"/>
      <c r="AE97" s="21"/>
      <c r="AF97" s="21"/>
      <c r="AMD97"/>
      <c r="AME97"/>
      <c r="AMF97"/>
      <c r="AMG97"/>
      <c r="AMH97"/>
      <c r="AMI97"/>
      <c r="AMJ97"/>
    </row>
    <row r="98" spans="1:1024" s="23" customFormat="1" x14ac:dyDescent="0.25">
      <c r="A98" s="24">
        <v>28</v>
      </c>
      <c r="B98" s="27">
        <f t="shared" si="46"/>
        <v>4.2411500823462207</v>
      </c>
      <c r="C98" s="27">
        <v>0</v>
      </c>
      <c r="D98" s="27"/>
      <c r="E98" s="28"/>
      <c r="F98" s="28">
        <f t="shared" si="48"/>
        <v>0.4374701224711201</v>
      </c>
      <c r="G98" s="28">
        <f t="shared" si="48"/>
        <v>-0.3178179073462169</v>
      </c>
      <c r="H98" s="28">
        <f t="shared" si="48"/>
        <v>0.162032231796474</v>
      </c>
      <c r="I98" s="28">
        <f t="shared" si="48"/>
        <v>-1.7663372711050868E-2</v>
      </c>
      <c r="J98" s="28">
        <f t="shared" si="48"/>
        <v>-7.6687701872610148E-2</v>
      </c>
      <c r="K98" s="28">
        <f t="shared" si="48"/>
        <v>0.10463039891910611</v>
      </c>
      <c r="L98" s="28">
        <f t="shared" si="48"/>
        <v>-7.553106229241123E-2</v>
      </c>
      <c r="M98" s="28">
        <f t="shared" si="48"/>
        <v>1.7554255271383462E-2</v>
      </c>
      <c r="N98" s="28">
        <f t="shared" si="48"/>
        <v>3.6074380956016741E-2</v>
      </c>
      <c r="O98" s="28">
        <f t="shared" si="48"/>
        <v>-6.1217258191591628E-2</v>
      </c>
      <c r="P98" s="27">
        <f t="shared" si="35"/>
        <v>0.4374701224711201</v>
      </c>
      <c r="Q98" s="27">
        <f t="shared" si="36"/>
        <v>0.11965221512490321</v>
      </c>
      <c r="R98" s="27">
        <f t="shared" si="37"/>
        <v>0.28168444692137717</v>
      </c>
      <c r="S98" s="27">
        <f t="shared" si="38"/>
        <v>0.26402107421032628</v>
      </c>
      <c r="T98" s="27">
        <f t="shared" si="39"/>
        <v>0.18733337233771613</v>
      </c>
      <c r="U98" s="27">
        <f t="shared" si="40"/>
        <v>0.29196377125682227</v>
      </c>
      <c r="V98" s="27">
        <f t="shared" si="41"/>
        <v>0.21643270896441102</v>
      </c>
      <c r="W98" s="27">
        <f t="shared" si="42"/>
        <v>0.23398696423579449</v>
      </c>
      <c r="X98" s="27">
        <f t="shared" si="43"/>
        <v>0.27006134519181124</v>
      </c>
      <c r="Y98" s="27">
        <f t="shared" si="44"/>
        <v>0.20884408700021961</v>
      </c>
      <c r="Z98" s="21"/>
      <c r="AA98" s="21"/>
      <c r="AB98" s="21"/>
      <c r="AC98" s="21"/>
      <c r="AD98" s="21"/>
      <c r="AE98" s="21"/>
      <c r="AF98" s="21"/>
      <c r="AMD98"/>
      <c r="AME98"/>
      <c r="AMF98"/>
      <c r="AMG98"/>
      <c r="AMH98"/>
      <c r="AMI98"/>
      <c r="AMJ98"/>
    </row>
    <row r="99" spans="1:1024" s="23" customFormat="1" x14ac:dyDescent="0.25">
      <c r="A99" s="24">
        <v>29</v>
      </c>
      <c r="B99" s="27">
        <f t="shared" si="46"/>
        <v>4.3982297150257104</v>
      </c>
      <c r="C99" s="27">
        <v>0</v>
      </c>
      <c r="D99" s="27"/>
      <c r="E99" s="28"/>
      <c r="F99" s="28">
        <f t="shared" si="48"/>
        <v>0.60435792869913085</v>
      </c>
      <c r="G99" s="28">
        <f t="shared" si="48"/>
        <v>-0.18995060503278305</v>
      </c>
      <c r="H99" s="28">
        <f t="shared" si="48"/>
        <v>-0.12185029548508067</v>
      </c>
      <c r="I99" s="28">
        <f t="shared" si="48"/>
        <v>0.15242189894138156</v>
      </c>
      <c r="J99" s="28">
        <f t="shared" si="48"/>
        <v>-3.5401136687639142E-3</v>
      </c>
      <c r="K99" s="28">
        <f t="shared" si="48"/>
        <v>-9.9760160885782406E-2</v>
      </c>
      <c r="L99" s="28">
        <f t="shared" si="48"/>
        <v>5.6279684258021372E-2</v>
      </c>
      <c r="M99" s="28">
        <f t="shared" si="48"/>
        <v>4.3864739350761767E-2</v>
      </c>
      <c r="N99" s="28">
        <f t="shared" si="48"/>
        <v>-6.8282871728402861E-2</v>
      </c>
      <c r="O99" s="28">
        <f t="shared" si="48"/>
        <v>3.5387450409985637E-3</v>
      </c>
      <c r="P99" s="27">
        <f t="shared" si="35"/>
        <v>0.60435792869913085</v>
      </c>
      <c r="Q99" s="27">
        <f t="shared" si="36"/>
        <v>0.4144073236663478</v>
      </c>
      <c r="R99" s="27">
        <f t="shared" si="37"/>
        <v>0.29255702818126716</v>
      </c>
      <c r="S99" s="27">
        <f t="shared" si="38"/>
        <v>0.44497892712264875</v>
      </c>
      <c r="T99" s="27">
        <f t="shared" si="39"/>
        <v>0.44143881345388486</v>
      </c>
      <c r="U99" s="27">
        <f t="shared" si="40"/>
        <v>0.34167865256810248</v>
      </c>
      <c r="V99" s="27">
        <f t="shared" si="41"/>
        <v>0.39795833682612386</v>
      </c>
      <c r="W99" s="27">
        <f t="shared" si="42"/>
        <v>0.44182307617688565</v>
      </c>
      <c r="X99" s="27">
        <f t="shared" si="43"/>
        <v>0.37354020444848279</v>
      </c>
      <c r="Y99" s="27">
        <f t="shared" si="44"/>
        <v>0.37707894948948134</v>
      </c>
      <c r="Z99" s="21"/>
      <c r="AA99" s="21"/>
      <c r="AB99" s="21"/>
      <c r="AC99" s="21"/>
      <c r="AD99" s="21"/>
      <c r="AE99" s="21"/>
      <c r="AF99" s="21"/>
      <c r="AMD99"/>
      <c r="AME99"/>
      <c r="AMF99"/>
      <c r="AMG99"/>
      <c r="AMH99"/>
      <c r="AMI99"/>
      <c r="AMJ99"/>
    </row>
    <row r="100" spans="1:1024" s="23" customFormat="1" x14ac:dyDescent="0.25">
      <c r="A100" s="24">
        <v>30</v>
      </c>
      <c r="B100" s="27">
        <f t="shared" si="46"/>
        <v>4.5553093477052</v>
      </c>
      <c r="C100" s="27">
        <v>0</v>
      </c>
      <c r="D100" s="27"/>
      <c r="E100" s="28"/>
      <c r="F100" s="28">
        <f t="shared" si="48"/>
        <v>0.62703340708418553</v>
      </c>
      <c r="G100" s="28">
        <f t="shared" si="48"/>
        <v>0.1084055434115419</v>
      </c>
      <c r="H100" s="28">
        <f t="shared" si="48"/>
        <v>-0.18402201133105825</v>
      </c>
      <c r="I100" s="28">
        <f t="shared" si="48"/>
        <v>-0.10192512408599268</v>
      </c>
      <c r="J100" s="28">
        <f t="shared" si="48"/>
        <v>8.2218859667532673E-2</v>
      </c>
      <c r="K100" s="28">
        <f t="shared" si="48"/>
        <v>9.1640952727193525E-2</v>
      </c>
      <c r="L100" s="28">
        <f t="shared" si="48"/>
        <v>-3.1567516317864384E-2</v>
      </c>
      <c r="M100" s="28">
        <f t="shared" si="48"/>
        <v>-7.8281504046200309E-2</v>
      </c>
      <c r="N100" s="28">
        <f t="shared" si="48"/>
        <v>4.9241172359726566E-4</v>
      </c>
      <c r="O100" s="28">
        <f t="shared" si="48"/>
        <v>6.2778439552244478E-2</v>
      </c>
      <c r="P100" s="27">
        <f t="shared" si="35"/>
        <v>0.62703340708418553</v>
      </c>
      <c r="Q100" s="27">
        <f t="shared" si="36"/>
        <v>0.73543895049572749</v>
      </c>
      <c r="R100" s="27">
        <f t="shared" si="37"/>
        <v>0.55141693916466927</v>
      </c>
      <c r="S100" s="27">
        <f t="shared" si="38"/>
        <v>0.44949181507867658</v>
      </c>
      <c r="T100" s="27">
        <f t="shared" si="39"/>
        <v>0.53171067474620926</v>
      </c>
      <c r="U100" s="27">
        <f t="shared" si="40"/>
        <v>0.62335162747340278</v>
      </c>
      <c r="V100" s="27">
        <f t="shared" si="41"/>
        <v>0.59178411115553842</v>
      </c>
      <c r="W100" s="27">
        <f t="shared" si="42"/>
        <v>0.51350260710933815</v>
      </c>
      <c r="X100" s="27">
        <f t="shared" si="43"/>
        <v>0.51399501883293541</v>
      </c>
      <c r="Y100" s="27">
        <f t="shared" si="44"/>
        <v>0.5767734583851799</v>
      </c>
      <c r="Z100" s="21"/>
      <c r="AA100" s="21"/>
      <c r="AB100" s="21"/>
      <c r="AC100" s="21"/>
      <c r="AD100" s="21"/>
      <c r="AE100" s="21"/>
      <c r="AF100" s="21"/>
      <c r="AMD100"/>
      <c r="AME100"/>
      <c r="AMF100"/>
      <c r="AMG100"/>
      <c r="AMH100"/>
      <c r="AMI100"/>
      <c r="AMJ100"/>
    </row>
    <row r="101" spans="1:1024" s="23" customFormat="1" x14ac:dyDescent="0.25">
      <c r="A101" s="24">
        <v>31</v>
      </c>
      <c r="B101" s="27">
        <f t="shared" si="46"/>
        <v>4.7123889803846897</v>
      </c>
      <c r="C101" s="27">
        <v>0</v>
      </c>
      <c r="D101" s="27"/>
      <c r="E101" s="28"/>
      <c r="F101" s="28">
        <f t="shared" si="48"/>
        <v>0.50008571850665862</v>
      </c>
      <c r="G101" s="28">
        <f t="shared" si="48"/>
        <v>0.30946304936280294</v>
      </c>
      <c r="H101" s="28">
        <f t="shared" si="48"/>
        <v>8.8640663595626723E-2</v>
      </c>
      <c r="I101" s="28">
        <f t="shared" si="48"/>
        <v>-7.2452600172943346E-2</v>
      </c>
      <c r="J101" s="28">
        <f t="shared" si="48"/>
        <v>-0.12492058818731595</v>
      </c>
      <c r="K101" s="28">
        <f t="shared" si="48"/>
        <v>-8.053719928501693E-2</v>
      </c>
      <c r="L101" s="28">
        <f t="shared" si="48"/>
        <v>3.7923678949378045E-3</v>
      </c>
      <c r="M101" s="28">
        <f t="shared" si="48"/>
        <v>6.4509787456906081E-2</v>
      </c>
      <c r="N101" s="28">
        <f t="shared" si="48"/>
        <v>6.8019175768435136E-2</v>
      </c>
      <c r="O101" s="28">
        <f t="shared" si="48"/>
        <v>2.4157098695791121E-2</v>
      </c>
      <c r="P101" s="27">
        <f t="shared" si="35"/>
        <v>0.50008571850665862</v>
      </c>
      <c r="Q101" s="27">
        <f t="shared" si="36"/>
        <v>0.80954876786946151</v>
      </c>
      <c r="R101" s="27">
        <f t="shared" si="37"/>
        <v>0.89818943146508823</v>
      </c>
      <c r="S101" s="27">
        <f t="shared" si="38"/>
        <v>0.82573683129214492</v>
      </c>
      <c r="T101" s="27">
        <f t="shared" si="39"/>
        <v>0.70081624310482893</v>
      </c>
      <c r="U101" s="27">
        <f t="shared" si="40"/>
        <v>0.62027904381981203</v>
      </c>
      <c r="V101" s="27">
        <f t="shared" si="41"/>
        <v>0.62407141171474978</v>
      </c>
      <c r="W101" s="27">
        <f t="shared" si="42"/>
        <v>0.68858119917165583</v>
      </c>
      <c r="X101" s="27">
        <f t="shared" si="43"/>
        <v>0.75660037494009091</v>
      </c>
      <c r="Y101" s="27">
        <f t="shared" si="44"/>
        <v>0.78075747363588199</v>
      </c>
      <c r="Z101" s="21"/>
      <c r="AA101" s="21"/>
      <c r="AB101" s="21"/>
      <c r="AC101" s="21"/>
      <c r="AD101" s="21"/>
      <c r="AE101" s="21"/>
      <c r="AF101" s="21"/>
      <c r="AMD101"/>
      <c r="AME101"/>
      <c r="AMF101"/>
      <c r="AMG101"/>
      <c r="AMH101"/>
      <c r="AMI101"/>
      <c r="AMJ101"/>
    </row>
    <row r="102" spans="1:1024" s="23" customFormat="1" x14ac:dyDescent="0.25">
      <c r="A102" s="24">
        <v>32</v>
      </c>
      <c r="B102" s="27">
        <f t="shared" si="46"/>
        <v>4.8694686130641793</v>
      </c>
      <c r="C102" s="27">
        <v>0</v>
      </c>
      <c r="D102" s="27"/>
      <c r="E102" s="28"/>
      <c r="F102" s="28">
        <f t="shared" si="48"/>
        <v>0.25380721260686084</v>
      </c>
      <c r="G102" s="28">
        <f t="shared" si="48"/>
        <v>0.23276414492039485</v>
      </c>
      <c r="H102" s="28">
        <f t="shared" si="48"/>
        <v>0.20001859666971097</v>
      </c>
      <c r="I102" s="28">
        <f t="shared" si="48"/>
        <v>0.15877061416253185</v>
      </c>
      <c r="J102" s="28">
        <f t="shared" si="48"/>
        <v>0.11296003845520385</v>
      </c>
      <c r="K102" s="28">
        <f t="shared" si="48"/>
        <v>6.6810525509450006E-2</v>
      </c>
      <c r="L102" s="28">
        <f t="shared" si="48"/>
        <v>2.4350752107657917E-2</v>
      </c>
      <c r="M102" s="28">
        <f t="shared" si="48"/>
        <v>-1.1027174616633804E-2</v>
      </c>
      <c r="N102" s="28">
        <f t="shared" si="48"/>
        <v>-3.6917990138863786E-2</v>
      </c>
      <c r="O102" s="28">
        <f t="shared" si="48"/>
        <v>-5.2121098666030673E-2</v>
      </c>
      <c r="P102" s="27">
        <f t="shared" ref="P102:P135" si="49">SUM($F102:$F102)</f>
        <v>0.25380721260686084</v>
      </c>
      <c r="Q102" s="27">
        <f t="shared" ref="Q102:Q135" si="50">SUM($F102:$G102)+$Q$3</f>
        <v>0.48657135752725567</v>
      </c>
      <c r="R102" s="27">
        <f t="shared" ref="R102:R135" si="51">SUM($F102:$H102)</f>
        <v>0.68658995419696667</v>
      </c>
      <c r="S102" s="27">
        <f t="shared" ref="S102:S135" si="52">SUM($F102:$I102)+$Q$3</f>
        <v>0.84536056835949847</v>
      </c>
      <c r="T102" s="27">
        <f t="shared" ref="T102:T135" si="53">SUM($F102:$J102)</f>
        <v>0.95832060681470232</v>
      </c>
      <c r="U102" s="27">
        <f t="shared" ref="U102:U135" si="54">SUM($F102:$K102)+$Q$3</f>
        <v>1.0251311323241523</v>
      </c>
      <c r="V102" s="27">
        <f t="shared" ref="V102:V135" si="55">SUM($F102:$L102)</f>
        <v>1.0494818844318103</v>
      </c>
      <c r="W102" s="27">
        <f t="shared" ref="W102:W135" si="56">SUM($F102:$M102)+$Q$3</f>
        <v>1.0384547098151766</v>
      </c>
      <c r="X102" s="27">
        <f t="shared" ref="X102:X135" si="57">SUM($F102:$N102)</f>
        <v>1.0015367196763127</v>
      </c>
      <c r="Y102" s="27">
        <f t="shared" ref="Y102:Y135" si="58">SUM($F102:$O102)+$Q$3</f>
        <v>0.9494156210102821</v>
      </c>
      <c r="Z102" s="21"/>
      <c r="AA102" s="21"/>
      <c r="AB102" s="21"/>
      <c r="AC102" s="21"/>
      <c r="AD102" s="21"/>
      <c r="AE102" s="21"/>
      <c r="AF102" s="21"/>
      <c r="AMD102"/>
      <c r="AME102"/>
      <c r="AMF102"/>
      <c r="AMG102"/>
      <c r="AMH102"/>
      <c r="AMI102"/>
      <c r="AMJ102"/>
    </row>
    <row r="103" spans="1:1024" s="23" customFormat="1" x14ac:dyDescent="0.25">
      <c r="A103" s="24">
        <v>33</v>
      </c>
      <c r="B103" s="27">
        <f t="shared" si="46"/>
        <v>5.026548245743669</v>
      </c>
      <c r="C103" s="27">
        <v>0</v>
      </c>
      <c r="D103" s="27"/>
      <c r="E103" s="28"/>
      <c r="F103" s="28">
        <f t="shared" si="48"/>
        <v>-5.3034954685041581E-2</v>
      </c>
      <c r="G103" s="28">
        <f t="shared" si="48"/>
        <v>-5.2850600991815003E-2</v>
      </c>
      <c r="H103" s="28">
        <f t="shared" si="48"/>
        <v>-5.2544199273777348E-2</v>
      </c>
      <c r="I103" s="28">
        <f t="shared" si="48"/>
        <v>-5.2117026731801089E-2</v>
      </c>
      <c r="J103" s="28">
        <f t="shared" si="48"/>
        <v>-5.1570862561610753E-2</v>
      </c>
      <c r="K103" s="28">
        <f t="shared" si="48"/>
        <v>-5.0907979125958507E-2</v>
      </c>
      <c r="L103" s="28">
        <f t="shared" si="48"/>
        <v>-5.0131130686584875E-2</v>
      </c>
      <c r="M103" s="28">
        <f t="shared" si="48"/>
        <v>-4.9243539756838296E-2</v>
      </c>
      <c r="N103" s="28">
        <f t="shared" si="48"/>
        <v>-4.8248881148645499E-2</v>
      </c>
      <c r="O103" s="28">
        <f t="shared" si="48"/>
        <v>-4.7151263799924757E-2</v>
      </c>
      <c r="P103" s="27">
        <f t="shared" si="49"/>
        <v>-5.3034954685041581E-2</v>
      </c>
      <c r="Q103" s="27">
        <f t="shared" si="50"/>
        <v>-0.10588555567685659</v>
      </c>
      <c r="R103" s="27">
        <f t="shared" si="51"/>
        <v>-0.15842975495063394</v>
      </c>
      <c r="S103" s="27">
        <f t="shared" si="52"/>
        <v>-0.21054678168243501</v>
      </c>
      <c r="T103" s="27">
        <f t="shared" si="53"/>
        <v>-0.26211764424404577</v>
      </c>
      <c r="U103" s="27">
        <f t="shared" si="54"/>
        <v>-0.31302562337000428</v>
      </c>
      <c r="V103" s="27">
        <f t="shared" si="55"/>
        <v>-0.36315675405658915</v>
      </c>
      <c r="W103" s="27">
        <f t="shared" si="56"/>
        <v>-0.41240029381342747</v>
      </c>
      <c r="X103" s="27">
        <f t="shared" si="57"/>
        <v>-0.46064917496207297</v>
      </c>
      <c r="Y103" s="27">
        <f t="shared" si="58"/>
        <v>-0.50780043876199776</v>
      </c>
      <c r="Z103" s="21"/>
      <c r="AA103" s="21"/>
      <c r="AB103" s="21"/>
      <c r="AC103" s="21"/>
      <c r="AD103" s="21"/>
      <c r="AE103" s="21"/>
      <c r="AF103" s="21"/>
      <c r="AMD103"/>
      <c r="AME103"/>
      <c r="AMF103"/>
      <c r="AMG103"/>
      <c r="AMH103"/>
      <c r="AMI103"/>
      <c r="AMJ103"/>
    </row>
    <row r="104" spans="1:1024" s="23" customFormat="1" x14ac:dyDescent="0.25">
      <c r="A104" s="24">
        <v>34</v>
      </c>
      <c r="B104" s="27">
        <f t="shared" si="46"/>
        <v>5.1836278784231586</v>
      </c>
      <c r="C104" s="27">
        <v>0</v>
      </c>
      <c r="D104" s="27"/>
      <c r="E104" s="28"/>
      <c r="F104" s="28">
        <f t="shared" si="48"/>
        <v>-0.34722188257495862</v>
      </c>
      <c r="G104" s="28">
        <f t="shared" si="48"/>
        <v>-0.29102965708948786</v>
      </c>
      <c r="H104" s="28">
        <f t="shared" si="48"/>
        <v>-0.20950101403482221</v>
      </c>
      <c r="I104" s="28">
        <f t="shared" si="48"/>
        <v>-0.11788018484971764</v>
      </c>
      <c r="J104" s="28">
        <f t="shared" si="48"/>
        <v>-3.2384496216152039E-2</v>
      </c>
      <c r="K104" s="28">
        <f t="shared" si="48"/>
        <v>3.3347471269176386E-2</v>
      </c>
      <c r="L104" s="28">
        <f t="shared" si="48"/>
        <v>7.1047310469318101E-2</v>
      </c>
      <c r="M104" s="28">
        <f t="shared" si="48"/>
        <v>7.9200945477401044E-2</v>
      </c>
      <c r="N104" s="28">
        <f t="shared" si="48"/>
        <v>6.2756195084364474E-2</v>
      </c>
      <c r="O104" s="28">
        <f t="shared" si="48"/>
        <v>3.1319466075145803E-2</v>
      </c>
      <c r="P104" s="27">
        <f t="shared" si="49"/>
        <v>-0.34722188257495862</v>
      </c>
      <c r="Q104" s="27">
        <f t="shared" si="50"/>
        <v>-0.63825153966444648</v>
      </c>
      <c r="R104" s="27">
        <f t="shared" si="51"/>
        <v>-0.84775255369926872</v>
      </c>
      <c r="S104" s="27">
        <f t="shared" si="52"/>
        <v>-0.96563273854898635</v>
      </c>
      <c r="T104" s="27">
        <f t="shared" si="53"/>
        <v>-0.99801723476513837</v>
      </c>
      <c r="U104" s="27">
        <f t="shared" si="54"/>
        <v>-0.96466976349596201</v>
      </c>
      <c r="V104" s="27">
        <f t="shared" si="55"/>
        <v>-0.89362245302664389</v>
      </c>
      <c r="W104" s="27">
        <f t="shared" si="56"/>
        <v>-0.81442150754924281</v>
      </c>
      <c r="X104" s="27">
        <f t="shared" si="57"/>
        <v>-0.75166531246487833</v>
      </c>
      <c r="Y104" s="27">
        <f t="shared" si="58"/>
        <v>-0.72034584638973254</v>
      </c>
      <c r="Z104" s="21"/>
      <c r="AA104" s="21"/>
      <c r="AB104" s="21"/>
      <c r="AC104" s="21"/>
      <c r="AD104" s="21"/>
      <c r="AE104" s="21"/>
      <c r="AF104" s="21"/>
      <c r="AMD104"/>
      <c r="AME104"/>
      <c r="AMF104"/>
      <c r="AMG104"/>
      <c r="AMH104"/>
      <c r="AMI104"/>
      <c r="AMJ104"/>
    </row>
    <row r="105" spans="1:1024" s="23" customFormat="1" x14ac:dyDescent="0.25">
      <c r="A105" s="24">
        <v>35</v>
      </c>
      <c r="B105" s="27">
        <f t="shared" si="46"/>
        <v>5.3407075111026483</v>
      </c>
      <c r="C105" s="27">
        <v>0</v>
      </c>
      <c r="D105" s="27"/>
      <c r="E105" s="28"/>
      <c r="F105" s="28">
        <f t="shared" si="48"/>
        <v>-0.55855447268538849</v>
      </c>
      <c r="G105" s="28">
        <f t="shared" si="48"/>
        <v>-0.26799706598818257</v>
      </c>
      <c r="H105" s="28">
        <f t="shared" si="48"/>
        <v>1.4736485369121283E-2</v>
      </c>
      <c r="I105" s="28">
        <f t="shared" si="48"/>
        <v>0.14460448559594233</v>
      </c>
      <c r="J105" s="28">
        <f t="shared" si="48"/>
        <v>0.10216916968974095</v>
      </c>
      <c r="K105" s="28">
        <f t="shared" si="48"/>
        <v>-1.4700909250645612E-2</v>
      </c>
      <c r="L105" s="28">
        <f t="shared" si="48"/>
        <v>-8.5069804884804728E-2</v>
      </c>
      <c r="M105" s="28">
        <f t="shared" si="48"/>
        <v>-6.0403880708761556E-2</v>
      </c>
      <c r="N105" s="28">
        <f t="shared" si="48"/>
        <v>1.4641730234739737E-2</v>
      </c>
      <c r="O105" s="28">
        <f t="shared" si="48"/>
        <v>6.0968412561882339E-2</v>
      </c>
      <c r="P105" s="27">
        <f t="shared" si="49"/>
        <v>-0.55855447268538849</v>
      </c>
      <c r="Q105" s="27">
        <f t="shared" si="50"/>
        <v>-0.82655153867357112</v>
      </c>
      <c r="R105" s="27">
        <f t="shared" si="51"/>
        <v>-0.81181505330444981</v>
      </c>
      <c r="S105" s="27">
        <f t="shared" si="52"/>
        <v>-0.66721056770850751</v>
      </c>
      <c r="T105" s="27">
        <f t="shared" si="53"/>
        <v>-0.56504139801876652</v>
      </c>
      <c r="U105" s="27">
        <f t="shared" si="54"/>
        <v>-0.57974230726941212</v>
      </c>
      <c r="V105" s="27">
        <f t="shared" si="55"/>
        <v>-0.66481211215421687</v>
      </c>
      <c r="W105" s="27">
        <f t="shared" si="56"/>
        <v>-0.72521599286297844</v>
      </c>
      <c r="X105" s="27">
        <f t="shared" si="57"/>
        <v>-0.71057426262823875</v>
      </c>
      <c r="Y105" s="27">
        <f t="shared" si="58"/>
        <v>-0.64960585006635641</v>
      </c>
      <c r="Z105" s="21"/>
      <c r="AA105" s="21"/>
      <c r="AB105" s="21"/>
      <c r="AC105" s="21"/>
      <c r="AD105" s="21"/>
      <c r="AE105" s="21"/>
      <c r="AF105" s="21"/>
      <c r="AMD105"/>
      <c r="AME105"/>
      <c r="AMF105"/>
      <c r="AMG105"/>
      <c r="AMH105"/>
      <c r="AMI105"/>
      <c r="AMJ105"/>
    </row>
    <row r="106" spans="1:1024" s="23" customFormat="1" x14ac:dyDescent="0.25">
      <c r="A106" s="24">
        <v>36</v>
      </c>
      <c r="B106" s="27">
        <f t="shared" si="46"/>
        <v>5.497787143782138</v>
      </c>
      <c r="C106" s="27">
        <v>0</v>
      </c>
      <c r="D106" s="27"/>
      <c r="E106" s="28"/>
      <c r="F106" s="28">
        <f t="shared" ref="F106:O115" si="59">(-2*$B$2/PI())*((COS(F$5*PI()))/F$5)*SIN(F$5*PI()*$B106/$B$3)</f>
        <v>-0.63660438889024562</v>
      </c>
      <c r="G106" s="28">
        <f t="shared" si="59"/>
        <v>-4.4255698441477065E-3</v>
      </c>
      <c r="H106" s="28">
        <f t="shared" si="59"/>
        <v>0.21216044184409896</v>
      </c>
      <c r="I106" s="28">
        <f t="shared" si="59"/>
        <v>4.4251420859548933E-3</v>
      </c>
      <c r="J106" s="28">
        <f t="shared" si="59"/>
        <v>-0.12724704452120819</v>
      </c>
      <c r="K106" s="28">
        <f t="shared" si="59"/>
        <v>-4.4244292107607722E-3</v>
      </c>
      <c r="L106" s="28">
        <f t="shared" si="59"/>
        <v>9.0838018240880183E-2</v>
      </c>
      <c r="M106" s="28">
        <f t="shared" si="59"/>
        <v>4.4234313012482046E-3</v>
      </c>
      <c r="N106" s="28">
        <f t="shared" si="59"/>
        <v>-7.0597123569242998E-2</v>
      </c>
      <c r="O106" s="28">
        <f t="shared" si="59"/>
        <v>-4.4221484731563074E-3</v>
      </c>
      <c r="P106" s="27">
        <f t="shared" si="49"/>
        <v>-0.63660438889024562</v>
      </c>
      <c r="Q106" s="27">
        <f t="shared" si="50"/>
        <v>-0.64102995873439328</v>
      </c>
      <c r="R106" s="27">
        <f t="shared" si="51"/>
        <v>-0.42886951689029429</v>
      </c>
      <c r="S106" s="27">
        <f t="shared" si="52"/>
        <v>-0.42444437480433939</v>
      </c>
      <c r="T106" s="27">
        <f t="shared" si="53"/>
        <v>-0.55169141932554755</v>
      </c>
      <c r="U106" s="27">
        <f t="shared" si="54"/>
        <v>-0.55611584853630835</v>
      </c>
      <c r="V106" s="27">
        <f t="shared" si="55"/>
        <v>-0.46527783029542819</v>
      </c>
      <c r="W106" s="27">
        <f t="shared" si="56"/>
        <v>-0.46085439899417996</v>
      </c>
      <c r="X106" s="27">
        <f t="shared" si="57"/>
        <v>-0.53145152256342298</v>
      </c>
      <c r="Y106" s="27">
        <f t="shared" si="58"/>
        <v>-0.53587367103657935</v>
      </c>
      <c r="Z106" s="21"/>
      <c r="AA106" s="21"/>
      <c r="AB106" s="21"/>
      <c r="AC106" s="21"/>
      <c r="AD106" s="21"/>
      <c r="AE106" s="21"/>
      <c r="AF106" s="21"/>
      <c r="AMD106"/>
      <c r="AME106"/>
      <c r="AMF106"/>
      <c r="AMG106"/>
      <c r="AMH106"/>
      <c r="AMI106"/>
      <c r="AMJ106"/>
    </row>
    <row r="107" spans="1:1024" s="23" customFormat="1" x14ac:dyDescent="0.25">
      <c r="A107" s="24">
        <v>37</v>
      </c>
      <c r="B107" s="27">
        <f t="shared" si="46"/>
        <v>5.6548667764616276</v>
      </c>
      <c r="C107" s="27">
        <v>0</v>
      </c>
      <c r="D107" s="27"/>
      <c r="E107" s="28"/>
      <c r="F107" s="28">
        <f t="shared" si="59"/>
        <v>-0.56274730350332092</v>
      </c>
      <c r="G107" s="28">
        <f t="shared" si="59"/>
        <v>0.26311806577304225</v>
      </c>
      <c r="H107" s="28">
        <f t="shared" si="59"/>
        <v>2.3551163614734492E-2</v>
      </c>
      <c r="I107" s="28">
        <f t="shared" si="59"/>
        <v>-0.14807640199278632</v>
      </c>
      <c r="J107" s="28">
        <f t="shared" si="59"/>
        <v>9.6644639142020317E-2</v>
      </c>
      <c r="K107" s="28">
        <f t="shared" si="59"/>
        <v>2.3405673695177948E-2</v>
      </c>
      <c r="L107" s="28">
        <f t="shared" si="59"/>
        <v>-8.7792263650803684E-2</v>
      </c>
      <c r="M107" s="28">
        <f t="shared" si="59"/>
        <v>5.4279991292226194E-2</v>
      </c>
      <c r="N107" s="28">
        <f t="shared" si="59"/>
        <v>2.3164388869355609E-2</v>
      </c>
      <c r="O107" s="28">
        <f t="shared" si="59"/>
        <v>-6.2919323319890211E-2</v>
      </c>
      <c r="P107" s="27">
        <f t="shared" si="49"/>
        <v>-0.56274730350332092</v>
      </c>
      <c r="Q107" s="27">
        <f t="shared" si="50"/>
        <v>-0.29962923773027866</v>
      </c>
      <c r="R107" s="27">
        <f t="shared" si="51"/>
        <v>-0.27607807411554419</v>
      </c>
      <c r="S107" s="27">
        <f t="shared" si="52"/>
        <v>-0.42415447610833051</v>
      </c>
      <c r="T107" s="27">
        <f t="shared" si="53"/>
        <v>-0.3275098369663102</v>
      </c>
      <c r="U107" s="27">
        <f t="shared" si="54"/>
        <v>-0.30410416327113227</v>
      </c>
      <c r="V107" s="27">
        <f t="shared" si="55"/>
        <v>-0.39189642692193594</v>
      </c>
      <c r="W107" s="27">
        <f t="shared" si="56"/>
        <v>-0.33761643562970972</v>
      </c>
      <c r="X107" s="27">
        <f t="shared" si="57"/>
        <v>-0.3144520467603541</v>
      </c>
      <c r="Y107" s="27">
        <f t="shared" si="58"/>
        <v>-0.37737137008024429</v>
      </c>
      <c r="Z107" s="21"/>
      <c r="AA107" s="21"/>
      <c r="AB107" s="21"/>
      <c r="AC107" s="21"/>
      <c r="AD107" s="21"/>
      <c r="AE107" s="21"/>
      <c r="AF107" s="21"/>
      <c r="AMD107"/>
      <c r="AME107"/>
      <c r="AMF107"/>
      <c r="AMG107"/>
      <c r="AMH107"/>
      <c r="AMI107"/>
      <c r="AMJ107"/>
    </row>
    <row r="108" spans="1:1024" s="23" customFormat="1" x14ac:dyDescent="0.25">
      <c r="A108" s="24">
        <v>38</v>
      </c>
      <c r="B108" s="27">
        <f t="shared" si="46"/>
        <v>5.8119464091411173</v>
      </c>
      <c r="C108" s="27">
        <v>0</v>
      </c>
      <c r="D108" s="27"/>
      <c r="E108" s="28"/>
      <c r="F108" s="28">
        <f t="shared" si="59"/>
        <v>-0.3546070478761294</v>
      </c>
      <c r="G108" s="28">
        <f t="shared" si="59"/>
        <v>0.29450190910056767</v>
      </c>
      <c r="H108" s="28">
        <f t="shared" si="59"/>
        <v>-0.20791026835367585</v>
      </c>
      <c r="I108" s="28">
        <f t="shared" si="59"/>
        <v>0.11175392698759354</v>
      </c>
      <c r="J108" s="28">
        <f t="shared" si="59"/>
        <v>-2.3752838291737986E-2</v>
      </c>
      <c r="K108" s="28">
        <f t="shared" si="59"/>
        <v>-4.1624646608235491E-2</v>
      </c>
      <c r="L108" s="28">
        <f t="shared" si="59"/>
        <v>7.6228069174837307E-2</v>
      </c>
      <c r="M108" s="28">
        <f t="shared" si="59"/>
        <v>-7.9569769418966416E-2</v>
      </c>
      <c r="N108" s="28">
        <f t="shared" si="59"/>
        <v>5.8192147271456086E-2</v>
      </c>
      <c r="O108" s="28">
        <f t="shared" si="59"/>
        <v>-2.3335848685120054E-2</v>
      </c>
      <c r="P108" s="27">
        <f t="shared" si="49"/>
        <v>-0.3546070478761294</v>
      </c>
      <c r="Q108" s="27">
        <f t="shared" si="50"/>
        <v>-6.0105138775561728E-2</v>
      </c>
      <c r="R108" s="27">
        <f t="shared" si="51"/>
        <v>-0.26801540712923755</v>
      </c>
      <c r="S108" s="27">
        <f t="shared" si="52"/>
        <v>-0.15626148014164401</v>
      </c>
      <c r="T108" s="27">
        <f t="shared" si="53"/>
        <v>-0.180014318433382</v>
      </c>
      <c r="U108" s="27">
        <f t="shared" si="54"/>
        <v>-0.22163896504161751</v>
      </c>
      <c r="V108" s="27">
        <f t="shared" si="55"/>
        <v>-0.14541089586678019</v>
      </c>
      <c r="W108" s="27">
        <f t="shared" si="56"/>
        <v>-0.22498066528574662</v>
      </c>
      <c r="X108" s="27">
        <f t="shared" si="57"/>
        <v>-0.16678851801429054</v>
      </c>
      <c r="Y108" s="27">
        <f t="shared" si="58"/>
        <v>-0.1901243666994106</v>
      </c>
      <c r="Z108" s="21"/>
      <c r="AA108" s="21"/>
      <c r="AB108" s="21"/>
      <c r="AC108" s="21"/>
      <c r="AD108" s="21"/>
      <c r="AE108" s="21"/>
      <c r="AF108" s="21"/>
      <c r="AMD108"/>
      <c r="AME108"/>
      <c r="AMF108"/>
      <c r="AMG108"/>
      <c r="AMH108"/>
      <c r="AMI108"/>
      <c r="AMJ108"/>
    </row>
    <row r="109" spans="1:1024" s="23" customFormat="1" x14ac:dyDescent="0.25">
      <c r="A109" s="24">
        <v>39</v>
      </c>
      <c r="B109" s="27">
        <f t="shared" si="46"/>
        <v>5.9690260418206069</v>
      </c>
      <c r="C109" s="27">
        <v>0</v>
      </c>
      <c r="D109" s="27"/>
      <c r="E109" s="28"/>
      <c r="F109" s="28">
        <f t="shared" si="59"/>
        <v>-6.1850200962034474E-2</v>
      </c>
      <c r="G109" s="28">
        <f t="shared" si="59"/>
        <v>6.1557609555187943E-2</v>
      </c>
      <c r="H109" s="28">
        <f t="shared" si="59"/>
        <v>-6.1071802738940251E-2</v>
      </c>
      <c r="I109" s="28">
        <f t="shared" si="59"/>
        <v>6.0395535710229625E-2</v>
      </c>
      <c r="J109" s="28">
        <f t="shared" si="59"/>
        <v>-5.9532639652254124E-2</v>
      </c>
      <c r="K109" s="28">
        <f t="shared" si="59"/>
        <v>5.8487995872494009E-2</v>
      </c>
      <c r="L109" s="28">
        <f t="shared" si="59"/>
        <v>-5.7267502878841539E-2</v>
      </c>
      <c r="M109" s="28">
        <f t="shared" si="59"/>
        <v>5.5878036635883643E-2</v>
      </c>
      <c r="N109" s="28">
        <f t="shared" si="59"/>
        <v>-5.432740429320345E-2</v>
      </c>
      <c r="O109" s="28">
        <f t="shared" si="59"/>
        <v>5.262429172531552E-2</v>
      </c>
      <c r="P109" s="27">
        <f t="shared" si="49"/>
        <v>-6.1850200962034474E-2</v>
      </c>
      <c r="Q109" s="27">
        <f t="shared" si="50"/>
        <v>-2.9259140684653046E-4</v>
      </c>
      <c r="R109" s="27">
        <f t="shared" si="51"/>
        <v>-6.1364394145786781E-2</v>
      </c>
      <c r="S109" s="27">
        <f t="shared" si="52"/>
        <v>-9.6885843555715584E-4</v>
      </c>
      <c r="T109" s="27">
        <f t="shared" si="53"/>
        <v>-6.050149808781128E-2</v>
      </c>
      <c r="U109" s="27">
        <f t="shared" si="54"/>
        <v>-2.0135022153172713E-3</v>
      </c>
      <c r="V109" s="27">
        <f t="shared" si="55"/>
        <v>-5.928100509415881E-2</v>
      </c>
      <c r="W109" s="27">
        <f t="shared" si="56"/>
        <v>-3.4029684582751671E-3</v>
      </c>
      <c r="X109" s="27">
        <f t="shared" si="57"/>
        <v>-5.7730372751478617E-2</v>
      </c>
      <c r="Y109" s="27">
        <f t="shared" si="58"/>
        <v>-5.1060810261630979E-3</v>
      </c>
      <c r="Z109" s="21"/>
      <c r="AA109" s="21"/>
      <c r="AB109" s="21"/>
      <c r="AC109" s="21"/>
      <c r="AD109" s="21"/>
      <c r="AE109" s="21"/>
      <c r="AF109" s="21"/>
      <c r="AMD109"/>
      <c r="AME109"/>
      <c r="AMF109"/>
      <c r="AMG109"/>
      <c r="AMH109"/>
      <c r="AMI109"/>
      <c r="AMJ109"/>
    </row>
    <row r="110" spans="1:1024" s="23" customFormat="1" x14ac:dyDescent="0.25">
      <c r="A110" s="24">
        <v>40</v>
      </c>
      <c r="B110" s="27">
        <f t="shared" ref="B110:B135" si="60">(A110-1)*PI()/20</f>
        <v>6.1261056745000966</v>
      </c>
      <c r="C110" s="27">
        <v>0</v>
      </c>
      <c r="D110" s="27"/>
      <c r="E110" s="28"/>
      <c r="F110" s="28">
        <f t="shared" si="59"/>
        <v>0.2456653858224713</v>
      </c>
      <c r="G110" s="28">
        <f t="shared" si="59"/>
        <v>-0.22663729486101519</v>
      </c>
      <c r="H110" s="28">
        <f t="shared" si="59"/>
        <v>0.19688891241307091</v>
      </c>
      <c r="I110" s="28">
        <f t="shared" si="59"/>
        <v>-0.15913958074864534</v>
      </c>
      <c r="J110" s="28">
        <f t="shared" si="59"/>
        <v>0.11676805042187739</v>
      </c>
      <c r="K110" s="28">
        <f t="shared" si="59"/>
        <v>-7.3446519106109123E-2</v>
      </c>
      <c r="L110" s="28">
        <f t="shared" si="59"/>
        <v>3.275029912525796E-2</v>
      </c>
      <c r="M110" s="28">
        <f t="shared" si="59"/>
        <v>2.2110644076092875E-3</v>
      </c>
      <c r="N110" s="28">
        <f t="shared" si="59"/>
        <v>-2.9098776132749967E-2</v>
      </c>
      <c r="O110" s="28">
        <f t="shared" si="59"/>
        <v>4.6552006505840973E-2</v>
      </c>
      <c r="P110" s="27">
        <f t="shared" si="49"/>
        <v>0.2456653858224713</v>
      </c>
      <c r="Q110" s="27">
        <f t="shared" si="50"/>
        <v>1.9028090961456107E-2</v>
      </c>
      <c r="R110" s="27">
        <f t="shared" si="51"/>
        <v>0.21591700337452702</v>
      </c>
      <c r="S110" s="27">
        <f t="shared" si="52"/>
        <v>5.6777422625881674E-2</v>
      </c>
      <c r="T110" s="27">
        <f t="shared" si="53"/>
        <v>0.17354547304775908</v>
      </c>
      <c r="U110" s="27">
        <f t="shared" si="54"/>
        <v>0.10009895394164996</v>
      </c>
      <c r="V110" s="27">
        <f t="shared" si="55"/>
        <v>0.13284925306690792</v>
      </c>
      <c r="W110" s="27">
        <f t="shared" si="56"/>
        <v>0.13506031747451722</v>
      </c>
      <c r="X110" s="27">
        <f t="shared" si="57"/>
        <v>0.10596154134176725</v>
      </c>
      <c r="Y110" s="27">
        <f t="shared" si="58"/>
        <v>0.15251354784760823</v>
      </c>
      <c r="Z110" s="21"/>
      <c r="AA110" s="21"/>
      <c r="AB110" s="21"/>
      <c r="AC110" s="21"/>
      <c r="AD110" s="21"/>
      <c r="AE110" s="21"/>
      <c r="AF110" s="21"/>
      <c r="AMD110"/>
      <c r="AME110"/>
      <c r="AMF110"/>
      <c r="AMG110"/>
      <c r="AMH110"/>
      <c r="AMI110"/>
      <c r="AMJ110"/>
    </row>
    <row r="111" spans="1:1024" s="23" customFormat="1" x14ac:dyDescent="0.25">
      <c r="A111" s="24">
        <v>41</v>
      </c>
      <c r="B111" s="27">
        <f t="shared" si="60"/>
        <v>6.2831853071795862</v>
      </c>
      <c r="C111" s="27">
        <v>0</v>
      </c>
      <c r="D111" s="27"/>
      <c r="E111" s="28"/>
      <c r="F111" s="28">
        <f t="shared" si="59"/>
        <v>0.49456011983492093</v>
      </c>
      <c r="G111" s="28">
        <f t="shared" si="59"/>
        <v>-0.31141546952048693</v>
      </c>
      <c r="H111" s="28">
        <f t="shared" si="59"/>
        <v>9.6603466897257795E-2</v>
      </c>
      <c r="I111" s="28">
        <f t="shared" si="59"/>
        <v>6.4463578202013441E-2</v>
      </c>
      <c r="J111" s="28">
        <f t="shared" si="59"/>
        <v>-0.12290853956399984</v>
      </c>
      <c r="K111" s="28">
        <f t="shared" si="59"/>
        <v>8.6013049942541442E-2</v>
      </c>
      <c r="L111" s="28">
        <f t="shared" si="59"/>
        <v>-5.055350058569376E-3</v>
      </c>
      <c r="M111" s="28">
        <f t="shared" si="59"/>
        <v>-5.8939079749905955E-2</v>
      </c>
      <c r="N111" s="28">
        <f t="shared" si="59"/>
        <v>6.9910359244322456E-2</v>
      </c>
      <c r="O111" s="28">
        <f t="shared" si="59"/>
        <v>-3.2087032325187136E-2</v>
      </c>
      <c r="P111" s="27">
        <f t="shared" si="49"/>
        <v>0.49456011983492093</v>
      </c>
      <c r="Q111" s="27">
        <f t="shared" si="50"/>
        <v>0.183144650314434</v>
      </c>
      <c r="R111" s="27">
        <f t="shared" si="51"/>
        <v>0.27974811721169179</v>
      </c>
      <c r="S111" s="27">
        <f t="shared" si="52"/>
        <v>0.34421169541370522</v>
      </c>
      <c r="T111" s="27">
        <f t="shared" si="53"/>
        <v>0.22130315584970539</v>
      </c>
      <c r="U111" s="27">
        <f t="shared" si="54"/>
        <v>0.30731620579224683</v>
      </c>
      <c r="V111" s="27">
        <f t="shared" si="55"/>
        <v>0.30226085573367745</v>
      </c>
      <c r="W111" s="27">
        <f t="shared" si="56"/>
        <v>0.2433217759837715</v>
      </c>
      <c r="X111" s="27">
        <f t="shared" si="57"/>
        <v>0.31323213522809396</v>
      </c>
      <c r="Y111" s="27">
        <f t="shared" si="58"/>
        <v>0.28114510290290684</v>
      </c>
      <c r="Z111" s="21"/>
      <c r="AA111" s="21"/>
      <c r="AB111" s="21"/>
      <c r="AC111" s="21"/>
      <c r="AD111" s="21"/>
      <c r="AE111" s="21"/>
      <c r="AF111" s="21"/>
      <c r="AMD111"/>
      <c r="AME111"/>
      <c r="AMF111"/>
      <c r="AMG111"/>
      <c r="AMH111"/>
      <c r="AMI111"/>
      <c r="AMJ111"/>
    </row>
    <row r="112" spans="1:1024" s="23" customFormat="1" x14ac:dyDescent="0.25">
      <c r="A112" s="24">
        <v>42</v>
      </c>
      <c r="B112" s="27">
        <f t="shared" si="60"/>
        <v>6.440264939859075</v>
      </c>
      <c r="C112" s="27">
        <v>0</v>
      </c>
      <c r="D112" s="27"/>
      <c r="E112" s="28"/>
      <c r="F112" s="28">
        <f t="shared" si="59"/>
        <v>0.62544255889294831</v>
      </c>
      <c r="G112" s="28">
        <f t="shared" si="59"/>
        <v>-0.1166848526354712</v>
      </c>
      <c r="H112" s="28">
        <f t="shared" si="59"/>
        <v>-0.17945531546617247</v>
      </c>
      <c r="I112" s="28">
        <f t="shared" si="59"/>
        <v>0.10856218689067992</v>
      </c>
      <c r="J112" s="28">
        <f t="shared" si="59"/>
        <v>7.5267175076779491E-2</v>
      </c>
      <c r="K112" s="28">
        <f t="shared" si="59"/>
        <v>-9.5778323973000762E-2</v>
      </c>
      <c r="L112" s="28">
        <f t="shared" si="59"/>
        <v>-2.3130117121962772E-2</v>
      </c>
      <c r="M112" s="28">
        <f t="shared" si="59"/>
        <v>7.9385411748567156E-2</v>
      </c>
      <c r="N112" s="28">
        <f t="shared" si="59"/>
        <v>-8.3395674508750482E-3</v>
      </c>
      <c r="O112" s="28">
        <f t="shared" si="59"/>
        <v>-6.0707780997752439E-2</v>
      </c>
      <c r="P112" s="27">
        <f t="shared" si="49"/>
        <v>0.62544255889294831</v>
      </c>
      <c r="Q112" s="27">
        <f t="shared" si="50"/>
        <v>0.50875770625747707</v>
      </c>
      <c r="R112" s="27">
        <f t="shared" si="51"/>
        <v>0.32930239079130463</v>
      </c>
      <c r="S112" s="27">
        <f t="shared" si="52"/>
        <v>0.43786457768198456</v>
      </c>
      <c r="T112" s="27">
        <f t="shared" si="53"/>
        <v>0.51313175275876399</v>
      </c>
      <c r="U112" s="27">
        <f t="shared" si="54"/>
        <v>0.4173534287857632</v>
      </c>
      <c r="V112" s="27">
        <f t="shared" si="55"/>
        <v>0.39422331166380042</v>
      </c>
      <c r="W112" s="27">
        <f t="shared" si="56"/>
        <v>0.47360872341236759</v>
      </c>
      <c r="X112" s="27">
        <f t="shared" si="57"/>
        <v>0.46526915596149254</v>
      </c>
      <c r="Y112" s="27">
        <f t="shared" si="58"/>
        <v>0.40456137496374012</v>
      </c>
      <c r="Z112" s="21"/>
      <c r="AA112" s="21"/>
      <c r="AB112" s="21"/>
      <c r="AC112" s="21"/>
      <c r="AD112" s="21"/>
      <c r="AE112" s="21"/>
      <c r="AF112" s="21"/>
      <c r="AMD112"/>
      <c r="AME112"/>
      <c r="AMF112"/>
      <c r="AMG112"/>
      <c r="AMH112"/>
      <c r="AMI112"/>
      <c r="AMJ112"/>
    </row>
    <row r="113" spans="1:1024" s="23" customFormat="1" x14ac:dyDescent="0.25">
      <c r="A113" s="24">
        <v>43</v>
      </c>
      <c r="B113" s="27">
        <f t="shared" si="60"/>
        <v>6.5973445725385655</v>
      </c>
      <c r="C113" s="27">
        <v>0</v>
      </c>
      <c r="D113" s="27"/>
      <c r="E113" s="28"/>
      <c r="F113" s="28">
        <f t="shared" si="59"/>
        <v>0.60708144033909373</v>
      </c>
      <c r="G113" s="28">
        <f t="shared" si="59"/>
        <v>0.18277544322762099</v>
      </c>
      <c r="H113" s="28">
        <f t="shared" si="59"/>
        <v>-0.12898896754541764</v>
      </c>
      <c r="I113" s="28">
        <f t="shared" si="59"/>
        <v>-0.14964024132867362</v>
      </c>
      <c r="J113" s="28">
        <f t="shared" si="59"/>
        <v>5.3093150529129269E-3</v>
      </c>
      <c r="K113" s="28">
        <f t="shared" si="59"/>
        <v>0.10242430759260431</v>
      </c>
      <c r="L113" s="28">
        <f t="shared" si="59"/>
        <v>4.907128048729173E-2</v>
      </c>
      <c r="M113" s="28">
        <f t="shared" si="59"/>
        <v>-5.0963719621518272E-2</v>
      </c>
      <c r="N113" s="28">
        <f t="shared" si="59"/>
        <v>-6.5444360285949285E-2</v>
      </c>
      <c r="O113" s="28">
        <f t="shared" si="59"/>
        <v>5.304697050322783E-3</v>
      </c>
      <c r="P113" s="27">
        <f t="shared" si="49"/>
        <v>0.60708144033909373</v>
      </c>
      <c r="Q113" s="27">
        <f t="shared" si="50"/>
        <v>0.78985688356671468</v>
      </c>
      <c r="R113" s="27">
        <f t="shared" si="51"/>
        <v>0.66086791602129702</v>
      </c>
      <c r="S113" s="27">
        <f t="shared" si="52"/>
        <v>0.51122767469262342</v>
      </c>
      <c r="T113" s="27">
        <f t="shared" si="53"/>
        <v>0.5165369897455363</v>
      </c>
      <c r="U113" s="27">
        <f t="shared" si="54"/>
        <v>0.61896129733814065</v>
      </c>
      <c r="V113" s="27">
        <f t="shared" si="55"/>
        <v>0.66803257782543235</v>
      </c>
      <c r="W113" s="27">
        <f t="shared" si="56"/>
        <v>0.61706885820391411</v>
      </c>
      <c r="X113" s="27">
        <f t="shared" si="57"/>
        <v>0.55162449791796486</v>
      </c>
      <c r="Y113" s="27">
        <f t="shared" si="58"/>
        <v>0.55692919496828763</v>
      </c>
      <c r="Z113" s="21"/>
      <c r="AA113" s="21"/>
      <c r="AB113" s="21"/>
      <c r="AC113" s="21"/>
      <c r="AD113" s="21"/>
      <c r="AE113" s="21"/>
      <c r="AF113" s="21"/>
      <c r="AMD113"/>
      <c r="AME113"/>
      <c r="AMF113"/>
      <c r="AMG113"/>
      <c r="AMH113"/>
      <c r="AMI113"/>
      <c r="AMJ113"/>
    </row>
    <row r="114" spans="1:1024" s="23" customFormat="1" x14ac:dyDescent="0.25">
      <c r="A114" s="24">
        <v>44</v>
      </c>
      <c r="B114" s="27">
        <f t="shared" si="60"/>
        <v>6.7544242052180552</v>
      </c>
      <c r="C114" s="27">
        <v>0</v>
      </c>
      <c r="D114" s="27"/>
      <c r="E114" s="28"/>
      <c r="F114" s="28">
        <f t="shared" si="59"/>
        <v>0.44385810761688649</v>
      </c>
      <c r="G114" s="28">
        <f t="shared" si="59"/>
        <v>0.31818690959863827</v>
      </c>
      <c r="H114" s="28">
        <f t="shared" si="59"/>
        <v>0.15617725161392138</v>
      </c>
      <c r="I114" s="28">
        <f t="shared" si="59"/>
        <v>8.843852826258625E-3</v>
      </c>
      <c r="J114" s="28">
        <f t="shared" si="59"/>
        <v>-8.3562575193374566E-2</v>
      </c>
      <c r="K114" s="28">
        <f t="shared" si="59"/>
        <v>-0.1057345556589106</v>
      </c>
      <c r="L114" s="28">
        <f t="shared" si="59"/>
        <v>-7.0251081796650433E-2</v>
      </c>
      <c r="M114" s="28">
        <f t="shared" si="59"/>
        <v>-8.8301884472751918E-3</v>
      </c>
      <c r="N114" s="28">
        <f t="shared" si="59"/>
        <v>4.3386282594092718E-2</v>
      </c>
      <c r="O114" s="28">
        <f t="shared" si="59"/>
        <v>6.3048044018379407E-2</v>
      </c>
      <c r="P114" s="27">
        <f t="shared" si="49"/>
        <v>0.44385810761688649</v>
      </c>
      <c r="Q114" s="27">
        <f t="shared" si="50"/>
        <v>0.76204501721552476</v>
      </c>
      <c r="R114" s="27">
        <f t="shared" si="51"/>
        <v>0.91822226882944613</v>
      </c>
      <c r="S114" s="27">
        <f t="shared" si="52"/>
        <v>0.92706612165570479</v>
      </c>
      <c r="T114" s="27">
        <f t="shared" si="53"/>
        <v>0.84350354646233017</v>
      </c>
      <c r="U114" s="27">
        <f t="shared" si="54"/>
        <v>0.73776899080341951</v>
      </c>
      <c r="V114" s="27">
        <f t="shared" si="55"/>
        <v>0.66751790900676911</v>
      </c>
      <c r="W114" s="27">
        <f t="shared" si="56"/>
        <v>0.65868772055949387</v>
      </c>
      <c r="X114" s="27">
        <f t="shared" si="57"/>
        <v>0.70207400315358659</v>
      </c>
      <c r="Y114" s="27">
        <f t="shared" si="58"/>
        <v>0.76512204717196597</v>
      </c>
      <c r="Z114" s="21"/>
      <c r="AA114" s="21"/>
      <c r="AB114" s="21"/>
      <c r="AC114" s="21"/>
      <c r="AD114" s="21"/>
      <c r="AE114" s="21"/>
      <c r="AF114" s="21"/>
      <c r="AMD114"/>
      <c r="AME114"/>
      <c r="AMF114"/>
      <c r="AMG114"/>
      <c r="AMH114"/>
      <c r="AMI114"/>
      <c r="AMJ114"/>
    </row>
    <row r="115" spans="1:1024" s="23" customFormat="1" x14ac:dyDescent="0.25">
      <c r="A115" s="24">
        <v>45</v>
      </c>
      <c r="B115" s="27">
        <f t="shared" si="60"/>
        <v>6.911503837897544</v>
      </c>
      <c r="C115" s="27">
        <v>0</v>
      </c>
      <c r="D115" s="27"/>
      <c r="E115" s="28"/>
      <c r="F115" s="28">
        <f t="shared" si="59"/>
        <v>0.17472103091653857</v>
      </c>
      <c r="G115" s="28">
        <f t="shared" si="59"/>
        <v>0.16801192541813684</v>
      </c>
      <c r="H115" s="28">
        <f t="shared" si="59"/>
        <v>0.15717357979962554</v>
      </c>
      <c r="I115" s="28">
        <f t="shared" si="59"/>
        <v>0.14270145449599447</v>
      </c>
      <c r="J115" s="28">
        <f t="shared" si="59"/>
        <v>0.12525083989996966</v>
      </c>
      <c r="K115" s="28">
        <f t="shared" si="59"/>
        <v>0.10560126063653445</v>
      </c>
      <c r="L115" s="28">
        <f t="shared" si="59"/>
        <v>8.4614455412745551E-2</v>
      </c>
      <c r="M115" s="28">
        <f t="shared" si="59"/>
        <v>6.3188414410610266E-2</v>
      </c>
      <c r="N115" s="28">
        <f t="shared" si="59"/>
        <v>4.2210170501610099E-2</v>
      </c>
      <c r="O115" s="28">
        <f t="shared" si="59"/>
        <v>2.2510087571553625E-2</v>
      </c>
      <c r="P115" s="27">
        <f t="shared" si="49"/>
        <v>0.17472103091653857</v>
      </c>
      <c r="Q115" s="27">
        <f t="shared" si="50"/>
        <v>0.34273295633467538</v>
      </c>
      <c r="R115" s="27">
        <f t="shared" si="51"/>
        <v>0.49990653613430092</v>
      </c>
      <c r="S115" s="27">
        <f t="shared" si="52"/>
        <v>0.64260799063029539</v>
      </c>
      <c r="T115" s="27">
        <f t="shared" si="53"/>
        <v>0.76785883053026505</v>
      </c>
      <c r="U115" s="27">
        <f t="shared" si="54"/>
        <v>0.87346009116679946</v>
      </c>
      <c r="V115" s="27">
        <f t="shared" si="55"/>
        <v>0.95807454657954505</v>
      </c>
      <c r="W115" s="27">
        <f t="shared" si="56"/>
        <v>1.0212629609901553</v>
      </c>
      <c r="X115" s="27">
        <f t="shared" si="57"/>
        <v>1.0634731314917654</v>
      </c>
      <c r="Y115" s="27">
        <f t="shared" si="58"/>
        <v>1.085983219063319</v>
      </c>
      <c r="Z115" s="21"/>
      <c r="AA115" s="21"/>
      <c r="AB115" s="21"/>
      <c r="AC115" s="21"/>
      <c r="AD115" s="21"/>
      <c r="AE115" s="21"/>
      <c r="AF115" s="21"/>
      <c r="AMD115"/>
      <c r="AME115"/>
      <c r="AMF115"/>
      <c r="AMG115"/>
      <c r="AMH115"/>
      <c r="AMI115"/>
      <c r="AMJ115"/>
    </row>
    <row r="116" spans="1:1024" s="23" customFormat="1" x14ac:dyDescent="0.25">
      <c r="A116" s="24">
        <v>46</v>
      </c>
      <c r="B116" s="27">
        <f t="shared" si="60"/>
        <v>7.0685834705770345</v>
      </c>
      <c r="C116" s="27">
        <v>0</v>
      </c>
      <c r="D116" s="27"/>
      <c r="E116" s="28"/>
      <c r="F116" s="28">
        <f t="shared" ref="F116:O125" si="61">(-2*$B$2/PI())*((COS(F$5*PI()))/F$5)*SIN(F$5*PI()*$B116/$B$3)</f>
        <v>-0.1361081050670116</v>
      </c>
      <c r="G116" s="28">
        <f t="shared" si="61"/>
        <v>-0.13296099539344008</v>
      </c>
      <c r="H116" s="28">
        <f t="shared" si="61"/>
        <v>-0.12781283645435024</v>
      </c>
      <c r="I116" s="28">
        <f t="shared" si="61"/>
        <v>-0.1208057989275254</v>
      </c>
      <c r="J116" s="28">
        <f t="shared" si="61"/>
        <v>-0.11213231605999129</v>
      </c>
      <c r="K116" s="28">
        <f t="shared" si="61"/>
        <v>-0.10202876365265272</v>
      </c>
      <c r="L116" s="28">
        <f t="shared" si="61"/>
        <v>-9.0767730303312422E-2</v>
      </c>
      <c r="M116" s="28">
        <f t="shared" si="61"/>
        <v>-7.8649154149862774E-2</v>
      </c>
      <c r="N116" s="28">
        <f t="shared" si="61"/>
        <v>-6.5990641705449826E-2</v>
      </c>
      <c r="O116" s="28">
        <f t="shared" si="61"/>
        <v>-5.3117311870052877E-2</v>
      </c>
      <c r="P116" s="27">
        <f t="shared" si="49"/>
        <v>-0.1361081050670116</v>
      </c>
      <c r="Q116" s="27">
        <f t="shared" si="50"/>
        <v>-0.26906910046045168</v>
      </c>
      <c r="R116" s="27">
        <f t="shared" si="51"/>
        <v>-0.39688193691480189</v>
      </c>
      <c r="S116" s="27">
        <f t="shared" si="52"/>
        <v>-0.5176877358423273</v>
      </c>
      <c r="T116" s="27">
        <f t="shared" si="53"/>
        <v>-0.6298200519023186</v>
      </c>
      <c r="U116" s="27">
        <f t="shared" si="54"/>
        <v>-0.73184881555497128</v>
      </c>
      <c r="V116" s="27">
        <f t="shared" si="55"/>
        <v>-0.8226165458582837</v>
      </c>
      <c r="W116" s="27">
        <f t="shared" si="56"/>
        <v>-0.90126570000814643</v>
      </c>
      <c r="X116" s="27">
        <f t="shared" si="57"/>
        <v>-0.9672563417135962</v>
      </c>
      <c r="Y116" s="27">
        <f t="shared" si="58"/>
        <v>-1.0203736535836492</v>
      </c>
      <c r="Z116" s="21"/>
      <c r="AA116" s="21"/>
      <c r="AB116" s="21"/>
      <c r="AC116" s="21"/>
      <c r="AD116" s="21"/>
      <c r="AE116" s="21"/>
      <c r="AF116" s="21"/>
      <c r="AMD116"/>
      <c r="AME116"/>
      <c r="AMF116"/>
      <c r="AMG116"/>
      <c r="AMH116"/>
      <c r="AMI116"/>
      <c r="AMJ116"/>
    </row>
    <row r="117" spans="1:1024" s="23" customFormat="1" x14ac:dyDescent="0.25">
      <c r="A117" s="24">
        <v>47</v>
      </c>
      <c r="B117" s="27">
        <f t="shared" si="60"/>
        <v>7.2256631032565242</v>
      </c>
      <c r="C117" s="27">
        <v>0</v>
      </c>
      <c r="D117" s="27"/>
      <c r="E117" s="28"/>
      <c r="F117" s="28">
        <f t="shared" si="61"/>
        <v>-0.41445902617504971</v>
      </c>
      <c r="G117" s="28">
        <f t="shared" si="61"/>
        <v>-0.31459569835027196</v>
      </c>
      <c r="H117" s="28">
        <f t="shared" si="61"/>
        <v>-0.18023939251786419</v>
      </c>
      <c r="I117" s="28">
        <f t="shared" si="61"/>
        <v>-4.7918591938530798E-2</v>
      </c>
      <c r="J117" s="28">
        <f t="shared" si="61"/>
        <v>4.9947357691944923E-2</v>
      </c>
      <c r="K117" s="28">
        <f t="shared" si="61"/>
        <v>9.513341311599087E-2</v>
      </c>
      <c r="L117" s="28">
        <f t="shared" si="61"/>
        <v>8.8113857251517033E-2</v>
      </c>
      <c r="M117" s="28">
        <f t="shared" si="61"/>
        <v>4.5695094774193021E-2</v>
      </c>
      <c r="N117" s="28">
        <f t="shared" si="61"/>
        <v>-6.870911138943895E-3</v>
      </c>
      <c r="O117" s="28">
        <f t="shared" si="61"/>
        <v>-4.5943750143671802E-2</v>
      </c>
      <c r="P117" s="27">
        <f t="shared" si="49"/>
        <v>-0.41445902617504971</v>
      </c>
      <c r="Q117" s="27">
        <f t="shared" si="50"/>
        <v>-0.72905472452532161</v>
      </c>
      <c r="R117" s="27">
        <f t="shared" si="51"/>
        <v>-0.90929411704318586</v>
      </c>
      <c r="S117" s="27">
        <f t="shared" si="52"/>
        <v>-0.95721270898171662</v>
      </c>
      <c r="T117" s="27">
        <f t="shared" si="53"/>
        <v>-0.9072653512897717</v>
      </c>
      <c r="U117" s="27">
        <f t="shared" si="54"/>
        <v>-0.81213193817378082</v>
      </c>
      <c r="V117" s="27">
        <f t="shared" si="55"/>
        <v>-0.72401808092226383</v>
      </c>
      <c r="W117" s="27">
        <f t="shared" si="56"/>
        <v>-0.67832298614807085</v>
      </c>
      <c r="X117" s="27">
        <f t="shared" si="57"/>
        <v>-0.68519389728701474</v>
      </c>
      <c r="Y117" s="27">
        <f t="shared" si="58"/>
        <v>-0.73113764743068654</v>
      </c>
      <c r="Z117" s="21"/>
      <c r="AA117" s="21"/>
      <c r="AB117" s="21"/>
      <c r="AC117" s="21"/>
      <c r="AD117" s="21"/>
      <c r="AE117" s="21"/>
      <c r="AF117" s="21"/>
      <c r="AMD117"/>
      <c r="AME117"/>
      <c r="AMF117"/>
      <c r="AMG117"/>
      <c r="AMH117"/>
      <c r="AMI117"/>
      <c r="AMJ117"/>
    </row>
    <row r="118" spans="1:1024" s="23" customFormat="1" x14ac:dyDescent="0.25">
      <c r="A118" s="24">
        <v>48</v>
      </c>
      <c r="B118" s="27">
        <f t="shared" si="60"/>
        <v>7.3827427359360147</v>
      </c>
      <c r="C118" s="27">
        <v>0</v>
      </c>
      <c r="D118" s="27"/>
      <c r="E118" s="28"/>
      <c r="F118" s="28">
        <f t="shared" si="61"/>
        <v>-0.59391143346879771</v>
      </c>
      <c r="G118" s="28">
        <f t="shared" si="61"/>
        <v>-0.21386721746663498</v>
      </c>
      <c r="H118" s="28">
        <f t="shared" si="61"/>
        <v>9.5285836916623803E-2</v>
      </c>
      <c r="I118" s="28">
        <f t="shared" si="61"/>
        <v>0.15840218381945917</v>
      </c>
      <c r="J118" s="28">
        <f t="shared" si="61"/>
        <v>3.4093376443102216E-2</v>
      </c>
      <c r="K118" s="28">
        <f t="shared" si="61"/>
        <v>-8.5139775503767182E-2</v>
      </c>
      <c r="L118" s="28">
        <f t="shared" si="61"/>
        <v>-7.6910340245938874E-2</v>
      </c>
      <c r="M118" s="28">
        <f t="shared" si="61"/>
        <v>1.538792362136176E-2</v>
      </c>
      <c r="N118" s="28">
        <f t="shared" si="61"/>
        <v>6.9670146928035484E-2</v>
      </c>
      <c r="O118" s="28">
        <f t="shared" si="61"/>
        <v>3.2848395762279901E-2</v>
      </c>
      <c r="P118" s="27">
        <f t="shared" si="49"/>
        <v>-0.59391143346879771</v>
      </c>
      <c r="Q118" s="27">
        <f t="shared" si="50"/>
        <v>-0.80777865093543266</v>
      </c>
      <c r="R118" s="27">
        <f t="shared" si="51"/>
        <v>-0.71249281401880882</v>
      </c>
      <c r="S118" s="27">
        <f t="shared" si="52"/>
        <v>-0.55409063019934968</v>
      </c>
      <c r="T118" s="27">
        <f t="shared" si="53"/>
        <v>-0.5199972537562475</v>
      </c>
      <c r="U118" s="27">
        <f t="shared" si="54"/>
        <v>-0.60513702926001467</v>
      </c>
      <c r="V118" s="27">
        <f t="shared" si="55"/>
        <v>-0.68204736950595357</v>
      </c>
      <c r="W118" s="27">
        <f t="shared" si="56"/>
        <v>-0.66665944588459181</v>
      </c>
      <c r="X118" s="27">
        <f t="shared" si="57"/>
        <v>-0.59698929895655628</v>
      </c>
      <c r="Y118" s="27">
        <f t="shared" si="58"/>
        <v>-0.56414090319427634</v>
      </c>
      <c r="Z118" s="21"/>
      <c r="AA118" s="21"/>
      <c r="AB118" s="21"/>
      <c r="AC118" s="21"/>
      <c r="AD118" s="21"/>
      <c r="AE118" s="21"/>
      <c r="AF118" s="21"/>
      <c r="AMD118"/>
      <c r="AME118"/>
      <c r="AMF118"/>
      <c r="AMG118"/>
      <c r="AMH118"/>
      <c r="AMI118"/>
      <c r="AMJ118"/>
    </row>
    <row r="119" spans="1:1024" s="23" customFormat="1" x14ac:dyDescent="0.25">
      <c r="A119" s="24">
        <v>49</v>
      </c>
      <c r="B119" s="27">
        <f t="shared" si="60"/>
        <v>7.5398223686155035</v>
      </c>
      <c r="C119" s="27">
        <v>0</v>
      </c>
      <c r="D119" s="27"/>
      <c r="E119" s="28"/>
      <c r="F119" s="28">
        <f t="shared" si="61"/>
        <v>-0.63164426319790312</v>
      </c>
      <c r="G119" s="28">
        <f t="shared" si="61"/>
        <v>7.8816298910666022E-2</v>
      </c>
      <c r="H119" s="28">
        <f t="shared" si="61"/>
        <v>0.19743520265704845</v>
      </c>
      <c r="I119" s="28">
        <f t="shared" si="61"/>
        <v>-7.6361968688937756E-2</v>
      </c>
      <c r="J119" s="28">
        <f t="shared" si="61"/>
        <v>-0.10321565993104974</v>
      </c>
      <c r="K119" s="28">
        <f t="shared" si="61"/>
        <v>7.2373321722968259E-2</v>
      </c>
      <c r="L119" s="28">
        <f t="shared" si="61"/>
        <v>5.8244250996020881E-2</v>
      </c>
      <c r="M119" s="28">
        <f t="shared" si="61"/>
        <v>-6.6998453228230129E-2</v>
      </c>
      <c r="N119" s="28">
        <f t="shared" si="61"/>
        <v>-3.0438794123731388E-2</v>
      </c>
      <c r="O119" s="28">
        <f t="shared" si="61"/>
        <v>6.0435413882450502E-2</v>
      </c>
      <c r="P119" s="27">
        <f t="shared" si="49"/>
        <v>-0.63164426319790312</v>
      </c>
      <c r="Q119" s="27">
        <f t="shared" si="50"/>
        <v>-0.55282796428723713</v>
      </c>
      <c r="R119" s="27">
        <f t="shared" si="51"/>
        <v>-0.35539276163018868</v>
      </c>
      <c r="S119" s="27">
        <f t="shared" si="52"/>
        <v>-0.43175473031912642</v>
      </c>
      <c r="T119" s="27">
        <f t="shared" si="53"/>
        <v>-0.53497039025017612</v>
      </c>
      <c r="U119" s="27">
        <f t="shared" si="54"/>
        <v>-0.46259706852720783</v>
      </c>
      <c r="V119" s="27">
        <f t="shared" si="55"/>
        <v>-0.40435281753118696</v>
      </c>
      <c r="W119" s="27">
        <f t="shared" si="56"/>
        <v>-0.47135127075941707</v>
      </c>
      <c r="X119" s="27">
        <f t="shared" si="57"/>
        <v>-0.50179006488314848</v>
      </c>
      <c r="Y119" s="27">
        <f t="shared" si="58"/>
        <v>-0.44135465100069798</v>
      </c>
      <c r="Z119" s="21"/>
      <c r="AA119" s="21"/>
      <c r="AB119" s="21"/>
      <c r="AC119" s="21"/>
      <c r="AD119" s="21"/>
      <c r="AE119" s="21"/>
      <c r="AF119" s="21"/>
      <c r="AMD119"/>
      <c r="AME119"/>
      <c r="AMF119"/>
      <c r="AMG119"/>
      <c r="AMH119"/>
      <c r="AMI119"/>
      <c r="AMJ119"/>
    </row>
    <row r="120" spans="1:1024" s="23" customFormat="1" x14ac:dyDescent="0.25">
      <c r="A120" s="24">
        <v>50</v>
      </c>
      <c r="B120" s="27">
        <f t="shared" si="60"/>
        <v>7.6969020012949922</v>
      </c>
      <c r="C120" s="27">
        <v>0</v>
      </c>
      <c r="D120" s="27"/>
      <c r="E120" s="28"/>
      <c r="F120" s="28">
        <f t="shared" si="61"/>
        <v>-0.51865368013007784</v>
      </c>
      <c r="G120" s="28">
        <f t="shared" si="61"/>
        <v>0.30075879366675312</v>
      </c>
      <c r="H120" s="28">
        <f t="shared" si="61"/>
        <v>-5.9655586193706825E-2</v>
      </c>
      <c r="I120" s="28">
        <f t="shared" si="61"/>
        <v>-9.8489447451539175E-2</v>
      </c>
      <c r="J120" s="28">
        <f t="shared" si="61"/>
        <v>0.12717322553723218</v>
      </c>
      <c r="K120" s="28">
        <f t="shared" si="61"/>
        <v>-5.7249827235173689E-2</v>
      </c>
      <c r="L120" s="28">
        <f t="shared" si="61"/>
        <v>-3.3926750902185117E-2</v>
      </c>
      <c r="M120" s="28">
        <f t="shared" si="61"/>
        <v>7.7366115202036345E-2</v>
      </c>
      <c r="N120" s="28">
        <f t="shared" si="61"/>
        <v>-5.3369586539081609E-2</v>
      </c>
      <c r="O120" s="28">
        <f t="shared" si="61"/>
        <v>-6.1862201651404171E-3</v>
      </c>
      <c r="P120" s="27">
        <f t="shared" si="49"/>
        <v>-0.51865368013007784</v>
      </c>
      <c r="Q120" s="27">
        <f t="shared" si="50"/>
        <v>-0.21789488646332472</v>
      </c>
      <c r="R120" s="27">
        <f t="shared" si="51"/>
        <v>-0.27755047265703153</v>
      </c>
      <c r="S120" s="27">
        <f t="shared" si="52"/>
        <v>-0.37603992010857068</v>
      </c>
      <c r="T120" s="27">
        <f t="shared" si="53"/>
        <v>-0.2488666945713385</v>
      </c>
      <c r="U120" s="27">
        <f t="shared" si="54"/>
        <v>-0.30611652180651217</v>
      </c>
      <c r="V120" s="27">
        <f t="shared" si="55"/>
        <v>-0.34004327270869728</v>
      </c>
      <c r="W120" s="27">
        <f t="shared" si="56"/>
        <v>-0.26267715750666093</v>
      </c>
      <c r="X120" s="27">
        <f t="shared" si="57"/>
        <v>-0.31604674404574251</v>
      </c>
      <c r="Y120" s="27">
        <f t="shared" si="58"/>
        <v>-0.32223296421088293</v>
      </c>
      <c r="Z120" s="21"/>
      <c r="AA120" s="21"/>
      <c r="AB120" s="21"/>
      <c r="AC120" s="21"/>
      <c r="AD120" s="21"/>
      <c r="AE120" s="21"/>
      <c r="AF120" s="21"/>
      <c r="AMD120"/>
      <c r="AME120"/>
      <c r="AMF120"/>
      <c r="AMG120"/>
      <c r="AMH120"/>
      <c r="AMI120"/>
      <c r="AMJ120"/>
    </row>
    <row r="121" spans="1:1024" s="23" customFormat="1" x14ac:dyDescent="0.25">
      <c r="A121" s="24">
        <v>51</v>
      </c>
      <c r="B121" s="27">
        <f t="shared" si="60"/>
        <v>7.8539816339744828</v>
      </c>
      <c r="C121" s="27">
        <v>0</v>
      </c>
      <c r="D121" s="27"/>
      <c r="E121" s="28"/>
      <c r="F121" s="28">
        <f t="shared" si="61"/>
        <v>-0.28190157925297638</v>
      </c>
      <c r="G121" s="28">
        <f t="shared" si="61"/>
        <v>0.25275732226851388</v>
      </c>
      <c r="H121" s="28">
        <f t="shared" si="61"/>
        <v>-0.20820098031219325</v>
      </c>
      <c r="I121" s="28">
        <f t="shared" si="61"/>
        <v>0.15363567445499982</v>
      </c>
      <c r="J121" s="28">
        <f t="shared" si="61"/>
        <v>-9.5482812364420522E-2</v>
      </c>
      <c r="K121" s="28">
        <f t="shared" si="61"/>
        <v>4.0261831159651873E-2</v>
      </c>
      <c r="L121" s="28">
        <f t="shared" si="61"/>
        <v>6.3173549616518674E-3</v>
      </c>
      <c r="M121" s="28">
        <f t="shared" si="61"/>
        <v>-4.0108790406483921E-2</v>
      </c>
      <c r="N121" s="28">
        <f t="shared" si="61"/>
        <v>5.9019235411169858E-2</v>
      </c>
      <c r="O121" s="28">
        <f t="shared" si="61"/>
        <v>-6.3164576764437597E-2</v>
      </c>
      <c r="P121" s="27">
        <f t="shared" si="49"/>
        <v>-0.28190157925297638</v>
      </c>
      <c r="Q121" s="27">
        <f t="shared" si="50"/>
        <v>-2.9144256984462491E-2</v>
      </c>
      <c r="R121" s="27">
        <f t="shared" si="51"/>
        <v>-0.23734523729665574</v>
      </c>
      <c r="S121" s="27">
        <f t="shared" si="52"/>
        <v>-8.3709562841655927E-2</v>
      </c>
      <c r="T121" s="27">
        <f t="shared" si="53"/>
        <v>-0.17919237520607645</v>
      </c>
      <c r="U121" s="27">
        <f t="shared" si="54"/>
        <v>-0.13893054404642458</v>
      </c>
      <c r="V121" s="27">
        <f t="shared" si="55"/>
        <v>-0.13261318908477271</v>
      </c>
      <c r="W121" s="27">
        <f t="shared" si="56"/>
        <v>-0.17272197949125662</v>
      </c>
      <c r="X121" s="27">
        <f t="shared" si="57"/>
        <v>-0.11370274408008677</v>
      </c>
      <c r="Y121" s="27">
        <f t="shared" si="58"/>
        <v>-0.17686732084452436</v>
      </c>
      <c r="Z121" s="21"/>
      <c r="AA121" s="21"/>
      <c r="AB121" s="21"/>
      <c r="AC121" s="21"/>
      <c r="AD121" s="21"/>
      <c r="AE121" s="21"/>
      <c r="AF121" s="21"/>
      <c r="AMD121"/>
      <c r="AME121"/>
      <c r="AMF121"/>
      <c r="AMG121"/>
      <c r="AMH121"/>
      <c r="AMI121"/>
      <c r="AMJ121"/>
    </row>
    <row r="122" spans="1:1024" s="23" customFormat="1" x14ac:dyDescent="0.25">
      <c r="A122" s="24">
        <v>52</v>
      </c>
      <c r="B122" s="27">
        <f t="shared" si="60"/>
        <v>8.0110612666539716</v>
      </c>
      <c r="C122" s="27">
        <v>0</v>
      </c>
      <c r="D122" s="27"/>
      <c r="E122" s="28"/>
      <c r="F122" s="28">
        <f t="shared" si="61"/>
        <v>2.2118081188011725E-2</v>
      </c>
      <c r="G122" s="28">
        <f t="shared" si="61"/>
        <v>-2.2104728053679669E-2</v>
      </c>
      <c r="H122" s="28">
        <f t="shared" si="61"/>
        <v>2.2082483578537787E-2</v>
      </c>
      <c r="I122" s="28">
        <f t="shared" si="61"/>
        <v>-2.2051363875966179E-2</v>
      </c>
      <c r="J122" s="28">
        <f t="shared" si="61"/>
        <v>2.2011391485245394E-2</v>
      </c>
      <c r="K122" s="28">
        <f t="shared" si="61"/>
        <v>-2.1962595352106654E-2</v>
      </c>
      <c r="L122" s="28">
        <f t="shared" si="61"/>
        <v>2.1905010803788507E-2</v>
      </c>
      <c r="M122" s="28">
        <f t="shared" si="61"/>
        <v>-2.1838679518565423E-2</v>
      </c>
      <c r="N122" s="28">
        <f t="shared" si="61"/>
        <v>2.176364948983674E-2</v>
      </c>
      <c r="O122" s="28">
        <f t="shared" si="61"/>
        <v>-2.1679974984748135E-2</v>
      </c>
      <c r="P122" s="27">
        <f t="shared" si="49"/>
        <v>2.2118081188011725E-2</v>
      </c>
      <c r="Q122" s="27">
        <f t="shared" si="50"/>
        <v>1.3353134332056565E-5</v>
      </c>
      <c r="R122" s="27">
        <f t="shared" si="51"/>
        <v>2.2095836712869844E-2</v>
      </c>
      <c r="S122" s="27">
        <f t="shared" si="52"/>
        <v>4.4472836903664686E-5</v>
      </c>
      <c r="T122" s="27">
        <f t="shared" si="53"/>
        <v>2.2055864322149059E-2</v>
      </c>
      <c r="U122" s="27">
        <f t="shared" si="54"/>
        <v>9.3268970042404559E-5</v>
      </c>
      <c r="V122" s="27">
        <f t="shared" si="55"/>
        <v>2.1998279773830912E-2</v>
      </c>
      <c r="W122" s="27">
        <f t="shared" si="56"/>
        <v>1.5960025526548863E-4</v>
      </c>
      <c r="X122" s="27">
        <f t="shared" si="57"/>
        <v>2.1923249745102229E-2</v>
      </c>
      <c r="Y122" s="27">
        <f t="shared" si="58"/>
        <v>2.4327476035409384E-4</v>
      </c>
      <c r="Z122" s="21"/>
      <c r="AA122" s="21"/>
      <c r="AB122" s="21"/>
      <c r="AC122" s="21"/>
      <c r="AD122" s="21"/>
      <c r="AE122" s="21"/>
      <c r="AF122" s="21"/>
      <c r="AMD122"/>
      <c r="AME122"/>
      <c r="AMF122"/>
      <c r="AMG122"/>
      <c r="AMH122"/>
      <c r="AMI122"/>
      <c r="AMJ122"/>
    </row>
    <row r="123" spans="1:1024" s="23" customFormat="1" x14ac:dyDescent="0.25">
      <c r="A123" s="24">
        <v>53</v>
      </c>
      <c r="B123" s="27">
        <f t="shared" si="60"/>
        <v>8.1681408993334621</v>
      </c>
      <c r="C123" s="27">
        <v>0</v>
      </c>
      <c r="D123" s="27"/>
      <c r="E123" s="28"/>
      <c r="F123" s="28">
        <f t="shared" si="61"/>
        <v>0.32085990903332912</v>
      </c>
      <c r="G123" s="28">
        <f t="shared" si="61"/>
        <v>-0.27712683325299181</v>
      </c>
      <c r="H123" s="28">
        <f t="shared" si="61"/>
        <v>0.21218610766486043</v>
      </c>
      <c r="I123" s="28">
        <f t="shared" si="61"/>
        <v>-0.13633442393544107</v>
      </c>
      <c r="J123" s="28">
        <f t="shared" si="61"/>
        <v>6.1091690784072825E-2</v>
      </c>
      <c r="K123" s="28">
        <f t="shared" si="61"/>
        <v>2.9480858768123831E-3</v>
      </c>
      <c r="L123" s="28">
        <f t="shared" si="61"/>
        <v>-4.8001944213664799E-2</v>
      </c>
      <c r="M123" s="28">
        <f t="shared" si="61"/>
        <v>7.0342708210774374E-2</v>
      </c>
      <c r="N123" s="28">
        <f t="shared" si="61"/>
        <v>-7.0674088798299214E-2</v>
      </c>
      <c r="O123" s="28">
        <f t="shared" si="61"/>
        <v>5.3600063793461529E-2</v>
      </c>
      <c r="P123" s="27">
        <f t="shared" si="49"/>
        <v>0.32085990903332912</v>
      </c>
      <c r="Q123" s="27">
        <f t="shared" si="50"/>
        <v>4.3733075780337305E-2</v>
      </c>
      <c r="R123" s="27">
        <f t="shared" si="51"/>
        <v>0.25591918344519771</v>
      </c>
      <c r="S123" s="27">
        <f t="shared" si="52"/>
        <v>0.11958475950975664</v>
      </c>
      <c r="T123" s="27">
        <f t="shared" si="53"/>
        <v>0.18067645029382945</v>
      </c>
      <c r="U123" s="27">
        <f t="shared" si="54"/>
        <v>0.18362453617064184</v>
      </c>
      <c r="V123" s="27">
        <f t="shared" si="55"/>
        <v>0.13562259195697704</v>
      </c>
      <c r="W123" s="27">
        <f t="shared" si="56"/>
        <v>0.20596530016775141</v>
      </c>
      <c r="X123" s="27">
        <f t="shared" si="57"/>
        <v>0.13529121136945221</v>
      </c>
      <c r="Y123" s="27">
        <f t="shared" si="58"/>
        <v>0.18889127516291374</v>
      </c>
      <c r="Z123" s="21"/>
      <c r="AA123" s="21"/>
      <c r="AB123" s="21"/>
      <c r="AC123" s="21"/>
      <c r="AD123" s="21"/>
      <c r="AE123" s="21"/>
      <c r="AF123" s="21"/>
      <c r="AMD123"/>
      <c r="AME123"/>
      <c r="AMF123"/>
      <c r="AMG123"/>
      <c r="AMH123"/>
      <c r="AMI123"/>
      <c r="AMJ123"/>
    </row>
    <row r="124" spans="1:1024" s="23" customFormat="1" x14ac:dyDescent="0.25">
      <c r="A124" s="24">
        <v>54</v>
      </c>
      <c r="B124" s="27">
        <f t="shared" si="60"/>
        <v>8.3252205320129526</v>
      </c>
      <c r="C124" s="27">
        <v>0</v>
      </c>
      <c r="D124" s="27"/>
      <c r="E124" s="28"/>
      <c r="F124" s="28">
        <f t="shared" si="61"/>
        <v>0.54303791237025234</v>
      </c>
      <c r="G124" s="28">
        <f t="shared" si="61"/>
        <v>-0.2834156742173366</v>
      </c>
      <c r="H124" s="28">
        <f t="shared" si="61"/>
        <v>1.6209797201552096E-2</v>
      </c>
      <c r="I124" s="28">
        <f t="shared" si="61"/>
        <v>0.12901780986153244</v>
      </c>
      <c r="J124" s="28">
        <f t="shared" si="61"/>
        <v>-0.11746250218455356</v>
      </c>
      <c r="K124" s="28">
        <f t="shared" si="61"/>
        <v>1.6162436303908928E-2</v>
      </c>
      <c r="L124" s="28">
        <f t="shared" si="61"/>
        <v>6.9441272736891879E-2</v>
      </c>
      <c r="M124" s="28">
        <f t="shared" si="61"/>
        <v>-7.5545214794618995E-2</v>
      </c>
      <c r="N124" s="28">
        <f t="shared" si="61"/>
        <v>1.6083685976472643E-2</v>
      </c>
      <c r="O124" s="28">
        <f t="shared" si="61"/>
        <v>4.5326612296756226E-2</v>
      </c>
      <c r="P124" s="27">
        <f t="shared" si="49"/>
        <v>0.54303791237025234</v>
      </c>
      <c r="Q124" s="27">
        <f t="shared" si="50"/>
        <v>0.25962223815291574</v>
      </c>
      <c r="R124" s="27">
        <f t="shared" si="51"/>
        <v>0.27583203535446782</v>
      </c>
      <c r="S124" s="27">
        <f t="shared" si="52"/>
        <v>0.40484984521600026</v>
      </c>
      <c r="T124" s="27">
        <f t="shared" si="53"/>
        <v>0.2873873430314467</v>
      </c>
      <c r="U124" s="27">
        <f t="shared" si="54"/>
        <v>0.30354977933535565</v>
      </c>
      <c r="V124" s="27">
        <f t="shared" si="55"/>
        <v>0.37299105207224753</v>
      </c>
      <c r="W124" s="27">
        <f t="shared" si="56"/>
        <v>0.29744583727762852</v>
      </c>
      <c r="X124" s="27">
        <f t="shared" si="57"/>
        <v>0.31352952325410116</v>
      </c>
      <c r="Y124" s="27">
        <f t="shared" si="58"/>
        <v>0.35885613555085738</v>
      </c>
      <c r="Z124" s="21"/>
      <c r="AA124" s="21"/>
      <c r="AB124" s="21"/>
      <c r="AC124" s="21"/>
      <c r="AD124" s="21"/>
      <c r="AE124" s="21"/>
      <c r="AF124" s="21"/>
      <c r="AMD124"/>
      <c r="AME124"/>
      <c r="AMF124"/>
      <c r="AMG124"/>
      <c r="AMH124"/>
      <c r="AMI124"/>
      <c r="AMJ124"/>
    </row>
    <row r="125" spans="1:1024" s="23" customFormat="1" x14ac:dyDescent="0.25">
      <c r="A125" s="24">
        <v>55</v>
      </c>
      <c r="B125" s="27">
        <f t="shared" si="60"/>
        <v>8.4823001646924414</v>
      </c>
      <c r="C125" s="27">
        <v>0</v>
      </c>
      <c r="D125" s="27"/>
      <c r="E125" s="28"/>
      <c r="F125" s="28">
        <f t="shared" si="61"/>
        <v>0.6356358146924338</v>
      </c>
      <c r="G125" s="28">
        <f t="shared" si="61"/>
        <v>-3.5326745422101735E-2</v>
      </c>
      <c r="H125" s="28">
        <f t="shared" si="61"/>
        <v>-0.20926079783821222</v>
      </c>
      <c r="I125" s="28">
        <f t="shared" si="61"/>
        <v>3.5108510542766924E-2</v>
      </c>
      <c r="J125" s="28">
        <f t="shared" si="61"/>
        <v>0.12243451638318326</v>
      </c>
      <c r="K125" s="28">
        <f t="shared" si="61"/>
        <v>-3.4746583304033421E-2</v>
      </c>
      <c r="L125" s="28">
        <f t="shared" si="61"/>
        <v>-8.4142748939077652E-2</v>
      </c>
      <c r="M125" s="28">
        <f t="shared" si="61"/>
        <v>3.4243643389197817E-2</v>
      </c>
      <c r="N125" s="28">
        <f t="shared" si="61"/>
        <v>6.2060965247124629E-2</v>
      </c>
      <c r="O125" s="28">
        <f t="shared" si="61"/>
        <v>-3.3603409205635072E-2</v>
      </c>
      <c r="P125" s="27">
        <f t="shared" si="49"/>
        <v>0.6356358146924338</v>
      </c>
      <c r="Q125" s="27">
        <f t="shared" si="50"/>
        <v>0.60030906927033212</v>
      </c>
      <c r="R125" s="27">
        <f t="shared" si="51"/>
        <v>0.3910482714321199</v>
      </c>
      <c r="S125" s="27">
        <f t="shared" si="52"/>
        <v>0.42615678197488682</v>
      </c>
      <c r="T125" s="27">
        <f t="shared" si="53"/>
        <v>0.54859129835807008</v>
      </c>
      <c r="U125" s="27">
        <f t="shared" si="54"/>
        <v>0.51384471505403662</v>
      </c>
      <c r="V125" s="27">
        <f t="shared" si="55"/>
        <v>0.42970196611495898</v>
      </c>
      <c r="W125" s="27">
        <f t="shared" si="56"/>
        <v>0.46394560950415681</v>
      </c>
      <c r="X125" s="27">
        <f t="shared" si="57"/>
        <v>0.52600657475128143</v>
      </c>
      <c r="Y125" s="27">
        <f t="shared" si="58"/>
        <v>0.49240316554564634</v>
      </c>
      <c r="Z125" s="21"/>
      <c r="AA125" s="21"/>
      <c r="AB125" s="21"/>
      <c r="AC125" s="21"/>
      <c r="AD125" s="21"/>
      <c r="AE125" s="21"/>
      <c r="AF125" s="21"/>
      <c r="AMD125"/>
      <c r="AME125"/>
      <c r="AMF125"/>
      <c r="AMG125"/>
      <c r="AMH125"/>
      <c r="AMI125"/>
      <c r="AMJ125"/>
    </row>
    <row r="126" spans="1:1024" x14ac:dyDescent="0.25">
      <c r="A126" s="24">
        <v>56</v>
      </c>
      <c r="B126" s="27">
        <f t="shared" si="60"/>
        <v>8.639379797371932</v>
      </c>
      <c r="C126" s="27">
        <v>0</v>
      </c>
      <c r="D126" s="27"/>
      <c r="E126" s="28"/>
      <c r="F126" s="28">
        <f t="shared" ref="F126:O135" si="62">(-2*$B$2/PI())*((COS(F$5*PI()))/F$5)*SIN(F$5*PI()*$B126/$B$3)</f>
        <v>0.57655783730131349</v>
      </c>
      <c r="G126" s="28">
        <f t="shared" si="62"/>
        <v>0.24446945834356509</v>
      </c>
      <c r="H126" s="28">
        <f t="shared" si="62"/>
        <v>-5.3974160360253404E-2</v>
      </c>
      <c r="I126" s="28">
        <f t="shared" si="62"/>
        <v>-0.15656354987496127</v>
      </c>
      <c r="J126" s="28">
        <f t="shared" si="62"/>
        <v>-7.3832098222125636E-2</v>
      </c>
      <c r="K126" s="28">
        <f t="shared" si="62"/>
        <v>5.2199110125243003E-2</v>
      </c>
      <c r="L126" s="28">
        <f t="shared" si="62"/>
        <v>9.0679895861386209E-2</v>
      </c>
      <c r="M126" s="28">
        <f t="shared" si="62"/>
        <v>2.8137609464446264E-2</v>
      </c>
      <c r="N126" s="28">
        <f t="shared" si="62"/>
        <v>-4.9318527925047928E-2</v>
      </c>
      <c r="O126" s="28">
        <f t="shared" si="62"/>
        <v>-6.0151363867844816E-2</v>
      </c>
      <c r="P126" s="27">
        <f t="shared" si="49"/>
        <v>0.57655783730131349</v>
      </c>
      <c r="Q126" s="27">
        <f t="shared" si="50"/>
        <v>0.82102729564487853</v>
      </c>
      <c r="R126" s="27">
        <f t="shared" si="51"/>
        <v>0.76705313528462515</v>
      </c>
      <c r="S126" s="27">
        <f t="shared" si="52"/>
        <v>0.61048958540966392</v>
      </c>
      <c r="T126" s="27">
        <f t="shared" si="53"/>
        <v>0.53665748718753825</v>
      </c>
      <c r="U126" s="27">
        <f t="shared" si="54"/>
        <v>0.58885659731278128</v>
      </c>
      <c r="V126" s="27">
        <f t="shared" si="55"/>
        <v>0.67953649317416753</v>
      </c>
      <c r="W126" s="27">
        <f t="shared" si="56"/>
        <v>0.70767410263861374</v>
      </c>
      <c r="X126" s="27">
        <f t="shared" si="57"/>
        <v>0.65835557471356587</v>
      </c>
      <c r="Y126" s="27">
        <f t="shared" si="58"/>
        <v>0.59820421084572106</v>
      </c>
      <c r="Z126" s="31"/>
      <c r="AA126" s="31"/>
      <c r="AB126" s="31"/>
      <c r="AC126" s="31"/>
      <c r="AD126" s="31"/>
      <c r="AE126" s="31"/>
      <c r="AF126" s="31"/>
    </row>
    <row r="127" spans="1:1024" x14ac:dyDescent="0.25">
      <c r="A127" s="24">
        <v>57</v>
      </c>
      <c r="B127" s="27">
        <f t="shared" si="60"/>
        <v>8.7964594300514207</v>
      </c>
      <c r="C127" s="27">
        <v>0</v>
      </c>
      <c r="D127" s="27"/>
      <c r="E127" s="28"/>
      <c r="F127" s="28">
        <f t="shared" si="62"/>
        <v>0.3799012100655661</v>
      </c>
      <c r="G127" s="28">
        <f t="shared" si="62"/>
        <v>0.30484379788276311</v>
      </c>
      <c r="H127" s="28">
        <f t="shared" si="62"/>
        <v>0.19952032177156481</v>
      </c>
      <c r="I127" s="28">
        <f t="shared" si="62"/>
        <v>8.7729478701523533E-2</v>
      </c>
      <c r="J127" s="28">
        <f t="shared" si="62"/>
        <v>-7.0774900819971275E-3</v>
      </c>
      <c r="K127" s="28">
        <f t="shared" si="62"/>
        <v>-6.7951626162024367E-2</v>
      </c>
      <c r="L127" s="28">
        <f t="shared" si="62"/>
        <v>-8.8418417373755206E-2</v>
      </c>
      <c r="M127" s="28">
        <f t="shared" si="62"/>
        <v>-7.3197929569089881E-2</v>
      </c>
      <c r="N127" s="28">
        <f t="shared" si="62"/>
        <v>-3.5649943855520852E-2</v>
      </c>
      <c r="O127" s="28">
        <f t="shared" si="62"/>
        <v>7.0665474084859658E-3</v>
      </c>
      <c r="P127" s="27">
        <f t="shared" si="49"/>
        <v>0.3799012100655661</v>
      </c>
      <c r="Q127" s="27">
        <f t="shared" si="50"/>
        <v>0.68474500794832927</v>
      </c>
      <c r="R127" s="27">
        <f t="shared" si="51"/>
        <v>0.88426532971989413</v>
      </c>
      <c r="S127" s="27">
        <f t="shared" si="52"/>
        <v>0.97199480842141761</v>
      </c>
      <c r="T127" s="27">
        <f t="shared" si="53"/>
        <v>0.96491731833942052</v>
      </c>
      <c r="U127" s="27">
        <f t="shared" si="54"/>
        <v>0.89696569217739619</v>
      </c>
      <c r="V127" s="27">
        <f t="shared" si="55"/>
        <v>0.80854727480364097</v>
      </c>
      <c r="W127" s="27">
        <f t="shared" si="56"/>
        <v>0.73534934523455109</v>
      </c>
      <c r="X127" s="27">
        <f t="shared" si="57"/>
        <v>0.69969940137903019</v>
      </c>
      <c r="Y127" s="27">
        <f t="shared" si="58"/>
        <v>0.7067659487875162</v>
      </c>
      <c r="Z127" s="31"/>
      <c r="AA127" s="31"/>
      <c r="AB127" s="31"/>
      <c r="AC127" s="31"/>
      <c r="AD127" s="31"/>
      <c r="AE127" s="31"/>
      <c r="AF127" s="31"/>
    </row>
    <row r="128" spans="1:1024" x14ac:dyDescent="0.25">
      <c r="A128" s="24">
        <v>58</v>
      </c>
      <c r="B128" s="27">
        <f t="shared" si="60"/>
        <v>8.9535390627309095</v>
      </c>
      <c r="C128" s="27">
        <v>0</v>
      </c>
      <c r="D128" s="27"/>
      <c r="E128" s="28"/>
      <c r="F128" s="28">
        <f t="shared" si="62"/>
        <v>9.2592280192146451E-2</v>
      </c>
      <c r="G128" s="28">
        <f t="shared" si="62"/>
        <v>9.1607704108412555E-2</v>
      </c>
      <c r="H128" s="28">
        <f t="shared" si="62"/>
        <v>8.9980703232886039E-2</v>
      </c>
      <c r="I128" s="28">
        <f t="shared" si="62"/>
        <v>8.77319938087429E-2</v>
      </c>
      <c r="J128" s="28">
        <f t="shared" si="62"/>
        <v>8.4890137058825893E-2</v>
      </c>
      <c r="K128" s="28">
        <f t="shared" si="62"/>
        <v>8.1491106439807115E-2</v>
      </c>
      <c r="L128" s="28">
        <f t="shared" si="62"/>
        <v>7.7577743614435909E-2</v>
      </c>
      <c r="M128" s="28">
        <f t="shared" si="62"/>
        <v>7.3199112115015119E-2</v>
      </c>
      <c r="N128" s="28">
        <f t="shared" si="62"/>
        <v>6.8409759342348761E-2</v>
      </c>
      <c r="O128" s="28">
        <f t="shared" si="62"/>
        <v>6.3268899030870726E-2</v>
      </c>
      <c r="P128" s="27">
        <f t="shared" si="49"/>
        <v>9.2592280192146451E-2</v>
      </c>
      <c r="Q128" s="27">
        <f t="shared" si="50"/>
        <v>0.18419998430055901</v>
      </c>
      <c r="R128" s="27">
        <f t="shared" si="51"/>
        <v>0.27418068753344504</v>
      </c>
      <c r="S128" s="27">
        <f t="shared" si="52"/>
        <v>0.36191268134218796</v>
      </c>
      <c r="T128" s="27">
        <f t="shared" si="53"/>
        <v>0.44680281840101388</v>
      </c>
      <c r="U128" s="27">
        <f t="shared" si="54"/>
        <v>0.52829392484082094</v>
      </c>
      <c r="V128" s="27">
        <f t="shared" si="55"/>
        <v>0.60587166845525686</v>
      </c>
      <c r="W128" s="27">
        <f t="shared" si="56"/>
        <v>0.67907078057027204</v>
      </c>
      <c r="X128" s="27">
        <f t="shared" si="57"/>
        <v>0.74748053991262076</v>
      </c>
      <c r="Y128" s="27">
        <f t="shared" si="58"/>
        <v>0.8107494389434915</v>
      </c>
      <c r="Z128" s="31"/>
      <c r="AA128" s="31"/>
      <c r="AB128" s="31"/>
      <c r="AC128" s="31"/>
      <c r="AD128" s="31"/>
      <c r="AE128" s="31"/>
      <c r="AF128" s="31"/>
    </row>
    <row r="129" spans="1:32" x14ac:dyDescent="0.25">
      <c r="A129" s="24">
        <v>59</v>
      </c>
      <c r="B129" s="27">
        <f t="shared" si="60"/>
        <v>9.1106186954104</v>
      </c>
      <c r="C129" s="27">
        <v>0</v>
      </c>
      <c r="D129" s="27"/>
      <c r="E129" s="28"/>
      <c r="F129" s="28">
        <f t="shared" si="62"/>
        <v>-0.21681108682308381</v>
      </c>
      <c r="G129" s="28">
        <f t="shared" si="62"/>
        <v>-0.20385024817198535</v>
      </c>
      <c r="H129" s="28">
        <f t="shared" si="62"/>
        <v>-0.18328190545438705</v>
      </c>
      <c r="I129" s="28">
        <f t="shared" si="62"/>
        <v>-0.15656300809240062</v>
      </c>
      <c r="J129" s="28">
        <f t="shared" si="62"/>
        <v>-0.12555687910448896</v>
      </c>
      <c r="K129" s="28">
        <f t="shared" si="62"/>
        <v>-9.2376599715691676E-2</v>
      </c>
      <c r="L129" s="28">
        <f t="shared" si="62"/>
        <v>-5.9209739792285811E-2</v>
      </c>
      <c r="M129" s="28">
        <f t="shared" si="62"/>
        <v>-2.8140429151308866E-2</v>
      </c>
      <c r="N129" s="28">
        <f t="shared" si="62"/>
        <v>-9.8479958473596165E-4</v>
      </c>
      <c r="O129" s="28">
        <f t="shared" si="62"/>
        <v>2.0845671395542373E-2</v>
      </c>
      <c r="P129" s="27">
        <f t="shared" si="49"/>
        <v>-0.21681108682308381</v>
      </c>
      <c r="Q129" s="27">
        <f t="shared" si="50"/>
        <v>-0.42066133499506919</v>
      </c>
      <c r="R129" s="27">
        <f t="shared" si="51"/>
        <v>-0.60394324044945624</v>
      </c>
      <c r="S129" s="27">
        <f t="shared" si="52"/>
        <v>-0.76050624854185689</v>
      </c>
      <c r="T129" s="27">
        <f t="shared" si="53"/>
        <v>-0.88606312764634587</v>
      </c>
      <c r="U129" s="27">
        <f t="shared" si="54"/>
        <v>-0.97843972736203755</v>
      </c>
      <c r="V129" s="27">
        <f t="shared" si="55"/>
        <v>-1.0376494671543233</v>
      </c>
      <c r="W129" s="27">
        <f t="shared" si="56"/>
        <v>-1.065789896305632</v>
      </c>
      <c r="X129" s="27">
        <f t="shared" si="57"/>
        <v>-1.0667746958903679</v>
      </c>
      <c r="Y129" s="27">
        <f t="shared" si="58"/>
        <v>-1.0459290244948256</v>
      </c>
      <c r="Z129" s="31"/>
      <c r="AA129" s="31"/>
      <c r="AB129" s="31"/>
      <c r="AC129" s="31"/>
      <c r="AD129" s="31"/>
      <c r="AE129" s="31"/>
      <c r="AF129" s="31"/>
    </row>
    <row r="130" spans="1:32" x14ac:dyDescent="0.25">
      <c r="A130" s="24">
        <v>60</v>
      </c>
      <c r="B130" s="27">
        <f t="shared" si="60"/>
        <v>9.2676983280898888</v>
      </c>
      <c r="C130" s="27">
        <v>0</v>
      </c>
      <c r="D130" s="27"/>
      <c r="E130" s="28"/>
      <c r="F130" s="28">
        <f t="shared" si="62"/>
        <v>-0.47447883484805714</v>
      </c>
      <c r="G130" s="28">
        <f t="shared" si="62"/>
        <v>-0.31634382617023971</v>
      </c>
      <c r="H130" s="28">
        <f t="shared" si="62"/>
        <v>-0.12305677151467156</v>
      </c>
      <c r="I130" s="28">
        <f t="shared" si="62"/>
        <v>3.5105570359079859E-2</v>
      </c>
      <c r="J130" s="28">
        <f t="shared" si="62"/>
        <v>0.11128291712658595</v>
      </c>
      <c r="K130" s="28">
        <f t="shared" si="62"/>
        <v>0.10025358929546431</v>
      </c>
      <c r="L130" s="28">
        <f t="shared" si="62"/>
        <v>3.5096644226223418E-2</v>
      </c>
      <c r="M130" s="28">
        <f t="shared" si="62"/>
        <v>-3.4240922302539709E-2</v>
      </c>
      <c r="N130" s="28">
        <f t="shared" si="62"/>
        <v>-6.7882380201218853E-2</v>
      </c>
      <c r="O130" s="28">
        <f t="shared" si="62"/>
        <v>-5.4072454173733159E-2</v>
      </c>
      <c r="P130" s="27">
        <f t="shared" si="49"/>
        <v>-0.47447883484805714</v>
      </c>
      <c r="Q130" s="27">
        <f t="shared" si="50"/>
        <v>-0.7908226610182969</v>
      </c>
      <c r="R130" s="27">
        <f t="shared" si="51"/>
        <v>-0.91387943253296844</v>
      </c>
      <c r="S130" s="27">
        <f t="shared" si="52"/>
        <v>-0.87877386217388853</v>
      </c>
      <c r="T130" s="27">
        <f t="shared" si="53"/>
        <v>-0.76749094504730264</v>
      </c>
      <c r="U130" s="27">
        <f t="shared" si="54"/>
        <v>-0.66723735575183829</v>
      </c>
      <c r="V130" s="27">
        <f t="shared" si="55"/>
        <v>-0.63214071152561491</v>
      </c>
      <c r="W130" s="27">
        <f t="shared" si="56"/>
        <v>-0.66638163382815463</v>
      </c>
      <c r="X130" s="27">
        <f t="shared" si="57"/>
        <v>-0.73426401402937347</v>
      </c>
      <c r="Y130" s="27">
        <f t="shared" si="58"/>
        <v>-0.78833646820310666</v>
      </c>
      <c r="Z130" s="31"/>
      <c r="AA130" s="31"/>
      <c r="AB130" s="31"/>
      <c r="AC130" s="31"/>
      <c r="AD130" s="31"/>
      <c r="AE130" s="31"/>
      <c r="AF130" s="31"/>
    </row>
    <row r="131" spans="1:32" x14ac:dyDescent="0.25">
      <c r="A131" s="24">
        <v>61</v>
      </c>
      <c r="B131" s="27">
        <f t="shared" si="60"/>
        <v>9.4247779607693793</v>
      </c>
      <c r="C131" s="27">
        <v>0</v>
      </c>
      <c r="D131" s="27"/>
      <c r="E131" s="28"/>
      <c r="F131" s="28">
        <f t="shared" si="62"/>
        <v>-0.61892609872560589</v>
      </c>
      <c r="G131" s="28">
        <f t="shared" si="62"/>
        <v>-0.14490520034588669</v>
      </c>
      <c r="H131" s="28">
        <f t="shared" si="62"/>
        <v>0.16107439857003386</v>
      </c>
      <c r="I131" s="28">
        <f t="shared" si="62"/>
        <v>0.12901957491381216</v>
      </c>
      <c r="J131" s="28">
        <f t="shared" si="62"/>
        <v>-4.8314197391582242E-2</v>
      </c>
      <c r="K131" s="28">
        <f t="shared" si="62"/>
        <v>-0.1048655388664837</v>
      </c>
      <c r="L131" s="28">
        <f t="shared" si="62"/>
        <v>-7.5781386433182614E-3</v>
      </c>
      <c r="M131" s="28">
        <f t="shared" si="62"/>
        <v>7.5544267353063133E-2</v>
      </c>
      <c r="N131" s="28">
        <f t="shared" si="62"/>
        <v>3.733712133959452E-2</v>
      </c>
      <c r="O131" s="28">
        <f t="shared" si="62"/>
        <v>-4.4700712265331975E-2</v>
      </c>
      <c r="P131" s="27">
        <f t="shared" si="49"/>
        <v>-0.61892609872560589</v>
      </c>
      <c r="Q131" s="27">
        <f t="shared" si="50"/>
        <v>-0.76383129907149261</v>
      </c>
      <c r="R131" s="27">
        <f t="shared" si="51"/>
        <v>-0.6027569005014588</v>
      </c>
      <c r="S131" s="27">
        <f t="shared" si="52"/>
        <v>-0.47373732558764664</v>
      </c>
      <c r="T131" s="27">
        <f t="shared" si="53"/>
        <v>-0.52205152297922885</v>
      </c>
      <c r="U131" s="27">
        <f t="shared" si="54"/>
        <v>-0.6269170618457125</v>
      </c>
      <c r="V131" s="27">
        <f t="shared" si="55"/>
        <v>-0.63449520048903074</v>
      </c>
      <c r="W131" s="27">
        <f t="shared" si="56"/>
        <v>-0.55895093313596766</v>
      </c>
      <c r="X131" s="27">
        <f t="shared" si="57"/>
        <v>-0.52161381179637312</v>
      </c>
      <c r="Y131" s="27">
        <f t="shared" si="58"/>
        <v>-0.56631452406170513</v>
      </c>
      <c r="Z131" s="31"/>
      <c r="AA131" s="31"/>
      <c r="AB131" s="31"/>
      <c r="AC131" s="31"/>
      <c r="AD131" s="31"/>
      <c r="AE131" s="31"/>
      <c r="AF131" s="31"/>
    </row>
    <row r="132" spans="1:32" x14ac:dyDescent="0.25">
      <c r="A132" s="24">
        <v>62</v>
      </c>
      <c r="B132" s="27">
        <f t="shared" si="60"/>
        <v>9.5818575934488699</v>
      </c>
      <c r="C132" s="27">
        <v>0</v>
      </c>
      <c r="D132" s="27"/>
      <c r="E132" s="28"/>
      <c r="F132" s="28">
        <f t="shared" si="62"/>
        <v>-0.6156847674487842</v>
      </c>
      <c r="G132" s="28">
        <f t="shared" si="62"/>
        <v>0.15659208152261109</v>
      </c>
      <c r="H132" s="28">
        <f t="shared" si="62"/>
        <v>0.15212515004522931</v>
      </c>
      <c r="I132" s="28">
        <f t="shared" si="62"/>
        <v>-0.13633286859180022</v>
      </c>
      <c r="J132" s="28">
        <f t="shared" si="62"/>
        <v>-3.5795666006429888E-2</v>
      </c>
      <c r="K132" s="28">
        <f t="shared" si="62"/>
        <v>0.10606224732399736</v>
      </c>
      <c r="L132" s="28">
        <f t="shared" si="62"/>
        <v>-2.0675669981060317E-2</v>
      </c>
      <c r="M132" s="28">
        <f t="shared" si="62"/>
        <v>-7.0344117639821083E-2</v>
      </c>
      <c r="N132" s="28">
        <f t="shared" si="62"/>
        <v>4.7887632752564066E-2</v>
      </c>
      <c r="O132" s="28">
        <f t="shared" si="62"/>
        <v>3.4351926701977516E-2</v>
      </c>
      <c r="P132" s="27">
        <f t="shared" si="49"/>
        <v>-0.6156847674487842</v>
      </c>
      <c r="Q132" s="27">
        <f t="shared" si="50"/>
        <v>-0.45909268592617314</v>
      </c>
      <c r="R132" s="27">
        <f t="shared" si="51"/>
        <v>-0.30696753588094383</v>
      </c>
      <c r="S132" s="27">
        <f t="shared" si="52"/>
        <v>-0.44330040447274405</v>
      </c>
      <c r="T132" s="27">
        <f t="shared" si="53"/>
        <v>-0.47909607047917391</v>
      </c>
      <c r="U132" s="27">
        <f t="shared" si="54"/>
        <v>-0.37303382315517652</v>
      </c>
      <c r="V132" s="27">
        <f t="shared" si="55"/>
        <v>-0.39370949313623682</v>
      </c>
      <c r="W132" s="27">
        <f t="shared" si="56"/>
        <v>-0.46405361077605789</v>
      </c>
      <c r="X132" s="27">
        <f t="shared" si="57"/>
        <v>-0.41616597802349381</v>
      </c>
      <c r="Y132" s="27">
        <f t="shared" si="58"/>
        <v>-0.3818140513215163</v>
      </c>
      <c r="Z132" s="31"/>
      <c r="AA132" s="31"/>
      <c r="AB132" s="31"/>
      <c r="AC132" s="31"/>
      <c r="AD132" s="31"/>
      <c r="AE132" s="31"/>
      <c r="AF132" s="31"/>
    </row>
    <row r="133" spans="1:32" x14ac:dyDescent="0.25">
      <c r="A133" s="24">
        <v>63</v>
      </c>
      <c r="B133" s="27">
        <f t="shared" si="60"/>
        <v>9.7389372261283587</v>
      </c>
      <c r="C133" s="27">
        <v>0</v>
      </c>
      <c r="D133" s="27"/>
      <c r="E133" s="28"/>
      <c r="F133" s="28">
        <f t="shared" si="62"/>
        <v>-0.4655282898407897</v>
      </c>
      <c r="G133" s="28">
        <f t="shared" si="62"/>
        <v>0.31754122832506371</v>
      </c>
      <c r="H133" s="28">
        <f t="shared" si="62"/>
        <v>-0.13362105101890001</v>
      </c>
      <c r="I133" s="28">
        <f t="shared" si="62"/>
        <v>-2.2054349233267607E-2</v>
      </c>
      <c r="J133" s="28">
        <f t="shared" si="62"/>
        <v>0.10424219733206135</v>
      </c>
      <c r="K133" s="28">
        <f t="shared" si="62"/>
        <v>-0.10380474049241604</v>
      </c>
      <c r="L133" s="28">
        <f t="shared" si="62"/>
        <v>4.6923328581387376E-2</v>
      </c>
      <c r="M133" s="28">
        <f t="shared" si="62"/>
        <v>2.1841578202732258E-2</v>
      </c>
      <c r="N133" s="28">
        <f t="shared" si="62"/>
        <v>-6.2981870812718443E-2</v>
      </c>
      <c r="O133" s="28">
        <f t="shared" si="62"/>
        <v>5.9855685864252051E-2</v>
      </c>
      <c r="P133" s="27">
        <f t="shared" si="49"/>
        <v>-0.4655282898407897</v>
      </c>
      <c r="Q133" s="27">
        <f t="shared" si="50"/>
        <v>-0.14798706151572599</v>
      </c>
      <c r="R133" s="27">
        <f t="shared" si="51"/>
        <v>-0.28160811253462603</v>
      </c>
      <c r="S133" s="27">
        <f t="shared" si="52"/>
        <v>-0.30366246176789363</v>
      </c>
      <c r="T133" s="27">
        <f t="shared" si="53"/>
        <v>-0.19942026443583227</v>
      </c>
      <c r="U133" s="27">
        <f t="shared" si="54"/>
        <v>-0.30322500492824833</v>
      </c>
      <c r="V133" s="27">
        <f t="shared" si="55"/>
        <v>-0.25630167634686096</v>
      </c>
      <c r="W133" s="27">
        <f t="shared" si="56"/>
        <v>-0.23446009814412871</v>
      </c>
      <c r="X133" s="27">
        <f t="shared" si="57"/>
        <v>-0.29744196895684716</v>
      </c>
      <c r="Y133" s="27">
        <f t="shared" si="58"/>
        <v>-0.23758628309259511</v>
      </c>
      <c r="Z133" s="31"/>
      <c r="AA133" s="31"/>
      <c r="AB133" s="31"/>
      <c r="AC133" s="31"/>
      <c r="AD133" s="31"/>
      <c r="AE133" s="31"/>
      <c r="AF133" s="31"/>
    </row>
    <row r="134" spans="1:32" x14ac:dyDescent="0.25">
      <c r="A134" s="24">
        <v>64</v>
      </c>
      <c r="B134" s="27">
        <f t="shared" si="60"/>
        <v>9.8960168588078492</v>
      </c>
      <c r="C134" s="27">
        <v>0</v>
      </c>
      <c r="D134" s="27"/>
      <c r="E134" s="28"/>
      <c r="F134" s="28">
        <f t="shared" si="62"/>
        <v>-0.20428711363506355</v>
      </c>
      <c r="G134" s="28">
        <f t="shared" si="62"/>
        <v>0.19348345131812467</v>
      </c>
      <c r="H134" s="28">
        <f t="shared" si="62"/>
        <v>-0.17623914534895785</v>
      </c>
      <c r="I134" s="28">
        <f t="shared" si="62"/>
        <v>0.15363646138890585</v>
      </c>
      <c r="J134" s="28">
        <f t="shared" si="62"/>
        <v>-0.12707482242463763</v>
      </c>
      <c r="K134" s="28">
        <f t="shared" si="62"/>
        <v>9.8166540428925086E-2</v>
      </c>
      <c r="L134" s="28">
        <f t="shared" si="62"/>
        <v>-6.8618039835965469E-2</v>
      </c>
      <c r="M134" s="28">
        <f t="shared" si="62"/>
        <v>4.0106186837462914E-2</v>
      </c>
      <c r="N134" s="28">
        <f t="shared" si="62"/>
        <v>-1.4159628140463454E-2</v>
      </c>
      <c r="O134" s="28">
        <f t="shared" si="62"/>
        <v>-7.945508602414466E-3</v>
      </c>
      <c r="P134" s="27">
        <f t="shared" si="49"/>
        <v>-0.20428711363506355</v>
      </c>
      <c r="Q134" s="27">
        <f t="shared" si="50"/>
        <v>-1.0803662316938883E-2</v>
      </c>
      <c r="R134" s="27">
        <f t="shared" si="51"/>
        <v>-0.18704280766589673</v>
      </c>
      <c r="S134" s="27">
        <f t="shared" si="52"/>
        <v>-3.3406346276990878E-2</v>
      </c>
      <c r="T134" s="27">
        <f t="shared" si="53"/>
        <v>-0.16048116870162851</v>
      </c>
      <c r="U134" s="27">
        <f t="shared" si="54"/>
        <v>-6.2314628272703426E-2</v>
      </c>
      <c r="V134" s="27">
        <f t="shared" si="55"/>
        <v>-0.13093266810866888</v>
      </c>
      <c r="W134" s="27">
        <f t="shared" si="56"/>
        <v>-9.0826481271205961E-2</v>
      </c>
      <c r="X134" s="27">
        <f t="shared" si="57"/>
        <v>-0.10498610941166941</v>
      </c>
      <c r="Y134" s="27">
        <f t="shared" si="58"/>
        <v>-0.11293161801408388</v>
      </c>
      <c r="Z134" s="31"/>
      <c r="AA134" s="31"/>
      <c r="AB134" s="31"/>
      <c r="AC134" s="31"/>
      <c r="AD134" s="31"/>
      <c r="AE134" s="31"/>
      <c r="AF134" s="31"/>
    </row>
    <row r="135" spans="1:32" x14ac:dyDescent="0.25">
      <c r="A135" s="24">
        <v>65</v>
      </c>
      <c r="B135" s="27">
        <f t="shared" si="60"/>
        <v>10.053096491487338</v>
      </c>
      <c r="C135" s="27">
        <v>0</v>
      </c>
      <c r="D135" s="27"/>
      <c r="E135" s="28"/>
      <c r="F135" s="28">
        <f t="shared" si="62"/>
        <v>0.10570120198363001</v>
      </c>
      <c r="G135" s="28">
        <f t="shared" si="62"/>
        <v>-0.10423405346360218</v>
      </c>
      <c r="H135" s="28">
        <f t="shared" si="62"/>
        <v>0.10181595825191701</v>
      </c>
      <c r="I135" s="28">
        <f t="shared" si="62"/>
        <v>-9.8487079513676593E-2</v>
      </c>
      <c r="J135" s="28">
        <f t="shared" si="62"/>
        <v>9.4302527599849514E-2</v>
      </c>
      <c r="K135" s="28">
        <f t="shared" si="62"/>
        <v>-8.93312709709735E-2</v>
      </c>
      <c r="L135" s="28">
        <f t="shared" si="62"/>
        <v>8.3654776650388424E-2</v>
      </c>
      <c r="M135" s="28">
        <f t="shared" si="62"/>
        <v>-7.7365409451611855E-2</v>
      </c>
      <c r="N135" s="28">
        <f t="shared" si="62"/>
        <v>7.0564624342654841E-2</v>
      </c>
      <c r="O135" s="28">
        <f t="shared" si="62"/>
        <v>-6.3360990650917007E-2</v>
      </c>
      <c r="P135" s="27">
        <f t="shared" si="49"/>
        <v>0.10570120198363001</v>
      </c>
      <c r="Q135" s="27">
        <f t="shared" si="50"/>
        <v>1.4671485200278278E-3</v>
      </c>
      <c r="R135" s="27">
        <f t="shared" si="51"/>
        <v>0.10328310677194484</v>
      </c>
      <c r="S135" s="27">
        <f t="shared" si="52"/>
        <v>4.7960272582682484E-3</v>
      </c>
      <c r="T135" s="27">
        <f t="shared" si="53"/>
        <v>9.9098554858117763E-2</v>
      </c>
      <c r="U135" s="27">
        <f t="shared" si="54"/>
        <v>9.7672838871442624E-3</v>
      </c>
      <c r="V135" s="27">
        <f t="shared" si="55"/>
        <v>9.3422060537532686E-2</v>
      </c>
      <c r="W135" s="27">
        <f t="shared" si="56"/>
        <v>1.6056651085920831E-2</v>
      </c>
      <c r="X135" s="27">
        <f t="shared" si="57"/>
        <v>8.6621275428575673E-2</v>
      </c>
      <c r="Y135" s="27">
        <f t="shared" si="58"/>
        <v>2.3260284777658666E-2</v>
      </c>
      <c r="Z135" s="31"/>
      <c r="AA135" s="31"/>
      <c r="AB135" s="31"/>
      <c r="AC135" s="31"/>
      <c r="AD135" s="31"/>
      <c r="AE135" s="31"/>
      <c r="AF135" s="31"/>
    </row>
    <row r="136" spans="1:32" x14ac:dyDescent="0.25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7"/>
  <sheetViews>
    <sheetView topLeftCell="X1" zoomScaleNormal="100" workbookViewId="0">
      <selection activeCell="AF5" sqref="AF5"/>
    </sheetView>
  </sheetViews>
  <sheetFormatPr defaultRowHeight="15" x14ac:dyDescent="0.25"/>
  <cols>
    <col min="1" max="1" width="5.5703125" bestFit="1" customWidth="1"/>
    <col min="2" max="2" width="11.85546875" bestFit="1" customWidth="1"/>
    <col min="3" max="4" width="11.140625" bestFit="1" customWidth="1"/>
    <col min="5" max="5" width="2.140625" bestFit="1" customWidth="1"/>
    <col min="6" max="6" width="14" customWidth="1"/>
    <col min="7" max="7" width="13" customWidth="1"/>
    <col min="8" max="8" width="10.28515625" bestFit="1" customWidth="1"/>
    <col min="9" max="9" width="11.85546875" customWidth="1"/>
    <col min="10" max="15" width="10.28515625" bestFit="1" customWidth="1"/>
    <col min="16" max="25" width="11.28515625" bestFit="1" customWidth="1"/>
    <col min="26" max="26" width="5.5703125" bestFit="1" customWidth="1"/>
    <col min="27" max="27" width="2.7109375" bestFit="1" customWidth="1"/>
    <col min="28" max="31" width="14.5703125" customWidth="1"/>
    <col min="32" max="32" width="23.42578125" customWidth="1"/>
    <col min="33" max="33" width="5.5703125" customWidth="1"/>
    <col min="34" max="43" width="10" bestFit="1" customWidth="1"/>
    <col min="44" max="44" width="2.28515625"/>
    <col min="45" max="1025" width="8.5703125"/>
  </cols>
  <sheetData>
    <row r="1" spans="1:1024" s="11" customFormat="1" ht="18.75" x14ac:dyDescent="0.3">
      <c r="A1" s="7"/>
      <c r="B1" s="8"/>
      <c r="C1" s="8"/>
      <c r="D1" s="8"/>
      <c r="E1" s="8"/>
      <c r="F1" s="8" t="s">
        <v>32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/>
      <c r="AME1"/>
      <c r="AMF1"/>
      <c r="AMG1"/>
      <c r="AMH1"/>
      <c r="AMI1"/>
      <c r="AMJ1"/>
    </row>
    <row r="2" spans="1:1024" s="11" customFormat="1" ht="19.5" x14ac:dyDescent="0.35">
      <c r="A2" s="12" t="s">
        <v>9</v>
      </c>
      <c r="B2" s="13">
        <v>1</v>
      </c>
      <c r="C2" s="13"/>
      <c r="D2" s="13"/>
      <c r="E2" s="14"/>
      <c r="F2" s="14"/>
      <c r="G2" s="15" t="s">
        <v>36</v>
      </c>
      <c r="H2" s="16"/>
      <c r="I2" s="16" t="s">
        <v>33</v>
      </c>
      <c r="J2" s="16"/>
      <c r="K2" s="16"/>
      <c r="L2" s="1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>
        <f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/>
      <c r="AME2"/>
      <c r="AMF2"/>
      <c r="AMG2"/>
      <c r="AMH2"/>
      <c r="AMI2"/>
      <c r="AMJ2"/>
    </row>
    <row r="3" spans="1:1024" s="11" customFormat="1" ht="18.75" x14ac:dyDescent="0.3">
      <c r="A3" s="12" t="s">
        <v>11</v>
      </c>
      <c r="B3" s="13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12</v>
      </c>
      <c r="Q3" s="13">
        <v>0</v>
      </c>
      <c r="R3" s="14"/>
      <c r="S3" s="14"/>
      <c r="T3" s="14"/>
      <c r="U3" s="14"/>
      <c r="V3" s="14"/>
      <c r="W3" s="14"/>
      <c r="X3" s="14"/>
      <c r="Y3" s="14"/>
      <c r="Z3" s="12" t="s">
        <v>11</v>
      </c>
      <c r="AA3" s="13">
        <f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/>
      <c r="AME3"/>
      <c r="AMF3"/>
      <c r="AMG3"/>
      <c r="AMH3"/>
      <c r="AMI3"/>
      <c r="AMJ3"/>
    </row>
    <row r="4" spans="1:1024" s="23" customFormat="1" ht="18.75" x14ac:dyDescent="0.3">
      <c r="A4" s="19"/>
      <c r="B4" s="20"/>
      <c r="C4" s="20"/>
      <c r="D4" s="20"/>
      <c r="E4" s="21"/>
      <c r="F4" s="22" t="s">
        <v>31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13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/>
      <c r="AME4"/>
      <c r="AMF4"/>
      <c r="AMG4"/>
      <c r="AMH4"/>
      <c r="AMI4"/>
      <c r="AMJ4"/>
    </row>
    <row r="5" spans="1:1024" s="23" customFormat="1" ht="18.75" x14ac:dyDescent="0.3">
      <c r="A5" s="24" t="s">
        <v>2</v>
      </c>
      <c r="B5" s="25" t="s">
        <v>3</v>
      </c>
      <c r="C5" s="25" t="s">
        <v>14</v>
      </c>
      <c r="D5" s="25" t="s">
        <v>15</v>
      </c>
      <c r="E5" s="25" t="s">
        <v>16</v>
      </c>
      <c r="F5" s="25">
        <v>1</v>
      </c>
      <c r="G5" s="25">
        <v>2</v>
      </c>
      <c r="H5" s="25">
        <v>3</v>
      </c>
      <c r="I5" s="25">
        <v>4</v>
      </c>
      <c r="J5" s="25">
        <v>5</v>
      </c>
      <c r="K5" s="25">
        <v>6</v>
      </c>
      <c r="L5" s="25">
        <v>7</v>
      </c>
      <c r="M5" s="25">
        <v>8</v>
      </c>
      <c r="N5" s="25">
        <v>9</v>
      </c>
      <c r="O5" s="25">
        <v>10</v>
      </c>
      <c r="P5" s="25" t="s">
        <v>17</v>
      </c>
      <c r="Q5" s="25" t="s">
        <v>18</v>
      </c>
      <c r="R5" s="25" t="s">
        <v>19</v>
      </c>
      <c r="S5" s="25" t="s">
        <v>20</v>
      </c>
      <c r="T5" s="25" t="s">
        <v>21</v>
      </c>
      <c r="U5" s="25" t="s">
        <v>22</v>
      </c>
      <c r="V5" s="25" t="s">
        <v>23</v>
      </c>
      <c r="W5" s="25" t="s">
        <v>24</v>
      </c>
      <c r="X5" s="25" t="s">
        <v>25</v>
      </c>
      <c r="Y5" s="25" t="s">
        <v>26</v>
      </c>
      <c r="Z5" s="21"/>
      <c r="AA5" s="21"/>
      <c r="AB5" s="21"/>
      <c r="AC5" s="21"/>
      <c r="AD5" s="21"/>
      <c r="AE5" s="21"/>
      <c r="AF5" s="21"/>
      <c r="AG5" s="26" t="s">
        <v>16</v>
      </c>
      <c r="AH5" s="25">
        <f t="shared" ref="AH5:AQ5" si="0">F5</f>
        <v>1</v>
      </c>
      <c r="AI5" s="25">
        <f t="shared" si="0"/>
        <v>2</v>
      </c>
      <c r="AJ5" s="25">
        <f t="shared" si="0"/>
        <v>3</v>
      </c>
      <c r="AK5" s="25">
        <f t="shared" si="0"/>
        <v>4</v>
      </c>
      <c r="AL5" s="25">
        <f t="shared" si="0"/>
        <v>5</v>
      </c>
      <c r="AM5" s="25">
        <f t="shared" si="0"/>
        <v>6</v>
      </c>
      <c r="AN5" s="25">
        <f t="shared" si="0"/>
        <v>7</v>
      </c>
      <c r="AO5" s="25">
        <f t="shared" si="0"/>
        <v>8</v>
      </c>
      <c r="AP5" s="25">
        <f t="shared" si="0"/>
        <v>9</v>
      </c>
      <c r="AQ5" s="25">
        <f t="shared" si="0"/>
        <v>10</v>
      </c>
      <c r="AR5" s="21"/>
      <c r="AMD5"/>
      <c r="AME5"/>
      <c r="AMF5"/>
      <c r="AMG5"/>
      <c r="AMH5"/>
      <c r="AMI5"/>
      <c r="AMJ5"/>
    </row>
    <row r="6" spans="1:1024" s="23" customFormat="1" x14ac:dyDescent="0.25">
      <c r="A6" s="24">
        <v>-63</v>
      </c>
      <c r="B6" s="27">
        <f t="shared" ref="B6:B37" si="1">(A6-1)*PI()/20</f>
        <v>-10.053096491487338</v>
      </c>
      <c r="C6" s="27">
        <v>0</v>
      </c>
      <c r="D6" s="27"/>
      <c r="E6" s="28"/>
      <c r="F6" s="28">
        <f t="shared" ref="F6:O15" si="2">(8*$B$2/PI()^2)*((SIN(F$5*PI()/2))/F$5^2)*SIN(F$5*PI()*$B6/$B$3)</f>
        <v>-0.13458295029159653</v>
      </c>
      <c r="G6" s="28">
        <f t="shared" si="2"/>
        <v>-8.1297738842032018E-18</v>
      </c>
      <c r="H6" s="28">
        <f t="shared" si="2"/>
        <v>4.3212034777148384E-2</v>
      </c>
      <c r="I6" s="28">
        <f t="shared" si="2"/>
        <v>7.6815365070813781E-18</v>
      </c>
      <c r="J6" s="28">
        <f t="shared" si="2"/>
        <v>-2.4013941461721505E-2</v>
      </c>
      <c r="K6" s="28">
        <f t="shared" si="2"/>
        <v>-6.9674258042368001E-18</v>
      </c>
      <c r="L6" s="28">
        <f t="shared" si="2"/>
        <v>1.5216081391037467E-2</v>
      </c>
      <c r="M6" s="28">
        <f t="shared" si="2"/>
        <v>6.0341439711929786E-18</v>
      </c>
      <c r="N6" s="28">
        <f t="shared" si="2"/>
        <v>-9.9828522413832905E-3</v>
      </c>
      <c r="O6" s="28">
        <f t="shared" si="2"/>
        <v>-4.941864102511771E-18</v>
      </c>
      <c r="P6" s="27">
        <f t="shared" ref="P6:P37" si="3">SUM($F6:$F6)</f>
        <v>-0.13458295029159653</v>
      </c>
      <c r="Q6" s="27">
        <f t="shared" ref="Q6:Q37" si="4">SUM($F6:$G6)+$Q$3</f>
        <v>-0.13458295029159653</v>
      </c>
      <c r="R6" s="27">
        <f t="shared" ref="R6:R37" si="5">SUM($F6:$H6)</f>
        <v>-9.1370915514448148E-2</v>
      </c>
      <c r="S6" s="27">
        <f t="shared" ref="S6:S37" si="6">SUM($F6:$I6)+$Q$3</f>
        <v>-9.1370915514448134E-2</v>
      </c>
      <c r="T6" s="27">
        <f t="shared" ref="T6:T37" si="7">SUM($F6:$J6)</f>
        <v>-0.11538485697616964</v>
      </c>
      <c r="U6" s="27">
        <f t="shared" ref="U6:U37" si="8">SUM($F6:$K6)+$Q$3</f>
        <v>-0.11538485697616965</v>
      </c>
      <c r="V6" s="27">
        <f t="shared" ref="V6:V37" si="9">SUM($F6:$L6)</f>
        <v>-0.10016877558513218</v>
      </c>
      <c r="W6" s="27">
        <f t="shared" ref="W6:W37" si="10">SUM($F6:$M6)+$Q$3</f>
        <v>-0.10016877558513218</v>
      </c>
      <c r="X6" s="27">
        <f t="shared" ref="X6:X37" si="11">SUM($F6:$N6)</f>
        <v>-0.11015162782651547</v>
      </c>
      <c r="Y6" s="27">
        <f t="shared" ref="Y6:Y37" si="12">SUM($F6:$O6)+$Q$3</f>
        <v>-0.11015162782651547</v>
      </c>
      <c r="Z6" s="21"/>
      <c r="AA6" s="21"/>
      <c r="AB6" s="21"/>
      <c r="AC6" s="21"/>
      <c r="AD6" s="21"/>
      <c r="AE6" s="21"/>
      <c r="AF6" s="21"/>
      <c r="AG6" s="29" t="s">
        <v>15</v>
      </c>
      <c r="AH6" s="28">
        <f t="shared" ref="AH6:AQ6" si="13">AH5*PI()/$B$3</f>
        <v>3.1415926535897931</v>
      </c>
      <c r="AI6" s="28">
        <f t="shared" si="13"/>
        <v>6.2831853071795862</v>
      </c>
      <c r="AJ6" s="28">
        <f t="shared" si="13"/>
        <v>9.4247779607693793</v>
      </c>
      <c r="AK6" s="28">
        <f t="shared" si="13"/>
        <v>12.566370614359172</v>
      </c>
      <c r="AL6" s="28">
        <f t="shared" si="13"/>
        <v>15.707963267948966</v>
      </c>
      <c r="AM6" s="28">
        <f t="shared" si="13"/>
        <v>18.849555921538759</v>
      </c>
      <c r="AN6" s="28">
        <f t="shared" si="13"/>
        <v>21.991148575128552</v>
      </c>
      <c r="AO6" s="28">
        <f t="shared" si="13"/>
        <v>25.132741228718345</v>
      </c>
      <c r="AP6" s="28">
        <f t="shared" si="13"/>
        <v>28.274333882308138</v>
      </c>
      <c r="AQ6" s="28">
        <f t="shared" si="13"/>
        <v>31.415926535897931</v>
      </c>
      <c r="AR6" s="21"/>
      <c r="AMD6"/>
      <c r="AME6"/>
      <c r="AMF6"/>
      <c r="AMG6"/>
      <c r="AMH6"/>
      <c r="AMI6"/>
      <c r="AMJ6"/>
    </row>
    <row r="7" spans="1:1024" s="23" customFormat="1" x14ac:dyDescent="0.25">
      <c r="A7" s="24">
        <v>-62</v>
      </c>
      <c r="B7" s="27">
        <f t="shared" si="1"/>
        <v>-9.8960168588078492</v>
      </c>
      <c r="C7" s="27">
        <v>0</v>
      </c>
      <c r="D7" s="27"/>
      <c r="E7" s="28"/>
      <c r="F7" s="28">
        <f t="shared" si="2"/>
        <v>0.26010643155996876</v>
      </c>
      <c r="G7" s="28">
        <f t="shared" si="2"/>
        <v>1.5090813964179801E-17</v>
      </c>
      <c r="H7" s="28">
        <f t="shared" si="2"/>
        <v>-7.4798216396207082E-2</v>
      </c>
      <c r="I7" s="28">
        <f t="shared" si="2"/>
        <v>-1.1982933119808808E-17</v>
      </c>
      <c r="J7" s="28">
        <f t="shared" si="2"/>
        <v>3.2359337810249453E-2</v>
      </c>
      <c r="K7" s="28">
        <f t="shared" si="2"/>
        <v>7.656535941589705E-18</v>
      </c>
      <c r="L7" s="28">
        <f t="shared" si="2"/>
        <v>-1.2481028828766274E-2</v>
      </c>
      <c r="M7" s="28">
        <f t="shared" si="2"/>
        <v>-3.1280970039223904E-18</v>
      </c>
      <c r="N7" s="28">
        <f t="shared" si="2"/>
        <v>2.0031776096869872E-3</v>
      </c>
      <c r="O7" s="28">
        <f t="shared" si="2"/>
        <v>-6.1971290750174292E-19</v>
      </c>
      <c r="P7" s="27">
        <f t="shared" si="3"/>
        <v>0.26010643155996876</v>
      </c>
      <c r="Q7" s="27">
        <f t="shared" si="4"/>
        <v>0.26010643155996876</v>
      </c>
      <c r="R7" s="27">
        <f t="shared" si="5"/>
        <v>0.18530821516376167</v>
      </c>
      <c r="S7" s="27">
        <f t="shared" si="6"/>
        <v>0.18530821516376167</v>
      </c>
      <c r="T7" s="27">
        <f t="shared" si="7"/>
        <v>0.21766755297401114</v>
      </c>
      <c r="U7" s="27">
        <f t="shared" si="8"/>
        <v>0.21766755297401114</v>
      </c>
      <c r="V7" s="27">
        <f t="shared" si="9"/>
        <v>0.20518652414524485</v>
      </c>
      <c r="W7" s="27">
        <f t="shared" si="10"/>
        <v>0.20518652414524485</v>
      </c>
      <c r="X7" s="27">
        <f t="shared" si="11"/>
        <v>0.20718970175493184</v>
      </c>
      <c r="Y7" s="27">
        <f t="shared" si="12"/>
        <v>0.20718970175493184</v>
      </c>
      <c r="Z7" s="21"/>
      <c r="AA7" s="21"/>
      <c r="AB7" s="21"/>
      <c r="AC7" s="21"/>
      <c r="AD7" s="21"/>
      <c r="AE7" s="21"/>
      <c r="AF7" s="21"/>
      <c r="AG7" s="30" t="s">
        <v>27</v>
      </c>
      <c r="AH7" s="28">
        <f>ABS( (8*$B$2/PI()^2)*((SIN(AH$5*PI()/2))/AH$5^2)  )</f>
        <v>0.8105694691387022</v>
      </c>
      <c r="AI7" s="28">
        <f>AVERAGE(AH7,AJ7)</f>
        <v>0.45031637174372346</v>
      </c>
      <c r="AJ7" s="28">
        <f>ABS( (8*$B$2/PI()^2)*((SIN(AJ$5*PI()/2))/AJ$5^2)  )</f>
        <v>9.0063274348744685E-2</v>
      </c>
      <c r="AK7" s="28">
        <f>AVERAGE(AJ7,AL7)</f>
        <v>6.1243026557146391E-2</v>
      </c>
      <c r="AL7" s="28">
        <f>ABS( (8*$B$2/PI()^2)*((SIN(AL$5*PI()/2))/AL$5^2)  )</f>
        <v>3.242277876554809E-2</v>
      </c>
      <c r="AM7" s="28">
        <f>AVERAGE(AL7,AN7)</f>
        <v>2.4482506414801618E-2</v>
      </c>
      <c r="AN7" s="28">
        <f>ABS( (8*$B$2/PI()^2)*((SIN(AN$5*PI()/2))/AN$5^2)  )</f>
        <v>1.6542234064055146E-2</v>
      </c>
      <c r="AO7" s="28">
        <f>AVERAGE(AN7,AP7)</f>
        <v>1.32746322736245E-2</v>
      </c>
      <c r="AP7" s="28">
        <f>ABS( (8*$B$2/PI()^2)*((SIN(AP$5*PI()/2))/AP$5^2)  )</f>
        <v>1.0007030483193853E-2</v>
      </c>
      <c r="AQ7" s="28">
        <f>AVERAGE(AP7,AR7)</f>
        <v>1.0007030483193853E-2</v>
      </c>
      <c r="AR7" s="21"/>
      <c r="AMD7"/>
      <c r="AME7"/>
      <c r="AMF7"/>
      <c r="AMG7"/>
      <c r="AMH7"/>
      <c r="AMI7"/>
      <c r="AMJ7"/>
    </row>
    <row r="8" spans="1:1024" s="23" customFormat="1" x14ac:dyDescent="0.25">
      <c r="A8" s="24">
        <v>-61</v>
      </c>
      <c r="B8" s="27">
        <f t="shared" si="1"/>
        <v>-9.7389372261283587</v>
      </c>
      <c r="C8" s="27">
        <v>0</v>
      </c>
      <c r="D8" s="27"/>
      <c r="E8" s="28"/>
      <c r="F8" s="28">
        <f t="shared" si="2"/>
        <v>0.5927290278182259</v>
      </c>
      <c r="G8" s="28">
        <f t="shared" si="2"/>
        <v>2.4766746561346815E-17</v>
      </c>
      <c r="H8" s="28">
        <f t="shared" si="2"/>
        <v>-5.671053538877939E-2</v>
      </c>
      <c r="I8" s="28">
        <f t="shared" si="2"/>
        <v>1.7201371957805054E-18</v>
      </c>
      <c r="J8" s="28">
        <f t="shared" si="2"/>
        <v>-2.6545057574653357E-2</v>
      </c>
      <c r="K8" s="28">
        <f t="shared" si="2"/>
        <v>-8.0962894588611768E-18</v>
      </c>
      <c r="L8" s="28">
        <f t="shared" si="2"/>
        <v>8.534948217203445E-3</v>
      </c>
      <c r="M8" s="28">
        <f t="shared" si="2"/>
        <v>-1.7035420398800845E-18</v>
      </c>
      <c r="N8" s="28">
        <f t="shared" si="2"/>
        <v>8.9101120577949385E-3</v>
      </c>
      <c r="O8" s="28">
        <f t="shared" si="2"/>
        <v>4.6684665480287505E-18</v>
      </c>
      <c r="P8" s="27">
        <f t="shared" si="3"/>
        <v>0.5927290278182259</v>
      </c>
      <c r="Q8" s="27">
        <f t="shared" si="4"/>
        <v>0.5927290278182259</v>
      </c>
      <c r="R8" s="27">
        <f t="shared" si="5"/>
        <v>0.53601849242944655</v>
      </c>
      <c r="S8" s="27">
        <f t="shared" si="6"/>
        <v>0.53601849242944655</v>
      </c>
      <c r="T8" s="27">
        <f t="shared" si="7"/>
        <v>0.50947343485479324</v>
      </c>
      <c r="U8" s="27">
        <f t="shared" si="8"/>
        <v>0.50947343485479324</v>
      </c>
      <c r="V8" s="27">
        <f t="shared" si="9"/>
        <v>0.5180083830719967</v>
      </c>
      <c r="W8" s="27">
        <f t="shared" si="10"/>
        <v>0.5180083830719967</v>
      </c>
      <c r="X8" s="27">
        <f t="shared" si="11"/>
        <v>0.52691849512979161</v>
      </c>
      <c r="Y8" s="27">
        <f t="shared" si="12"/>
        <v>0.52691849512979161</v>
      </c>
      <c r="Z8" s="21"/>
      <c r="AA8" s="21"/>
      <c r="AB8" s="21"/>
      <c r="AC8" s="21"/>
      <c r="AD8" s="21"/>
      <c r="AE8" s="21"/>
      <c r="AF8" s="21"/>
      <c r="AG8" s="30" t="s">
        <v>28</v>
      </c>
      <c r="AH8" s="28">
        <f>AH7^2</f>
        <v>0.6570228642997975</v>
      </c>
      <c r="AI8" s="28">
        <f>AVERAGE(AH8,AJ8)</f>
        <v>0.33256712884310735</v>
      </c>
      <c r="AJ8" s="28">
        <f>AJ7^2</f>
        <v>8.1113933864172521E-3</v>
      </c>
      <c r="AK8" s="28">
        <f>AVERAGE(AJ8,AL8)</f>
        <v>4.5813149846484639E-3</v>
      </c>
      <c r="AL8" s="28">
        <f>AL7^2</f>
        <v>1.051236582879676E-3</v>
      </c>
      <c r="AM8" s="28">
        <f>AVERAGE(AL8,AN8)</f>
        <v>6.6244104535483127E-4</v>
      </c>
      <c r="AN8" s="28">
        <f>AN7^2</f>
        <v>2.7364550782998644E-4</v>
      </c>
      <c r="AO8" s="28">
        <f>AVERAGE(AN8,AP8)</f>
        <v>1.8689308346077872E-4</v>
      </c>
      <c r="AP8" s="28">
        <f>AP7^2</f>
        <v>1.0014065909157101E-4</v>
      </c>
      <c r="AQ8" s="28">
        <f>AVERAGE(AP8,AR8)</f>
        <v>1.0014065909157101E-4</v>
      </c>
      <c r="AR8" s="21"/>
      <c r="AMD8"/>
      <c r="AME8"/>
      <c r="AMF8"/>
      <c r="AMG8"/>
      <c r="AMH8"/>
      <c r="AMI8"/>
      <c r="AMJ8"/>
    </row>
    <row r="9" spans="1:1024" s="23" customFormat="1" x14ac:dyDescent="0.25">
      <c r="A9" s="24">
        <v>-60</v>
      </c>
      <c r="B9" s="27">
        <f t="shared" si="1"/>
        <v>-9.5818575934488699</v>
      </c>
      <c r="C9" s="27">
        <v>0</v>
      </c>
      <c r="D9" s="27"/>
      <c r="E9" s="28"/>
      <c r="F9" s="28">
        <f t="shared" si="2"/>
        <v>0.78391419300686449</v>
      </c>
      <c r="G9" s="28">
        <f t="shared" si="2"/>
        <v>1.2213457814725453E-17</v>
      </c>
      <c r="H9" s="28">
        <f t="shared" si="2"/>
        <v>6.4563918928785352E-2</v>
      </c>
      <c r="I9" s="28">
        <f t="shared" si="2"/>
        <v>1.0633332944527142E-17</v>
      </c>
      <c r="J9" s="28">
        <f t="shared" si="2"/>
        <v>9.1152914979037453E-3</v>
      </c>
      <c r="K9" s="28">
        <f t="shared" si="2"/>
        <v>8.272364546348865E-18</v>
      </c>
      <c r="L9" s="28">
        <f t="shared" si="2"/>
        <v>-3.7607258048256722E-3</v>
      </c>
      <c r="M9" s="28">
        <f t="shared" si="2"/>
        <v>5.4865156970531949E-18</v>
      </c>
      <c r="N9" s="28">
        <f t="shared" si="2"/>
        <v>-6.7747141915910367E-3</v>
      </c>
      <c r="O9" s="28">
        <f t="shared" si="2"/>
        <v>2.6792913380397302E-18</v>
      </c>
      <c r="P9" s="27">
        <f t="shared" si="3"/>
        <v>0.78391419300686449</v>
      </c>
      <c r="Q9" s="27">
        <f t="shared" si="4"/>
        <v>0.78391419300686449</v>
      </c>
      <c r="R9" s="27">
        <f t="shared" si="5"/>
        <v>0.84847811193564981</v>
      </c>
      <c r="S9" s="27">
        <f t="shared" si="6"/>
        <v>0.84847811193564981</v>
      </c>
      <c r="T9" s="27">
        <f t="shared" si="7"/>
        <v>0.85759340343355361</v>
      </c>
      <c r="U9" s="27">
        <f t="shared" si="8"/>
        <v>0.85759340343355361</v>
      </c>
      <c r="V9" s="27">
        <f t="shared" si="9"/>
        <v>0.85383267762872794</v>
      </c>
      <c r="W9" s="27">
        <f t="shared" si="10"/>
        <v>0.85383267762872794</v>
      </c>
      <c r="X9" s="27">
        <f t="shared" si="11"/>
        <v>0.84705796343713691</v>
      </c>
      <c r="Y9" s="27">
        <f t="shared" si="12"/>
        <v>0.84705796343713691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/>
      <c r="AME9"/>
      <c r="AMF9"/>
      <c r="AMG9"/>
      <c r="AMH9"/>
      <c r="AMI9"/>
      <c r="AMJ9"/>
    </row>
    <row r="10" spans="1:1024" s="23" customFormat="1" x14ac:dyDescent="0.25">
      <c r="A10" s="24">
        <v>-59</v>
      </c>
      <c r="B10" s="27">
        <f t="shared" si="1"/>
        <v>-9.4247779607693793</v>
      </c>
      <c r="C10" s="27">
        <v>0</v>
      </c>
      <c r="D10" s="27"/>
      <c r="E10" s="28"/>
      <c r="F10" s="28">
        <f t="shared" si="2"/>
        <v>0.78804118416610081</v>
      </c>
      <c r="G10" s="28">
        <f t="shared" si="2"/>
        <v>-1.1301935157578691E-17</v>
      </c>
      <c r="H10" s="28">
        <f t="shared" si="2"/>
        <v>6.8362097967933355E-2</v>
      </c>
      <c r="I10" s="28">
        <f t="shared" si="2"/>
        <v>-1.0062929875902578E-17</v>
      </c>
      <c r="J10" s="28">
        <f t="shared" si="2"/>
        <v>1.2303109338220593E-2</v>
      </c>
      <c r="K10" s="28">
        <f t="shared" si="2"/>
        <v>-8.1790268237753394E-18</v>
      </c>
      <c r="L10" s="28">
        <f t="shared" si="2"/>
        <v>-1.3783979708797839E-3</v>
      </c>
      <c r="M10" s="28">
        <f t="shared" si="2"/>
        <v>-5.8921033138431763E-18</v>
      </c>
      <c r="N10" s="28">
        <f t="shared" si="2"/>
        <v>-5.2821221529052061E-3</v>
      </c>
      <c r="O10" s="28">
        <f t="shared" si="2"/>
        <v>-3.4864487286477523E-18</v>
      </c>
      <c r="P10" s="27">
        <f t="shared" si="3"/>
        <v>0.78804118416610081</v>
      </c>
      <c r="Q10" s="27">
        <f t="shared" si="4"/>
        <v>0.78804118416610081</v>
      </c>
      <c r="R10" s="27">
        <f t="shared" si="5"/>
        <v>0.85640328213403416</v>
      </c>
      <c r="S10" s="27">
        <f t="shared" si="6"/>
        <v>0.85640328213403416</v>
      </c>
      <c r="T10" s="27">
        <f t="shared" si="7"/>
        <v>0.8687063914722547</v>
      </c>
      <c r="U10" s="27">
        <f t="shared" si="8"/>
        <v>0.8687063914722547</v>
      </c>
      <c r="V10" s="27">
        <f t="shared" si="9"/>
        <v>0.86732799350137491</v>
      </c>
      <c r="W10" s="27">
        <f t="shared" si="10"/>
        <v>0.86732799350137491</v>
      </c>
      <c r="X10" s="27">
        <f t="shared" si="11"/>
        <v>0.86204587134846966</v>
      </c>
      <c r="Y10" s="27">
        <f t="shared" si="12"/>
        <v>0.86204587134846966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/>
      <c r="AME10"/>
      <c r="AMF10"/>
      <c r="AMG10"/>
      <c r="AMH10"/>
      <c r="AMI10"/>
      <c r="AMJ10"/>
    </row>
    <row r="11" spans="1:1024" s="23" customFormat="1" x14ac:dyDescent="0.25">
      <c r="A11" s="24">
        <v>-58</v>
      </c>
      <c r="B11" s="27">
        <f t="shared" si="1"/>
        <v>-9.2676983280898888</v>
      </c>
      <c r="C11" s="27">
        <v>0</v>
      </c>
      <c r="D11" s="27"/>
      <c r="E11" s="28"/>
      <c r="F11" s="28">
        <f t="shared" si="2"/>
        <v>0.60412521566841071</v>
      </c>
      <c r="G11" s="28">
        <f t="shared" si="2"/>
        <v>-2.4673354733592787E-17</v>
      </c>
      <c r="H11" s="28">
        <f t="shared" si="2"/>
        <v>-5.222691591330645E-2</v>
      </c>
      <c r="I11" s="28">
        <f t="shared" si="2"/>
        <v>-2.738072056220718E-18</v>
      </c>
      <c r="J11" s="28">
        <f t="shared" si="2"/>
        <v>-2.8337962147811029E-2</v>
      </c>
      <c r="K11" s="28">
        <f t="shared" si="2"/>
        <v>7.8193160965049256E-18</v>
      </c>
      <c r="L11" s="28">
        <f t="shared" si="2"/>
        <v>6.3837764737612393E-3</v>
      </c>
      <c r="M11" s="28">
        <f t="shared" si="2"/>
        <v>2.6706335084956045E-18</v>
      </c>
      <c r="N11" s="28">
        <f t="shared" si="2"/>
        <v>9.6033923181043455E-3</v>
      </c>
      <c r="O11" s="28">
        <f t="shared" si="2"/>
        <v>-4.2174012349034712E-18</v>
      </c>
      <c r="P11" s="27">
        <f t="shared" si="3"/>
        <v>0.60412521566841071</v>
      </c>
      <c r="Q11" s="27">
        <f t="shared" si="4"/>
        <v>0.60412521566841071</v>
      </c>
      <c r="R11" s="27">
        <f t="shared" si="5"/>
        <v>0.55189829975510429</v>
      </c>
      <c r="S11" s="27">
        <f t="shared" si="6"/>
        <v>0.55189829975510429</v>
      </c>
      <c r="T11" s="27">
        <f t="shared" si="7"/>
        <v>0.52356033760729326</v>
      </c>
      <c r="U11" s="27">
        <f t="shared" si="8"/>
        <v>0.52356033760729326</v>
      </c>
      <c r="V11" s="27">
        <f t="shared" si="9"/>
        <v>0.52994411408105446</v>
      </c>
      <c r="W11" s="27">
        <f t="shared" si="10"/>
        <v>0.52994411408105446</v>
      </c>
      <c r="X11" s="27">
        <f t="shared" si="11"/>
        <v>0.53954750639915883</v>
      </c>
      <c r="Y11" s="27">
        <f t="shared" si="12"/>
        <v>0.53954750639915883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/>
      <c r="AME11"/>
      <c r="AMF11"/>
      <c r="AMG11"/>
      <c r="AMH11"/>
      <c r="AMI11"/>
      <c r="AMJ11"/>
    </row>
    <row r="12" spans="1:1024" s="23" customFormat="1" x14ac:dyDescent="0.25">
      <c r="A12" s="24">
        <v>-57</v>
      </c>
      <c r="B12" s="27">
        <f t="shared" si="1"/>
        <v>-9.1106186954104</v>
      </c>
      <c r="C12" s="27">
        <v>0</v>
      </c>
      <c r="D12" s="27"/>
      <c r="E12" s="28"/>
      <c r="F12" s="28">
        <f t="shared" si="2"/>
        <v>0.27605244948015906</v>
      </c>
      <c r="G12" s="28">
        <f t="shared" si="2"/>
        <v>-1.5899376152109931E-17</v>
      </c>
      <c r="H12" s="28">
        <f t="shared" si="2"/>
        <v>-7.7787256619645626E-2</v>
      </c>
      <c r="I12" s="28">
        <f t="shared" si="2"/>
        <v>1.2211190221690399E-17</v>
      </c>
      <c r="J12" s="28">
        <f t="shared" si="2"/>
        <v>3.1972796717873474E-2</v>
      </c>
      <c r="K12" s="28">
        <f t="shared" si="2"/>
        <v>-7.2049473557350189E-18</v>
      </c>
      <c r="L12" s="28">
        <f t="shared" si="2"/>
        <v>-1.0769740305288204E-2</v>
      </c>
      <c r="M12" s="28">
        <f t="shared" si="2"/>
        <v>2.1948232693883301E-18</v>
      </c>
      <c r="N12" s="28">
        <f t="shared" si="2"/>
        <v>1.3932064165828812E-4</v>
      </c>
      <c r="O12" s="28">
        <f t="shared" si="2"/>
        <v>1.6258659169322248E-18</v>
      </c>
      <c r="P12" s="27">
        <f t="shared" si="3"/>
        <v>0.27605244948015906</v>
      </c>
      <c r="Q12" s="27">
        <f t="shared" si="4"/>
        <v>0.27605244948015906</v>
      </c>
      <c r="R12" s="27">
        <f t="shared" si="5"/>
        <v>0.19826519286051342</v>
      </c>
      <c r="S12" s="27">
        <f t="shared" si="6"/>
        <v>0.19826519286051342</v>
      </c>
      <c r="T12" s="27">
        <f t="shared" si="7"/>
        <v>0.2302379895783869</v>
      </c>
      <c r="U12" s="27">
        <f t="shared" si="8"/>
        <v>0.2302379895783869</v>
      </c>
      <c r="V12" s="27">
        <f t="shared" si="9"/>
        <v>0.21946824927309869</v>
      </c>
      <c r="W12" s="27">
        <f t="shared" si="10"/>
        <v>0.21946824927309869</v>
      </c>
      <c r="X12" s="27">
        <f t="shared" si="11"/>
        <v>0.21960756991475697</v>
      </c>
      <c r="Y12" s="27">
        <f t="shared" si="12"/>
        <v>0.21960756991475697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/>
      <c r="AME12"/>
      <c r="AMF12"/>
      <c r="AMG12"/>
      <c r="AMH12"/>
      <c r="AMI12"/>
      <c r="AMJ12"/>
    </row>
    <row r="13" spans="1:1024" s="23" customFormat="1" x14ac:dyDescent="0.25">
      <c r="A13" s="24">
        <v>-56</v>
      </c>
      <c r="B13" s="27">
        <f t="shared" si="1"/>
        <v>-8.9535390627309095</v>
      </c>
      <c r="C13" s="27">
        <v>0</v>
      </c>
      <c r="D13" s="27"/>
      <c r="E13" s="28"/>
      <c r="F13" s="28">
        <f t="shared" si="2"/>
        <v>-0.11789215267783916</v>
      </c>
      <c r="G13" s="28">
        <f t="shared" si="2"/>
        <v>7.1449770560102835E-18</v>
      </c>
      <c r="H13" s="28">
        <f t="shared" si="2"/>
        <v>3.8188996539729868E-2</v>
      </c>
      <c r="I13" s="28">
        <f t="shared" si="2"/>
        <v>-6.8426895853614109E-18</v>
      </c>
      <c r="J13" s="28">
        <f t="shared" si="2"/>
        <v>-2.1617095892257011E-2</v>
      </c>
      <c r="K13" s="28">
        <f t="shared" si="2"/>
        <v>6.3559292468704511E-18</v>
      </c>
      <c r="L13" s="28">
        <f t="shared" si="2"/>
        <v>1.4110721565889365E-2</v>
      </c>
      <c r="M13" s="28">
        <f t="shared" si="2"/>
        <v>-5.7091920561960524E-18</v>
      </c>
      <c r="N13" s="28">
        <f t="shared" si="2"/>
        <v>-9.6780012044993535E-3</v>
      </c>
      <c r="O13" s="28">
        <f t="shared" si="2"/>
        <v>4.9346813822516633E-18</v>
      </c>
      <c r="P13" s="27">
        <f t="shared" si="3"/>
        <v>-0.11789215267783916</v>
      </c>
      <c r="Q13" s="27">
        <f t="shared" si="4"/>
        <v>-0.11789215267783915</v>
      </c>
      <c r="R13" s="27">
        <f t="shared" si="5"/>
        <v>-7.9703156138109271E-2</v>
      </c>
      <c r="S13" s="27">
        <f t="shared" si="6"/>
        <v>-7.9703156138109271E-2</v>
      </c>
      <c r="T13" s="27">
        <f t="shared" si="7"/>
        <v>-0.10132025203036628</v>
      </c>
      <c r="U13" s="27">
        <f t="shared" si="8"/>
        <v>-0.10132025203036628</v>
      </c>
      <c r="V13" s="27">
        <f t="shared" si="9"/>
        <v>-8.7209530464476909E-2</v>
      </c>
      <c r="W13" s="27">
        <f t="shared" si="10"/>
        <v>-8.7209530464476909E-2</v>
      </c>
      <c r="X13" s="27">
        <f t="shared" si="11"/>
        <v>-9.6887531668976262E-2</v>
      </c>
      <c r="Y13" s="27">
        <f t="shared" si="12"/>
        <v>-9.6887531668976262E-2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/>
      <c r="AME13"/>
      <c r="AMF13"/>
      <c r="AMG13"/>
      <c r="AMH13"/>
      <c r="AMI13"/>
      <c r="AMJ13"/>
    </row>
    <row r="14" spans="1:1024" s="23" customFormat="1" x14ac:dyDescent="0.25">
      <c r="A14" s="24">
        <v>-55</v>
      </c>
      <c r="B14" s="27">
        <f t="shared" si="1"/>
        <v>-8.7964594300514207</v>
      </c>
      <c r="C14" s="27">
        <v>0</v>
      </c>
      <c r="D14" s="27"/>
      <c r="E14" s="28"/>
      <c r="F14" s="28">
        <f t="shared" si="2"/>
        <v>-0.48370524374821877</v>
      </c>
      <c r="G14" s="28">
        <f t="shared" si="2"/>
        <v>2.3776405737248015E-17</v>
      </c>
      <c r="H14" s="28">
        <f t="shared" si="2"/>
        <v>8.4679054552613445E-2</v>
      </c>
      <c r="I14" s="28">
        <f t="shared" si="2"/>
        <v>-6.8424934186355809E-18</v>
      </c>
      <c r="J14" s="28">
        <f t="shared" si="2"/>
        <v>1.8022680499739305E-3</v>
      </c>
      <c r="K14" s="28">
        <f t="shared" si="2"/>
        <v>-5.2999124317281784E-18</v>
      </c>
      <c r="L14" s="28">
        <f t="shared" si="2"/>
        <v>-1.6082546497594812E-2</v>
      </c>
      <c r="M14" s="28">
        <f t="shared" si="2"/>
        <v>5.7090998230854665E-18</v>
      </c>
      <c r="N14" s="28">
        <f t="shared" si="2"/>
        <v>5.0434353649374975E-3</v>
      </c>
      <c r="O14" s="28">
        <f t="shared" si="2"/>
        <v>5.5115800128653709E-19</v>
      </c>
      <c r="P14" s="27">
        <f t="shared" si="3"/>
        <v>-0.48370524374821877</v>
      </c>
      <c r="Q14" s="27">
        <f t="shared" si="4"/>
        <v>-0.48370524374821877</v>
      </c>
      <c r="R14" s="27">
        <f t="shared" si="5"/>
        <v>-0.39902618919560534</v>
      </c>
      <c r="S14" s="27">
        <f t="shared" si="6"/>
        <v>-0.39902618919560534</v>
      </c>
      <c r="T14" s="27">
        <f t="shared" si="7"/>
        <v>-0.39722392114563143</v>
      </c>
      <c r="U14" s="27">
        <f t="shared" si="8"/>
        <v>-0.39722392114563143</v>
      </c>
      <c r="V14" s="27">
        <f t="shared" si="9"/>
        <v>-0.41330646764322626</v>
      </c>
      <c r="W14" s="27">
        <f t="shared" si="10"/>
        <v>-0.41330646764322626</v>
      </c>
      <c r="X14" s="27">
        <f t="shared" si="11"/>
        <v>-0.40826303227828875</v>
      </c>
      <c r="Y14" s="27">
        <f t="shared" si="12"/>
        <v>-0.40826303227828875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/>
      <c r="AME14"/>
      <c r="AMF14"/>
      <c r="AMG14"/>
      <c r="AMH14"/>
      <c r="AMI14"/>
      <c r="AMJ14"/>
    </row>
    <row r="15" spans="1:1024" s="23" customFormat="1" x14ac:dyDescent="0.25">
      <c r="A15" s="24">
        <v>-54</v>
      </c>
      <c r="B15" s="27">
        <f t="shared" si="1"/>
        <v>-8.639379797371932</v>
      </c>
      <c r="C15" s="27">
        <v>0</v>
      </c>
      <c r="D15" s="27"/>
      <c r="E15" s="28"/>
      <c r="F15" s="28">
        <f t="shared" si="2"/>
        <v>-0.73409623827901438</v>
      </c>
      <c r="G15" s="28">
        <f t="shared" si="2"/>
        <v>1.9067486602359114E-17</v>
      </c>
      <c r="H15" s="28">
        <f t="shared" si="2"/>
        <v>-2.2907345121517236E-2</v>
      </c>
      <c r="I15" s="28">
        <f t="shared" si="2"/>
        <v>1.2211232478223329E-17</v>
      </c>
      <c r="J15" s="28">
        <f t="shared" si="2"/>
        <v>1.8801189425436213E-2</v>
      </c>
      <c r="K15" s="28">
        <f t="shared" si="2"/>
        <v>4.0712890669941526E-18</v>
      </c>
      <c r="L15" s="28">
        <f t="shared" si="2"/>
        <v>1.6493889903311906E-2</v>
      </c>
      <c r="M15" s="28">
        <f t="shared" si="2"/>
        <v>-2.1946033468596027E-18</v>
      </c>
      <c r="N15" s="28">
        <f t="shared" si="2"/>
        <v>6.9771444491440477E-3</v>
      </c>
      <c r="O15" s="28">
        <f t="shared" si="2"/>
        <v>-4.6915280642210687E-18</v>
      </c>
      <c r="P15" s="27">
        <f t="shared" si="3"/>
        <v>-0.73409623827901438</v>
      </c>
      <c r="Q15" s="27">
        <f t="shared" si="4"/>
        <v>-0.73409623827901438</v>
      </c>
      <c r="R15" s="27">
        <f t="shared" si="5"/>
        <v>-0.75700358340053164</v>
      </c>
      <c r="S15" s="27">
        <f t="shared" si="6"/>
        <v>-0.75700358340053164</v>
      </c>
      <c r="T15" s="27">
        <f t="shared" si="7"/>
        <v>-0.73820239397509546</v>
      </c>
      <c r="U15" s="27">
        <f t="shared" si="8"/>
        <v>-0.73820239397509546</v>
      </c>
      <c r="V15" s="27">
        <f t="shared" si="9"/>
        <v>-0.72170850407178355</v>
      </c>
      <c r="W15" s="27">
        <f t="shared" si="10"/>
        <v>-0.72170850407178355</v>
      </c>
      <c r="X15" s="27">
        <f t="shared" si="11"/>
        <v>-0.71473135962263945</v>
      </c>
      <c r="Y15" s="27">
        <f t="shared" si="12"/>
        <v>-0.71473135962263945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/>
      <c r="AME15"/>
      <c r="AMF15"/>
      <c r="AMG15"/>
      <c r="AMH15"/>
      <c r="AMI15"/>
      <c r="AMJ15"/>
    </row>
    <row r="16" spans="1:1024" s="23" customFormat="1" x14ac:dyDescent="0.25">
      <c r="A16" s="24">
        <v>-53</v>
      </c>
      <c r="B16" s="27">
        <f t="shared" si="1"/>
        <v>-8.4823001646924414</v>
      </c>
      <c r="C16" s="27">
        <v>0</v>
      </c>
      <c r="D16" s="27"/>
      <c r="E16" s="28"/>
      <c r="F16" s="28">
        <f t="shared" ref="F16:O25" si="14">(8*$B$2/PI()^2)*((SIN(F$5*PI()/2))/F$5^2)*SIN(F$5*PI()*$B16/$B$3)</f>
        <v>-0.80931665531635866</v>
      </c>
      <c r="G16" s="28">
        <f t="shared" si="14"/>
        <v>-2.7553226877700338E-18</v>
      </c>
      <c r="H16" s="28">
        <f t="shared" si="14"/>
        <v>-8.8813040990147404E-2</v>
      </c>
      <c r="I16" s="28">
        <f t="shared" si="14"/>
        <v>-2.7383013769442203E-18</v>
      </c>
      <c r="J16" s="28">
        <f t="shared" si="14"/>
        <v>-3.1177693579918814E-2</v>
      </c>
      <c r="K16" s="28">
        <f t="shared" si="14"/>
        <v>-2.7100727269429533E-18</v>
      </c>
      <c r="L16" s="28">
        <f t="shared" si="14"/>
        <v>-1.5304839335993761E-2</v>
      </c>
      <c r="M16" s="28">
        <f t="shared" si="14"/>
        <v>-2.6708457406646001E-18</v>
      </c>
      <c r="N16" s="28">
        <f t="shared" si="14"/>
        <v>-8.7798305707859677E-3</v>
      </c>
      <c r="O16" s="28">
        <f t="shared" si="14"/>
        <v>-2.6209104366795152E-18</v>
      </c>
      <c r="P16" s="27">
        <f t="shared" si="3"/>
        <v>-0.80931665531635866</v>
      </c>
      <c r="Q16" s="27">
        <f t="shared" si="4"/>
        <v>-0.80931665531635866</v>
      </c>
      <c r="R16" s="27">
        <f t="shared" si="5"/>
        <v>-0.89812969630650608</v>
      </c>
      <c r="S16" s="27">
        <f t="shared" si="6"/>
        <v>-0.89812969630650608</v>
      </c>
      <c r="T16" s="27">
        <f t="shared" si="7"/>
        <v>-0.92930738988642492</v>
      </c>
      <c r="U16" s="27">
        <f t="shared" si="8"/>
        <v>-0.92930738988642492</v>
      </c>
      <c r="V16" s="27">
        <f t="shared" si="9"/>
        <v>-0.94461222922241872</v>
      </c>
      <c r="W16" s="27">
        <f t="shared" si="10"/>
        <v>-0.94461222922241872</v>
      </c>
      <c r="X16" s="27">
        <f t="shared" si="11"/>
        <v>-0.95339205979320474</v>
      </c>
      <c r="Y16" s="27">
        <f t="shared" si="12"/>
        <v>-0.95339205979320474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/>
      <c r="AME16"/>
      <c r="AMF16"/>
      <c r="AMG16"/>
      <c r="AMH16"/>
      <c r="AMI16"/>
      <c r="AMJ16"/>
    </row>
    <row r="17" spans="1:1024" s="23" customFormat="1" x14ac:dyDescent="0.25">
      <c r="A17" s="24">
        <v>-52</v>
      </c>
      <c r="B17" s="27">
        <f t="shared" si="1"/>
        <v>-8.3252205320129526</v>
      </c>
      <c r="C17" s="27">
        <v>0</v>
      </c>
      <c r="D17" s="27"/>
      <c r="E17" s="28"/>
      <c r="F17" s="28">
        <f t="shared" si="14"/>
        <v>-0.69141734432023316</v>
      </c>
      <c r="G17" s="28">
        <f t="shared" si="14"/>
        <v>-2.2105111238243497E-17</v>
      </c>
      <c r="H17" s="28">
        <f t="shared" si="14"/>
        <v>6.8796516030511677E-3</v>
      </c>
      <c r="I17" s="28">
        <f t="shared" si="14"/>
        <v>-1.0062792209991569E-17</v>
      </c>
      <c r="J17" s="28">
        <f t="shared" si="14"/>
        <v>2.9911580560982805E-2</v>
      </c>
      <c r="K17" s="28">
        <f t="shared" si="14"/>
        <v>1.2605952488885935E-18</v>
      </c>
      <c r="L17" s="28">
        <f t="shared" si="14"/>
        <v>1.2630767783621495E-2</v>
      </c>
      <c r="M17" s="28">
        <f t="shared" si="14"/>
        <v>5.8921772099007674E-18</v>
      </c>
      <c r="N17" s="28">
        <f t="shared" si="14"/>
        <v>-2.2753761122608165E-3</v>
      </c>
      <c r="O17" s="28">
        <f t="shared" si="14"/>
        <v>3.5352660350894679E-18</v>
      </c>
      <c r="P17" s="27">
        <f t="shared" si="3"/>
        <v>-0.69141734432023316</v>
      </c>
      <c r="Q17" s="27">
        <f t="shared" si="4"/>
        <v>-0.69141734432023316</v>
      </c>
      <c r="R17" s="27">
        <f t="shared" si="5"/>
        <v>-0.68453769271718201</v>
      </c>
      <c r="S17" s="27">
        <f t="shared" si="6"/>
        <v>-0.68453769271718201</v>
      </c>
      <c r="T17" s="27">
        <f t="shared" si="7"/>
        <v>-0.65462611215619926</v>
      </c>
      <c r="U17" s="27">
        <f t="shared" si="8"/>
        <v>-0.65462611215619926</v>
      </c>
      <c r="V17" s="27">
        <f t="shared" si="9"/>
        <v>-0.64199534437257777</v>
      </c>
      <c r="W17" s="27">
        <f t="shared" si="10"/>
        <v>-0.64199534437257777</v>
      </c>
      <c r="X17" s="27">
        <f t="shared" si="11"/>
        <v>-0.64427072048483858</v>
      </c>
      <c r="Y17" s="27">
        <f t="shared" si="12"/>
        <v>-0.64427072048483858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/>
      <c r="AME17"/>
      <c r="AMF17"/>
      <c r="AMG17"/>
      <c r="AMH17"/>
      <c r="AMI17"/>
      <c r="AMJ17"/>
    </row>
    <row r="18" spans="1:1024" s="23" customFormat="1" x14ac:dyDescent="0.25">
      <c r="A18" s="24">
        <v>-51</v>
      </c>
      <c r="B18" s="27">
        <f t="shared" si="1"/>
        <v>-8.1681408993334621</v>
      </c>
      <c r="C18" s="27">
        <v>0</v>
      </c>
      <c r="D18" s="27"/>
      <c r="E18" s="28"/>
      <c r="F18" s="28">
        <f t="shared" si="14"/>
        <v>-0.40853152450136171</v>
      </c>
      <c r="G18" s="28">
        <f t="shared" si="14"/>
        <v>-2.1614610741189619E-17</v>
      </c>
      <c r="H18" s="28">
        <f t="shared" si="14"/>
        <v>9.0054581040777695E-2</v>
      </c>
      <c r="I18" s="28">
        <f t="shared" si="14"/>
        <v>1.0633454254134627E-17</v>
      </c>
      <c r="J18" s="28">
        <f t="shared" si="14"/>
        <v>-1.5556871312202843E-2</v>
      </c>
      <c r="K18" s="28">
        <f t="shared" si="14"/>
        <v>2.2993705773964572E-19</v>
      </c>
      <c r="L18" s="28">
        <f t="shared" si="14"/>
        <v>-8.731139085287035E-3</v>
      </c>
      <c r="M18" s="28">
        <f t="shared" si="14"/>
        <v>-5.4864057681089124E-18</v>
      </c>
      <c r="N18" s="28">
        <f t="shared" si="14"/>
        <v>9.9983382940132155E-3</v>
      </c>
      <c r="O18" s="28">
        <f t="shared" si="14"/>
        <v>4.1805569709698787E-18</v>
      </c>
      <c r="P18" s="27">
        <f t="shared" si="3"/>
        <v>-0.40853152450136171</v>
      </c>
      <c r="Q18" s="27">
        <f t="shared" si="4"/>
        <v>-0.40853152450136171</v>
      </c>
      <c r="R18" s="27">
        <f t="shared" si="5"/>
        <v>-0.31847694346058403</v>
      </c>
      <c r="S18" s="27">
        <f t="shared" si="6"/>
        <v>-0.31847694346058403</v>
      </c>
      <c r="T18" s="27">
        <f t="shared" si="7"/>
        <v>-0.33403381477278687</v>
      </c>
      <c r="U18" s="27">
        <f t="shared" si="8"/>
        <v>-0.33403381477278687</v>
      </c>
      <c r="V18" s="27">
        <f t="shared" si="9"/>
        <v>-0.34276495385807393</v>
      </c>
      <c r="W18" s="27">
        <f t="shared" si="10"/>
        <v>-0.34276495385807393</v>
      </c>
      <c r="X18" s="27">
        <f t="shared" si="11"/>
        <v>-0.33276661556406073</v>
      </c>
      <c r="Y18" s="27">
        <f t="shared" si="12"/>
        <v>-0.33276661556406073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/>
      <c r="AME18"/>
      <c r="AMF18"/>
      <c r="AMG18"/>
      <c r="AMH18"/>
      <c r="AMI18"/>
      <c r="AMJ18"/>
    </row>
    <row r="19" spans="1:1024" s="23" customFormat="1" x14ac:dyDescent="0.25">
      <c r="A19" s="24">
        <v>-50</v>
      </c>
      <c r="B19" s="27">
        <f t="shared" si="1"/>
        <v>-8.0110612666539716</v>
      </c>
      <c r="C19" s="27">
        <v>0</v>
      </c>
      <c r="D19" s="27"/>
      <c r="E19" s="28"/>
      <c r="F19" s="28">
        <f t="shared" si="14"/>
        <v>-2.8161615622239414E-2</v>
      </c>
      <c r="G19" s="28">
        <f t="shared" si="14"/>
        <v>-1.7240665106722643E-18</v>
      </c>
      <c r="H19" s="28">
        <f t="shared" si="14"/>
        <v>9.3720971127197201E-3</v>
      </c>
      <c r="I19" s="28">
        <f t="shared" si="14"/>
        <v>1.7199043517240987E-18</v>
      </c>
      <c r="J19" s="28">
        <f t="shared" si="14"/>
        <v>-5.6051548147322567E-3</v>
      </c>
      <c r="K19" s="28">
        <f t="shared" si="14"/>
        <v>-1.7129808175907512E-18</v>
      </c>
      <c r="L19" s="28">
        <f t="shared" si="14"/>
        <v>3.9843322833192146E-3</v>
      </c>
      <c r="M19" s="28">
        <f t="shared" si="14"/>
        <v>1.7033159559271437E-18</v>
      </c>
      <c r="N19" s="28">
        <f t="shared" si="14"/>
        <v>-3.0789265742461542E-3</v>
      </c>
      <c r="O19" s="28">
        <f t="shared" si="14"/>
        <v>-1.6909377366076485E-18</v>
      </c>
      <c r="P19" s="27">
        <f t="shared" si="3"/>
        <v>-2.8161615622239414E-2</v>
      </c>
      <c r="Q19" s="27">
        <f t="shared" si="4"/>
        <v>-2.8161615622239414E-2</v>
      </c>
      <c r="R19" s="27">
        <f t="shared" si="5"/>
        <v>-1.8789518509519695E-2</v>
      </c>
      <c r="S19" s="27">
        <f t="shared" si="6"/>
        <v>-1.8789518509519695E-2</v>
      </c>
      <c r="T19" s="27">
        <f t="shared" si="7"/>
        <v>-2.439467332425195E-2</v>
      </c>
      <c r="U19" s="27">
        <f t="shared" si="8"/>
        <v>-2.439467332425195E-2</v>
      </c>
      <c r="V19" s="27">
        <f t="shared" si="9"/>
        <v>-2.0410341040932735E-2</v>
      </c>
      <c r="W19" s="27">
        <f t="shared" si="10"/>
        <v>-2.0410341040932735E-2</v>
      </c>
      <c r="X19" s="27">
        <f t="shared" si="11"/>
        <v>-2.3489267615178888E-2</v>
      </c>
      <c r="Y19" s="27">
        <f t="shared" si="12"/>
        <v>-2.3489267615178888E-2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/>
      <c r="AME19"/>
      <c r="AMF19"/>
      <c r="AMG19"/>
      <c r="AMH19"/>
      <c r="AMI19"/>
      <c r="AMJ19"/>
    </row>
    <row r="20" spans="1:1024" s="23" customFormat="1" x14ac:dyDescent="0.25">
      <c r="A20" s="24">
        <v>-49</v>
      </c>
      <c r="B20" s="27">
        <f t="shared" si="1"/>
        <v>-7.8539816339744828</v>
      </c>
      <c r="C20" s="27">
        <v>0</v>
      </c>
      <c r="D20" s="27"/>
      <c r="E20" s="28"/>
      <c r="F20" s="28">
        <f t="shared" si="14"/>
        <v>0.358928238428183</v>
      </c>
      <c r="G20" s="28">
        <f t="shared" si="14"/>
        <v>1.9713901640956908E-17</v>
      </c>
      <c r="H20" s="28">
        <f t="shared" si="14"/>
        <v>-8.8363240462037168E-2</v>
      </c>
      <c r="I20" s="28">
        <f t="shared" si="14"/>
        <v>-1.1982871742605243E-17</v>
      </c>
      <c r="J20" s="28">
        <f t="shared" si="14"/>
        <v>2.4314498508981552E-2</v>
      </c>
      <c r="K20" s="28">
        <f t="shared" si="14"/>
        <v>3.1402365408943278E-18</v>
      </c>
      <c r="L20" s="28">
        <f t="shared" si="14"/>
        <v>1.1490723079005778E-3</v>
      </c>
      <c r="M20" s="28">
        <f t="shared" si="14"/>
        <v>3.1283000702594406E-18</v>
      </c>
      <c r="N20" s="28">
        <f t="shared" si="14"/>
        <v>-8.3495138250594785E-3</v>
      </c>
      <c r="O20" s="28">
        <f t="shared" si="14"/>
        <v>-4.9265447281639935E-18</v>
      </c>
      <c r="P20" s="27">
        <f t="shared" si="3"/>
        <v>0.358928238428183</v>
      </c>
      <c r="Q20" s="27">
        <f t="shared" si="4"/>
        <v>0.358928238428183</v>
      </c>
      <c r="R20" s="27">
        <f t="shared" si="5"/>
        <v>0.27056499796614586</v>
      </c>
      <c r="S20" s="27">
        <f t="shared" si="6"/>
        <v>0.27056499796614586</v>
      </c>
      <c r="T20" s="27">
        <f t="shared" si="7"/>
        <v>0.2948794964751274</v>
      </c>
      <c r="U20" s="27">
        <f t="shared" si="8"/>
        <v>0.2948794964751274</v>
      </c>
      <c r="V20" s="27">
        <f t="shared" si="9"/>
        <v>0.29602856878302797</v>
      </c>
      <c r="W20" s="27">
        <f t="shared" si="10"/>
        <v>0.29602856878302797</v>
      </c>
      <c r="X20" s="27">
        <f t="shared" si="11"/>
        <v>0.28767905495796847</v>
      </c>
      <c r="Y20" s="27">
        <f t="shared" si="12"/>
        <v>0.28767905495796847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/>
      <c r="AME20"/>
      <c r="AMF20"/>
      <c r="AMG20"/>
      <c r="AMH20"/>
      <c r="AMI20"/>
      <c r="AMJ20"/>
    </row>
    <row r="21" spans="1:1024" s="23" customFormat="1" x14ac:dyDescent="0.25">
      <c r="A21" s="24">
        <v>-48</v>
      </c>
      <c r="B21" s="27">
        <f t="shared" si="1"/>
        <v>-7.6969020012949922</v>
      </c>
      <c r="C21" s="27">
        <v>0</v>
      </c>
      <c r="D21" s="27"/>
      <c r="E21" s="28"/>
      <c r="F21" s="28">
        <f t="shared" si="14"/>
        <v>0.66037037556403688</v>
      </c>
      <c r="G21" s="28">
        <f t="shared" si="14"/>
        <v>2.3457794309517491E-17</v>
      </c>
      <c r="H21" s="28">
        <f t="shared" si="14"/>
        <v>-2.5318617135394843E-2</v>
      </c>
      <c r="I21" s="28">
        <f t="shared" si="14"/>
        <v>7.6817211952783234E-18</v>
      </c>
      <c r="J21" s="28">
        <f t="shared" si="14"/>
        <v>-3.238439595710553E-2</v>
      </c>
      <c r="K21" s="28">
        <f t="shared" si="14"/>
        <v>-4.4652216321433246E-18</v>
      </c>
      <c r="L21" s="28">
        <f t="shared" si="14"/>
        <v>-6.1709829818630641E-3</v>
      </c>
      <c r="M21" s="28">
        <f t="shared" si="14"/>
        <v>-6.0341990164606154E-18</v>
      </c>
      <c r="N21" s="28">
        <f t="shared" si="14"/>
        <v>7.5502520075249038E-3</v>
      </c>
      <c r="O21" s="28">
        <f t="shared" si="14"/>
        <v>-4.8249654953744663E-19</v>
      </c>
      <c r="P21" s="27">
        <f t="shared" si="3"/>
        <v>0.66037037556403688</v>
      </c>
      <c r="Q21" s="27">
        <f t="shared" si="4"/>
        <v>0.66037037556403688</v>
      </c>
      <c r="R21" s="27">
        <f t="shared" si="5"/>
        <v>0.63505175842864203</v>
      </c>
      <c r="S21" s="27">
        <f t="shared" si="6"/>
        <v>0.63505175842864203</v>
      </c>
      <c r="T21" s="27">
        <f t="shared" si="7"/>
        <v>0.60266736247153652</v>
      </c>
      <c r="U21" s="27">
        <f t="shared" si="8"/>
        <v>0.60266736247153652</v>
      </c>
      <c r="V21" s="27">
        <f t="shared" si="9"/>
        <v>0.59649637948967349</v>
      </c>
      <c r="W21" s="27">
        <f t="shared" si="10"/>
        <v>0.59649637948967349</v>
      </c>
      <c r="X21" s="27">
        <f t="shared" si="11"/>
        <v>0.60404663149719839</v>
      </c>
      <c r="Y21" s="27">
        <f t="shared" si="12"/>
        <v>0.60404663149719839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/>
      <c r="AME21"/>
      <c r="AMF21"/>
      <c r="AMG21"/>
      <c r="AMH21"/>
      <c r="AMI21"/>
      <c r="AMJ21"/>
    </row>
    <row r="22" spans="1:1024" s="23" customFormat="1" x14ac:dyDescent="0.25">
      <c r="A22" s="24">
        <v>-47</v>
      </c>
      <c r="B22" s="27">
        <f t="shared" si="1"/>
        <v>-7.5398223686155035</v>
      </c>
      <c r="C22" s="27">
        <v>0</v>
      </c>
      <c r="D22" s="27"/>
      <c r="E22" s="28"/>
      <c r="F22" s="28">
        <f t="shared" si="14"/>
        <v>0.80423445410867545</v>
      </c>
      <c r="G22" s="28">
        <f t="shared" si="14"/>
        <v>6.1473066358033797E-18</v>
      </c>
      <c r="H22" s="28">
        <f t="shared" si="14"/>
        <v>8.3794102515251642E-2</v>
      </c>
      <c r="I22" s="28">
        <f t="shared" si="14"/>
        <v>5.9558802345766007E-18</v>
      </c>
      <c r="J22" s="28">
        <f t="shared" si="14"/>
        <v>2.628365197202983E-2</v>
      </c>
      <c r="K22" s="28">
        <f t="shared" si="14"/>
        <v>5.6447842265088683E-18</v>
      </c>
      <c r="L22" s="28">
        <f t="shared" si="14"/>
        <v>1.0594126231659166E-2</v>
      </c>
      <c r="M22" s="28">
        <f t="shared" si="14"/>
        <v>5.2255693531776001E-18</v>
      </c>
      <c r="N22" s="28">
        <f t="shared" si="14"/>
        <v>4.3062084858207887E-3</v>
      </c>
      <c r="O22" s="28">
        <f t="shared" si="14"/>
        <v>4.7136826510745408E-18</v>
      </c>
      <c r="P22" s="27">
        <f t="shared" si="3"/>
        <v>0.80423445410867545</v>
      </c>
      <c r="Q22" s="27">
        <f t="shared" si="4"/>
        <v>0.80423445410867545</v>
      </c>
      <c r="R22" s="27">
        <f t="shared" si="5"/>
        <v>0.8880285566239271</v>
      </c>
      <c r="S22" s="27">
        <f t="shared" si="6"/>
        <v>0.8880285566239271</v>
      </c>
      <c r="T22" s="27">
        <f t="shared" si="7"/>
        <v>0.91431220859595697</v>
      </c>
      <c r="U22" s="27">
        <f t="shared" si="8"/>
        <v>0.91431220859595697</v>
      </c>
      <c r="V22" s="27">
        <f t="shared" si="9"/>
        <v>0.92490633482761608</v>
      </c>
      <c r="W22" s="27">
        <f t="shared" si="10"/>
        <v>0.92490633482761608</v>
      </c>
      <c r="X22" s="27">
        <f t="shared" si="11"/>
        <v>0.92921254331343683</v>
      </c>
      <c r="Y22" s="27">
        <f t="shared" si="12"/>
        <v>0.92921254331343683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/>
      <c r="AME22"/>
      <c r="AMF22"/>
      <c r="AMG22"/>
      <c r="AMH22"/>
      <c r="AMI22"/>
      <c r="AMJ22"/>
    </row>
    <row r="23" spans="1:1024" s="23" customFormat="1" x14ac:dyDescent="0.25">
      <c r="A23" s="24">
        <v>-46</v>
      </c>
      <c r="B23" s="27">
        <f t="shared" si="1"/>
        <v>-7.3827427359360147</v>
      </c>
      <c r="C23" s="27">
        <v>0</v>
      </c>
      <c r="D23" s="27"/>
      <c r="E23" s="28"/>
      <c r="F23" s="28">
        <f t="shared" si="14"/>
        <v>0.7561915231628199</v>
      </c>
      <c r="G23" s="28">
        <f t="shared" si="14"/>
        <v>-1.6680653409056911E-17</v>
      </c>
      <c r="H23" s="28">
        <f t="shared" si="14"/>
        <v>4.0440565205143685E-2</v>
      </c>
      <c r="I23" s="28">
        <f t="shared" si="14"/>
        <v>-1.2354637418623235E-17</v>
      </c>
      <c r="J23" s="28">
        <f t="shared" si="14"/>
        <v>-8.681807020179998E-3</v>
      </c>
      <c r="K23" s="28">
        <f t="shared" si="14"/>
        <v>-6.6405085516428669E-18</v>
      </c>
      <c r="L23" s="28">
        <f t="shared" si="14"/>
        <v>-1.3989326657166526E-2</v>
      </c>
      <c r="M23" s="28">
        <f t="shared" si="14"/>
        <v>-1.2001868432828875E-18</v>
      </c>
      <c r="N23" s="28">
        <f t="shared" si="14"/>
        <v>-9.85630957292042E-3</v>
      </c>
      <c r="O23" s="28">
        <f t="shared" si="14"/>
        <v>2.5620228815087416E-18</v>
      </c>
      <c r="P23" s="27">
        <f t="shared" si="3"/>
        <v>0.7561915231628199</v>
      </c>
      <c r="Q23" s="27">
        <f t="shared" si="4"/>
        <v>0.7561915231628199</v>
      </c>
      <c r="R23" s="27">
        <f t="shared" si="5"/>
        <v>0.79663208836796362</v>
      </c>
      <c r="S23" s="27">
        <f t="shared" si="6"/>
        <v>0.79663208836796362</v>
      </c>
      <c r="T23" s="27">
        <f t="shared" si="7"/>
        <v>0.78795028134778367</v>
      </c>
      <c r="U23" s="27">
        <f t="shared" si="8"/>
        <v>0.78795028134778367</v>
      </c>
      <c r="V23" s="27">
        <f t="shared" si="9"/>
        <v>0.7739609546906171</v>
      </c>
      <c r="W23" s="27">
        <f t="shared" si="10"/>
        <v>0.7739609546906171</v>
      </c>
      <c r="X23" s="27">
        <f t="shared" si="11"/>
        <v>0.76410464511769671</v>
      </c>
      <c r="Y23" s="27">
        <f t="shared" si="12"/>
        <v>0.76410464511769671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/>
      <c r="AME23"/>
      <c r="AMF23"/>
      <c r="AMG23"/>
      <c r="AMH23"/>
      <c r="AMI23"/>
      <c r="AMJ23"/>
    </row>
    <row r="24" spans="1:1024" s="23" customFormat="1" x14ac:dyDescent="0.25">
      <c r="A24" s="24">
        <v>-45</v>
      </c>
      <c r="B24" s="27">
        <f t="shared" si="1"/>
        <v>-7.2256631032565242</v>
      </c>
      <c r="C24" s="27">
        <v>0</v>
      </c>
      <c r="D24" s="27"/>
      <c r="E24" s="28"/>
      <c r="F24" s="28">
        <f t="shared" si="14"/>
        <v>0.52770562179849911</v>
      </c>
      <c r="G24" s="28">
        <f t="shared" si="14"/>
        <v>-2.4537008852138742E-17</v>
      </c>
      <c r="H24" s="28">
        <f t="shared" si="14"/>
        <v>-7.6495974024262559E-2</v>
      </c>
      <c r="I24" s="28">
        <f t="shared" si="14"/>
        <v>3.7374284541826064E-18</v>
      </c>
      <c r="J24" s="28">
        <f t="shared" si="14"/>
        <v>-1.2718990193683256E-2</v>
      </c>
      <c r="K24" s="28">
        <f t="shared" si="14"/>
        <v>7.4199660453151966E-18</v>
      </c>
      <c r="L24" s="28">
        <f t="shared" si="14"/>
        <v>1.6027149641682951E-2</v>
      </c>
      <c r="M24" s="28">
        <f t="shared" si="14"/>
        <v>-3.5640059633788179E-18</v>
      </c>
      <c r="N24" s="28">
        <f t="shared" si="14"/>
        <v>9.7203508560718692E-4</v>
      </c>
      <c r="O24" s="28">
        <f t="shared" si="14"/>
        <v>-3.5833999316817141E-18</v>
      </c>
      <c r="P24" s="27">
        <f t="shared" si="3"/>
        <v>0.52770562179849911</v>
      </c>
      <c r="Q24" s="27">
        <f t="shared" si="4"/>
        <v>0.52770562179849911</v>
      </c>
      <c r="R24" s="27">
        <f t="shared" si="5"/>
        <v>0.45120964777423656</v>
      </c>
      <c r="S24" s="27">
        <f t="shared" si="6"/>
        <v>0.45120964777423656</v>
      </c>
      <c r="T24" s="27">
        <f t="shared" si="7"/>
        <v>0.43849065758055328</v>
      </c>
      <c r="U24" s="27">
        <f t="shared" si="8"/>
        <v>0.43849065758055328</v>
      </c>
      <c r="V24" s="27">
        <f t="shared" si="9"/>
        <v>0.45451780722223623</v>
      </c>
      <c r="W24" s="27">
        <f t="shared" si="10"/>
        <v>0.45451780722223623</v>
      </c>
      <c r="X24" s="27">
        <f t="shared" si="11"/>
        <v>0.4554898423078434</v>
      </c>
      <c r="Y24" s="27">
        <f t="shared" si="12"/>
        <v>0.4554898423078434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/>
      <c r="AME24"/>
      <c r="AMF24"/>
      <c r="AMG24"/>
      <c r="AMH24"/>
      <c r="AMI24"/>
      <c r="AMJ24"/>
    </row>
    <row r="25" spans="1:1024" s="23" customFormat="1" x14ac:dyDescent="0.25">
      <c r="A25" s="24">
        <v>-44</v>
      </c>
      <c r="B25" s="27">
        <f t="shared" si="1"/>
        <v>-7.0685834705770345</v>
      </c>
      <c r="C25" s="27">
        <v>0</v>
      </c>
      <c r="D25" s="27"/>
      <c r="E25" s="28"/>
      <c r="F25" s="28">
        <f t="shared" si="14"/>
        <v>0.17329822173028753</v>
      </c>
      <c r="G25" s="28">
        <f t="shared" si="14"/>
        <v>-1.037034243655035E-17</v>
      </c>
      <c r="H25" s="28">
        <f t="shared" si="14"/>
        <v>-5.4245452566148898E-2</v>
      </c>
      <c r="I25" s="28">
        <f t="shared" si="14"/>
        <v>9.4222933537190915E-18</v>
      </c>
      <c r="J25" s="28">
        <f t="shared" si="14"/>
        <v>2.8554259810064538E-2</v>
      </c>
      <c r="K25" s="28">
        <f t="shared" si="14"/>
        <v>-7.9577714827191531E-18</v>
      </c>
      <c r="L25" s="28">
        <f t="shared" si="14"/>
        <v>-1.6509866229719079E-2</v>
      </c>
      <c r="M25" s="28">
        <f t="shared" si="14"/>
        <v>6.1342701178315046E-18</v>
      </c>
      <c r="N25" s="28">
        <f t="shared" si="14"/>
        <v>9.3357660668697967E-3</v>
      </c>
      <c r="O25" s="28">
        <f t="shared" si="14"/>
        <v>-4.142904554613962E-18</v>
      </c>
      <c r="P25" s="27">
        <f t="shared" si="3"/>
        <v>0.17329822173028753</v>
      </c>
      <c r="Q25" s="27">
        <f t="shared" si="4"/>
        <v>0.17329822173028753</v>
      </c>
      <c r="R25" s="27">
        <f t="shared" si="5"/>
        <v>0.11905276916413862</v>
      </c>
      <c r="S25" s="27">
        <f t="shared" si="6"/>
        <v>0.11905276916413864</v>
      </c>
      <c r="T25" s="27">
        <f t="shared" si="7"/>
        <v>0.14760702897420316</v>
      </c>
      <c r="U25" s="27">
        <f t="shared" si="8"/>
        <v>0.14760702897420316</v>
      </c>
      <c r="V25" s="27">
        <f t="shared" si="9"/>
        <v>0.13109716274448407</v>
      </c>
      <c r="W25" s="27">
        <f t="shared" si="10"/>
        <v>0.13109716274448407</v>
      </c>
      <c r="X25" s="27">
        <f t="shared" si="11"/>
        <v>0.14043292881135389</v>
      </c>
      <c r="Y25" s="27">
        <f t="shared" si="12"/>
        <v>0.14043292881135389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/>
      <c r="AME25"/>
      <c r="AMF25"/>
      <c r="AMG25"/>
      <c r="AMH25"/>
      <c r="AMI25"/>
      <c r="AMJ25"/>
    </row>
    <row r="26" spans="1:1024" s="23" customFormat="1" x14ac:dyDescent="0.25">
      <c r="A26" s="24">
        <v>-43</v>
      </c>
      <c r="B26" s="27">
        <f t="shared" si="1"/>
        <v>-6.911503837897544</v>
      </c>
      <c r="C26" s="27">
        <v>0</v>
      </c>
      <c r="D26" s="27"/>
      <c r="E26" s="28"/>
      <c r="F26" s="28">
        <f t="shared" ref="F26:O35" si="15">(8*$B$2/PI()^2)*((SIN(F$5*PI()/2))/F$5^2)*SIN(F$5*PI()*$B26/$B$3)</f>
        <v>-0.22246172585983184</v>
      </c>
      <c r="G26" s="28">
        <f t="shared" si="15"/>
        <v>1.3104152799507388E-17</v>
      </c>
      <c r="H26" s="28">
        <f t="shared" si="15"/>
        <v>6.6706539062823658E-2</v>
      </c>
      <c r="I26" s="28">
        <f t="shared" si="15"/>
        <v>-1.1130053177913275E-17</v>
      </c>
      <c r="J26" s="28">
        <f t="shared" si="15"/>
        <v>-3.1894864474386823E-2</v>
      </c>
      <c r="K26" s="28">
        <f t="shared" si="15"/>
        <v>8.2364097176900136E-18</v>
      </c>
      <c r="L26" s="28">
        <f t="shared" si="15"/>
        <v>1.5390638669676838E-2</v>
      </c>
      <c r="M26" s="28">
        <f t="shared" si="15"/>
        <v>-4.9284039542698191E-18</v>
      </c>
      <c r="N26" s="28">
        <f t="shared" si="15"/>
        <v>-5.9715175858515157E-3</v>
      </c>
      <c r="O26" s="28">
        <f t="shared" si="15"/>
        <v>1.7556826774874181E-18</v>
      </c>
      <c r="P26" s="27">
        <f t="shared" si="3"/>
        <v>-0.22246172585983184</v>
      </c>
      <c r="Q26" s="27">
        <f t="shared" si="4"/>
        <v>-0.22246172585983184</v>
      </c>
      <c r="R26" s="27">
        <f t="shared" si="5"/>
        <v>-0.15575518679700817</v>
      </c>
      <c r="S26" s="27">
        <f t="shared" si="6"/>
        <v>-0.15575518679700817</v>
      </c>
      <c r="T26" s="27">
        <f t="shared" si="7"/>
        <v>-0.187650051271395</v>
      </c>
      <c r="U26" s="27">
        <f t="shared" si="8"/>
        <v>-0.187650051271395</v>
      </c>
      <c r="V26" s="27">
        <f t="shared" si="9"/>
        <v>-0.17225941260171818</v>
      </c>
      <c r="W26" s="27">
        <f t="shared" si="10"/>
        <v>-0.17225941260171818</v>
      </c>
      <c r="X26" s="27">
        <f t="shared" si="11"/>
        <v>-0.17823093018756969</v>
      </c>
      <c r="Y26" s="27">
        <f t="shared" si="12"/>
        <v>-0.17823093018756969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/>
      <c r="AME26"/>
      <c r="AMF26"/>
      <c r="AMG26"/>
      <c r="AMH26"/>
      <c r="AMI26"/>
      <c r="AMJ26"/>
    </row>
    <row r="27" spans="1:1024" s="23" customFormat="1" x14ac:dyDescent="0.25">
      <c r="A27" s="24">
        <v>-42</v>
      </c>
      <c r="B27" s="27">
        <f t="shared" si="1"/>
        <v>-6.7544242052180552</v>
      </c>
      <c r="C27" s="27">
        <v>0</v>
      </c>
      <c r="D27" s="27"/>
      <c r="E27" s="28"/>
      <c r="F27" s="28">
        <f t="shared" si="15"/>
        <v>-0.56513769486913545</v>
      </c>
      <c r="G27" s="28">
        <f t="shared" si="15"/>
        <v>2.4817106713149398E-17</v>
      </c>
      <c r="H27" s="28">
        <f t="shared" si="15"/>
        <v>6.6283684247632729E-2</v>
      </c>
      <c r="I27" s="28">
        <f t="shared" si="15"/>
        <v>-6.8977960036602174E-19</v>
      </c>
      <c r="J27" s="28">
        <f t="shared" si="15"/>
        <v>2.1279035039222009E-2</v>
      </c>
      <c r="K27" s="28">
        <f t="shared" si="15"/>
        <v>-8.2468061126856896E-18</v>
      </c>
      <c r="L27" s="28">
        <f t="shared" si="15"/>
        <v>-1.2778065057702839E-2</v>
      </c>
      <c r="M27" s="28">
        <f t="shared" si="15"/>
        <v>6.8871384202973903E-19</v>
      </c>
      <c r="N27" s="28">
        <f t="shared" si="15"/>
        <v>-6.1379034108726355E-3</v>
      </c>
      <c r="O27" s="28">
        <f t="shared" si="15"/>
        <v>4.9174557131628726E-18</v>
      </c>
      <c r="P27" s="27">
        <f t="shared" si="3"/>
        <v>-0.56513769486913545</v>
      </c>
      <c r="Q27" s="27">
        <f t="shared" si="4"/>
        <v>-0.56513769486913545</v>
      </c>
      <c r="R27" s="27">
        <f t="shared" si="5"/>
        <v>-0.4988540106215027</v>
      </c>
      <c r="S27" s="27">
        <f t="shared" si="6"/>
        <v>-0.4988540106215027</v>
      </c>
      <c r="T27" s="27">
        <f t="shared" si="7"/>
        <v>-0.47757497558228068</v>
      </c>
      <c r="U27" s="27">
        <f t="shared" si="8"/>
        <v>-0.47757497558228068</v>
      </c>
      <c r="V27" s="27">
        <f t="shared" si="9"/>
        <v>-0.49035304063998353</v>
      </c>
      <c r="W27" s="27">
        <f t="shared" si="10"/>
        <v>-0.49035304063998353</v>
      </c>
      <c r="X27" s="27">
        <f t="shared" si="11"/>
        <v>-0.49649094405085614</v>
      </c>
      <c r="Y27" s="27">
        <f t="shared" si="12"/>
        <v>-0.49649094405085614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/>
      <c r="AME27"/>
      <c r="AMF27"/>
      <c r="AMG27"/>
      <c r="AMH27"/>
      <c r="AMI27"/>
      <c r="AMJ27"/>
    </row>
    <row r="28" spans="1:1024" s="23" customFormat="1" x14ac:dyDescent="0.25">
      <c r="A28" s="24">
        <v>-41</v>
      </c>
      <c r="B28" s="27">
        <f t="shared" si="1"/>
        <v>-6.5973445725385655</v>
      </c>
      <c r="C28" s="27">
        <v>0</v>
      </c>
      <c r="D28" s="27"/>
      <c r="E28" s="28"/>
      <c r="F28" s="28">
        <f t="shared" si="15"/>
        <v>-0.77296009671451449</v>
      </c>
      <c r="G28" s="28">
        <f t="shared" si="15"/>
        <v>1.4255638878559514E-17</v>
      </c>
      <c r="H28" s="28">
        <f t="shared" si="15"/>
        <v>-5.4744618104462073E-2</v>
      </c>
      <c r="I28" s="28">
        <f t="shared" si="15"/>
        <v>1.1671246445428926E-17</v>
      </c>
      <c r="J28" s="28">
        <f t="shared" si="15"/>
        <v>-1.3520059761652802E-3</v>
      </c>
      <c r="K28" s="28">
        <f t="shared" si="15"/>
        <v>7.9886220798725696E-18</v>
      </c>
      <c r="L28" s="28">
        <f t="shared" si="15"/>
        <v>8.9256421181729707E-3</v>
      </c>
      <c r="M28" s="28">
        <f t="shared" si="15"/>
        <v>3.9749343237961336E-18</v>
      </c>
      <c r="N28" s="28">
        <f t="shared" si="15"/>
        <v>9.2584830551073367E-3</v>
      </c>
      <c r="O28" s="28">
        <f t="shared" si="15"/>
        <v>4.1374182534677333E-19</v>
      </c>
      <c r="P28" s="27">
        <f t="shared" si="3"/>
        <v>-0.77296009671451449</v>
      </c>
      <c r="Q28" s="27">
        <f t="shared" si="4"/>
        <v>-0.77296009671451449</v>
      </c>
      <c r="R28" s="27">
        <f t="shared" si="5"/>
        <v>-0.82770471481897656</v>
      </c>
      <c r="S28" s="27">
        <f t="shared" si="6"/>
        <v>-0.82770471481897656</v>
      </c>
      <c r="T28" s="27">
        <f t="shared" si="7"/>
        <v>-0.82905672079514181</v>
      </c>
      <c r="U28" s="27">
        <f t="shared" si="8"/>
        <v>-0.82905672079514181</v>
      </c>
      <c r="V28" s="27">
        <f t="shared" si="9"/>
        <v>-0.82013107867696888</v>
      </c>
      <c r="W28" s="27">
        <f t="shared" si="10"/>
        <v>-0.82013107867696888</v>
      </c>
      <c r="X28" s="27">
        <f t="shared" si="11"/>
        <v>-0.81087259562186154</v>
      </c>
      <c r="Y28" s="27">
        <f t="shared" si="12"/>
        <v>-0.81087259562186154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/>
      <c r="AME28"/>
      <c r="AMF28"/>
      <c r="AMG28"/>
      <c r="AMH28"/>
      <c r="AMI28"/>
      <c r="AMJ28"/>
    </row>
    <row r="29" spans="1:1024" s="23" customFormat="1" x14ac:dyDescent="0.25">
      <c r="A29" s="24">
        <v>-40</v>
      </c>
      <c r="B29" s="27">
        <f t="shared" si="1"/>
        <v>-6.440264939859075</v>
      </c>
      <c r="C29" s="27">
        <v>0</v>
      </c>
      <c r="D29" s="27"/>
      <c r="E29" s="28"/>
      <c r="F29" s="28">
        <f t="shared" si="15"/>
        <v>-0.79633819894285274</v>
      </c>
      <c r="G29" s="28">
        <f t="shared" si="15"/>
        <v>-9.1008786103593784E-18</v>
      </c>
      <c r="H29" s="28">
        <f t="shared" si="15"/>
        <v>-7.6163201388151469E-2</v>
      </c>
      <c r="I29" s="28">
        <f t="shared" si="15"/>
        <v>-8.4673482654498311E-18</v>
      </c>
      <c r="J29" s="28">
        <f t="shared" si="15"/>
        <v>-1.9166628745652104E-2</v>
      </c>
      <c r="K29" s="28">
        <f t="shared" si="15"/>
        <v>-7.4702661081904157E-18</v>
      </c>
      <c r="L29" s="28">
        <f t="shared" si="15"/>
        <v>-4.2071685420055531E-3</v>
      </c>
      <c r="M29" s="28">
        <f t="shared" si="15"/>
        <v>-6.1916948039019087E-18</v>
      </c>
      <c r="N29" s="28">
        <f t="shared" si="15"/>
        <v>1.1798074516044808E-3</v>
      </c>
      <c r="O29" s="28">
        <f t="shared" si="15"/>
        <v>-4.7349260258385347E-18</v>
      </c>
      <c r="P29" s="27">
        <f t="shared" si="3"/>
        <v>-0.79633819894285274</v>
      </c>
      <c r="Q29" s="27">
        <f t="shared" si="4"/>
        <v>-0.79633819894285274</v>
      </c>
      <c r="R29" s="27">
        <f t="shared" si="5"/>
        <v>-0.87250140033100421</v>
      </c>
      <c r="S29" s="27">
        <f t="shared" si="6"/>
        <v>-0.87250140033100421</v>
      </c>
      <c r="T29" s="27">
        <f t="shared" si="7"/>
        <v>-0.89166802907665632</v>
      </c>
      <c r="U29" s="27">
        <f t="shared" si="8"/>
        <v>-0.89166802907665632</v>
      </c>
      <c r="V29" s="27">
        <f t="shared" si="9"/>
        <v>-0.89587519761866186</v>
      </c>
      <c r="W29" s="27">
        <f t="shared" si="10"/>
        <v>-0.89587519761866186</v>
      </c>
      <c r="X29" s="27">
        <f t="shared" si="11"/>
        <v>-0.89469539016705735</v>
      </c>
      <c r="Y29" s="27">
        <f t="shared" si="12"/>
        <v>-0.89469539016705735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/>
      <c r="AME29"/>
      <c r="AMF29"/>
      <c r="AMG29"/>
      <c r="AMH29"/>
      <c r="AMI29"/>
      <c r="AMJ29"/>
    </row>
    <row r="30" spans="1:1024" s="23" customFormat="1" x14ac:dyDescent="0.25">
      <c r="A30" s="24">
        <v>-39</v>
      </c>
      <c r="B30" s="27">
        <f t="shared" si="1"/>
        <v>-6.2831853071795862</v>
      </c>
      <c r="C30" s="27">
        <v>0</v>
      </c>
      <c r="D30" s="27"/>
      <c r="E30" s="28"/>
      <c r="F30" s="28">
        <f t="shared" si="15"/>
        <v>-0.62969350182278228</v>
      </c>
      <c r="G30" s="28">
        <f t="shared" si="15"/>
        <v>-2.428896571818152E-17</v>
      </c>
      <c r="H30" s="28">
        <f t="shared" si="15"/>
        <v>4.0999784737367623E-2</v>
      </c>
      <c r="I30" s="28">
        <f t="shared" si="15"/>
        <v>-5.0278608298776651E-18</v>
      </c>
      <c r="J30" s="28">
        <f t="shared" si="15"/>
        <v>3.129840259170618E-2</v>
      </c>
      <c r="K30" s="28">
        <f t="shared" si="15"/>
        <v>6.7086199172683845E-18</v>
      </c>
      <c r="L30" s="28">
        <f t="shared" si="15"/>
        <v>-9.1952451529282156E-4</v>
      </c>
      <c r="M30" s="28">
        <f t="shared" si="15"/>
        <v>4.5969755122022105E-18</v>
      </c>
      <c r="N30" s="28">
        <f t="shared" si="15"/>
        <v>-9.8902926640569763E-3</v>
      </c>
      <c r="O30" s="28">
        <f t="shared" si="15"/>
        <v>-2.5026400562075523E-18</v>
      </c>
      <c r="P30" s="27">
        <f t="shared" si="3"/>
        <v>-0.62969350182278228</v>
      </c>
      <c r="Q30" s="27">
        <f t="shared" si="4"/>
        <v>-0.62969350182278228</v>
      </c>
      <c r="R30" s="27">
        <f t="shared" si="5"/>
        <v>-0.58869371708541463</v>
      </c>
      <c r="S30" s="27">
        <f t="shared" si="6"/>
        <v>-0.58869371708541463</v>
      </c>
      <c r="T30" s="27">
        <f t="shared" si="7"/>
        <v>-0.55739531449370849</v>
      </c>
      <c r="U30" s="27">
        <f t="shared" si="8"/>
        <v>-0.55739531449370849</v>
      </c>
      <c r="V30" s="27">
        <f t="shared" si="9"/>
        <v>-0.55831483900900136</v>
      </c>
      <c r="W30" s="27">
        <f t="shared" si="10"/>
        <v>-0.55831483900900136</v>
      </c>
      <c r="X30" s="27">
        <f t="shared" si="11"/>
        <v>-0.56820513167305831</v>
      </c>
      <c r="Y30" s="27">
        <f t="shared" si="12"/>
        <v>-0.56820513167305831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/>
      <c r="AME30"/>
      <c r="AMF30"/>
      <c r="AMG30"/>
      <c r="AMH30"/>
      <c r="AMI30"/>
      <c r="AMJ30"/>
    </row>
    <row r="31" spans="1:1024" s="23" customFormat="1" x14ac:dyDescent="0.25">
      <c r="A31" s="24">
        <v>-38</v>
      </c>
      <c r="B31" s="27">
        <f t="shared" si="1"/>
        <v>-6.1261056745000966</v>
      </c>
      <c r="C31" s="27">
        <v>0</v>
      </c>
      <c r="D31" s="27"/>
      <c r="E31" s="28"/>
      <c r="F31" s="28">
        <f t="shared" si="15"/>
        <v>-0.31279088400179145</v>
      </c>
      <c r="G31" s="28">
        <f t="shared" si="15"/>
        <v>-1.7676660359283965E-17</v>
      </c>
      <c r="H31" s="28">
        <f t="shared" si="15"/>
        <v>8.3562249734739899E-2</v>
      </c>
      <c r="I31" s="28">
        <f t="shared" si="15"/>
        <v>1.241215096719959E-17</v>
      </c>
      <c r="J31" s="28">
        <f t="shared" si="15"/>
        <v>-2.9734739871752743E-2</v>
      </c>
      <c r="K31" s="28">
        <f t="shared" si="15"/>
        <v>-5.7284886567611227E-18</v>
      </c>
      <c r="L31" s="28">
        <f t="shared" si="15"/>
        <v>5.9569965640262632E-3</v>
      </c>
      <c r="M31" s="28">
        <f t="shared" si="15"/>
        <v>-1.724527933047343E-19</v>
      </c>
      <c r="N31" s="28">
        <f t="shared" si="15"/>
        <v>4.1166347195125538E-3</v>
      </c>
      <c r="O31" s="28">
        <f t="shared" si="15"/>
        <v>3.6308411135579432E-18</v>
      </c>
      <c r="P31" s="27">
        <f t="shared" si="3"/>
        <v>-0.31279088400179145</v>
      </c>
      <c r="Q31" s="27">
        <f t="shared" si="4"/>
        <v>-0.31279088400179145</v>
      </c>
      <c r="R31" s="27">
        <f t="shared" si="5"/>
        <v>-0.22922863426705153</v>
      </c>
      <c r="S31" s="27">
        <f t="shared" si="6"/>
        <v>-0.22922863426705153</v>
      </c>
      <c r="T31" s="27">
        <f t="shared" si="7"/>
        <v>-0.25896337413880427</v>
      </c>
      <c r="U31" s="27">
        <f t="shared" si="8"/>
        <v>-0.25896337413880427</v>
      </c>
      <c r="V31" s="27">
        <f t="shared" si="9"/>
        <v>-0.25300637757477801</v>
      </c>
      <c r="W31" s="27">
        <f t="shared" si="10"/>
        <v>-0.25300637757477801</v>
      </c>
      <c r="X31" s="27">
        <f t="shared" si="11"/>
        <v>-0.24888974285526547</v>
      </c>
      <c r="Y31" s="27">
        <f t="shared" si="12"/>
        <v>-0.24888974285526547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/>
      <c r="AME31"/>
      <c r="AMF31"/>
      <c r="AMG31"/>
      <c r="AMH31"/>
      <c r="AMI31"/>
      <c r="AMJ31"/>
    </row>
    <row r="32" spans="1:1024" s="23" customFormat="1" x14ac:dyDescent="0.25">
      <c r="A32" s="24">
        <v>-37</v>
      </c>
      <c r="B32" s="27">
        <f t="shared" si="1"/>
        <v>-5.9690260418206069</v>
      </c>
      <c r="C32" s="27">
        <v>0</v>
      </c>
      <c r="D32" s="27"/>
      <c r="E32" s="28"/>
      <c r="F32" s="28">
        <f t="shared" si="15"/>
        <v>7.8750121714679086E-2</v>
      </c>
      <c r="G32" s="28">
        <f t="shared" si="15"/>
        <v>4.8012087212025967E-18</v>
      </c>
      <c r="H32" s="28">
        <f t="shared" si="15"/>
        <v>-2.5919678105161315E-2</v>
      </c>
      <c r="I32" s="28">
        <f t="shared" si="15"/>
        <v>-4.7105723381557002E-18</v>
      </c>
      <c r="J32" s="28">
        <f t="shared" si="15"/>
        <v>1.5159862201543708E-2</v>
      </c>
      <c r="K32" s="28">
        <f t="shared" si="15"/>
        <v>4.5617930569075092E-18</v>
      </c>
      <c r="L32" s="28">
        <f t="shared" si="15"/>
        <v>-1.0416464184796546E-2</v>
      </c>
      <c r="M32" s="28">
        <f t="shared" si="15"/>
        <v>-4.3582283126079004E-18</v>
      </c>
      <c r="N32" s="28">
        <f t="shared" si="15"/>
        <v>7.6857555009912761E-3</v>
      </c>
      <c r="O32" s="28">
        <f t="shared" si="15"/>
        <v>4.1044512645049722E-18</v>
      </c>
      <c r="P32" s="27">
        <f t="shared" si="3"/>
        <v>7.8750121714679086E-2</v>
      </c>
      <c r="Q32" s="27">
        <f t="shared" si="4"/>
        <v>7.8750121714679086E-2</v>
      </c>
      <c r="R32" s="27">
        <f t="shared" si="5"/>
        <v>5.2830443609517774E-2</v>
      </c>
      <c r="S32" s="27">
        <f t="shared" si="6"/>
        <v>5.2830443609517767E-2</v>
      </c>
      <c r="T32" s="27">
        <f t="shared" si="7"/>
        <v>6.7990305811061469E-2</v>
      </c>
      <c r="U32" s="27">
        <f t="shared" si="8"/>
        <v>6.7990305811061469E-2</v>
      </c>
      <c r="V32" s="27">
        <f t="shared" si="9"/>
        <v>5.7573841626264922E-2</v>
      </c>
      <c r="W32" s="27">
        <f t="shared" si="10"/>
        <v>5.7573841626264916E-2</v>
      </c>
      <c r="X32" s="27">
        <f t="shared" si="11"/>
        <v>6.5259597127256194E-2</v>
      </c>
      <c r="Y32" s="27">
        <f t="shared" si="12"/>
        <v>6.5259597127256194E-2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/>
      <c r="AME32"/>
      <c r="AMF32"/>
      <c r="AMG32"/>
      <c r="AMH32"/>
      <c r="AMI32"/>
      <c r="AMJ32"/>
    </row>
    <row r="33" spans="1:1024" s="23" customFormat="1" x14ac:dyDescent="0.25">
      <c r="A33" s="24">
        <v>-36</v>
      </c>
      <c r="B33" s="27">
        <f t="shared" si="1"/>
        <v>-5.8119464091411173</v>
      </c>
      <c r="C33" s="27">
        <v>0</v>
      </c>
      <c r="D33" s="27"/>
      <c r="E33" s="28"/>
      <c r="F33" s="28">
        <f t="shared" si="15"/>
        <v>0.45149971619768303</v>
      </c>
      <c r="G33" s="28">
        <f t="shared" si="15"/>
        <v>2.2969786263659319E-17</v>
      </c>
      <c r="H33" s="28">
        <f t="shared" si="15"/>
        <v>-8.8239858474799912E-2</v>
      </c>
      <c r="I33" s="28">
        <f t="shared" si="15"/>
        <v>-8.7162892249810035E-18</v>
      </c>
      <c r="J33" s="28">
        <f t="shared" si="15"/>
        <v>6.0486106025480829E-3</v>
      </c>
      <c r="K33" s="28">
        <f t="shared" si="15"/>
        <v>-3.2465298402022422E-18</v>
      </c>
      <c r="L33" s="28">
        <f t="shared" si="15"/>
        <v>1.3865227441744335E-2</v>
      </c>
      <c r="M33" s="28">
        <f t="shared" si="15"/>
        <v>6.206073849178967E-18</v>
      </c>
      <c r="N33" s="28">
        <f t="shared" si="15"/>
        <v>-8.2325047887855871E-3</v>
      </c>
      <c r="O33" s="28">
        <f t="shared" si="15"/>
        <v>-1.8200882235885983E-18</v>
      </c>
      <c r="P33" s="27">
        <f t="shared" si="3"/>
        <v>0.45149971619768303</v>
      </c>
      <c r="Q33" s="27">
        <f t="shared" si="4"/>
        <v>0.45149971619768303</v>
      </c>
      <c r="R33" s="27">
        <f t="shared" si="5"/>
        <v>0.36325985772288311</v>
      </c>
      <c r="S33" s="27">
        <f t="shared" si="6"/>
        <v>0.36325985772288311</v>
      </c>
      <c r="T33" s="27">
        <f t="shared" si="7"/>
        <v>0.36930846832543118</v>
      </c>
      <c r="U33" s="27">
        <f t="shared" si="8"/>
        <v>0.36930846832543118</v>
      </c>
      <c r="V33" s="27">
        <f t="shared" si="9"/>
        <v>0.38317369576717553</v>
      </c>
      <c r="W33" s="27">
        <f t="shared" si="10"/>
        <v>0.38317369576717553</v>
      </c>
      <c r="X33" s="27">
        <f t="shared" si="11"/>
        <v>0.37494119097838996</v>
      </c>
      <c r="Y33" s="27">
        <f t="shared" si="12"/>
        <v>0.37494119097838996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/>
      <c r="AME33"/>
      <c r="AMF33"/>
      <c r="AMG33"/>
      <c r="AMH33"/>
      <c r="AMI33"/>
      <c r="AMJ33"/>
    </row>
    <row r="34" spans="1:1024" s="23" customFormat="1" x14ac:dyDescent="0.25">
      <c r="A34" s="24">
        <v>-35</v>
      </c>
      <c r="B34" s="27">
        <f t="shared" si="1"/>
        <v>-5.6548667764616276</v>
      </c>
      <c r="C34" s="27">
        <v>0</v>
      </c>
      <c r="D34" s="27"/>
      <c r="E34" s="28"/>
      <c r="F34" s="28">
        <f t="shared" si="15"/>
        <v>0.71651212051350877</v>
      </c>
      <c r="G34" s="28">
        <f t="shared" si="15"/>
        <v>2.0521991695647676E-17</v>
      </c>
      <c r="H34" s="28">
        <f t="shared" si="15"/>
        <v>9.9954242796026233E-3</v>
      </c>
      <c r="I34" s="28">
        <f t="shared" si="15"/>
        <v>1.1549274213039195E-17</v>
      </c>
      <c r="J34" s="28">
        <f t="shared" si="15"/>
        <v>-2.4610355268456008E-2</v>
      </c>
      <c r="K34" s="28">
        <f t="shared" si="15"/>
        <v>1.8255342512961469E-18</v>
      </c>
      <c r="L34" s="28">
        <f t="shared" si="15"/>
        <v>-1.596865454314552E-2</v>
      </c>
      <c r="M34" s="28">
        <f t="shared" si="15"/>
        <v>-4.2335881698816513E-18</v>
      </c>
      <c r="N34" s="28">
        <f t="shared" si="15"/>
        <v>-3.2770906597874008E-3</v>
      </c>
      <c r="O34" s="28">
        <f t="shared" si="15"/>
        <v>-4.9074160942652032E-18</v>
      </c>
      <c r="P34" s="27">
        <f t="shared" si="3"/>
        <v>0.71651212051350877</v>
      </c>
      <c r="Q34" s="27">
        <f t="shared" si="4"/>
        <v>0.71651212051350877</v>
      </c>
      <c r="R34" s="27">
        <f t="shared" si="5"/>
        <v>0.72650754479311141</v>
      </c>
      <c r="S34" s="27">
        <f t="shared" si="6"/>
        <v>0.72650754479311141</v>
      </c>
      <c r="T34" s="27">
        <f t="shared" si="7"/>
        <v>0.70189718952465541</v>
      </c>
      <c r="U34" s="27">
        <f t="shared" si="8"/>
        <v>0.70189718952465541</v>
      </c>
      <c r="V34" s="27">
        <f t="shared" si="9"/>
        <v>0.68592853498150985</v>
      </c>
      <c r="W34" s="27">
        <f t="shared" si="10"/>
        <v>0.68592853498150985</v>
      </c>
      <c r="X34" s="27">
        <f t="shared" si="11"/>
        <v>0.68265144432172242</v>
      </c>
      <c r="Y34" s="27">
        <f t="shared" si="12"/>
        <v>0.68265144432172242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/>
      <c r="AME34"/>
      <c r="AMF34"/>
      <c r="AMG34"/>
      <c r="AMH34"/>
      <c r="AMI34"/>
      <c r="AMJ34"/>
    </row>
    <row r="35" spans="1:1024" s="23" customFormat="1" x14ac:dyDescent="0.25">
      <c r="A35" s="24">
        <v>-34</v>
      </c>
      <c r="B35" s="27">
        <f t="shared" si="1"/>
        <v>-5.497787143782138</v>
      </c>
      <c r="C35" s="27">
        <v>0</v>
      </c>
      <c r="D35" s="27"/>
      <c r="E35" s="28"/>
      <c r="F35" s="28">
        <f t="shared" si="15"/>
        <v>0.81054988228702285</v>
      </c>
      <c r="G35" s="28">
        <f t="shared" si="15"/>
        <v>-3.4517397094446534E-19</v>
      </c>
      <c r="H35" s="28">
        <f t="shared" si="15"/>
        <v>9.0043688128130503E-2</v>
      </c>
      <c r="I35" s="28">
        <f t="shared" si="15"/>
        <v>-3.4514060778464249E-19</v>
      </c>
      <c r="J35" s="28">
        <f t="shared" si="15"/>
        <v>3.2403193807015625E-2</v>
      </c>
      <c r="K35" s="28">
        <f t="shared" si="15"/>
        <v>-3.4508500681794035E-19</v>
      </c>
      <c r="L35" s="28">
        <f t="shared" si="15"/>
        <v>1.6522650998523243E-2</v>
      </c>
      <c r="M35" s="28">
        <f t="shared" si="15"/>
        <v>-3.4500717449323944E-19</v>
      </c>
      <c r="N35" s="28">
        <f t="shared" si="15"/>
        <v>9.9874499414349966E-3</v>
      </c>
      <c r="O35" s="28">
        <f t="shared" si="15"/>
        <v>-3.4490711983765541E-19</v>
      </c>
      <c r="P35" s="27">
        <f t="shared" si="3"/>
        <v>0.81054988228702285</v>
      </c>
      <c r="Q35" s="27">
        <f t="shared" si="4"/>
        <v>0.81054988228702285</v>
      </c>
      <c r="R35" s="27">
        <f t="shared" si="5"/>
        <v>0.90059357041515331</v>
      </c>
      <c r="S35" s="27">
        <f t="shared" si="6"/>
        <v>0.90059357041515331</v>
      </c>
      <c r="T35" s="27">
        <f t="shared" si="7"/>
        <v>0.93299676422216893</v>
      </c>
      <c r="U35" s="27">
        <f t="shared" si="8"/>
        <v>0.93299676422216893</v>
      </c>
      <c r="V35" s="27">
        <f t="shared" si="9"/>
        <v>0.94951941522069216</v>
      </c>
      <c r="W35" s="27">
        <f t="shared" si="10"/>
        <v>0.94951941522069216</v>
      </c>
      <c r="X35" s="27">
        <f t="shared" si="11"/>
        <v>0.95950686516212713</v>
      </c>
      <c r="Y35" s="27">
        <f t="shared" si="12"/>
        <v>0.95950686516212713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/>
      <c r="AME35"/>
      <c r="AMF35"/>
      <c r="AMG35"/>
      <c r="AMH35"/>
      <c r="AMI35"/>
      <c r="AMJ35"/>
    </row>
    <row r="36" spans="1:1024" s="23" customFormat="1" x14ac:dyDescent="0.25">
      <c r="A36" s="24">
        <v>-33</v>
      </c>
      <c r="B36" s="27">
        <f t="shared" si="1"/>
        <v>-5.3407075111026483</v>
      </c>
      <c r="C36" s="27">
        <v>0</v>
      </c>
      <c r="D36" s="27"/>
      <c r="E36" s="28"/>
      <c r="F36" s="28">
        <f t="shared" ref="F36:O45" si="16">(8*$B$2/PI()^2)*((SIN(F$5*PI()/2))/F$5^2)*SIN(F$5*PI()*$B36/$B$3)</f>
        <v>0.71117364251173287</v>
      </c>
      <c r="G36" s="28">
        <f t="shared" si="16"/>
        <v>-2.0902531137529021E-17</v>
      </c>
      <c r="H36" s="28">
        <f t="shared" si="16"/>
        <v>6.2543586407921223E-3</v>
      </c>
      <c r="I36" s="28">
        <f t="shared" si="16"/>
        <v>-1.1278480798475732E-17</v>
      </c>
      <c r="J36" s="28">
        <f t="shared" si="16"/>
        <v>-2.6017165420347071E-2</v>
      </c>
      <c r="K36" s="28">
        <f t="shared" si="16"/>
        <v>-1.1466029011495155E-18</v>
      </c>
      <c r="L36" s="28">
        <f t="shared" si="16"/>
        <v>-1.5473462806033983E-2</v>
      </c>
      <c r="M36" s="28">
        <f t="shared" si="16"/>
        <v>4.7112232094292833E-18</v>
      </c>
      <c r="N36" s="28">
        <f t="shared" si="16"/>
        <v>-2.071381104246121E-3</v>
      </c>
      <c r="O36" s="28">
        <f t="shared" si="16"/>
        <v>4.7552540819109412E-18</v>
      </c>
      <c r="P36" s="27">
        <f t="shared" si="3"/>
        <v>0.71117364251173287</v>
      </c>
      <c r="Q36" s="27">
        <f t="shared" si="4"/>
        <v>0.71117364251173287</v>
      </c>
      <c r="R36" s="27">
        <f t="shared" si="5"/>
        <v>0.71742800115252503</v>
      </c>
      <c r="S36" s="27">
        <f t="shared" si="6"/>
        <v>0.71742800115252503</v>
      </c>
      <c r="T36" s="27">
        <f t="shared" si="7"/>
        <v>0.69141083573217799</v>
      </c>
      <c r="U36" s="27">
        <f t="shared" si="8"/>
        <v>0.69141083573217799</v>
      </c>
      <c r="V36" s="27">
        <f t="shared" si="9"/>
        <v>0.67593737292614398</v>
      </c>
      <c r="W36" s="27">
        <f t="shared" si="10"/>
        <v>0.67593737292614398</v>
      </c>
      <c r="X36" s="27">
        <f t="shared" si="11"/>
        <v>0.67386599182189788</v>
      </c>
      <c r="Y36" s="27">
        <f t="shared" si="12"/>
        <v>0.67386599182189788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/>
      <c r="AME36"/>
      <c r="AMF36"/>
      <c r="AMG36"/>
      <c r="AMH36"/>
      <c r="AMI36"/>
      <c r="AMJ36"/>
    </row>
    <row r="37" spans="1:1024" s="23" customFormat="1" x14ac:dyDescent="0.25">
      <c r="A37" s="24">
        <v>-32</v>
      </c>
      <c r="B37" s="27">
        <f t="shared" si="1"/>
        <v>-5.1836278784231586</v>
      </c>
      <c r="C37" s="27">
        <v>0</v>
      </c>
      <c r="D37" s="27"/>
      <c r="E37" s="28"/>
      <c r="F37" s="28">
        <f t="shared" si="16"/>
        <v>0.44209663169182639</v>
      </c>
      <c r="G37" s="28">
        <f t="shared" si="16"/>
        <v>-2.2698966672738337E-17</v>
      </c>
      <c r="H37" s="28">
        <f t="shared" si="16"/>
        <v>-8.891499191041731E-2</v>
      </c>
      <c r="I37" s="28">
        <f t="shared" si="16"/>
        <v>9.194108992325873E-18</v>
      </c>
      <c r="J37" s="28">
        <f t="shared" si="16"/>
        <v>8.2466442437462064E-3</v>
      </c>
      <c r="K37" s="28">
        <f t="shared" si="16"/>
        <v>2.6009484618482738E-18</v>
      </c>
      <c r="L37" s="28">
        <f t="shared" si="16"/>
        <v>1.2922892176658905E-2</v>
      </c>
      <c r="M37" s="28">
        <f t="shared" si="16"/>
        <v>-6.1773072882675271E-18</v>
      </c>
      <c r="N37" s="28">
        <f t="shared" si="16"/>
        <v>-8.8781854731696964E-3</v>
      </c>
      <c r="O37" s="28">
        <f t="shared" si="16"/>
        <v>2.4427734401964914E-18</v>
      </c>
      <c r="P37" s="27">
        <f t="shared" si="3"/>
        <v>0.44209663169182639</v>
      </c>
      <c r="Q37" s="27">
        <f t="shared" si="4"/>
        <v>0.44209663169182639</v>
      </c>
      <c r="R37" s="27">
        <f t="shared" si="5"/>
        <v>0.3531816397814091</v>
      </c>
      <c r="S37" s="27">
        <f t="shared" si="6"/>
        <v>0.3531816397814091</v>
      </c>
      <c r="T37" s="27">
        <f t="shared" si="7"/>
        <v>0.36142828402515531</v>
      </c>
      <c r="U37" s="27">
        <f t="shared" si="8"/>
        <v>0.36142828402515531</v>
      </c>
      <c r="V37" s="27">
        <f t="shared" si="9"/>
        <v>0.37435117620181424</v>
      </c>
      <c r="W37" s="27">
        <f t="shared" si="10"/>
        <v>0.37435117620181424</v>
      </c>
      <c r="X37" s="27">
        <f t="shared" si="11"/>
        <v>0.36547299072864453</v>
      </c>
      <c r="Y37" s="27">
        <f t="shared" si="12"/>
        <v>0.36547299072864453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/>
      <c r="AME37"/>
      <c r="AMF37"/>
      <c r="AMG37"/>
      <c r="AMH37"/>
      <c r="AMI37"/>
      <c r="AMJ37"/>
    </row>
    <row r="38" spans="1:1024" s="23" customFormat="1" x14ac:dyDescent="0.25">
      <c r="A38" s="24">
        <v>-31</v>
      </c>
      <c r="B38" s="27">
        <f t="shared" ref="B38:B69" si="17">(A38-1)*PI()/20</f>
        <v>-5.026548245743669</v>
      </c>
      <c r="C38" s="27">
        <v>0</v>
      </c>
      <c r="D38" s="27"/>
      <c r="E38" s="28"/>
      <c r="F38" s="28">
        <f t="shared" si="16"/>
        <v>6.7526201558232329E-2</v>
      </c>
      <c r="G38" s="28">
        <f t="shared" si="16"/>
        <v>-4.1221023401698274E-18</v>
      </c>
      <c r="H38" s="28">
        <f t="shared" si="16"/>
        <v>-2.2300450787272642E-2</v>
      </c>
      <c r="I38" s="28">
        <f t="shared" si="16"/>
        <v>4.0648869421016009E-18</v>
      </c>
      <c r="J38" s="28">
        <f t="shared" si="16"/>
        <v>1.3132412313908985E-2</v>
      </c>
      <c r="K38" s="28">
        <f t="shared" si="16"/>
        <v>-3.9705868230510676E-18</v>
      </c>
      <c r="L38" s="28">
        <f t="shared" si="16"/>
        <v>-9.1184197160637526E-3</v>
      </c>
      <c r="M38" s="28">
        <f t="shared" si="16"/>
        <v>3.840768253540689E-18</v>
      </c>
      <c r="N38" s="28">
        <f t="shared" si="16"/>
        <v>6.8258203852980407E-3</v>
      </c>
      <c r="O38" s="28">
        <f t="shared" si="16"/>
        <v>-3.6775804097617687E-18</v>
      </c>
      <c r="P38" s="27">
        <f t="shared" ref="P38:P69" si="18">SUM($F38:$F38)</f>
        <v>6.7526201558232329E-2</v>
      </c>
      <c r="Q38" s="27">
        <f t="shared" ref="Q38:Q69" si="19">SUM($F38:$G38)+$Q$3</f>
        <v>6.7526201558232329E-2</v>
      </c>
      <c r="R38" s="27">
        <f t="shared" ref="R38:R69" si="20">SUM($F38:$H38)</f>
        <v>4.5225750770959687E-2</v>
      </c>
      <c r="S38" s="27">
        <f t="shared" ref="S38:S69" si="21">SUM($F38:$I38)+$Q$3</f>
        <v>4.5225750770959694E-2</v>
      </c>
      <c r="T38" s="27">
        <f t="shared" ref="T38:T69" si="22">SUM($F38:$J38)</f>
        <v>5.8358163084868679E-2</v>
      </c>
      <c r="U38" s="27">
        <f t="shared" ref="U38:U69" si="23">SUM($F38:$K38)+$Q$3</f>
        <v>5.8358163084868672E-2</v>
      </c>
      <c r="V38" s="27">
        <f t="shared" ref="V38:V69" si="24">SUM($F38:$L38)</f>
        <v>4.923974336880492E-2</v>
      </c>
      <c r="W38" s="27">
        <f t="shared" ref="W38:W69" si="25">SUM($F38:$M38)+$Q$3</f>
        <v>4.9239743368804927E-2</v>
      </c>
      <c r="X38" s="27">
        <f t="shared" ref="X38:X69" si="26">SUM($F38:$N38)</f>
        <v>5.6065563754102966E-2</v>
      </c>
      <c r="Y38" s="27">
        <f t="shared" ref="Y38:Y69" si="27">SUM($F38:$O38)+$Q$3</f>
        <v>5.6065563754102959E-2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/>
      <c r="AME38"/>
      <c r="AMF38"/>
      <c r="AMG38"/>
      <c r="AMH38"/>
      <c r="AMI38"/>
      <c r="AMJ38"/>
    </row>
    <row r="39" spans="1:1024" s="23" customFormat="1" x14ac:dyDescent="0.25">
      <c r="A39" s="24">
        <v>-30</v>
      </c>
      <c r="B39" s="27">
        <f t="shared" si="17"/>
        <v>-4.8694686130641793</v>
      </c>
      <c r="C39" s="27">
        <v>0</v>
      </c>
      <c r="D39" s="27"/>
      <c r="E39" s="28"/>
      <c r="F39" s="28">
        <f t="shared" si="16"/>
        <v>-0.32315737983006015</v>
      </c>
      <c r="G39" s="28">
        <f t="shared" si="16"/>
        <v>1.8154526315274698E-17</v>
      </c>
      <c r="H39" s="28">
        <f t="shared" si="16"/>
        <v>8.4890528987436306E-2</v>
      </c>
      <c r="I39" s="28">
        <f t="shared" si="16"/>
        <v>-1.2383373280673407E-17</v>
      </c>
      <c r="J39" s="28">
        <f t="shared" si="16"/>
        <v>-2.8765037587194044E-2</v>
      </c>
      <c r="K39" s="28">
        <f t="shared" si="16"/>
        <v>5.2109118606452775E-18</v>
      </c>
      <c r="L39" s="28">
        <f t="shared" si="16"/>
        <v>4.4291915039304528E-3</v>
      </c>
      <c r="M39" s="28">
        <f t="shared" si="16"/>
        <v>8.6006859789025271E-19</v>
      </c>
      <c r="N39" s="28">
        <f t="shared" si="16"/>
        <v>5.2228272174382386E-3</v>
      </c>
      <c r="O39" s="28">
        <f t="shared" si="16"/>
        <v>-4.065204534130865E-18</v>
      </c>
      <c r="P39" s="27">
        <f t="shared" si="18"/>
        <v>-0.32315737983006015</v>
      </c>
      <c r="Q39" s="27">
        <f t="shared" si="19"/>
        <v>-0.32315737983006015</v>
      </c>
      <c r="R39" s="27">
        <f t="shared" si="20"/>
        <v>-0.23826685084262383</v>
      </c>
      <c r="S39" s="27">
        <f t="shared" si="21"/>
        <v>-0.23826685084262383</v>
      </c>
      <c r="T39" s="27">
        <f t="shared" si="22"/>
        <v>-0.2670318884298179</v>
      </c>
      <c r="U39" s="27">
        <f t="shared" si="23"/>
        <v>-0.2670318884298179</v>
      </c>
      <c r="V39" s="27">
        <f t="shared" si="24"/>
        <v>-0.26260269692588745</v>
      </c>
      <c r="W39" s="27">
        <f t="shared" si="25"/>
        <v>-0.26260269692588745</v>
      </c>
      <c r="X39" s="27">
        <f t="shared" si="26"/>
        <v>-0.25737986970844923</v>
      </c>
      <c r="Y39" s="27">
        <f t="shared" si="27"/>
        <v>-0.25737986970844923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/>
      <c r="AME39"/>
      <c r="AMF39"/>
      <c r="AMG39"/>
      <c r="AMH39"/>
      <c r="AMI39"/>
      <c r="AMJ39"/>
    </row>
    <row r="40" spans="1:1024" s="23" customFormat="1" x14ac:dyDescent="0.25">
      <c r="A40" s="24">
        <v>-29</v>
      </c>
      <c r="B40" s="27">
        <f t="shared" si="17"/>
        <v>-4.7123889803846897</v>
      </c>
      <c r="C40" s="27">
        <v>0</v>
      </c>
      <c r="D40" s="27"/>
      <c r="E40" s="28"/>
      <c r="F40" s="28">
        <f t="shared" si="16"/>
        <v>-0.63672891255997466</v>
      </c>
      <c r="G40" s="28">
        <f t="shared" si="16"/>
        <v>2.4136685979636443E-17</v>
      </c>
      <c r="H40" s="28">
        <f t="shared" si="16"/>
        <v>3.7620266053839495E-2</v>
      </c>
      <c r="I40" s="28">
        <f t="shared" si="16"/>
        <v>5.6509675787893456E-18</v>
      </c>
      <c r="J40" s="28">
        <f t="shared" si="16"/>
        <v>3.181076656633338E-2</v>
      </c>
      <c r="K40" s="28">
        <f t="shared" si="16"/>
        <v>-6.2815289024793946E-18</v>
      </c>
      <c r="L40" s="28">
        <f t="shared" si="16"/>
        <v>6.8979896743126534E-4</v>
      </c>
      <c r="M40" s="28">
        <f t="shared" si="16"/>
        <v>-5.0314649379512888E-18</v>
      </c>
      <c r="N40" s="28">
        <f t="shared" si="16"/>
        <v>-9.6227449320737055E-3</v>
      </c>
      <c r="O40" s="28">
        <f t="shared" si="16"/>
        <v>1.8841419245365964E-18</v>
      </c>
      <c r="P40" s="27">
        <f t="shared" si="18"/>
        <v>-0.63672891255997466</v>
      </c>
      <c r="Q40" s="27">
        <f t="shared" si="19"/>
        <v>-0.63672891255997466</v>
      </c>
      <c r="R40" s="27">
        <f t="shared" si="20"/>
        <v>-0.59910864650613516</v>
      </c>
      <c r="S40" s="27">
        <f t="shared" si="21"/>
        <v>-0.59910864650613516</v>
      </c>
      <c r="T40" s="27">
        <f t="shared" si="22"/>
        <v>-0.56729787993980174</v>
      </c>
      <c r="U40" s="27">
        <f t="shared" si="23"/>
        <v>-0.56729787993980174</v>
      </c>
      <c r="V40" s="27">
        <f t="shared" si="24"/>
        <v>-0.56660808097237048</v>
      </c>
      <c r="W40" s="27">
        <f t="shared" si="25"/>
        <v>-0.56660808097237048</v>
      </c>
      <c r="X40" s="27">
        <f t="shared" si="26"/>
        <v>-0.57623082590444419</v>
      </c>
      <c r="Y40" s="27">
        <f t="shared" si="27"/>
        <v>-0.57623082590444419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/>
      <c r="AME40"/>
      <c r="AMF40"/>
      <c r="AMG40"/>
      <c r="AMH40"/>
      <c r="AMI40"/>
      <c r="AMJ40"/>
    </row>
    <row r="41" spans="1:1024" s="23" customFormat="1" x14ac:dyDescent="0.25">
      <c r="A41" s="24">
        <v>-28</v>
      </c>
      <c r="B41" s="27">
        <f t="shared" si="17"/>
        <v>-4.5553093477052</v>
      </c>
      <c r="C41" s="27">
        <v>0</v>
      </c>
      <c r="D41" s="27"/>
      <c r="E41" s="28"/>
      <c r="F41" s="28">
        <f t="shared" si="16"/>
        <v>-0.79836372976960635</v>
      </c>
      <c r="G41" s="28">
        <f t="shared" si="16"/>
        <v>8.4551307988589189E-18</v>
      </c>
      <c r="H41" s="28">
        <f t="shared" si="16"/>
        <v>-7.8101367309468511E-2</v>
      </c>
      <c r="I41" s="28">
        <f t="shared" si="16"/>
        <v>7.9496880760549656E-18</v>
      </c>
      <c r="J41" s="28">
        <f t="shared" si="16"/>
        <v>-2.0936860690346705E-2</v>
      </c>
      <c r="K41" s="28">
        <f t="shared" si="16"/>
        <v>7.1475702944354377E-18</v>
      </c>
      <c r="L41" s="28">
        <f t="shared" si="16"/>
        <v>-5.7418585864253534E-3</v>
      </c>
      <c r="M41" s="28">
        <f t="shared" si="16"/>
        <v>6.1055951108451995E-18</v>
      </c>
      <c r="N41" s="28">
        <f t="shared" si="16"/>
        <v>-6.966200875280436E-5</v>
      </c>
      <c r="O41" s="28">
        <f t="shared" si="16"/>
        <v>4.89642781225126E-18</v>
      </c>
      <c r="P41" s="27">
        <f t="shared" si="18"/>
        <v>-0.79836372976960635</v>
      </c>
      <c r="Q41" s="27">
        <f t="shared" si="19"/>
        <v>-0.79836372976960635</v>
      </c>
      <c r="R41" s="27">
        <f t="shared" si="20"/>
        <v>-0.87646509707907483</v>
      </c>
      <c r="S41" s="27">
        <f t="shared" si="21"/>
        <v>-0.87646509707907483</v>
      </c>
      <c r="T41" s="27">
        <f t="shared" si="22"/>
        <v>-0.89740195776942155</v>
      </c>
      <c r="U41" s="27">
        <f t="shared" si="23"/>
        <v>-0.89740195776942155</v>
      </c>
      <c r="V41" s="27">
        <f t="shared" si="24"/>
        <v>-0.90314381635584695</v>
      </c>
      <c r="W41" s="27">
        <f t="shared" si="25"/>
        <v>-0.90314381635584695</v>
      </c>
      <c r="X41" s="27">
        <f t="shared" si="26"/>
        <v>-0.90321347836459975</v>
      </c>
      <c r="Y41" s="27">
        <f t="shared" si="27"/>
        <v>-0.90321347836459975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/>
      <c r="AME41"/>
      <c r="AMF41"/>
      <c r="AMG41"/>
      <c r="AMH41"/>
      <c r="AMI41"/>
      <c r="AMJ41"/>
    </row>
    <row r="42" spans="1:1024" s="23" customFormat="1" x14ac:dyDescent="0.25">
      <c r="A42" s="24">
        <v>-27</v>
      </c>
      <c r="B42" s="27">
        <f t="shared" si="17"/>
        <v>-4.3982297150257104</v>
      </c>
      <c r="C42" s="27">
        <v>0</v>
      </c>
      <c r="D42" s="27"/>
      <c r="E42" s="28"/>
      <c r="F42" s="28">
        <f t="shared" si="16"/>
        <v>-0.76949241399396728</v>
      </c>
      <c r="G42" s="28">
        <f t="shared" si="16"/>
        <v>-1.4815268300233193E-17</v>
      </c>
      <c r="H42" s="28">
        <f t="shared" si="16"/>
        <v>-5.1714871583089711E-2</v>
      </c>
      <c r="I42" s="28">
        <f t="shared" si="16"/>
        <v>-1.1888202868624007E-17</v>
      </c>
      <c r="J42" s="28">
        <f t="shared" si="16"/>
        <v>9.0148254318553865E-4</v>
      </c>
      <c r="K42" s="28">
        <f t="shared" si="16"/>
        <v>-7.7808309636192832E-18</v>
      </c>
      <c r="L42" s="28">
        <f t="shared" si="16"/>
        <v>1.023678850893169E-2</v>
      </c>
      <c r="M42" s="28">
        <f t="shared" si="16"/>
        <v>-3.4212467093177905E-18</v>
      </c>
      <c r="N42" s="28">
        <f t="shared" si="16"/>
        <v>9.6600502791867951E-3</v>
      </c>
      <c r="O42" s="28">
        <f t="shared" si="16"/>
        <v>2.7600573959459152E-19</v>
      </c>
      <c r="P42" s="27">
        <f t="shared" si="18"/>
        <v>-0.76949241399396728</v>
      </c>
      <c r="Q42" s="27">
        <f t="shared" si="19"/>
        <v>-0.76949241399396728</v>
      </c>
      <c r="R42" s="27">
        <f t="shared" si="20"/>
        <v>-0.82120728557705702</v>
      </c>
      <c r="S42" s="27">
        <f t="shared" si="21"/>
        <v>-0.82120728557705702</v>
      </c>
      <c r="T42" s="27">
        <f t="shared" si="22"/>
        <v>-0.82030580303387146</v>
      </c>
      <c r="U42" s="27">
        <f t="shared" si="23"/>
        <v>-0.82030580303387146</v>
      </c>
      <c r="V42" s="27">
        <f t="shared" si="24"/>
        <v>-0.81006901452493973</v>
      </c>
      <c r="W42" s="27">
        <f t="shared" si="25"/>
        <v>-0.81006901452493973</v>
      </c>
      <c r="X42" s="27">
        <f t="shared" si="26"/>
        <v>-0.80040896424575292</v>
      </c>
      <c r="Y42" s="27">
        <f t="shared" si="27"/>
        <v>-0.80040896424575292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/>
      <c r="AME42"/>
      <c r="AMF42"/>
      <c r="AMG42"/>
      <c r="AMH42"/>
      <c r="AMI42"/>
      <c r="AMJ42"/>
    </row>
    <row r="43" spans="1:1024" s="23" customFormat="1" x14ac:dyDescent="0.25">
      <c r="A43" s="24">
        <v>-26</v>
      </c>
      <c r="B43" s="27">
        <f t="shared" si="17"/>
        <v>-4.2411500823462207</v>
      </c>
      <c r="C43" s="27">
        <v>0</v>
      </c>
      <c r="D43" s="27"/>
      <c r="E43" s="28"/>
      <c r="F43" s="28">
        <f t="shared" si="16"/>
        <v>-0.55700425957036481</v>
      </c>
      <c r="G43" s="28">
        <f t="shared" si="16"/>
        <v>-2.4788326244816226E-17</v>
      </c>
      <c r="H43" s="28">
        <f t="shared" si="16"/>
        <v>6.8768615014988294E-2</v>
      </c>
      <c r="I43" s="28">
        <f t="shared" si="16"/>
        <v>1.3776613438850169E-18</v>
      </c>
      <c r="J43" s="28">
        <f t="shared" si="16"/>
        <v>1.9528362923813606E-2</v>
      </c>
      <c r="K43" s="28">
        <f t="shared" si="16"/>
        <v>8.1606869958611275E-18</v>
      </c>
      <c r="L43" s="28">
        <f t="shared" si="16"/>
        <v>-1.3738447909507555E-2</v>
      </c>
      <c r="M43" s="28">
        <f t="shared" si="16"/>
        <v>-1.3691506884721102E-18</v>
      </c>
      <c r="N43" s="28">
        <f t="shared" si="16"/>
        <v>-5.1034809316712858E-3</v>
      </c>
      <c r="O43" s="28">
        <f t="shared" si="16"/>
        <v>-4.7746628896314916E-18</v>
      </c>
      <c r="P43" s="27">
        <f t="shared" si="18"/>
        <v>-0.55700425957036481</v>
      </c>
      <c r="Q43" s="27">
        <f t="shared" si="19"/>
        <v>-0.55700425957036481</v>
      </c>
      <c r="R43" s="27">
        <f t="shared" si="20"/>
        <v>-0.48823564455537649</v>
      </c>
      <c r="S43" s="27">
        <f t="shared" si="21"/>
        <v>-0.48823564455537649</v>
      </c>
      <c r="T43" s="27">
        <f t="shared" si="22"/>
        <v>-0.46870728163156289</v>
      </c>
      <c r="U43" s="27">
        <f t="shared" si="23"/>
        <v>-0.46870728163156289</v>
      </c>
      <c r="V43" s="27">
        <f t="shared" si="24"/>
        <v>-0.48244572954107046</v>
      </c>
      <c r="W43" s="27">
        <f t="shared" si="25"/>
        <v>-0.48244572954107046</v>
      </c>
      <c r="X43" s="27">
        <f t="shared" si="26"/>
        <v>-0.48754921047274175</v>
      </c>
      <c r="Y43" s="27">
        <f t="shared" si="27"/>
        <v>-0.48754921047274175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/>
      <c r="AME43"/>
      <c r="AMF43"/>
      <c r="AMG43"/>
      <c r="AMH43"/>
      <c r="AMI43"/>
      <c r="AMJ43"/>
    </row>
    <row r="44" spans="1:1024" s="23" customFormat="1" x14ac:dyDescent="0.25">
      <c r="A44" s="24">
        <v>-25</v>
      </c>
      <c r="B44" s="27">
        <f t="shared" si="17"/>
        <v>-4.0840704496667311</v>
      </c>
      <c r="C44" s="27">
        <v>0</v>
      </c>
      <c r="D44" s="27"/>
      <c r="E44" s="28"/>
      <c r="F44" s="28">
        <f t="shared" si="16"/>
        <v>-0.21160334422049187</v>
      </c>
      <c r="G44" s="28">
        <f t="shared" si="16"/>
        <v>-1.2512794150607658E-17</v>
      </c>
      <c r="H44" s="28">
        <f t="shared" si="16"/>
        <v>6.4125236917521727E-2</v>
      </c>
      <c r="I44" s="28">
        <f t="shared" si="16"/>
        <v>1.0807305370594809E-17</v>
      </c>
      <c r="J44" s="28">
        <f t="shared" si="16"/>
        <v>-3.1413061242251017E-2</v>
      </c>
      <c r="K44" s="28">
        <f t="shared" si="16"/>
        <v>-8.2747673114663942E-18</v>
      </c>
      <c r="L44" s="28">
        <f t="shared" si="16"/>
        <v>1.590707250979536E-2</v>
      </c>
      <c r="M44" s="28">
        <f t="shared" si="16"/>
        <v>5.3167271270673137E-18</v>
      </c>
      <c r="N44" s="28">
        <f t="shared" si="16"/>
        <v>-6.9270379665959106E-3</v>
      </c>
      <c r="O44" s="28">
        <f t="shared" si="16"/>
        <v>-2.3824346064196937E-18</v>
      </c>
      <c r="P44" s="27">
        <f t="shared" si="18"/>
        <v>-0.21160334422049187</v>
      </c>
      <c r="Q44" s="27">
        <f t="shared" si="19"/>
        <v>-0.21160334422049187</v>
      </c>
      <c r="R44" s="27">
        <f t="shared" si="20"/>
        <v>-0.14747810730297015</v>
      </c>
      <c r="S44" s="27">
        <f t="shared" si="21"/>
        <v>-0.14747810730297015</v>
      </c>
      <c r="T44" s="27">
        <f t="shared" si="22"/>
        <v>-0.17889116854522116</v>
      </c>
      <c r="U44" s="27">
        <f t="shared" si="23"/>
        <v>-0.17889116854522116</v>
      </c>
      <c r="V44" s="27">
        <f t="shared" si="24"/>
        <v>-0.1629840960354258</v>
      </c>
      <c r="W44" s="27">
        <f t="shared" si="25"/>
        <v>-0.1629840960354258</v>
      </c>
      <c r="X44" s="27">
        <f t="shared" si="26"/>
        <v>-0.16991113400202171</v>
      </c>
      <c r="Y44" s="27">
        <f t="shared" si="27"/>
        <v>-0.16991113400202171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/>
      <c r="AME44"/>
      <c r="AMF44"/>
      <c r="AMG44"/>
      <c r="AMH44"/>
      <c r="AMI44"/>
      <c r="AMJ44"/>
    </row>
    <row r="45" spans="1:1024" s="23" customFormat="1" x14ac:dyDescent="0.25">
      <c r="A45" s="24">
        <v>-24</v>
      </c>
      <c r="B45" s="27">
        <f t="shared" si="17"/>
        <v>-3.9269908169872414</v>
      </c>
      <c r="C45" s="27">
        <v>0</v>
      </c>
      <c r="D45" s="27"/>
      <c r="E45" s="28"/>
      <c r="F45" s="28">
        <f t="shared" si="16"/>
        <v>0.18429051479784062</v>
      </c>
      <c r="G45" s="28">
        <f t="shared" si="16"/>
        <v>1.0993509418334028E-17</v>
      </c>
      <c r="H45" s="28">
        <f t="shared" si="16"/>
        <v>-5.7196219422463987E-2</v>
      </c>
      <c r="I45" s="28">
        <f t="shared" si="16"/>
        <v>-9.8569508204784539E-18</v>
      </c>
      <c r="J45" s="28">
        <f t="shared" si="16"/>
        <v>2.9552151096269453E-2</v>
      </c>
      <c r="K45" s="28">
        <f t="shared" si="16"/>
        <v>8.1193565642087777E-18</v>
      </c>
      <c r="L45" s="28">
        <f t="shared" si="16"/>
        <v>-1.6532241738273275E-2</v>
      </c>
      <c r="M45" s="28">
        <f t="shared" si="16"/>
        <v>-5.9914358713026216E-18</v>
      </c>
      <c r="N45" s="28">
        <f t="shared" si="16"/>
        <v>8.8130431512544859E-3</v>
      </c>
      <c r="O45" s="28">
        <f t="shared" si="16"/>
        <v>3.7236087850195862E-18</v>
      </c>
      <c r="P45" s="27">
        <f t="shared" si="18"/>
        <v>0.18429051479784062</v>
      </c>
      <c r="Q45" s="27">
        <f t="shared" si="19"/>
        <v>0.18429051479784062</v>
      </c>
      <c r="R45" s="27">
        <f t="shared" si="20"/>
        <v>0.12709429537537664</v>
      </c>
      <c r="S45" s="27">
        <f t="shared" si="21"/>
        <v>0.12709429537537664</v>
      </c>
      <c r="T45" s="27">
        <f t="shared" si="22"/>
        <v>0.15664644647164611</v>
      </c>
      <c r="U45" s="27">
        <f t="shared" si="23"/>
        <v>0.15664644647164611</v>
      </c>
      <c r="V45" s="27">
        <f t="shared" si="24"/>
        <v>0.14011420473337283</v>
      </c>
      <c r="W45" s="27">
        <f t="shared" si="25"/>
        <v>0.14011420473337283</v>
      </c>
      <c r="X45" s="27">
        <f t="shared" si="26"/>
        <v>0.1489272478846273</v>
      </c>
      <c r="Y45" s="27">
        <f t="shared" si="27"/>
        <v>0.1489272478846273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/>
      <c r="AME45"/>
      <c r="AMF45"/>
      <c r="AMG45"/>
      <c r="AMH45"/>
      <c r="AMI45"/>
      <c r="AMJ45"/>
    </row>
    <row r="46" spans="1:1024" s="23" customFormat="1" x14ac:dyDescent="0.25">
      <c r="A46" s="24">
        <v>-23</v>
      </c>
      <c r="B46" s="27">
        <f t="shared" si="17"/>
        <v>-3.7699111843077517</v>
      </c>
      <c r="C46" s="27">
        <v>0</v>
      </c>
      <c r="D46" s="27"/>
      <c r="E46" s="28"/>
      <c r="F46" s="28">
        <f t="shared" ref="F46:O55" si="28">(8*$B$2/PI()^2)*((SIN(F$5*PI()/2))/F$5^2)*SIN(F$5*PI()*$B46/$B$3)</f>
        <v>0.53620883733966751</v>
      </c>
      <c r="G46" s="28">
        <f t="shared" si="28"/>
        <v>2.4632664970888031E-17</v>
      </c>
      <c r="H46" s="28">
        <f t="shared" si="28"/>
        <v>-7.4447183616992207E-2</v>
      </c>
      <c r="I46" s="28">
        <f t="shared" si="28"/>
        <v>-3.0736533179016898E-18</v>
      </c>
      <c r="J46" s="28">
        <f t="shared" si="28"/>
        <v>-1.4759922505452345E-2</v>
      </c>
      <c r="K46" s="28">
        <f t="shared" si="28"/>
        <v>-7.6995161420261303E-18</v>
      </c>
      <c r="L46" s="28">
        <f t="shared" si="28"/>
        <v>1.555329573415349E-2</v>
      </c>
      <c r="M46" s="28">
        <f t="shared" si="28"/>
        <v>2.9779401172883003E-18</v>
      </c>
      <c r="N46" s="28">
        <f t="shared" si="28"/>
        <v>2.2074836533235659E-3</v>
      </c>
      <c r="O46" s="28">
        <f t="shared" si="28"/>
        <v>4.0251719503610305E-18</v>
      </c>
      <c r="P46" s="27">
        <f t="shared" si="18"/>
        <v>0.53620883733966751</v>
      </c>
      <c r="Q46" s="27">
        <f t="shared" si="19"/>
        <v>0.53620883733966751</v>
      </c>
      <c r="R46" s="27">
        <f t="shared" si="20"/>
        <v>0.4617616537226753</v>
      </c>
      <c r="S46" s="27">
        <f t="shared" si="21"/>
        <v>0.4617616537226753</v>
      </c>
      <c r="T46" s="27">
        <f t="shared" si="22"/>
        <v>0.44700173121722298</v>
      </c>
      <c r="U46" s="27">
        <f t="shared" si="23"/>
        <v>0.44700173121722298</v>
      </c>
      <c r="V46" s="27">
        <f t="shared" si="24"/>
        <v>0.46255502695137646</v>
      </c>
      <c r="W46" s="27">
        <f t="shared" si="25"/>
        <v>0.46255502695137646</v>
      </c>
      <c r="X46" s="27">
        <f t="shared" si="26"/>
        <v>0.46476251060470003</v>
      </c>
      <c r="Y46" s="27">
        <f t="shared" si="27"/>
        <v>0.46476251060470003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/>
      <c r="AME46"/>
      <c r="AMF46"/>
      <c r="AMG46"/>
      <c r="AMH46"/>
      <c r="AMI46"/>
      <c r="AMJ46"/>
    </row>
    <row r="47" spans="1:1024" s="23" customFormat="1" x14ac:dyDescent="0.25">
      <c r="A47" s="24">
        <v>-22</v>
      </c>
      <c r="B47" s="27">
        <f t="shared" si="17"/>
        <v>-3.6128315516282621</v>
      </c>
      <c r="C47" s="27">
        <v>0</v>
      </c>
      <c r="D47" s="27"/>
      <c r="E47" s="28"/>
      <c r="F47" s="28">
        <f t="shared" si="28"/>
        <v>0.76017661770996281</v>
      </c>
      <c r="G47" s="28">
        <f t="shared" si="28"/>
        <v>1.6162943179825596E-17</v>
      </c>
      <c r="H47" s="28">
        <f t="shared" si="28"/>
        <v>4.376106813135474E-2</v>
      </c>
      <c r="I47" s="28">
        <f t="shared" si="28"/>
        <v>1.2268504426069371E-17</v>
      </c>
      <c r="J47" s="28">
        <f t="shared" si="28"/>
        <v>-6.4908971204922332E-3</v>
      </c>
      <c r="K47" s="28">
        <f t="shared" si="28"/>
        <v>7.0289193286916408E-18</v>
      </c>
      <c r="L47" s="28">
        <f t="shared" si="28"/>
        <v>-1.3065221143648973E-2</v>
      </c>
      <c r="M47" s="28">
        <f t="shared" si="28"/>
        <v>1.8687142270913032E-18</v>
      </c>
      <c r="N47" s="28">
        <f t="shared" si="28"/>
        <v>-9.9951931553695084E-3</v>
      </c>
      <c r="O47" s="28">
        <f t="shared" si="28"/>
        <v>-1.947831397973616E-18</v>
      </c>
      <c r="P47" s="27">
        <f t="shared" si="18"/>
        <v>0.76017661770996281</v>
      </c>
      <c r="Q47" s="27">
        <f t="shared" si="19"/>
        <v>0.76017661770996281</v>
      </c>
      <c r="R47" s="27">
        <f t="shared" si="20"/>
        <v>0.80393768584131753</v>
      </c>
      <c r="S47" s="27">
        <f t="shared" si="21"/>
        <v>0.80393768584131753</v>
      </c>
      <c r="T47" s="27">
        <f t="shared" si="22"/>
        <v>0.79744678872082531</v>
      </c>
      <c r="U47" s="27">
        <f t="shared" si="23"/>
        <v>0.79744678872082531</v>
      </c>
      <c r="V47" s="27">
        <f t="shared" si="24"/>
        <v>0.78438156757717636</v>
      </c>
      <c r="W47" s="27">
        <f t="shared" si="25"/>
        <v>0.78438156757717636</v>
      </c>
      <c r="X47" s="27">
        <f t="shared" si="26"/>
        <v>0.77438637442180691</v>
      </c>
      <c r="Y47" s="27">
        <f t="shared" si="27"/>
        <v>0.77438637442180691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/>
      <c r="AME47"/>
      <c r="AMF47"/>
      <c r="AMG47"/>
      <c r="AMH47"/>
      <c r="AMI47"/>
      <c r="AMJ47"/>
    </row>
    <row r="48" spans="1:1024" s="23" customFormat="1" x14ac:dyDescent="0.25">
      <c r="A48" s="24">
        <v>-21</v>
      </c>
      <c r="B48" s="27">
        <f t="shared" si="17"/>
        <v>-3.455751918948772</v>
      </c>
      <c r="C48" s="27">
        <v>0</v>
      </c>
      <c r="D48" s="27"/>
      <c r="E48" s="28"/>
      <c r="F48" s="28">
        <f t="shared" si="28"/>
        <v>0.80275050150690064</v>
      </c>
      <c r="G48" s="28">
        <f t="shared" si="28"/>
        <v>-6.8137159928369489E-18</v>
      </c>
      <c r="H48" s="28">
        <f t="shared" si="28"/>
        <v>8.2344548466010845E-2</v>
      </c>
      <c r="I48" s="28">
        <f t="shared" si="28"/>
        <v>-6.5520763997536938E-18</v>
      </c>
      <c r="J48" s="28">
        <f t="shared" si="28"/>
        <v>2.4901454547440718E-2</v>
      </c>
      <c r="K48" s="28">
        <f t="shared" si="28"/>
        <v>-6.1294059948839937E-18</v>
      </c>
      <c r="L48" s="28">
        <f t="shared" si="28"/>
        <v>9.3094346127082402E-3</v>
      </c>
      <c r="M48" s="28">
        <f t="shared" si="28"/>
        <v>-5.5650265889566374E-18</v>
      </c>
      <c r="N48" s="28">
        <f t="shared" si="28"/>
        <v>3.1451347508765354E-3</v>
      </c>
      <c r="O48" s="28">
        <f t="shared" si="28"/>
        <v>-4.8844929912893563E-18</v>
      </c>
      <c r="P48" s="27">
        <f t="shared" si="18"/>
        <v>0.80275050150690064</v>
      </c>
      <c r="Q48" s="27">
        <f t="shared" si="19"/>
        <v>0.80275050150690064</v>
      </c>
      <c r="R48" s="27">
        <f t="shared" si="20"/>
        <v>0.88509504997291144</v>
      </c>
      <c r="S48" s="27">
        <f t="shared" si="21"/>
        <v>0.88509504997291144</v>
      </c>
      <c r="T48" s="27">
        <f t="shared" si="22"/>
        <v>0.90999650452035219</v>
      </c>
      <c r="U48" s="27">
        <f t="shared" si="23"/>
        <v>0.90999650452035219</v>
      </c>
      <c r="V48" s="27">
        <f t="shared" si="24"/>
        <v>0.91930593913306047</v>
      </c>
      <c r="W48" s="27">
        <f t="shared" si="25"/>
        <v>0.91930593913306047</v>
      </c>
      <c r="X48" s="27">
        <f t="shared" si="26"/>
        <v>0.92245107388393699</v>
      </c>
      <c r="Y48" s="27">
        <f t="shared" si="27"/>
        <v>0.92245107388393699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/>
      <c r="AME48"/>
      <c r="AMF48"/>
      <c r="AMG48"/>
      <c r="AMH48"/>
      <c r="AMI48"/>
      <c r="AMJ48"/>
    </row>
    <row r="49" spans="1:1024" s="23" customFormat="1" x14ac:dyDescent="0.25">
      <c r="A49" s="24">
        <v>-20</v>
      </c>
      <c r="B49" s="27">
        <f t="shared" si="17"/>
        <v>-3.2986722862692828</v>
      </c>
      <c r="C49" s="27">
        <v>0</v>
      </c>
      <c r="D49" s="27"/>
      <c r="E49" s="28"/>
      <c r="F49" s="28">
        <f t="shared" si="28"/>
        <v>0.65377147766085386</v>
      </c>
      <c r="G49" s="28">
        <f t="shared" si="28"/>
        <v>-2.3674771704895124E-17</v>
      </c>
      <c r="H49" s="28">
        <f t="shared" si="28"/>
        <v>-2.8900714617774607E-2</v>
      </c>
      <c r="I49" s="28">
        <f t="shared" si="28"/>
        <v>-7.1278194392797572E-18</v>
      </c>
      <c r="J49" s="28">
        <f t="shared" si="28"/>
        <v>-3.2415727726126983E-2</v>
      </c>
      <c r="K49" s="28">
        <f t="shared" si="28"/>
        <v>5.0302713213933131E-18</v>
      </c>
      <c r="L49" s="28">
        <f t="shared" si="28"/>
        <v>-4.6503582493582366E-3</v>
      </c>
      <c r="M49" s="28">
        <f t="shared" si="28"/>
        <v>5.8356232227144628E-18</v>
      </c>
      <c r="N49" s="28">
        <f t="shared" si="28"/>
        <v>8.310912932911977E-3</v>
      </c>
      <c r="O49" s="28">
        <f t="shared" si="28"/>
        <v>-2.0705100409076419E-19</v>
      </c>
      <c r="P49" s="27">
        <f t="shared" si="18"/>
        <v>0.65377147766085386</v>
      </c>
      <c r="Q49" s="27">
        <f t="shared" si="19"/>
        <v>0.65377147766085386</v>
      </c>
      <c r="R49" s="27">
        <f t="shared" si="20"/>
        <v>0.6248707630430792</v>
      </c>
      <c r="S49" s="27">
        <f t="shared" si="21"/>
        <v>0.6248707630430792</v>
      </c>
      <c r="T49" s="27">
        <f t="shared" si="22"/>
        <v>0.59245503531695221</v>
      </c>
      <c r="U49" s="27">
        <f t="shared" si="23"/>
        <v>0.59245503531695221</v>
      </c>
      <c r="V49" s="27">
        <f t="shared" si="24"/>
        <v>0.58780467706759398</v>
      </c>
      <c r="W49" s="27">
        <f t="shared" si="25"/>
        <v>0.58780467706759398</v>
      </c>
      <c r="X49" s="27">
        <f t="shared" si="26"/>
        <v>0.59611559000050596</v>
      </c>
      <c r="Y49" s="27">
        <f t="shared" si="27"/>
        <v>0.59611559000050596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/>
      <c r="AME49"/>
      <c r="AMF49"/>
      <c r="AMG49"/>
      <c r="AMH49"/>
      <c r="AMI49"/>
      <c r="AMJ49"/>
    </row>
    <row r="50" spans="1:1024" s="23" customFormat="1" x14ac:dyDescent="0.25">
      <c r="A50" s="24">
        <v>-19</v>
      </c>
      <c r="B50" s="27">
        <f t="shared" si="17"/>
        <v>-3.1415926535897931</v>
      </c>
      <c r="C50" s="27">
        <v>0</v>
      </c>
      <c r="D50" s="27"/>
      <c r="E50" s="28"/>
      <c r="F50" s="28">
        <f t="shared" si="28"/>
        <v>0.34878902903350184</v>
      </c>
      <c r="G50" s="28">
        <f t="shared" si="28"/>
        <v>-1.92867005206045E-17</v>
      </c>
      <c r="H50" s="28">
        <f t="shared" si="28"/>
        <v>-8.7560131574011199E-2</v>
      </c>
      <c r="I50" s="28">
        <f t="shared" si="28"/>
        <v>1.214448285909076E-17</v>
      </c>
      <c r="J50" s="28">
        <f t="shared" si="28"/>
        <v>2.5745649434691317E-2</v>
      </c>
      <c r="K50" s="28">
        <f t="shared" si="28"/>
        <v>-3.767311719192897E-18</v>
      </c>
      <c r="L50" s="28">
        <f t="shared" si="28"/>
        <v>-4.5994007305384617E-4</v>
      </c>
      <c r="M50" s="28">
        <f t="shared" si="28"/>
        <v>-2.5139304149388326E-18</v>
      </c>
      <c r="N50" s="28">
        <f t="shared" si="28"/>
        <v>-7.5957886631037048E-3</v>
      </c>
      <c r="O50" s="28">
        <f t="shared" si="28"/>
        <v>4.7931486970420965E-18</v>
      </c>
      <c r="P50" s="27">
        <f t="shared" si="18"/>
        <v>0.34878902903350184</v>
      </c>
      <c r="Q50" s="27">
        <f t="shared" si="19"/>
        <v>0.34878902903350184</v>
      </c>
      <c r="R50" s="27">
        <f t="shared" si="20"/>
        <v>0.26122889745949063</v>
      </c>
      <c r="S50" s="27">
        <f t="shared" si="21"/>
        <v>0.26122889745949063</v>
      </c>
      <c r="T50" s="27">
        <f t="shared" si="22"/>
        <v>0.28697454689418195</v>
      </c>
      <c r="U50" s="27">
        <f t="shared" si="23"/>
        <v>0.28697454689418195</v>
      </c>
      <c r="V50" s="27">
        <f t="shared" si="24"/>
        <v>0.28651460682112811</v>
      </c>
      <c r="W50" s="27">
        <f t="shared" si="25"/>
        <v>0.28651460682112811</v>
      </c>
      <c r="X50" s="27">
        <f t="shared" si="26"/>
        <v>0.27891881815802438</v>
      </c>
      <c r="Y50" s="27">
        <f t="shared" si="27"/>
        <v>0.27891881815802438</v>
      </c>
      <c r="Z50" s="21"/>
      <c r="AA50" s="21"/>
      <c r="AB50" s="21"/>
      <c r="AC50" s="21"/>
      <c r="AD50" s="21"/>
      <c r="AE50" s="21"/>
      <c r="AF50" s="21"/>
      <c r="AMD50"/>
      <c r="AME50"/>
      <c r="AMF50"/>
      <c r="AMG50"/>
      <c r="AMH50"/>
      <c r="AMI50"/>
      <c r="AMJ50"/>
    </row>
    <row r="51" spans="1:1024" s="23" customFormat="1" x14ac:dyDescent="0.25">
      <c r="A51" s="24">
        <v>-18</v>
      </c>
      <c r="B51" s="27">
        <f t="shared" si="17"/>
        <v>-2.9845130209103035</v>
      </c>
      <c r="C51" s="27">
        <v>0</v>
      </c>
      <c r="D51" s="27"/>
      <c r="E51" s="28"/>
      <c r="F51" s="28">
        <f t="shared" si="28"/>
        <v>-3.9421710999367678E-2</v>
      </c>
      <c r="G51" s="28">
        <f t="shared" si="28"/>
        <v>2.4120147485651214E-18</v>
      </c>
      <c r="H51" s="28">
        <f t="shared" si="28"/>
        <v>1.3099128075315145E-2</v>
      </c>
      <c r="I51" s="28">
        <f t="shared" si="28"/>
        <v>-2.4006043606012984E-18</v>
      </c>
      <c r="J51" s="28">
        <f t="shared" si="28"/>
        <v>-7.8098872908498622E-3</v>
      </c>
      <c r="K51" s="28">
        <f t="shared" si="28"/>
        <v>2.3816590186700379E-18</v>
      </c>
      <c r="L51" s="28">
        <f t="shared" si="28"/>
        <v>5.5256106378424917E-3</v>
      </c>
      <c r="M51" s="28">
        <f t="shared" si="28"/>
        <v>-2.3552861690778501E-18</v>
      </c>
      <c r="N51" s="28">
        <f t="shared" si="28"/>
        <v>-4.2432218377476336E-3</v>
      </c>
      <c r="O51" s="28">
        <f t="shared" si="28"/>
        <v>2.3216352191061078E-18</v>
      </c>
      <c r="P51" s="27">
        <f t="shared" si="18"/>
        <v>-3.9421710999367678E-2</v>
      </c>
      <c r="Q51" s="27">
        <f t="shared" si="19"/>
        <v>-3.9421710999367678E-2</v>
      </c>
      <c r="R51" s="27">
        <f t="shared" si="20"/>
        <v>-2.6322582924052533E-2</v>
      </c>
      <c r="S51" s="27">
        <f t="shared" si="21"/>
        <v>-2.6322582924052536E-2</v>
      </c>
      <c r="T51" s="27">
        <f t="shared" si="22"/>
        <v>-3.41324702149024E-2</v>
      </c>
      <c r="U51" s="27">
        <f t="shared" si="23"/>
        <v>-3.41324702149024E-2</v>
      </c>
      <c r="V51" s="27">
        <f t="shared" si="24"/>
        <v>-2.8606859577059909E-2</v>
      </c>
      <c r="W51" s="27">
        <f t="shared" si="25"/>
        <v>-2.8606859577059912E-2</v>
      </c>
      <c r="X51" s="27">
        <f t="shared" si="26"/>
        <v>-3.2850081414807546E-2</v>
      </c>
      <c r="Y51" s="27">
        <f t="shared" si="27"/>
        <v>-3.2850081414807546E-2</v>
      </c>
      <c r="Z51" s="21"/>
      <c r="AA51" s="21"/>
      <c r="AB51" s="21"/>
      <c r="AC51" s="21"/>
      <c r="AD51" s="21"/>
      <c r="AE51" s="21"/>
      <c r="AF51" s="21"/>
      <c r="AMD51"/>
      <c r="AME51"/>
      <c r="AMF51"/>
      <c r="AMG51"/>
      <c r="AMH51"/>
      <c r="AMI51"/>
      <c r="AMJ51"/>
    </row>
    <row r="52" spans="1:1024" s="23" customFormat="1" x14ac:dyDescent="0.25">
      <c r="A52" s="24">
        <v>-17</v>
      </c>
      <c r="B52" s="27">
        <f t="shared" si="17"/>
        <v>-2.8274333882308138</v>
      </c>
      <c r="C52" s="27">
        <v>0</v>
      </c>
      <c r="D52" s="27"/>
      <c r="E52" s="28"/>
      <c r="F52" s="28">
        <f t="shared" si="28"/>
        <v>-0.41822561372473482</v>
      </c>
      <c r="G52" s="28">
        <f t="shared" si="28"/>
        <v>2.1945842934260607E-17</v>
      </c>
      <c r="H52" s="28">
        <f t="shared" si="28"/>
        <v>8.9924072812928732E-2</v>
      </c>
      <c r="I52" s="28">
        <f t="shared" si="28"/>
        <v>-1.0260995847823838E-17</v>
      </c>
      <c r="J52" s="28">
        <f t="shared" si="28"/>
        <v>-1.3543295779382219E-2</v>
      </c>
      <c r="K52" s="28">
        <f t="shared" si="28"/>
        <v>-9.1844089592334465E-19</v>
      </c>
      <c r="L52" s="28">
        <f t="shared" si="28"/>
        <v>-1.0055133937554259E-2</v>
      </c>
      <c r="M52" s="28">
        <f t="shared" si="28"/>
        <v>5.7746371065195973E-18</v>
      </c>
      <c r="N52" s="28">
        <f t="shared" si="28"/>
        <v>9.8681156655719329E-3</v>
      </c>
      <c r="O52" s="28">
        <f t="shared" si="28"/>
        <v>-3.7689173414876363E-18</v>
      </c>
      <c r="P52" s="27">
        <f t="shared" si="18"/>
        <v>-0.41822561372473482</v>
      </c>
      <c r="Q52" s="27">
        <f t="shared" si="19"/>
        <v>-0.41822561372473482</v>
      </c>
      <c r="R52" s="27">
        <f t="shared" si="20"/>
        <v>-0.32830154091180608</v>
      </c>
      <c r="S52" s="27">
        <f t="shared" si="21"/>
        <v>-0.32830154091180608</v>
      </c>
      <c r="T52" s="27">
        <f t="shared" si="22"/>
        <v>-0.34184483669118831</v>
      </c>
      <c r="U52" s="27">
        <f t="shared" si="23"/>
        <v>-0.34184483669118831</v>
      </c>
      <c r="V52" s="27">
        <f t="shared" si="24"/>
        <v>-0.35189997062874256</v>
      </c>
      <c r="W52" s="27">
        <f t="shared" si="25"/>
        <v>-0.35189997062874256</v>
      </c>
      <c r="X52" s="27">
        <f t="shared" si="26"/>
        <v>-0.34203185496317062</v>
      </c>
      <c r="Y52" s="27">
        <f t="shared" si="27"/>
        <v>-0.34203185496317062</v>
      </c>
      <c r="Z52" s="21"/>
      <c r="AA52" s="21"/>
      <c r="AB52" s="21"/>
      <c r="AC52" s="21"/>
      <c r="AD52" s="21"/>
      <c r="AE52" s="21"/>
      <c r="AF52" s="21"/>
      <c r="AMD52"/>
      <c r="AME52"/>
      <c r="AMF52"/>
      <c r="AMG52"/>
      <c r="AMH52"/>
      <c r="AMI52"/>
      <c r="AMJ52"/>
    </row>
    <row r="53" spans="1:1024" s="23" customFormat="1" x14ac:dyDescent="0.25">
      <c r="A53" s="24">
        <v>-16</v>
      </c>
      <c r="B53" s="27">
        <f t="shared" si="17"/>
        <v>-2.6703537555513241</v>
      </c>
      <c r="C53" s="27">
        <v>0</v>
      </c>
      <c r="D53" s="27"/>
      <c r="E53" s="28"/>
      <c r="F53" s="28">
        <f t="shared" si="28"/>
        <v>-0.69723221677933345</v>
      </c>
      <c r="G53" s="28">
        <f t="shared" si="28"/>
        <v>2.178233223237462E-17</v>
      </c>
      <c r="H53" s="28">
        <f t="shared" si="28"/>
        <v>3.1290684024713653E-3</v>
      </c>
      <c r="I53" s="28">
        <f t="shared" si="28"/>
        <v>1.045126556876451E-17</v>
      </c>
      <c r="J53" s="28">
        <f t="shared" si="28"/>
        <v>2.897025473329622E-2</v>
      </c>
      <c r="K53" s="28">
        <f t="shared" si="28"/>
        <v>-5.7468883689081342E-19</v>
      </c>
      <c r="L53" s="28">
        <f t="shared" si="28"/>
        <v>1.3609012568479167E-2</v>
      </c>
      <c r="M53" s="28">
        <f t="shared" si="28"/>
        <v>-5.6392403992378662E-18</v>
      </c>
      <c r="N53" s="28">
        <f t="shared" si="28"/>
        <v>-1.0413441236356658E-3</v>
      </c>
      <c r="O53" s="28">
        <f t="shared" si="28"/>
        <v>-3.9843612519800241E-18</v>
      </c>
      <c r="P53" s="27">
        <f t="shared" si="18"/>
        <v>-0.69723221677933345</v>
      </c>
      <c r="Q53" s="27">
        <f t="shared" si="19"/>
        <v>-0.69723221677933345</v>
      </c>
      <c r="R53" s="27">
        <f t="shared" si="20"/>
        <v>-0.69410314837686204</v>
      </c>
      <c r="S53" s="27">
        <f t="shared" si="21"/>
        <v>-0.69410314837686204</v>
      </c>
      <c r="T53" s="27">
        <f t="shared" si="22"/>
        <v>-0.66513289364356587</v>
      </c>
      <c r="U53" s="27">
        <f t="shared" si="23"/>
        <v>-0.66513289364356587</v>
      </c>
      <c r="V53" s="27">
        <f t="shared" si="24"/>
        <v>-0.65152388107508674</v>
      </c>
      <c r="W53" s="27">
        <f t="shared" si="25"/>
        <v>-0.65152388107508674</v>
      </c>
      <c r="X53" s="27">
        <f t="shared" si="26"/>
        <v>-0.6525652251987224</v>
      </c>
      <c r="Y53" s="27">
        <f t="shared" si="27"/>
        <v>-0.6525652251987224</v>
      </c>
      <c r="Z53" s="21"/>
      <c r="AA53" s="21"/>
      <c r="AB53" s="21"/>
      <c r="AC53" s="21"/>
      <c r="AD53" s="21"/>
      <c r="AE53" s="21"/>
      <c r="AF53" s="21"/>
      <c r="AMD53"/>
      <c r="AME53"/>
      <c r="AMF53"/>
      <c r="AMG53"/>
      <c r="AMH53"/>
      <c r="AMI53"/>
      <c r="AMJ53"/>
    </row>
    <row r="54" spans="1:1024" s="23" customFormat="1" x14ac:dyDescent="0.25">
      <c r="A54" s="24">
        <v>-15</v>
      </c>
      <c r="B54" s="27">
        <f t="shared" si="17"/>
        <v>-2.5132741228718345</v>
      </c>
      <c r="C54" s="27">
        <v>0</v>
      </c>
      <c r="D54" s="27"/>
      <c r="E54" s="28"/>
      <c r="F54" s="28">
        <f t="shared" si="28"/>
        <v>-0.80986476192211942</v>
      </c>
      <c r="G54" s="28">
        <f t="shared" si="28"/>
        <v>2.0682405376229099E-18</v>
      </c>
      <c r="H54" s="28">
        <f t="shared" si="28"/>
        <v>-8.9359383789852823E-2</v>
      </c>
      <c r="I54" s="28">
        <f t="shared" si="28"/>
        <v>2.0610511700849137E-18</v>
      </c>
      <c r="J54" s="28">
        <f t="shared" si="28"/>
        <v>-3.1720519250860134E-2</v>
      </c>
      <c r="K54" s="28">
        <f t="shared" si="28"/>
        <v>2.0491022119344601E-18</v>
      </c>
      <c r="L54" s="28">
        <f t="shared" si="28"/>
        <v>-1.5842415446187235E-2</v>
      </c>
      <c r="M54" s="28">
        <f t="shared" si="28"/>
        <v>2.0324434710508004E-18</v>
      </c>
      <c r="N54" s="28">
        <f t="shared" si="28"/>
        <v>-9.3104558350279587E-3</v>
      </c>
      <c r="O54" s="28">
        <f t="shared" si="28"/>
        <v>2.0111443319510659E-18</v>
      </c>
      <c r="P54" s="27">
        <f t="shared" si="18"/>
        <v>-0.80986476192211942</v>
      </c>
      <c r="Q54" s="27">
        <f t="shared" si="19"/>
        <v>-0.80986476192211942</v>
      </c>
      <c r="R54" s="27">
        <f t="shared" si="20"/>
        <v>-0.89922414571197229</v>
      </c>
      <c r="S54" s="27">
        <f t="shared" si="21"/>
        <v>-0.89922414571197229</v>
      </c>
      <c r="T54" s="27">
        <f t="shared" si="22"/>
        <v>-0.93094466496283246</v>
      </c>
      <c r="U54" s="27">
        <f t="shared" si="23"/>
        <v>-0.93094466496283246</v>
      </c>
      <c r="V54" s="27">
        <f t="shared" si="24"/>
        <v>-0.94678708040901971</v>
      </c>
      <c r="W54" s="27">
        <f t="shared" si="25"/>
        <v>-0.94678708040901971</v>
      </c>
      <c r="X54" s="27">
        <f t="shared" si="26"/>
        <v>-0.9560975362440477</v>
      </c>
      <c r="Y54" s="27">
        <f t="shared" si="27"/>
        <v>-0.9560975362440477</v>
      </c>
      <c r="Z54" s="21"/>
      <c r="AA54" s="21"/>
      <c r="AB54" s="21"/>
      <c r="AC54" s="21"/>
      <c r="AD54" s="21"/>
      <c r="AE54" s="21"/>
      <c r="AF54" s="21"/>
      <c r="AMD54"/>
      <c r="AME54"/>
      <c r="AMF54"/>
      <c r="AMG54"/>
      <c r="AMH54"/>
      <c r="AMI54"/>
      <c r="AMJ54"/>
    </row>
    <row r="55" spans="1:1024" s="23" customFormat="1" x14ac:dyDescent="0.25">
      <c r="A55" s="24">
        <v>-14</v>
      </c>
      <c r="B55" s="27">
        <f t="shared" si="17"/>
        <v>-2.3561944901923448</v>
      </c>
      <c r="C55" s="27">
        <v>0</v>
      </c>
      <c r="D55" s="27"/>
      <c r="E55" s="28"/>
      <c r="F55" s="28">
        <f t="shared" si="28"/>
        <v>-0.72924678943512378</v>
      </c>
      <c r="G55" s="28">
        <f t="shared" si="28"/>
        <v>-1.9502186085462471E-17</v>
      </c>
      <c r="H55" s="28">
        <f t="shared" si="28"/>
        <v>-1.9255357970031948E-2</v>
      </c>
      <c r="I55" s="28">
        <f t="shared" si="28"/>
        <v>-1.2068342989818221E-17</v>
      </c>
      <c r="J55" s="28">
        <f t="shared" si="28"/>
        <v>2.0590638992087035E-2</v>
      </c>
      <c r="K55" s="28">
        <f t="shared" si="28"/>
        <v>-3.4567808121834497E-18</v>
      </c>
      <c r="L55" s="28">
        <f t="shared" si="28"/>
        <v>1.6538636594962745E-2</v>
      </c>
      <c r="M55" s="28">
        <f t="shared" si="28"/>
        <v>2.8254837893946728E-18</v>
      </c>
      <c r="N55" s="28">
        <f t="shared" si="28"/>
        <v>6.0272725073498776E-3</v>
      </c>
      <c r="O55" s="28">
        <f t="shared" si="28"/>
        <v>4.8716139385252657E-18</v>
      </c>
      <c r="P55" s="27">
        <f t="shared" si="18"/>
        <v>-0.72924678943512378</v>
      </c>
      <c r="Q55" s="27">
        <f t="shared" si="19"/>
        <v>-0.72924678943512378</v>
      </c>
      <c r="R55" s="27">
        <f t="shared" si="20"/>
        <v>-0.74850214740515575</v>
      </c>
      <c r="S55" s="27">
        <f t="shared" si="21"/>
        <v>-0.74850214740515575</v>
      </c>
      <c r="T55" s="27">
        <f t="shared" si="22"/>
        <v>-0.72791150841306873</v>
      </c>
      <c r="U55" s="27">
        <f t="shared" si="23"/>
        <v>-0.72791150841306873</v>
      </c>
      <c r="V55" s="27">
        <f t="shared" si="24"/>
        <v>-0.71137287181810593</v>
      </c>
      <c r="W55" s="27">
        <f t="shared" si="25"/>
        <v>-0.71137287181810593</v>
      </c>
      <c r="X55" s="27">
        <f t="shared" si="26"/>
        <v>-0.70534559931075602</v>
      </c>
      <c r="Y55" s="27">
        <f t="shared" si="27"/>
        <v>-0.70534559931075602</v>
      </c>
      <c r="Z55" s="21"/>
      <c r="AA55" s="21"/>
      <c r="AB55" s="21"/>
      <c r="AC55" s="21"/>
      <c r="AD55" s="21"/>
      <c r="AE55" s="21"/>
      <c r="AF55" s="21"/>
      <c r="AMD55"/>
      <c r="AME55"/>
      <c r="AMF55"/>
      <c r="AMG55"/>
      <c r="AMH55"/>
      <c r="AMI55"/>
      <c r="AMJ55"/>
    </row>
    <row r="56" spans="1:1024" s="23" customFormat="1" x14ac:dyDescent="0.25">
      <c r="A56" s="24">
        <v>-13</v>
      </c>
      <c r="B56" s="27">
        <f t="shared" si="17"/>
        <v>-2.1991148575128552</v>
      </c>
      <c r="C56" s="27">
        <v>0</v>
      </c>
      <c r="D56" s="27"/>
      <c r="E56" s="28"/>
      <c r="F56" s="28">
        <f t="shared" ref="F56:O65" si="29">(8*$B$2/PI()^2)*((SIN(F$5*PI()/2))/F$5^2)*SIN(F$5*PI()*$B56/$B$3)</f>
        <v>-0.47461541845957089</v>
      </c>
      <c r="G56" s="28">
        <f t="shared" si="29"/>
        <v>-2.3568561051715328E-17</v>
      </c>
      <c r="H56" s="28">
        <f t="shared" si="29"/>
        <v>8.5884455190501599E-2</v>
      </c>
      <c r="I56" s="28">
        <f t="shared" si="29"/>
        <v>7.4076341501165965E-18</v>
      </c>
      <c r="J56" s="28">
        <f t="shared" si="29"/>
        <v>-4.5078484268450326E-4</v>
      </c>
      <c r="K56" s="28">
        <f t="shared" si="29"/>
        <v>4.7518796261865048E-18</v>
      </c>
      <c r="L56" s="28">
        <f t="shared" si="29"/>
        <v>-1.5630122021361405E-2</v>
      </c>
      <c r="M56" s="28">
        <f t="shared" si="29"/>
        <v>-5.9441014343120037E-18</v>
      </c>
      <c r="N56" s="28">
        <f t="shared" si="29"/>
        <v>6.0827353449402297E-3</v>
      </c>
      <c r="O56" s="28">
        <f t="shared" si="29"/>
        <v>1.3805624311385697E-19</v>
      </c>
      <c r="P56" s="27">
        <f t="shared" si="18"/>
        <v>-0.47461541845957089</v>
      </c>
      <c r="Q56" s="27">
        <f t="shared" si="19"/>
        <v>-0.47461541845957089</v>
      </c>
      <c r="R56" s="27">
        <f t="shared" si="20"/>
        <v>-0.38873096326906931</v>
      </c>
      <c r="S56" s="27">
        <f t="shared" si="21"/>
        <v>-0.38873096326906931</v>
      </c>
      <c r="T56" s="27">
        <f t="shared" si="22"/>
        <v>-0.38918174811175382</v>
      </c>
      <c r="U56" s="27">
        <f t="shared" si="23"/>
        <v>-0.38918174811175382</v>
      </c>
      <c r="V56" s="27">
        <f t="shared" si="24"/>
        <v>-0.4048118701331152</v>
      </c>
      <c r="W56" s="27">
        <f t="shared" si="25"/>
        <v>-0.4048118701331152</v>
      </c>
      <c r="X56" s="27">
        <f t="shared" si="26"/>
        <v>-0.39872913478817495</v>
      </c>
      <c r="Y56" s="27">
        <f t="shared" si="27"/>
        <v>-0.39872913478817495</v>
      </c>
      <c r="Z56" s="21"/>
      <c r="AA56" s="21"/>
      <c r="AB56" s="21"/>
      <c r="AC56" s="21"/>
      <c r="AD56" s="21"/>
      <c r="AE56" s="21"/>
      <c r="AF56" s="21"/>
      <c r="AMD56"/>
      <c r="AME56"/>
      <c r="AMF56"/>
      <c r="AMG56"/>
      <c r="AMH56"/>
      <c r="AMI56"/>
      <c r="AMJ56"/>
    </row>
    <row r="57" spans="1:1024" s="23" customFormat="1" x14ac:dyDescent="0.25">
      <c r="A57" s="24">
        <v>-12</v>
      </c>
      <c r="B57" s="27">
        <f t="shared" si="17"/>
        <v>-2.0420352248333655</v>
      </c>
      <c r="C57" s="27">
        <v>0</v>
      </c>
      <c r="D57" s="27"/>
      <c r="E57" s="28"/>
      <c r="F57" s="28">
        <f t="shared" si="29"/>
        <v>-0.10673097165602215</v>
      </c>
      <c r="G57" s="28">
        <f t="shared" si="29"/>
        <v>-6.4811377556308127E-18</v>
      </c>
      <c r="H57" s="28">
        <f t="shared" si="29"/>
        <v>3.4754542666865715E-2</v>
      </c>
      <c r="I57" s="28">
        <f t="shared" si="29"/>
        <v>6.2563970753038292E-18</v>
      </c>
      <c r="J57" s="28">
        <f t="shared" si="29"/>
        <v>-1.9886322032310458E-2</v>
      </c>
      <c r="K57" s="28">
        <f t="shared" si="29"/>
        <v>-5.8922201197613216E-18</v>
      </c>
      <c r="L57" s="28">
        <f t="shared" si="29"/>
        <v>1.3205024444755584E-2</v>
      </c>
      <c r="M57" s="28">
        <f t="shared" si="29"/>
        <v>5.4036526852974047E-18</v>
      </c>
      <c r="N57" s="28">
        <f t="shared" si="29"/>
        <v>-9.2846944149711005E-3</v>
      </c>
      <c r="O57" s="28">
        <f t="shared" si="29"/>
        <v>-4.8107079306117109E-18</v>
      </c>
      <c r="P57" s="27">
        <f t="shared" si="18"/>
        <v>-0.10673097165602215</v>
      </c>
      <c r="Q57" s="27">
        <f t="shared" si="19"/>
        <v>-0.10673097165602215</v>
      </c>
      <c r="R57" s="27">
        <f t="shared" si="20"/>
        <v>-7.1976428989156432E-2</v>
      </c>
      <c r="S57" s="27">
        <f t="shared" si="21"/>
        <v>-7.1976428989156432E-2</v>
      </c>
      <c r="T57" s="27">
        <f t="shared" si="22"/>
        <v>-9.186275102146689E-2</v>
      </c>
      <c r="U57" s="27">
        <f t="shared" si="23"/>
        <v>-9.186275102146689E-2</v>
      </c>
      <c r="V57" s="27">
        <f t="shared" si="24"/>
        <v>-7.8657726576711301E-2</v>
      </c>
      <c r="W57" s="27">
        <f t="shared" si="25"/>
        <v>-7.8657726576711301E-2</v>
      </c>
      <c r="X57" s="27">
        <f t="shared" si="26"/>
        <v>-8.7942420991682396E-2</v>
      </c>
      <c r="Y57" s="27">
        <f t="shared" si="27"/>
        <v>-8.7942420991682396E-2</v>
      </c>
      <c r="Z57" s="21"/>
      <c r="AA57" s="21"/>
      <c r="AB57" s="21"/>
      <c r="AC57" s="21"/>
      <c r="AD57" s="21"/>
      <c r="AE57" s="21"/>
      <c r="AF57" s="21"/>
      <c r="AMD57"/>
      <c r="AME57"/>
      <c r="AMF57"/>
      <c r="AMG57"/>
      <c r="AMH57"/>
      <c r="AMI57"/>
      <c r="AMJ57"/>
    </row>
    <row r="58" spans="1:1024" s="23" customFormat="1" x14ac:dyDescent="0.25">
      <c r="A58" s="24">
        <v>-11</v>
      </c>
      <c r="B58" s="27">
        <f t="shared" si="17"/>
        <v>-1.8849555921538759</v>
      </c>
      <c r="C58" s="27">
        <v>0</v>
      </c>
      <c r="D58" s="27"/>
      <c r="E58" s="28"/>
      <c r="F58" s="28">
        <f t="shared" si="29"/>
        <v>0.28662169711424479</v>
      </c>
      <c r="G58" s="28">
        <f t="shared" si="29"/>
        <v>1.6423385714376031E-17</v>
      </c>
      <c r="H58" s="28">
        <f t="shared" si="29"/>
        <v>-7.961245783483431E-2</v>
      </c>
      <c r="I58" s="28">
        <f t="shared" si="29"/>
        <v>-1.2316332485444016E-17</v>
      </c>
      <c r="J58" s="28">
        <f t="shared" si="29"/>
        <v>3.1521647366644034E-2</v>
      </c>
      <c r="K58" s="28">
        <f t="shared" si="29"/>
        <v>6.840663898549225E-18</v>
      </c>
      <c r="L58" s="28">
        <f t="shared" si="29"/>
        <v>-9.4986498826083142E-3</v>
      </c>
      <c r="M58" s="28">
        <f t="shared" si="29"/>
        <v>-1.5368266589508449E-18</v>
      </c>
      <c r="N58" s="28">
        <f t="shared" si="29"/>
        <v>-1.1106026977336248E-3</v>
      </c>
      <c r="O58" s="28">
        <f t="shared" si="29"/>
        <v>-2.2603870315157382E-18</v>
      </c>
      <c r="P58" s="27">
        <f t="shared" si="18"/>
        <v>0.28662169711424479</v>
      </c>
      <c r="Q58" s="27">
        <f t="shared" si="19"/>
        <v>0.28662169711424479</v>
      </c>
      <c r="R58" s="27">
        <f t="shared" si="20"/>
        <v>0.20700923927941048</v>
      </c>
      <c r="S58" s="27">
        <f t="shared" si="21"/>
        <v>0.20700923927941048</v>
      </c>
      <c r="T58" s="27">
        <f t="shared" si="22"/>
        <v>0.23853088664605451</v>
      </c>
      <c r="U58" s="27">
        <f t="shared" si="23"/>
        <v>0.23853088664605451</v>
      </c>
      <c r="V58" s="27">
        <f t="shared" si="24"/>
        <v>0.2290322367634462</v>
      </c>
      <c r="W58" s="27">
        <f t="shared" si="25"/>
        <v>0.2290322367634462</v>
      </c>
      <c r="X58" s="27">
        <f t="shared" si="26"/>
        <v>0.22792163406571256</v>
      </c>
      <c r="Y58" s="27">
        <f t="shared" si="27"/>
        <v>0.22792163406571256</v>
      </c>
      <c r="Z58" s="21"/>
      <c r="AA58" s="21"/>
      <c r="AB58" s="21"/>
      <c r="AC58" s="21"/>
      <c r="AD58" s="21"/>
      <c r="AE58" s="21"/>
      <c r="AF58" s="21"/>
      <c r="AMD58"/>
      <c r="AME58"/>
      <c r="AMF58"/>
      <c r="AMG58"/>
      <c r="AMH58"/>
      <c r="AMI58"/>
      <c r="AMJ58"/>
    </row>
    <row r="59" spans="1:1024" s="23" customFormat="1" x14ac:dyDescent="0.25">
      <c r="A59" s="24">
        <v>-10</v>
      </c>
      <c r="B59" s="27">
        <f t="shared" si="17"/>
        <v>-1.727875959474386</v>
      </c>
      <c r="C59" s="27">
        <v>0</v>
      </c>
      <c r="D59" s="27"/>
      <c r="E59" s="28"/>
      <c r="F59" s="28">
        <f t="shared" si="29"/>
        <v>0.61158048836872392</v>
      </c>
      <c r="G59" s="28">
        <f t="shared" si="29"/>
        <v>2.4587213414957482E-17</v>
      </c>
      <c r="H59" s="28">
        <f t="shared" si="29"/>
        <v>-4.9121847965758213E-2</v>
      </c>
      <c r="I59" s="28">
        <f t="shared" si="29"/>
        <v>3.4068579964184745E-18</v>
      </c>
      <c r="J59" s="28">
        <f t="shared" si="29"/>
        <v>-2.9363849531160675E-2</v>
      </c>
      <c r="K59" s="28">
        <f t="shared" si="29"/>
        <v>-7.5663222242460887E-18</v>
      </c>
      <c r="L59" s="28">
        <f t="shared" si="29"/>
        <v>4.8706260240725385E-3</v>
      </c>
      <c r="M59" s="28">
        <f t="shared" si="29"/>
        <v>-3.2760381998768469E-18</v>
      </c>
      <c r="N59" s="28">
        <f t="shared" si="29"/>
        <v>9.8794435456019351E-3</v>
      </c>
      <c r="O59" s="28">
        <f t="shared" si="29"/>
        <v>3.8134973204717773E-18</v>
      </c>
      <c r="P59" s="27">
        <f t="shared" si="18"/>
        <v>0.61158048836872392</v>
      </c>
      <c r="Q59" s="27">
        <f t="shared" si="19"/>
        <v>0.61158048836872392</v>
      </c>
      <c r="R59" s="27">
        <f t="shared" si="20"/>
        <v>0.56245864040296567</v>
      </c>
      <c r="S59" s="27">
        <f t="shared" si="21"/>
        <v>0.56245864040296567</v>
      </c>
      <c r="T59" s="27">
        <f t="shared" si="22"/>
        <v>0.533094790871805</v>
      </c>
      <c r="U59" s="27">
        <f t="shared" si="23"/>
        <v>0.533094790871805</v>
      </c>
      <c r="V59" s="27">
        <f t="shared" si="24"/>
        <v>0.53796541689587751</v>
      </c>
      <c r="W59" s="27">
        <f t="shared" si="25"/>
        <v>0.53796541689587751</v>
      </c>
      <c r="X59" s="27">
        <f t="shared" si="26"/>
        <v>0.5478448604414794</v>
      </c>
      <c r="Y59" s="27">
        <f t="shared" si="27"/>
        <v>0.5478448604414794</v>
      </c>
      <c r="Z59" s="21"/>
      <c r="AA59" s="21"/>
      <c r="AB59" s="21"/>
      <c r="AC59" s="21"/>
      <c r="AD59" s="21"/>
      <c r="AE59" s="21"/>
      <c r="AF59" s="21"/>
      <c r="AMD59"/>
      <c r="AME59"/>
      <c r="AMF59"/>
      <c r="AMG59"/>
      <c r="AMH59"/>
      <c r="AMI59"/>
      <c r="AMJ59"/>
    </row>
    <row r="60" spans="1:1024" s="23" customFormat="1" x14ac:dyDescent="0.25">
      <c r="A60" s="24">
        <v>-9</v>
      </c>
      <c r="B60" s="27">
        <f t="shared" si="17"/>
        <v>-1.5707963267948966</v>
      </c>
      <c r="C60" s="27">
        <v>0</v>
      </c>
      <c r="D60" s="27"/>
      <c r="E60" s="28"/>
      <c r="F60" s="28">
        <f t="shared" si="29"/>
        <v>0.79060349934672169</v>
      </c>
      <c r="G60" s="28">
        <f t="shared" si="29"/>
        <v>1.0682958500236816E-17</v>
      </c>
      <c r="H60" s="28">
        <f t="shared" si="29"/>
        <v>7.0747656951108295E-2</v>
      </c>
      <c r="I60" s="28">
        <f t="shared" si="29"/>
        <v>9.6433502603022498E-18</v>
      </c>
      <c r="J60" s="28">
        <f t="shared" si="29"/>
        <v>1.435712953712732E-2</v>
      </c>
      <c r="K60" s="28">
        <f t="shared" si="29"/>
        <v>8.0455619932121476E-18</v>
      </c>
      <c r="L60" s="28">
        <f t="shared" si="29"/>
        <v>2.2999226667576696E-4</v>
      </c>
      <c r="M60" s="28">
        <f t="shared" si="29"/>
        <v>6.0722414295453801E-18</v>
      </c>
      <c r="N60" s="28">
        <f t="shared" si="29"/>
        <v>-4.1800295615377209E-3</v>
      </c>
      <c r="O60" s="28">
        <f t="shared" si="29"/>
        <v>3.942780328191381E-18</v>
      </c>
      <c r="P60" s="27">
        <f t="shared" si="18"/>
        <v>0.79060349934672169</v>
      </c>
      <c r="Q60" s="27">
        <f t="shared" si="19"/>
        <v>0.79060349934672169</v>
      </c>
      <c r="R60" s="27">
        <f t="shared" si="20"/>
        <v>0.86135115629782999</v>
      </c>
      <c r="S60" s="27">
        <f t="shared" si="21"/>
        <v>0.86135115629782999</v>
      </c>
      <c r="T60" s="27">
        <f t="shared" si="22"/>
        <v>0.8757082858349573</v>
      </c>
      <c r="U60" s="27">
        <f t="shared" si="23"/>
        <v>0.8757082858349573</v>
      </c>
      <c r="V60" s="27">
        <f t="shared" si="24"/>
        <v>0.87593827810163305</v>
      </c>
      <c r="W60" s="27">
        <f t="shared" si="25"/>
        <v>0.87593827810163305</v>
      </c>
      <c r="X60" s="27">
        <f t="shared" si="26"/>
        <v>0.87175824854009532</v>
      </c>
      <c r="Y60" s="27">
        <f t="shared" si="27"/>
        <v>0.87175824854009532</v>
      </c>
      <c r="Z60" s="21"/>
      <c r="AA60" s="21"/>
      <c r="AB60" s="21"/>
      <c r="AC60" s="21"/>
      <c r="AD60" s="21"/>
      <c r="AE60" s="21"/>
      <c r="AF60" s="21"/>
      <c r="AMD60"/>
      <c r="AME60"/>
      <c r="AMF60"/>
      <c r="AMG60"/>
      <c r="AMH60"/>
      <c r="AMI60"/>
      <c r="AMJ60"/>
    </row>
    <row r="61" spans="1:1024" s="23" customFormat="1" x14ac:dyDescent="0.25">
      <c r="A61" s="24">
        <v>-8</v>
      </c>
      <c r="B61" s="27">
        <f t="shared" si="17"/>
        <v>-1.4137166941154069</v>
      </c>
      <c r="C61" s="27">
        <v>0</v>
      </c>
      <c r="D61" s="27"/>
      <c r="E61" s="28"/>
      <c r="F61" s="28">
        <f t="shared" si="29"/>
        <v>0.78097212915859193</v>
      </c>
      <c r="G61" s="28">
        <f t="shared" si="29"/>
        <v>-1.2809711611451705E-17</v>
      </c>
      <c r="H61" s="28">
        <f t="shared" si="29"/>
        <v>6.1889362174484978E-2</v>
      </c>
      <c r="I61" s="28">
        <f t="shared" si="29"/>
        <v>-1.0972921467130304E-17</v>
      </c>
      <c r="J61" s="28">
        <f t="shared" si="29"/>
        <v>6.9319288692115018E-3</v>
      </c>
      <c r="K61" s="28">
        <f t="shared" si="29"/>
        <v>-8.2627754149387426E-18</v>
      </c>
      <c r="L61" s="28">
        <f t="shared" si="29"/>
        <v>-5.3082945216320707E-3</v>
      </c>
      <c r="M61" s="28">
        <f t="shared" si="29"/>
        <v>-5.130497923911919E-18</v>
      </c>
      <c r="N61" s="28">
        <f t="shared" si="29"/>
        <v>-7.6409572238875885E-3</v>
      </c>
      <c r="O61" s="28">
        <f t="shared" si="29"/>
        <v>-2.0740684873100699E-18</v>
      </c>
      <c r="P61" s="27">
        <f t="shared" si="18"/>
        <v>0.78097212915859193</v>
      </c>
      <c r="Q61" s="27">
        <f t="shared" si="19"/>
        <v>0.78097212915859193</v>
      </c>
      <c r="R61" s="27">
        <f t="shared" si="20"/>
        <v>0.84286149133307686</v>
      </c>
      <c r="S61" s="27">
        <f t="shared" si="21"/>
        <v>0.84286149133307686</v>
      </c>
      <c r="T61" s="27">
        <f t="shared" si="22"/>
        <v>0.84979342020228832</v>
      </c>
      <c r="U61" s="27">
        <f t="shared" si="23"/>
        <v>0.84979342020228832</v>
      </c>
      <c r="V61" s="27">
        <f t="shared" si="24"/>
        <v>0.84448512568065626</v>
      </c>
      <c r="W61" s="27">
        <f t="shared" si="25"/>
        <v>0.84448512568065626</v>
      </c>
      <c r="X61" s="27">
        <f t="shared" si="26"/>
        <v>0.83684416845676868</v>
      </c>
      <c r="Y61" s="27">
        <f t="shared" si="27"/>
        <v>0.83684416845676868</v>
      </c>
      <c r="Z61" s="21"/>
      <c r="AA61" s="21"/>
      <c r="AB61" s="21"/>
      <c r="AC61" s="21"/>
      <c r="AD61" s="21"/>
      <c r="AE61" s="21"/>
      <c r="AF61" s="21"/>
      <c r="AMD61"/>
      <c r="AME61"/>
      <c r="AMF61"/>
      <c r="AMG61"/>
      <c r="AMH61"/>
      <c r="AMI61"/>
      <c r="AMJ61"/>
    </row>
    <row r="62" spans="1:1024" s="23" customFormat="1" x14ac:dyDescent="0.25">
      <c r="A62" s="24">
        <v>-7</v>
      </c>
      <c r="B62" s="27">
        <f t="shared" si="17"/>
        <v>-1.2566370614359172</v>
      </c>
      <c r="C62" s="27">
        <v>0</v>
      </c>
      <c r="D62" s="27"/>
      <c r="E62" s="28"/>
      <c r="F62" s="28">
        <f t="shared" si="29"/>
        <v>0.58498462235311866</v>
      </c>
      <c r="G62" s="28">
        <f t="shared" si="29"/>
        <v>-2.4805114043845552E-17</v>
      </c>
      <c r="H62" s="28">
        <f t="shared" si="29"/>
        <v>-5.95787597044075E-2</v>
      </c>
      <c r="I62" s="28">
        <f t="shared" si="29"/>
        <v>-1.0341202688114549E-18</v>
      </c>
      <c r="J62" s="28">
        <f t="shared" si="29"/>
        <v>-2.5187740072911292E-2</v>
      </c>
      <c r="K62" s="28">
        <f t="shared" si="29"/>
        <v>8.2108883236293432E-18</v>
      </c>
      <c r="L62" s="28">
        <f t="shared" si="29"/>
        <v>9.8715355866983417E-3</v>
      </c>
      <c r="M62" s="28">
        <f t="shared" si="29"/>
        <v>1.0305255850424568E-18</v>
      </c>
      <c r="N62" s="28">
        <f t="shared" si="29"/>
        <v>8.2719092907769104E-3</v>
      </c>
      <c r="O62" s="28">
        <f t="shared" si="29"/>
        <v>-4.8577931436363036E-18</v>
      </c>
      <c r="P62" s="27">
        <f t="shared" si="18"/>
        <v>0.58498462235311866</v>
      </c>
      <c r="Q62" s="27">
        <f t="shared" si="19"/>
        <v>0.58498462235311866</v>
      </c>
      <c r="R62" s="27">
        <f t="shared" si="20"/>
        <v>0.52540586264871114</v>
      </c>
      <c r="S62" s="27">
        <f t="shared" si="21"/>
        <v>0.52540586264871114</v>
      </c>
      <c r="T62" s="27">
        <f t="shared" si="22"/>
        <v>0.5002181225757999</v>
      </c>
      <c r="U62" s="27">
        <f t="shared" si="23"/>
        <v>0.5002181225757999</v>
      </c>
      <c r="V62" s="27">
        <f t="shared" si="24"/>
        <v>0.51008965816249818</v>
      </c>
      <c r="W62" s="27">
        <f t="shared" si="25"/>
        <v>0.51008965816249818</v>
      </c>
      <c r="X62" s="27">
        <f t="shared" si="26"/>
        <v>0.51836156745327511</v>
      </c>
      <c r="Y62" s="27">
        <f t="shared" si="27"/>
        <v>0.51836156745327511</v>
      </c>
      <c r="Z62" s="21"/>
      <c r="AA62" s="21"/>
      <c r="AB62" s="21"/>
      <c r="AC62" s="21"/>
      <c r="AD62" s="21"/>
      <c r="AE62" s="21"/>
      <c r="AF62" s="21"/>
      <c r="AMD62"/>
      <c r="AME62"/>
      <c r="AMF62"/>
      <c r="AMG62"/>
      <c r="AMH62"/>
      <c r="AMI62"/>
      <c r="AMJ62"/>
    </row>
    <row r="63" spans="1:1024" s="23" customFormat="1" x14ac:dyDescent="0.25">
      <c r="A63" s="24">
        <v>-6</v>
      </c>
      <c r="B63" s="27">
        <f t="shared" si="17"/>
        <v>-1.0995574287564276</v>
      </c>
      <c r="C63" s="27">
        <v>0</v>
      </c>
      <c r="D63" s="27"/>
      <c r="E63" s="28"/>
      <c r="F63" s="28">
        <f t="shared" si="29"/>
        <v>0.24940766013425636</v>
      </c>
      <c r="G63" s="28">
        <f t="shared" si="29"/>
        <v>-1.4536858665038787E-17</v>
      </c>
      <c r="H63" s="28">
        <f t="shared" si="29"/>
        <v>-7.2641275295650426E-2</v>
      </c>
      <c r="I63" s="28">
        <f t="shared" si="29"/>
        <v>1.1784280525857664E-17</v>
      </c>
      <c r="J63" s="28">
        <f t="shared" si="29"/>
        <v>3.2421995291480911E-2</v>
      </c>
      <c r="K63" s="28">
        <f t="shared" si="29"/>
        <v>-7.8915905682983735E-18</v>
      </c>
      <c r="L63" s="28">
        <f t="shared" si="29"/>
        <v>-1.3476946440082351E-2</v>
      </c>
      <c r="M63" s="28">
        <f t="shared" si="29"/>
        <v>3.7038170750582983E-18</v>
      </c>
      <c r="N63" s="28">
        <f t="shared" si="29"/>
        <v>3.2111905130860672E-3</v>
      </c>
      <c r="O63" s="28">
        <f t="shared" si="29"/>
        <v>-6.9034794188893061E-20</v>
      </c>
      <c r="P63" s="27">
        <f t="shared" si="18"/>
        <v>0.24940766013425636</v>
      </c>
      <c r="Q63" s="27">
        <f t="shared" si="19"/>
        <v>0.24940766013425633</v>
      </c>
      <c r="R63" s="27">
        <f t="shared" si="20"/>
        <v>0.17676638483860591</v>
      </c>
      <c r="S63" s="27">
        <f t="shared" si="21"/>
        <v>0.17676638483860591</v>
      </c>
      <c r="T63" s="27">
        <f t="shared" si="22"/>
        <v>0.20918838013008681</v>
      </c>
      <c r="U63" s="27">
        <f t="shared" si="23"/>
        <v>0.20918838013008681</v>
      </c>
      <c r="V63" s="27">
        <f t="shared" si="24"/>
        <v>0.19571143369000446</v>
      </c>
      <c r="W63" s="27">
        <f t="shared" si="25"/>
        <v>0.19571143369000446</v>
      </c>
      <c r="X63" s="27">
        <f t="shared" si="26"/>
        <v>0.19892262420309054</v>
      </c>
      <c r="Y63" s="27">
        <f t="shared" si="27"/>
        <v>0.19892262420309054</v>
      </c>
      <c r="Z63" s="21"/>
      <c r="AA63" s="21"/>
      <c r="AB63" s="21"/>
      <c r="AC63" s="21"/>
      <c r="AD63" s="21"/>
      <c r="AE63" s="21"/>
      <c r="AF63" s="21"/>
      <c r="AMD63"/>
      <c r="AME63"/>
      <c r="AMF63"/>
      <c r="AMG63"/>
      <c r="AMH63"/>
      <c r="AMI63"/>
      <c r="AMJ63"/>
    </row>
    <row r="64" spans="1:1024" s="23" customFormat="1" x14ac:dyDescent="0.25">
      <c r="A64" s="24">
        <v>-5</v>
      </c>
      <c r="B64" s="27">
        <f t="shared" si="17"/>
        <v>-0.94247779607693793</v>
      </c>
      <c r="C64" s="27">
        <v>0</v>
      </c>
      <c r="D64" s="27"/>
      <c r="E64" s="28"/>
      <c r="F64" s="28">
        <f t="shared" si="29"/>
        <v>-0.14568313907065428</v>
      </c>
      <c r="G64" s="28">
        <f t="shared" si="29"/>
        <v>8.7788532340700869E-18</v>
      </c>
      <c r="H64" s="28">
        <f t="shared" si="29"/>
        <v>4.6469512636081643E-2</v>
      </c>
      <c r="I64" s="28">
        <f t="shared" si="29"/>
        <v>-8.2116928571880155E-18</v>
      </c>
      <c r="J64" s="28">
        <f t="shared" si="29"/>
        <v>-2.5469156502398987E-2</v>
      </c>
      <c r="K64" s="28">
        <f t="shared" si="29"/>
        <v>7.3152809780868692E-18</v>
      </c>
      <c r="L64" s="28">
        <f t="shared" si="29"/>
        <v>1.577469585131662E-2</v>
      </c>
      <c r="M64" s="28">
        <f t="shared" si="29"/>
        <v>-6.1581662427220078E-18</v>
      </c>
      <c r="N64" s="28">
        <f t="shared" si="29"/>
        <v>-9.9915636458809704E-3</v>
      </c>
      <c r="O64" s="28">
        <f t="shared" si="29"/>
        <v>4.8273371959272878E-18</v>
      </c>
      <c r="P64" s="27">
        <f t="shared" si="18"/>
        <v>-0.14568313907065428</v>
      </c>
      <c r="Q64" s="27">
        <f t="shared" si="19"/>
        <v>-0.14568313907065428</v>
      </c>
      <c r="R64" s="27">
        <f t="shared" si="20"/>
        <v>-9.9213626434572627E-2</v>
      </c>
      <c r="S64" s="27">
        <f t="shared" si="21"/>
        <v>-9.9213626434572641E-2</v>
      </c>
      <c r="T64" s="27">
        <f t="shared" si="22"/>
        <v>-0.12468278293697163</v>
      </c>
      <c r="U64" s="27">
        <f t="shared" si="23"/>
        <v>-0.12468278293697162</v>
      </c>
      <c r="V64" s="27">
        <f t="shared" si="24"/>
        <v>-0.108908087085655</v>
      </c>
      <c r="W64" s="27">
        <f t="shared" si="25"/>
        <v>-0.108908087085655</v>
      </c>
      <c r="X64" s="27">
        <f t="shared" si="26"/>
        <v>-0.11889965073153597</v>
      </c>
      <c r="Y64" s="27">
        <f t="shared" si="27"/>
        <v>-0.11889965073153597</v>
      </c>
      <c r="Z64" s="21"/>
      <c r="AA64" s="21"/>
      <c r="AB64" s="21"/>
      <c r="AC64" s="21"/>
      <c r="AD64" s="21"/>
      <c r="AE64" s="21"/>
      <c r="AF64" s="21"/>
      <c r="AMD64"/>
      <c r="AME64"/>
      <c r="AMF64"/>
      <c r="AMG64"/>
      <c r="AMH64"/>
      <c r="AMI64"/>
      <c r="AMJ64"/>
    </row>
    <row r="65" spans="1:1024" s="23" customFormat="1" x14ac:dyDescent="0.25">
      <c r="A65" s="24">
        <v>-4</v>
      </c>
      <c r="B65" s="27">
        <f t="shared" si="17"/>
        <v>-0.78539816339744828</v>
      </c>
      <c r="C65" s="27">
        <v>0</v>
      </c>
      <c r="D65" s="27"/>
      <c r="E65" s="28"/>
      <c r="F65" s="28">
        <f t="shared" si="29"/>
        <v>-0.50601092183252716</v>
      </c>
      <c r="G65" s="28">
        <f t="shared" si="29"/>
        <v>2.4215166391749606E-17</v>
      </c>
      <c r="H65" s="28">
        <f t="shared" si="29"/>
        <v>8.1027421048347079E-2</v>
      </c>
      <c r="I65" s="28">
        <f t="shared" si="29"/>
        <v>-5.3414792501184079E-18</v>
      </c>
      <c r="J65" s="28">
        <f t="shared" si="29"/>
        <v>7.3716205919136255E-3</v>
      </c>
      <c r="K65" s="28">
        <f t="shared" si="29"/>
        <v>-6.5007286951541565E-18</v>
      </c>
      <c r="L65" s="28">
        <f t="shared" si="29"/>
        <v>-1.6541834332388219E-2</v>
      </c>
      <c r="M65" s="28">
        <f t="shared" si="29"/>
        <v>4.8216751301511249E-18</v>
      </c>
      <c r="N65" s="28">
        <f t="shared" si="29"/>
        <v>2.1394842188924386E-3</v>
      </c>
      <c r="O65" s="28">
        <f t="shared" si="29"/>
        <v>2.1987018836668058E-18</v>
      </c>
      <c r="P65" s="27">
        <f t="shared" si="18"/>
        <v>-0.50601092183252716</v>
      </c>
      <c r="Q65" s="27">
        <f t="shared" si="19"/>
        <v>-0.50601092183252716</v>
      </c>
      <c r="R65" s="27">
        <f t="shared" si="20"/>
        <v>-0.42498350078418007</v>
      </c>
      <c r="S65" s="27">
        <f t="shared" si="21"/>
        <v>-0.42498350078418007</v>
      </c>
      <c r="T65" s="27">
        <f t="shared" si="22"/>
        <v>-0.41761188019226642</v>
      </c>
      <c r="U65" s="27">
        <f t="shared" si="23"/>
        <v>-0.41761188019226642</v>
      </c>
      <c r="V65" s="27">
        <f t="shared" si="24"/>
        <v>-0.43415371452465462</v>
      </c>
      <c r="W65" s="27">
        <f t="shared" si="25"/>
        <v>-0.43415371452465462</v>
      </c>
      <c r="X65" s="27">
        <f t="shared" si="26"/>
        <v>-0.43201423030576219</v>
      </c>
      <c r="Y65" s="27">
        <f t="shared" si="27"/>
        <v>-0.43201423030576219</v>
      </c>
      <c r="Z65" s="21"/>
      <c r="AA65" s="21"/>
      <c r="AB65" s="21"/>
      <c r="AC65" s="21"/>
      <c r="AD65" s="21"/>
      <c r="AE65" s="21"/>
      <c r="AF65" s="21"/>
      <c r="AMD65"/>
      <c r="AME65"/>
      <c r="AMF65"/>
      <c r="AMG65"/>
      <c r="AMH65"/>
      <c r="AMI65"/>
      <c r="AMJ65"/>
    </row>
    <row r="66" spans="1:1024" s="23" customFormat="1" x14ac:dyDescent="0.25">
      <c r="A66" s="24">
        <v>-3</v>
      </c>
      <c r="B66" s="27">
        <f t="shared" si="17"/>
        <v>-0.62831853071795862</v>
      </c>
      <c r="C66" s="27">
        <v>0</v>
      </c>
      <c r="D66" s="27"/>
      <c r="E66" s="28"/>
      <c r="F66" s="28">
        <f t="shared" ref="F66:O75" si="30">(8*$B$2/PI()^2)*((SIN(F$5*PI()/2))/F$5^2)*SIN(F$5*PI()*$B66/$B$3)</f>
        <v>-0.74559401095150923</v>
      </c>
      <c r="G66" s="28">
        <f t="shared" si="30"/>
        <v>1.7917325155530649E-17</v>
      </c>
      <c r="H66" s="28">
        <f t="shared" si="30"/>
        <v>-3.1846855234916087E-2</v>
      </c>
      <c r="I66" s="28">
        <f t="shared" si="30"/>
        <v>1.2402557021922776E-17</v>
      </c>
      <c r="J66" s="28">
        <f t="shared" si="30"/>
        <v>1.3951561161340074E-2</v>
      </c>
      <c r="K66" s="28">
        <f t="shared" si="30"/>
        <v>5.4744619047920104E-18</v>
      </c>
      <c r="L66" s="28">
        <f t="shared" si="30"/>
        <v>1.5703926816203414E-2</v>
      </c>
      <c r="M66" s="28">
        <f t="shared" si="30"/>
        <v>-5.1706013440572747E-19</v>
      </c>
      <c r="N66" s="28">
        <f t="shared" si="30"/>
        <v>8.8458286483149226E-3</v>
      </c>
      <c r="O66" s="28">
        <f t="shared" si="30"/>
        <v>-3.8573401041208996E-18</v>
      </c>
      <c r="P66" s="27">
        <f t="shared" si="18"/>
        <v>-0.74559401095150923</v>
      </c>
      <c r="Q66" s="27">
        <f t="shared" si="19"/>
        <v>-0.74559401095150923</v>
      </c>
      <c r="R66" s="27">
        <f t="shared" si="20"/>
        <v>-0.77744086618642527</v>
      </c>
      <c r="S66" s="27">
        <f t="shared" si="21"/>
        <v>-0.77744086618642527</v>
      </c>
      <c r="T66" s="27">
        <f t="shared" si="22"/>
        <v>-0.76348930502508516</v>
      </c>
      <c r="U66" s="27">
        <f t="shared" si="23"/>
        <v>-0.76348930502508516</v>
      </c>
      <c r="V66" s="27">
        <f t="shared" si="24"/>
        <v>-0.7477853782088818</v>
      </c>
      <c r="W66" s="27">
        <f t="shared" si="25"/>
        <v>-0.7477853782088818</v>
      </c>
      <c r="X66" s="27">
        <f t="shared" si="26"/>
        <v>-0.73893954956056684</v>
      </c>
      <c r="Y66" s="27">
        <f t="shared" si="27"/>
        <v>-0.73893954956056684</v>
      </c>
      <c r="Z66" s="21"/>
      <c r="AA66" s="21"/>
      <c r="AB66" s="21"/>
      <c r="AC66" s="21"/>
      <c r="AD66" s="21"/>
      <c r="AE66" s="21"/>
      <c r="AF66" s="21"/>
      <c r="AMD66"/>
      <c r="AME66"/>
      <c r="AMF66"/>
      <c r="AMG66"/>
      <c r="AMH66"/>
      <c r="AMI66"/>
      <c r="AMJ66"/>
    </row>
    <row r="67" spans="1:1024" s="23" customFormat="1" x14ac:dyDescent="0.25">
      <c r="A67" s="24">
        <v>-2</v>
      </c>
      <c r="B67" s="27">
        <f t="shared" si="17"/>
        <v>-0.47123889803846897</v>
      </c>
      <c r="C67" s="27">
        <v>0</v>
      </c>
      <c r="D67" s="27"/>
      <c r="E67" s="28"/>
      <c r="F67" s="28">
        <f t="shared" si="30"/>
        <v>-0.80726291571201625</v>
      </c>
      <c r="G67" s="28">
        <f t="shared" si="30"/>
        <v>-4.4620868184662428E-18</v>
      </c>
      <c r="H67" s="28">
        <f t="shared" si="30"/>
        <v>-8.6774681017621313E-2</v>
      </c>
      <c r="I67" s="28">
        <f t="shared" si="30"/>
        <v>-4.3894266170350434E-18</v>
      </c>
      <c r="J67" s="28">
        <f t="shared" si="30"/>
        <v>-2.9169871577404954E-2</v>
      </c>
      <c r="K67" s="28">
        <f t="shared" si="30"/>
        <v>-4.2699038704839016E-18</v>
      </c>
      <c r="L67" s="28">
        <f t="shared" si="30"/>
        <v>-1.3342275054303139E-2</v>
      </c>
      <c r="M67" s="28">
        <f t="shared" si="30"/>
        <v>-4.1058464285940078E-18</v>
      </c>
      <c r="N67" s="28">
        <f t="shared" si="30"/>
        <v>-6.8765957971649973E-3</v>
      </c>
      <c r="O67" s="28">
        <f t="shared" si="30"/>
        <v>-3.9004372170924936E-18</v>
      </c>
      <c r="P67" s="27">
        <f t="shared" si="18"/>
        <v>-0.80726291571201625</v>
      </c>
      <c r="Q67" s="27">
        <f t="shared" si="19"/>
        <v>-0.80726291571201625</v>
      </c>
      <c r="R67" s="27">
        <f t="shared" si="20"/>
        <v>-0.89403759672963756</v>
      </c>
      <c r="S67" s="27">
        <f t="shared" si="21"/>
        <v>-0.89403759672963756</v>
      </c>
      <c r="T67" s="27">
        <f t="shared" si="22"/>
        <v>-0.92320746830704248</v>
      </c>
      <c r="U67" s="27">
        <f t="shared" si="23"/>
        <v>-0.92320746830704248</v>
      </c>
      <c r="V67" s="27">
        <f t="shared" si="24"/>
        <v>-0.93654974336134567</v>
      </c>
      <c r="W67" s="27">
        <f t="shared" si="25"/>
        <v>-0.93654974336134567</v>
      </c>
      <c r="X67" s="27">
        <f t="shared" si="26"/>
        <v>-0.94342633915851071</v>
      </c>
      <c r="Y67" s="27">
        <f t="shared" si="27"/>
        <v>-0.94342633915851071</v>
      </c>
      <c r="Z67" s="21"/>
      <c r="AA67" s="21"/>
      <c r="AB67" s="21"/>
      <c r="AC67" s="21"/>
      <c r="AD67" s="21"/>
      <c r="AE67" s="21"/>
      <c r="AF67" s="21"/>
      <c r="AMD67"/>
      <c r="AME67"/>
      <c r="AMF67"/>
      <c r="AMG67"/>
      <c r="AMH67"/>
      <c r="AMI67"/>
      <c r="AMJ67"/>
    </row>
    <row r="68" spans="1:1024" s="23" customFormat="1" x14ac:dyDescent="0.25">
      <c r="A68" s="24">
        <v>-1</v>
      </c>
      <c r="B68" s="27">
        <f t="shared" si="17"/>
        <v>-0.31415926535897931</v>
      </c>
      <c r="C68" s="27">
        <v>0</v>
      </c>
      <c r="D68" s="27"/>
      <c r="E68" s="28"/>
      <c r="F68" s="28">
        <f t="shared" si="30"/>
        <v>-0.67630215727490872</v>
      </c>
      <c r="G68" s="28">
        <f t="shared" si="30"/>
        <v>-2.2836583762659055E-17</v>
      </c>
      <c r="H68" s="28">
        <f t="shared" si="30"/>
        <v>1.6187015452294919E-2</v>
      </c>
      <c r="I68" s="28">
        <f t="shared" si="30"/>
        <v>-8.9586625777653246E-18</v>
      </c>
      <c r="J68" s="28">
        <f t="shared" si="30"/>
        <v>3.162413997386887E-2</v>
      </c>
      <c r="K68" s="28">
        <f t="shared" si="30"/>
        <v>2.9262844113566956E-18</v>
      </c>
      <c r="L68" s="28">
        <f t="shared" si="30"/>
        <v>9.6860289481545073E-3</v>
      </c>
      <c r="M68" s="28">
        <f t="shared" si="30"/>
        <v>6.2012785109613879E-18</v>
      </c>
      <c r="N68" s="28">
        <f t="shared" si="30"/>
        <v>-5.1632791817868492E-3</v>
      </c>
      <c r="O68" s="28">
        <f t="shared" si="30"/>
        <v>2.1365917000473627E-18</v>
      </c>
      <c r="P68" s="27">
        <f t="shared" si="18"/>
        <v>-0.67630215727490872</v>
      </c>
      <c r="Q68" s="27">
        <f t="shared" si="19"/>
        <v>-0.67630215727490872</v>
      </c>
      <c r="R68" s="27">
        <f t="shared" si="20"/>
        <v>-0.66011514182261377</v>
      </c>
      <c r="S68" s="27">
        <f t="shared" si="21"/>
        <v>-0.66011514182261377</v>
      </c>
      <c r="T68" s="27">
        <f t="shared" si="22"/>
        <v>-0.62849100184874485</v>
      </c>
      <c r="U68" s="27">
        <f t="shared" si="23"/>
        <v>-0.62849100184874485</v>
      </c>
      <c r="V68" s="27">
        <f t="shared" si="24"/>
        <v>-0.61880497290059033</v>
      </c>
      <c r="W68" s="27">
        <f t="shared" si="25"/>
        <v>-0.61880497290059033</v>
      </c>
      <c r="X68" s="27">
        <f t="shared" si="26"/>
        <v>-0.62396825208237716</v>
      </c>
      <c r="Y68" s="27">
        <f t="shared" si="27"/>
        <v>-0.62396825208237716</v>
      </c>
      <c r="Z68" s="21"/>
      <c r="AA68" s="21"/>
      <c r="AB68" s="21"/>
      <c r="AC68" s="21"/>
      <c r="AD68" s="21"/>
      <c r="AE68" s="21"/>
      <c r="AF68" s="21"/>
      <c r="AMD68"/>
      <c r="AME68"/>
      <c r="AMF68"/>
      <c r="AMG68"/>
      <c r="AMH68"/>
      <c r="AMI68"/>
      <c r="AMJ68"/>
    </row>
    <row r="69" spans="1:1024" s="23" customFormat="1" x14ac:dyDescent="0.25">
      <c r="A69" s="24">
        <v>0</v>
      </c>
      <c r="B69" s="27">
        <f t="shared" si="17"/>
        <v>-0.15707963267948966</v>
      </c>
      <c r="C69" s="27">
        <v>0</v>
      </c>
      <c r="D69" s="27"/>
      <c r="E69" s="28"/>
      <c r="F69" s="28">
        <f t="shared" si="30"/>
        <v>-0.38396168692476107</v>
      </c>
      <c r="G69" s="28">
        <f t="shared" si="30"/>
        <v>-2.0714263575918022E-17</v>
      </c>
      <c r="H69" s="28">
        <f t="shared" si="30"/>
        <v>8.9695879523557356E-2</v>
      </c>
      <c r="I69" s="28">
        <f t="shared" si="30"/>
        <v>1.1418291881329527E-17</v>
      </c>
      <c r="J69" s="28">
        <f t="shared" si="30"/>
        <v>-2.0240436873301088E-2</v>
      </c>
      <c r="K69" s="28">
        <f t="shared" si="30"/>
        <v>-1.4873622728220807E-18</v>
      </c>
      <c r="L69" s="28">
        <f t="shared" si="30"/>
        <v>-5.0899522476378842E-3</v>
      </c>
      <c r="M69" s="28">
        <f t="shared" si="30"/>
        <v>-4.4793312888826623E-18</v>
      </c>
      <c r="N69" s="28">
        <f t="shared" si="30"/>
        <v>9.6416312241801461E-3</v>
      </c>
      <c r="O69" s="28">
        <f t="shared" si="30"/>
        <v>4.8430332783499206E-18</v>
      </c>
      <c r="P69" s="27">
        <f t="shared" si="18"/>
        <v>-0.38396168692476107</v>
      </c>
      <c r="Q69" s="27">
        <f t="shared" si="19"/>
        <v>-0.38396168692476107</v>
      </c>
      <c r="R69" s="27">
        <f t="shared" si="20"/>
        <v>-0.29426580740120373</v>
      </c>
      <c r="S69" s="27">
        <f t="shared" si="21"/>
        <v>-0.29426580740120373</v>
      </c>
      <c r="T69" s="27">
        <f t="shared" si="22"/>
        <v>-0.3145062442745048</v>
      </c>
      <c r="U69" s="27">
        <f t="shared" si="23"/>
        <v>-0.3145062442745048</v>
      </c>
      <c r="V69" s="27">
        <f t="shared" si="24"/>
        <v>-0.31959619652214266</v>
      </c>
      <c r="W69" s="27">
        <f t="shared" si="25"/>
        <v>-0.31959619652214266</v>
      </c>
      <c r="X69" s="27">
        <f t="shared" si="26"/>
        <v>-0.3099545652979625</v>
      </c>
      <c r="Y69" s="27">
        <f t="shared" si="27"/>
        <v>-0.3099545652979625</v>
      </c>
      <c r="Z69" s="21"/>
      <c r="AA69" s="21"/>
      <c r="AB69" s="21"/>
      <c r="AC69" s="21"/>
      <c r="AD69" s="21"/>
      <c r="AE69" s="21"/>
      <c r="AF69" s="21"/>
      <c r="AMD69"/>
      <c r="AME69"/>
      <c r="AMF69"/>
      <c r="AMG69"/>
      <c r="AMH69"/>
      <c r="AMI69"/>
      <c r="AMJ69"/>
    </row>
    <row r="70" spans="1:1024" s="23" customFormat="1" x14ac:dyDescent="0.25">
      <c r="A70" s="24">
        <v>1</v>
      </c>
      <c r="B70" s="27">
        <f t="shared" ref="B70:B73" si="31">(A70-1)*PI()/20</f>
        <v>0</v>
      </c>
      <c r="C70" s="27">
        <v>0</v>
      </c>
      <c r="D70" s="27">
        <f>2*$B$2*$B70/$B$3</f>
        <v>0</v>
      </c>
      <c r="E70" s="28"/>
      <c r="F70" s="28">
        <f t="shared" si="30"/>
        <v>0</v>
      </c>
      <c r="G70" s="28">
        <f t="shared" si="30"/>
        <v>0</v>
      </c>
      <c r="H70" s="28">
        <f t="shared" si="30"/>
        <v>0</v>
      </c>
      <c r="I70" s="28">
        <f t="shared" si="30"/>
        <v>0</v>
      </c>
      <c r="J70" s="28">
        <f t="shared" si="30"/>
        <v>0</v>
      </c>
      <c r="K70" s="28">
        <f t="shared" si="30"/>
        <v>0</v>
      </c>
      <c r="L70" s="28">
        <f t="shared" si="30"/>
        <v>0</v>
      </c>
      <c r="M70" s="28">
        <f t="shared" si="30"/>
        <v>0</v>
      </c>
      <c r="N70" s="28">
        <f t="shared" si="30"/>
        <v>0</v>
      </c>
      <c r="O70" s="28">
        <f t="shared" si="30"/>
        <v>0</v>
      </c>
      <c r="P70" s="27">
        <f t="shared" ref="P70:P101" si="32">SUM($F70:$F70)</f>
        <v>0</v>
      </c>
      <c r="Q70" s="27">
        <f t="shared" ref="Q70:Q101" si="33">SUM($F70:$G70)+$Q$3</f>
        <v>0</v>
      </c>
      <c r="R70" s="27">
        <f t="shared" ref="R70:R101" si="34">SUM($F70:$H70)</f>
        <v>0</v>
      </c>
      <c r="S70" s="27">
        <f t="shared" ref="S70:S101" si="35">SUM($F70:$I70)+$Q$3</f>
        <v>0</v>
      </c>
      <c r="T70" s="27">
        <f t="shared" ref="T70:T101" si="36">SUM($F70:$J70)</f>
        <v>0</v>
      </c>
      <c r="U70" s="27">
        <f t="shared" ref="U70:U101" si="37">SUM($F70:$K70)+$Q$3</f>
        <v>0</v>
      </c>
      <c r="V70" s="27">
        <f t="shared" ref="V70:V101" si="38">SUM($F70:$L70)</f>
        <v>0</v>
      </c>
      <c r="W70" s="27">
        <f t="shared" ref="W70:W101" si="39">SUM($F70:$M70)+$Q$3</f>
        <v>0</v>
      </c>
      <c r="X70" s="27">
        <f t="shared" ref="X70:X101" si="40">SUM($F70:$N70)</f>
        <v>0</v>
      </c>
      <c r="Y70" s="27">
        <f t="shared" ref="Y70:Y101" si="41">SUM($F70:$O70)+$Q$3</f>
        <v>0</v>
      </c>
      <c r="Z70" s="21"/>
      <c r="AA70" s="21"/>
      <c r="AB70" s="21"/>
      <c r="AC70" s="21"/>
      <c r="AD70" s="21"/>
      <c r="AE70" s="21"/>
      <c r="AF70" s="21"/>
      <c r="AMD70"/>
      <c r="AME70"/>
      <c r="AMF70"/>
      <c r="AMG70"/>
      <c r="AMH70"/>
      <c r="AMI70"/>
      <c r="AMJ70"/>
    </row>
    <row r="71" spans="1:1024" s="23" customFormat="1" x14ac:dyDescent="0.25">
      <c r="A71" s="24">
        <v>2</v>
      </c>
      <c r="B71" s="27">
        <f t="shared" si="31"/>
        <v>0.15707963267948966</v>
      </c>
      <c r="C71" s="27">
        <v>0</v>
      </c>
      <c r="D71" s="27">
        <f>2*$B$2*$B71/$B$3</f>
        <v>0.31415926535897931</v>
      </c>
      <c r="E71" s="28"/>
      <c r="F71" s="28">
        <f t="shared" si="30"/>
        <v>0.38396168692476107</v>
      </c>
      <c r="G71" s="28">
        <f t="shared" si="30"/>
        <v>2.0714263575918022E-17</v>
      </c>
      <c r="H71" s="28">
        <f t="shared" si="30"/>
        <v>-8.9695879523557356E-2</v>
      </c>
      <c r="I71" s="28">
        <f t="shared" si="30"/>
        <v>-1.1418291881329527E-17</v>
      </c>
      <c r="J71" s="28">
        <f t="shared" si="30"/>
        <v>2.0240436873301088E-2</v>
      </c>
      <c r="K71" s="28">
        <f t="shared" si="30"/>
        <v>1.4873622728220807E-18</v>
      </c>
      <c r="L71" s="28">
        <f t="shared" si="30"/>
        <v>5.0899522476378842E-3</v>
      </c>
      <c r="M71" s="28">
        <f t="shared" si="30"/>
        <v>4.4793312888826623E-18</v>
      </c>
      <c r="N71" s="28">
        <f t="shared" si="30"/>
        <v>-9.6416312241801461E-3</v>
      </c>
      <c r="O71" s="28">
        <f t="shared" si="30"/>
        <v>-4.8430332783499206E-18</v>
      </c>
      <c r="P71" s="27">
        <f t="shared" si="32"/>
        <v>0.38396168692476107</v>
      </c>
      <c r="Q71" s="27">
        <f t="shared" si="33"/>
        <v>0.38396168692476107</v>
      </c>
      <c r="R71" s="27">
        <f t="shared" si="34"/>
        <v>0.29426580740120373</v>
      </c>
      <c r="S71" s="27">
        <f t="shared" si="35"/>
        <v>0.29426580740120373</v>
      </c>
      <c r="T71" s="27">
        <f t="shared" si="36"/>
        <v>0.3145062442745048</v>
      </c>
      <c r="U71" s="27">
        <f t="shared" si="37"/>
        <v>0.3145062442745048</v>
      </c>
      <c r="V71" s="27">
        <f t="shared" si="38"/>
        <v>0.31959619652214266</v>
      </c>
      <c r="W71" s="27">
        <f t="shared" si="39"/>
        <v>0.31959619652214266</v>
      </c>
      <c r="X71" s="27">
        <f t="shared" si="40"/>
        <v>0.3099545652979625</v>
      </c>
      <c r="Y71" s="27">
        <f t="shared" si="41"/>
        <v>0.3099545652979625</v>
      </c>
      <c r="Z71" s="21"/>
      <c r="AA71" s="21"/>
      <c r="AB71" s="21"/>
      <c r="AC71" s="21"/>
      <c r="AD71" s="21"/>
      <c r="AE71" s="21"/>
      <c r="AF71" s="21"/>
      <c r="AMD71"/>
      <c r="AME71"/>
      <c r="AMF71"/>
      <c r="AMG71"/>
      <c r="AMH71"/>
      <c r="AMI71"/>
      <c r="AMJ71"/>
    </row>
    <row r="72" spans="1:1024" s="23" customFormat="1" x14ac:dyDescent="0.25">
      <c r="A72" s="24">
        <v>3</v>
      </c>
      <c r="B72" s="27">
        <f t="shared" si="31"/>
        <v>0.31415926535897931</v>
      </c>
      <c r="C72" s="27">
        <v>0</v>
      </c>
      <c r="D72" s="27">
        <f>2*$B$2*$B72/$B$3</f>
        <v>0.62831853071795862</v>
      </c>
      <c r="E72" s="28"/>
      <c r="F72" s="28">
        <f t="shared" si="30"/>
        <v>0.67630215727490872</v>
      </c>
      <c r="G72" s="28">
        <f t="shared" si="30"/>
        <v>2.2836583762659055E-17</v>
      </c>
      <c r="H72" s="28">
        <f t="shared" si="30"/>
        <v>-1.6187015452294919E-2</v>
      </c>
      <c r="I72" s="28">
        <f t="shared" si="30"/>
        <v>8.9586625777653246E-18</v>
      </c>
      <c r="J72" s="28">
        <f t="shared" si="30"/>
        <v>-3.162413997386887E-2</v>
      </c>
      <c r="K72" s="28">
        <f t="shared" si="30"/>
        <v>-2.9262844113566956E-18</v>
      </c>
      <c r="L72" s="28">
        <f t="shared" si="30"/>
        <v>-9.6860289481545073E-3</v>
      </c>
      <c r="M72" s="28">
        <f t="shared" si="30"/>
        <v>-6.2012785109613879E-18</v>
      </c>
      <c r="N72" s="28">
        <f t="shared" si="30"/>
        <v>5.1632791817868492E-3</v>
      </c>
      <c r="O72" s="28">
        <f t="shared" si="30"/>
        <v>-2.1365917000473627E-18</v>
      </c>
      <c r="P72" s="27">
        <f t="shared" si="32"/>
        <v>0.67630215727490872</v>
      </c>
      <c r="Q72" s="27">
        <f t="shared" si="33"/>
        <v>0.67630215727490872</v>
      </c>
      <c r="R72" s="27">
        <f t="shared" si="34"/>
        <v>0.66011514182261377</v>
      </c>
      <c r="S72" s="27">
        <f t="shared" si="35"/>
        <v>0.66011514182261377</v>
      </c>
      <c r="T72" s="27">
        <f t="shared" si="36"/>
        <v>0.62849100184874485</v>
      </c>
      <c r="U72" s="27">
        <f t="shared" si="37"/>
        <v>0.62849100184874485</v>
      </c>
      <c r="V72" s="27">
        <f t="shared" si="38"/>
        <v>0.61880497290059033</v>
      </c>
      <c r="W72" s="27">
        <f t="shared" si="39"/>
        <v>0.61880497290059033</v>
      </c>
      <c r="X72" s="27">
        <f t="shared" si="40"/>
        <v>0.62396825208237716</v>
      </c>
      <c r="Y72" s="27">
        <f t="shared" si="41"/>
        <v>0.62396825208237716</v>
      </c>
      <c r="Z72" s="21"/>
      <c r="AA72" s="21"/>
      <c r="AB72" s="21"/>
      <c r="AC72" s="21"/>
      <c r="AD72" s="21"/>
      <c r="AE72" s="21"/>
      <c r="AF72" s="21"/>
      <c r="AMD72"/>
      <c r="AME72"/>
      <c r="AMF72"/>
      <c r="AMG72"/>
      <c r="AMH72"/>
      <c r="AMI72"/>
      <c r="AMJ72"/>
    </row>
    <row r="73" spans="1:1024" s="23" customFormat="1" x14ac:dyDescent="0.25">
      <c r="A73" s="24">
        <v>4</v>
      </c>
      <c r="B73" s="27">
        <f t="shared" si="31"/>
        <v>0.47123889803846897</v>
      </c>
      <c r="C73" s="27">
        <v>0</v>
      </c>
      <c r="D73" s="27">
        <f>2*$B$2*$B73/$B$3</f>
        <v>0.94247779607693793</v>
      </c>
      <c r="E73" s="28"/>
      <c r="F73" s="28">
        <f t="shared" si="30"/>
        <v>0.80726291571201625</v>
      </c>
      <c r="G73" s="28">
        <f t="shared" si="30"/>
        <v>4.4620868184662428E-18</v>
      </c>
      <c r="H73" s="28">
        <f t="shared" si="30"/>
        <v>8.6774681017621313E-2</v>
      </c>
      <c r="I73" s="28">
        <f t="shared" si="30"/>
        <v>4.3894266170350434E-18</v>
      </c>
      <c r="J73" s="28">
        <f t="shared" si="30"/>
        <v>2.9169871577404954E-2</v>
      </c>
      <c r="K73" s="28">
        <f t="shared" si="30"/>
        <v>4.2699038704839016E-18</v>
      </c>
      <c r="L73" s="28">
        <f t="shared" si="30"/>
        <v>1.3342275054303139E-2</v>
      </c>
      <c r="M73" s="28">
        <f t="shared" si="30"/>
        <v>4.1058464285940078E-18</v>
      </c>
      <c r="N73" s="28">
        <f t="shared" si="30"/>
        <v>6.8765957971649973E-3</v>
      </c>
      <c r="O73" s="28">
        <f t="shared" si="30"/>
        <v>3.9004372170924936E-18</v>
      </c>
      <c r="P73" s="27">
        <f t="shared" si="32"/>
        <v>0.80726291571201625</v>
      </c>
      <c r="Q73" s="27">
        <f t="shared" si="33"/>
        <v>0.80726291571201625</v>
      </c>
      <c r="R73" s="27">
        <f t="shared" si="34"/>
        <v>0.89403759672963756</v>
      </c>
      <c r="S73" s="27">
        <f t="shared" si="35"/>
        <v>0.89403759672963756</v>
      </c>
      <c r="T73" s="27">
        <f t="shared" si="36"/>
        <v>0.92320746830704248</v>
      </c>
      <c r="U73" s="27">
        <f t="shared" si="37"/>
        <v>0.92320746830704248</v>
      </c>
      <c r="V73" s="27">
        <f t="shared" si="38"/>
        <v>0.93654974336134567</v>
      </c>
      <c r="W73" s="27">
        <f t="shared" si="39"/>
        <v>0.93654974336134567</v>
      </c>
      <c r="X73" s="27">
        <f t="shared" si="40"/>
        <v>0.94342633915851071</v>
      </c>
      <c r="Y73" s="27">
        <f t="shared" si="41"/>
        <v>0.94342633915851071</v>
      </c>
      <c r="Z73" s="21"/>
      <c r="AA73" s="21"/>
      <c r="AB73" s="21"/>
      <c r="AC73" s="21"/>
      <c r="AD73" s="21"/>
      <c r="AE73" s="21"/>
      <c r="AF73" s="21"/>
      <c r="AMD73"/>
      <c r="AME73"/>
      <c r="AMF73"/>
      <c r="AMG73"/>
      <c r="AMH73"/>
      <c r="AMI73"/>
      <c r="AMJ73"/>
    </row>
    <row r="74" spans="1:1024" s="23" customFormat="1" x14ac:dyDescent="0.25">
      <c r="A74" s="24"/>
      <c r="B74" s="27">
        <v>0.5</v>
      </c>
      <c r="C74" s="27">
        <v>0</v>
      </c>
      <c r="D74" s="27">
        <f>-2*$B$2*($B74-$B$3)/$B$3</f>
        <v>1</v>
      </c>
      <c r="E74" s="28"/>
      <c r="F74" s="28">
        <f t="shared" si="30"/>
        <v>0.8105694691387022</v>
      </c>
      <c r="G74" s="28">
        <f t="shared" si="30"/>
        <v>3.0416391084516159E-33</v>
      </c>
      <c r="H74" s="28">
        <f t="shared" si="30"/>
        <v>9.0063274348744685E-2</v>
      </c>
      <c r="I74" s="28">
        <f t="shared" si="30"/>
        <v>3.0416391084516159E-33</v>
      </c>
      <c r="J74" s="28">
        <f t="shared" si="30"/>
        <v>3.242277876554809E-2</v>
      </c>
      <c r="K74" s="28">
        <f t="shared" si="30"/>
        <v>3.0416391084516159E-33</v>
      </c>
      <c r="L74" s="28">
        <f t="shared" si="30"/>
        <v>1.6542234064055146E-2</v>
      </c>
      <c r="M74" s="28">
        <f t="shared" si="30"/>
        <v>3.0416391084516159E-33</v>
      </c>
      <c r="N74" s="28">
        <f t="shared" si="30"/>
        <v>1.0007030483193853E-2</v>
      </c>
      <c r="O74" s="28">
        <f t="shared" si="30"/>
        <v>3.0416391084516156E-33</v>
      </c>
      <c r="P74" s="27">
        <f t="shared" si="32"/>
        <v>0.8105694691387022</v>
      </c>
      <c r="Q74" s="27">
        <f t="shared" si="33"/>
        <v>0.8105694691387022</v>
      </c>
      <c r="R74" s="27">
        <f t="shared" si="34"/>
        <v>0.90063274348744693</v>
      </c>
      <c r="S74" s="27">
        <f t="shared" si="35"/>
        <v>0.90063274348744693</v>
      </c>
      <c r="T74" s="27">
        <f t="shared" si="36"/>
        <v>0.93305552225299504</v>
      </c>
      <c r="U74" s="27">
        <f t="shared" si="37"/>
        <v>0.93305552225299504</v>
      </c>
      <c r="V74" s="27">
        <f t="shared" si="38"/>
        <v>0.94959775631705023</v>
      </c>
      <c r="W74" s="27">
        <f t="shared" si="39"/>
        <v>0.94959775631705023</v>
      </c>
      <c r="X74" s="27">
        <f t="shared" si="40"/>
        <v>0.95960478680024408</v>
      </c>
      <c r="Y74" s="27">
        <f t="shared" si="41"/>
        <v>0.95960478680024408</v>
      </c>
      <c r="Z74" s="21"/>
      <c r="AA74" s="21"/>
      <c r="AB74" s="21"/>
      <c r="AC74" s="21"/>
      <c r="AD74" s="21"/>
      <c r="AE74" s="21"/>
      <c r="AF74" s="21"/>
      <c r="AMD74"/>
      <c r="AME74"/>
      <c r="AMF74"/>
      <c r="AMG74"/>
      <c r="AMH74"/>
      <c r="AMI74"/>
      <c r="AMJ74"/>
    </row>
    <row r="75" spans="1:1024" s="23" customFormat="1" x14ac:dyDescent="0.25">
      <c r="A75" s="24">
        <v>5</v>
      </c>
      <c r="B75" s="27">
        <f>(A75-1)*PI()/20</f>
        <v>0.62831853071795862</v>
      </c>
      <c r="C75" s="27">
        <v>0</v>
      </c>
      <c r="D75" s="27">
        <f>-2*$B$2*($B75-$B$3)/$B$3</f>
        <v>0.74336293856408275</v>
      </c>
      <c r="E75" s="28"/>
      <c r="F75" s="28">
        <f t="shared" si="30"/>
        <v>0.74559401095150923</v>
      </c>
      <c r="G75" s="28">
        <f t="shared" si="30"/>
        <v>-1.7917325155530649E-17</v>
      </c>
      <c r="H75" s="28">
        <f t="shared" si="30"/>
        <v>3.1846855234916087E-2</v>
      </c>
      <c r="I75" s="28">
        <f t="shared" si="30"/>
        <v>-1.2402557021922776E-17</v>
      </c>
      <c r="J75" s="28">
        <f t="shared" si="30"/>
        <v>-1.3951561161340074E-2</v>
      </c>
      <c r="K75" s="28">
        <f t="shared" si="30"/>
        <v>-5.4744619047920104E-18</v>
      </c>
      <c r="L75" s="28">
        <f t="shared" si="30"/>
        <v>-1.5703926816203414E-2</v>
      </c>
      <c r="M75" s="28">
        <f t="shared" si="30"/>
        <v>5.1706013440572747E-19</v>
      </c>
      <c r="N75" s="28">
        <f t="shared" si="30"/>
        <v>-8.8458286483149226E-3</v>
      </c>
      <c r="O75" s="28">
        <f t="shared" si="30"/>
        <v>3.8573401041208996E-18</v>
      </c>
      <c r="P75" s="27">
        <f t="shared" si="32"/>
        <v>0.74559401095150923</v>
      </c>
      <c r="Q75" s="27">
        <f t="shared" si="33"/>
        <v>0.74559401095150923</v>
      </c>
      <c r="R75" s="27">
        <f t="shared" si="34"/>
        <v>0.77744086618642527</v>
      </c>
      <c r="S75" s="27">
        <f t="shared" si="35"/>
        <v>0.77744086618642527</v>
      </c>
      <c r="T75" s="27">
        <f t="shared" si="36"/>
        <v>0.76348930502508516</v>
      </c>
      <c r="U75" s="27">
        <f t="shared" si="37"/>
        <v>0.76348930502508516</v>
      </c>
      <c r="V75" s="27">
        <f t="shared" si="38"/>
        <v>0.7477853782088818</v>
      </c>
      <c r="W75" s="27">
        <f t="shared" si="39"/>
        <v>0.7477853782088818</v>
      </c>
      <c r="X75" s="27">
        <f t="shared" si="40"/>
        <v>0.73893954956056684</v>
      </c>
      <c r="Y75" s="27">
        <f t="shared" si="41"/>
        <v>0.73893954956056684</v>
      </c>
      <c r="Z75" s="21"/>
      <c r="AA75" s="21"/>
      <c r="AB75" s="21"/>
      <c r="AC75" s="21"/>
      <c r="AD75" s="21"/>
      <c r="AE75" s="21"/>
      <c r="AF75" s="21"/>
      <c r="AMD75"/>
      <c r="AME75"/>
      <c r="AMF75"/>
      <c r="AMG75"/>
      <c r="AMH75"/>
      <c r="AMI75"/>
      <c r="AMJ75"/>
    </row>
    <row r="76" spans="1:1024" s="23" customFormat="1" x14ac:dyDescent="0.25">
      <c r="A76" s="24">
        <v>6</v>
      </c>
      <c r="B76" s="27">
        <f>(A76-1)*PI()/20</f>
        <v>0.78539816339744828</v>
      </c>
      <c r="C76" s="27">
        <v>0</v>
      </c>
      <c r="D76" s="27">
        <f>-2*$B$2*($B76-$B$3)/$B$3</f>
        <v>0.42920367320510344</v>
      </c>
      <c r="E76" s="28"/>
      <c r="F76" s="28">
        <f t="shared" ref="F76:O85" si="42">(8*$B$2/PI()^2)*((SIN(F$5*PI()/2))/F$5^2)*SIN(F$5*PI()*$B76/$B$3)</f>
        <v>0.50601092183252716</v>
      </c>
      <c r="G76" s="28">
        <f t="shared" si="42"/>
        <v>-2.4215166391749606E-17</v>
      </c>
      <c r="H76" s="28">
        <f t="shared" si="42"/>
        <v>-8.1027421048347079E-2</v>
      </c>
      <c r="I76" s="28">
        <f t="shared" si="42"/>
        <v>5.3414792501184079E-18</v>
      </c>
      <c r="J76" s="28">
        <f t="shared" si="42"/>
        <v>-7.3716205919136255E-3</v>
      </c>
      <c r="K76" s="28">
        <f t="shared" si="42"/>
        <v>6.5007286951541565E-18</v>
      </c>
      <c r="L76" s="28">
        <f t="shared" si="42"/>
        <v>1.6541834332388219E-2</v>
      </c>
      <c r="M76" s="28">
        <f t="shared" si="42"/>
        <v>-4.8216751301511249E-18</v>
      </c>
      <c r="N76" s="28">
        <f t="shared" si="42"/>
        <v>-2.1394842188924386E-3</v>
      </c>
      <c r="O76" s="28">
        <f t="shared" si="42"/>
        <v>-2.1987018836668058E-18</v>
      </c>
      <c r="P76" s="27">
        <f t="shared" si="32"/>
        <v>0.50601092183252716</v>
      </c>
      <c r="Q76" s="27">
        <f t="shared" si="33"/>
        <v>0.50601092183252716</v>
      </c>
      <c r="R76" s="27">
        <f t="shared" si="34"/>
        <v>0.42498350078418007</v>
      </c>
      <c r="S76" s="27">
        <f t="shared" si="35"/>
        <v>0.42498350078418007</v>
      </c>
      <c r="T76" s="27">
        <f t="shared" si="36"/>
        <v>0.41761188019226642</v>
      </c>
      <c r="U76" s="27">
        <f t="shared" si="37"/>
        <v>0.41761188019226642</v>
      </c>
      <c r="V76" s="27">
        <f t="shared" si="38"/>
        <v>0.43415371452465462</v>
      </c>
      <c r="W76" s="27">
        <f t="shared" si="39"/>
        <v>0.43415371452465462</v>
      </c>
      <c r="X76" s="27">
        <f t="shared" si="40"/>
        <v>0.43201423030576219</v>
      </c>
      <c r="Y76" s="27">
        <f t="shared" si="41"/>
        <v>0.43201423030576219</v>
      </c>
      <c r="Z76" s="21"/>
      <c r="AA76" s="21"/>
      <c r="AB76" s="21"/>
      <c r="AC76" s="21"/>
      <c r="AD76" s="21"/>
      <c r="AE76" s="21"/>
      <c r="AF76" s="21"/>
      <c r="AMD76"/>
      <c r="AME76"/>
      <c r="AMF76"/>
      <c r="AMG76"/>
      <c r="AMH76"/>
      <c r="AMI76"/>
      <c r="AMJ76"/>
    </row>
    <row r="77" spans="1:1024" s="23" customFormat="1" x14ac:dyDescent="0.25">
      <c r="A77" s="24">
        <v>7</v>
      </c>
      <c r="B77" s="27">
        <f>(A77-1)*PI()/20</f>
        <v>0.94247779607693793</v>
      </c>
      <c r="C77" s="27">
        <v>0</v>
      </c>
      <c r="D77" s="27">
        <f>-2*$B$2*($B77-$B$3)/$B$3</f>
        <v>0.11504440784612413</v>
      </c>
      <c r="E77" s="28"/>
      <c r="F77" s="28">
        <f t="shared" si="42"/>
        <v>0.14568313907065428</v>
      </c>
      <c r="G77" s="28">
        <f t="shared" si="42"/>
        <v>-8.7788532340700869E-18</v>
      </c>
      <c r="H77" s="28">
        <f t="shared" si="42"/>
        <v>-4.6469512636081643E-2</v>
      </c>
      <c r="I77" s="28">
        <f t="shared" si="42"/>
        <v>8.2116928571880155E-18</v>
      </c>
      <c r="J77" s="28">
        <f t="shared" si="42"/>
        <v>2.5469156502398987E-2</v>
      </c>
      <c r="K77" s="28">
        <f t="shared" si="42"/>
        <v>-7.3152809780868692E-18</v>
      </c>
      <c r="L77" s="28">
        <f t="shared" si="42"/>
        <v>-1.577469585131662E-2</v>
      </c>
      <c r="M77" s="28">
        <f t="shared" si="42"/>
        <v>6.1581662427220078E-18</v>
      </c>
      <c r="N77" s="28">
        <f t="shared" si="42"/>
        <v>9.9915636458809704E-3</v>
      </c>
      <c r="O77" s="28">
        <f t="shared" si="42"/>
        <v>-4.8273371959272878E-18</v>
      </c>
      <c r="P77" s="27">
        <f t="shared" si="32"/>
        <v>0.14568313907065428</v>
      </c>
      <c r="Q77" s="27">
        <f t="shared" si="33"/>
        <v>0.14568313907065428</v>
      </c>
      <c r="R77" s="27">
        <f t="shared" si="34"/>
        <v>9.9213626434572627E-2</v>
      </c>
      <c r="S77" s="27">
        <f t="shared" si="35"/>
        <v>9.9213626434572641E-2</v>
      </c>
      <c r="T77" s="27">
        <f t="shared" si="36"/>
        <v>0.12468278293697163</v>
      </c>
      <c r="U77" s="27">
        <f t="shared" si="37"/>
        <v>0.12468278293697162</v>
      </c>
      <c r="V77" s="27">
        <f t="shared" si="38"/>
        <v>0.108908087085655</v>
      </c>
      <c r="W77" s="27">
        <f t="shared" si="39"/>
        <v>0.108908087085655</v>
      </c>
      <c r="X77" s="27">
        <f t="shared" si="40"/>
        <v>0.11889965073153597</v>
      </c>
      <c r="Y77" s="27">
        <f t="shared" si="41"/>
        <v>0.11889965073153597</v>
      </c>
      <c r="Z77" s="21"/>
      <c r="AA77" s="21"/>
      <c r="AB77" s="21"/>
      <c r="AC77" s="21"/>
      <c r="AD77" s="21"/>
      <c r="AE77" s="21"/>
      <c r="AF77" s="21"/>
      <c r="AMD77"/>
      <c r="AME77"/>
      <c r="AMF77"/>
      <c r="AMG77"/>
      <c r="AMH77"/>
      <c r="AMI77"/>
      <c r="AMJ77"/>
    </row>
    <row r="78" spans="1:1024" s="23" customFormat="1" x14ac:dyDescent="0.25">
      <c r="A78" s="24"/>
      <c r="B78" s="27">
        <v>1</v>
      </c>
      <c r="C78" s="27">
        <v>0</v>
      </c>
      <c r="D78" s="27">
        <f>-2*$B$2*($B78-$B$3)/$B$3</f>
        <v>0</v>
      </c>
      <c r="E78" s="28"/>
      <c r="F78" s="28">
        <f t="shared" si="42"/>
        <v>9.9306793271138138E-17</v>
      </c>
      <c r="G78" s="28">
        <f t="shared" si="42"/>
        <v>-6.0832782169032319E-33</v>
      </c>
      <c r="H78" s="28">
        <f t="shared" si="42"/>
        <v>-3.3102264423712713E-17</v>
      </c>
      <c r="I78" s="28">
        <f t="shared" si="42"/>
        <v>6.0832782169032319E-33</v>
      </c>
      <c r="J78" s="28">
        <f t="shared" si="42"/>
        <v>1.9861358654227629E-17</v>
      </c>
      <c r="K78" s="28">
        <f t="shared" si="42"/>
        <v>-6.0832782169032319E-33</v>
      </c>
      <c r="L78" s="28">
        <f t="shared" si="42"/>
        <v>-1.4186684753019731E-17</v>
      </c>
      <c r="M78" s="28">
        <f t="shared" si="42"/>
        <v>6.0832782169032319E-33</v>
      </c>
      <c r="N78" s="28">
        <f t="shared" si="42"/>
        <v>1.1034088141237569E-17</v>
      </c>
      <c r="O78" s="28">
        <f t="shared" si="42"/>
        <v>-6.0832782169032312E-33</v>
      </c>
      <c r="P78" s="27">
        <f t="shared" si="32"/>
        <v>9.9306793271138138E-17</v>
      </c>
      <c r="Q78" s="27">
        <f t="shared" si="33"/>
        <v>9.9306793271138138E-17</v>
      </c>
      <c r="R78" s="27">
        <f t="shared" si="34"/>
        <v>6.6204528847425425E-17</v>
      </c>
      <c r="S78" s="27">
        <f t="shared" si="35"/>
        <v>6.6204528847425425E-17</v>
      </c>
      <c r="T78" s="27">
        <f t="shared" si="36"/>
        <v>8.6065887501653058E-17</v>
      </c>
      <c r="U78" s="27">
        <f t="shared" si="37"/>
        <v>8.6065887501653058E-17</v>
      </c>
      <c r="V78" s="27">
        <f t="shared" si="38"/>
        <v>7.187920274863332E-17</v>
      </c>
      <c r="W78" s="27">
        <f t="shared" si="39"/>
        <v>7.187920274863332E-17</v>
      </c>
      <c r="X78" s="27">
        <f t="shared" si="40"/>
        <v>8.2913290889870895E-17</v>
      </c>
      <c r="Y78" s="27">
        <f t="shared" si="41"/>
        <v>8.2913290889870895E-17</v>
      </c>
      <c r="Z78" s="21"/>
      <c r="AA78" s="21"/>
      <c r="AB78" s="21"/>
      <c r="AC78" s="21"/>
      <c r="AD78" s="21"/>
      <c r="AE78" s="21"/>
      <c r="AF78" s="21"/>
      <c r="AMD78"/>
      <c r="AME78"/>
      <c r="AMF78"/>
      <c r="AMG78"/>
      <c r="AMH78"/>
      <c r="AMI78"/>
      <c r="AMJ78"/>
    </row>
    <row r="79" spans="1:1024" s="23" customFormat="1" x14ac:dyDescent="0.25">
      <c r="A79" s="24">
        <v>8</v>
      </c>
      <c r="B79" s="27">
        <f t="shared" ref="B79:B110" si="43">(A79-1)*PI()/20</f>
        <v>1.0995574287564276</v>
      </c>
      <c r="C79" s="27">
        <v>0</v>
      </c>
      <c r="D79" s="27"/>
      <c r="E79" s="28"/>
      <c r="F79" s="28">
        <f t="shared" si="42"/>
        <v>-0.24940766013425636</v>
      </c>
      <c r="G79" s="28">
        <f t="shared" si="42"/>
        <v>1.4536858665038787E-17</v>
      </c>
      <c r="H79" s="28">
        <f t="shared" si="42"/>
        <v>7.2641275295650426E-2</v>
      </c>
      <c r="I79" s="28">
        <f t="shared" si="42"/>
        <v>-1.1784280525857664E-17</v>
      </c>
      <c r="J79" s="28">
        <f t="shared" si="42"/>
        <v>-3.2421995291480911E-2</v>
      </c>
      <c r="K79" s="28">
        <f t="shared" si="42"/>
        <v>7.8915905682983735E-18</v>
      </c>
      <c r="L79" s="28">
        <f t="shared" si="42"/>
        <v>1.3476946440082351E-2</v>
      </c>
      <c r="M79" s="28">
        <f t="shared" si="42"/>
        <v>-3.7038170750582983E-18</v>
      </c>
      <c r="N79" s="28">
        <f t="shared" si="42"/>
        <v>-3.2111905130860672E-3</v>
      </c>
      <c r="O79" s="28">
        <f t="shared" si="42"/>
        <v>6.9034794188893061E-20</v>
      </c>
      <c r="P79" s="27">
        <f t="shared" si="32"/>
        <v>-0.24940766013425636</v>
      </c>
      <c r="Q79" s="27">
        <f t="shared" si="33"/>
        <v>-0.24940766013425633</v>
      </c>
      <c r="R79" s="27">
        <f t="shared" si="34"/>
        <v>-0.17676638483860591</v>
      </c>
      <c r="S79" s="27">
        <f t="shared" si="35"/>
        <v>-0.17676638483860591</v>
      </c>
      <c r="T79" s="27">
        <f t="shared" si="36"/>
        <v>-0.20918838013008681</v>
      </c>
      <c r="U79" s="27">
        <f t="shared" si="37"/>
        <v>-0.20918838013008681</v>
      </c>
      <c r="V79" s="27">
        <f t="shared" si="38"/>
        <v>-0.19571143369000446</v>
      </c>
      <c r="W79" s="27">
        <f t="shared" si="39"/>
        <v>-0.19571143369000446</v>
      </c>
      <c r="X79" s="27">
        <f t="shared" si="40"/>
        <v>-0.19892262420309054</v>
      </c>
      <c r="Y79" s="27">
        <f t="shared" si="41"/>
        <v>-0.19892262420309054</v>
      </c>
      <c r="Z79" s="21"/>
      <c r="AA79" s="21"/>
      <c r="AB79" s="21"/>
      <c r="AC79" s="21"/>
      <c r="AD79" s="21"/>
      <c r="AE79" s="21"/>
      <c r="AF79" s="21"/>
      <c r="AMD79"/>
      <c r="AME79"/>
      <c r="AMF79"/>
      <c r="AMG79"/>
      <c r="AMH79"/>
      <c r="AMI79"/>
      <c r="AMJ79"/>
    </row>
    <row r="80" spans="1:1024" s="23" customFormat="1" x14ac:dyDescent="0.25">
      <c r="A80" s="24">
        <v>9</v>
      </c>
      <c r="B80" s="27">
        <f t="shared" si="43"/>
        <v>1.2566370614359172</v>
      </c>
      <c r="C80" s="27">
        <v>0</v>
      </c>
      <c r="D80" s="27"/>
      <c r="E80" s="28"/>
      <c r="F80" s="28">
        <f t="shared" si="42"/>
        <v>-0.58498462235311866</v>
      </c>
      <c r="G80" s="28">
        <f t="shared" si="42"/>
        <v>2.4805114043845552E-17</v>
      </c>
      <c r="H80" s="28">
        <f t="shared" si="42"/>
        <v>5.95787597044075E-2</v>
      </c>
      <c r="I80" s="28">
        <f t="shared" si="42"/>
        <v>1.0341202688114549E-18</v>
      </c>
      <c r="J80" s="28">
        <f t="shared" si="42"/>
        <v>2.5187740072911292E-2</v>
      </c>
      <c r="K80" s="28">
        <f t="shared" si="42"/>
        <v>-8.2108883236293432E-18</v>
      </c>
      <c r="L80" s="28">
        <f t="shared" si="42"/>
        <v>-9.8715355866983417E-3</v>
      </c>
      <c r="M80" s="28">
        <f t="shared" si="42"/>
        <v>-1.0305255850424568E-18</v>
      </c>
      <c r="N80" s="28">
        <f t="shared" si="42"/>
        <v>-8.2719092907769104E-3</v>
      </c>
      <c r="O80" s="28">
        <f t="shared" si="42"/>
        <v>4.8577931436363036E-18</v>
      </c>
      <c r="P80" s="27">
        <f t="shared" si="32"/>
        <v>-0.58498462235311866</v>
      </c>
      <c r="Q80" s="27">
        <f t="shared" si="33"/>
        <v>-0.58498462235311866</v>
      </c>
      <c r="R80" s="27">
        <f t="shared" si="34"/>
        <v>-0.52540586264871114</v>
      </c>
      <c r="S80" s="27">
        <f t="shared" si="35"/>
        <v>-0.52540586264871114</v>
      </c>
      <c r="T80" s="27">
        <f t="shared" si="36"/>
        <v>-0.5002181225757999</v>
      </c>
      <c r="U80" s="27">
        <f t="shared" si="37"/>
        <v>-0.5002181225757999</v>
      </c>
      <c r="V80" s="27">
        <f t="shared" si="38"/>
        <v>-0.51008965816249818</v>
      </c>
      <c r="W80" s="27">
        <f t="shared" si="39"/>
        <v>-0.51008965816249818</v>
      </c>
      <c r="X80" s="27">
        <f t="shared" si="40"/>
        <v>-0.51836156745327511</v>
      </c>
      <c r="Y80" s="27">
        <f t="shared" si="41"/>
        <v>-0.51836156745327511</v>
      </c>
      <c r="Z80" s="21"/>
      <c r="AA80" s="21"/>
      <c r="AB80" s="21"/>
      <c r="AC80" s="21"/>
      <c r="AD80" s="21"/>
      <c r="AE80" s="21"/>
      <c r="AF80" s="21"/>
      <c r="AMD80"/>
      <c r="AME80"/>
      <c r="AMF80"/>
      <c r="AMG80"/>
      <c r="AMH80"/>
      <c r="AMI80"/>
      <c r="AMJ80"/>
    </row>
    <row r="81" spans="1:1024" s="23" customFormat="1" x14ac:dyDescent="0.25">
      <c r="A81" s="24">
        <v>10</v>
      </c>
      <c r="B81" s="27">
        <f t="shared" si="43"/>
        <v>1.4137166941154069</v>
      </c>
      <c r="C81" s="27">
        <v>0</v>
      </c>
      <c r="D81" s="27"/>
      <c r="E81" s="28"/>
      <c r="F81" s="28">
        <f t="shared" si="42"/>
        <v>-0.78097212915859193</v>
      </c>
      <c r="G81" s="28">
        <f t="shared" si="42"/>
        <v>1.2809711611451705E-17</v>
      </c>
      <c r="H81" s="28">
        <f t="shared" si="42"/>
        <v>-6.1889362174484978E-2</v>
      </c>
      <c r="I81" s="28">
        <f t="shared" si="42"/>
        <v>1.0972921467130304E-17</v>
      </c>
      <c r="J81" s="28">
        <f t="shared" si="42"/>
        <v>-6.9319288692115018E-3</v>
      </c>
      <c r="K81" s="28">
        <f t="shared" si="42"/>
        <v>8.2627754149387426E-18</v>
      </c>
      <c r="L81" s="28">
        <f t="shared" si="42"/>
        <v>5.3082945216320707E-3</v>
      </c>
      <c r="M81" s="28">
        <f t="shared" si="42"/>
        <v>5.130497923911919E-18</v>
      </c>
      <c r="N81" s="28">
        <f t="shared" si="42"/>
        <v>7.6409572238875885E-3</v>
      </c>
      <c r="O81" s="28">
        <f t="shared" si="42"/>
        <v>2.0740684873100699E-18</v>
      </c>
      <c r="P81" s="27">
        <f t="shared" si="32"/>
        <v>-0.78097212915859193</v>
      </c>
      <c r="Q81" s="27">
        <f t="shared" si="33"/>
        <v>-0.78097212915859193</v>
      </c>
      <c r="R81" s="27">
        <f t="shared" si="34"/>
        <v>-0.84286149133307686</v>
      </c>
      <c r="S81" s="27">
        <f t="shared" si="35"/>
        <v>-0.84286149133307686</v>
      </c>
      <c r="T81" s="27">
        <f t="shared" si="36"/>
        <v>-0.84979342020228832</v>
      </c>
      <c r="U81" s="27">
        <f t="shared" si="37"/>
        <v>-0.84979342020228832</v>
      </c>
      <c r="V81" s="27">
        <f t="shared" si="38"/>
        <v>-0.84448512568065626</v>
      </c>
      <c r="W81" s="27">
        <f t="shared" si="39"/>
        <v>-0.84448512568065626</v>
      </c>
      <c r="X81" s="27">
        <f t="shared" si="40"/>
        <v>-0.83684416845676868</v>
      </c>
      <c r="Y81" s="27">
        <f t="shared" si="41"/>
        <v>-0.83684416845676868</v>
      </c>
      <c r="Z81" s="21"/>
      <c r="AA81" s="21"/>
      <c r="AB81" s="21"/>
      <c r="AC81" s="21"/>
      <c r="AD81" s="21"/>
      <c r="AE81" s="21"/>
      <c r="AF81" s="21"/>
      <c r="AMD81"/>
      <c r="AME81"/>
      <c r="AMF81"/>
      <c r="AMG81"/>
      <c r="AMH81"/>
      <c r="AMI81"/>
      <c r="AMJ81"/>
    </row>
    <row r="82" spans="1:1024" s="23" customFormat="1" x14ac:dyDescent="0.25">
      <c r="A82" s="24">
        <v>11</v>
      </c>
      <c r="B82" s="27">
        <f t="shared" si="43"/>
        <v>1.5707963267948966</v>
      </c>
      <c r="C82" s="27">
        <v>0</v>
      </c>
      <c r="D82" s="27"/>
      <c r="E82" s="28"/>
      <c r="F82" s="28">
        <f t="shared" si="42"/>
        <v>-0.79060349934672169</v>
      </c>
      <c r="G82" s="28">
        <f t="shared" si="42"/>
        <v>-1.0682958500236816E-17</v>
      </c>
      <c r="H82" s="28">
        <f t="shared" si="42"/>
        <v>-7.0747656951108295E-2</v>
      </c>
      <c r="I82" s="28">
        <f t="shared" si="42"/>
        <v>-9.6433502603022498E-18</v>
      </c>
      <c r="J82" s="28">
        <f t="shared" si="42"/>
        <v>-1.435712953712732E-2</v>
      </c>
      <c r="K82" s="28">
        <f t="shared" si="42"/>
        <v>-8.0455619932121476E-18</v>
      </c>
      <c r="L82" s="28">
        <f t="shared" si="42"/>
        <v>-2.2999226667576696E-4</v>
      </c>
      <c r="M82" s="28">
        <f t="shared" si="42"/>
        <v>-6.0722414295453801E-18</v>
      </c>
      <c r="N82" s="28">
        <f t="shared" si="42"/>
        <v>4.1800295615377209E-3</v>
      </c>
      <c r="O82" s="28">
        <f t="shared" si="42"/>
        <v>-3.942780328191381E-18</v>
      </c>
      <c r="P82" s="27">
        <f t="shared" si="32"/>
        <v>-0.79060349934672169</v>
      </c>
      <c r="Q82" s="27">
        <f t="shared" si="33"/>
        <v>-0.79060349934672169</v>
      </c>
      <c r="R82" s="27">
        <f t="shared" si="34"/>
        <v>-0.86135115629782999</v>
      </c>
      <c r="S82" s="27">
        <f t="shared" si="35"/>
        <v>-0.86135115629782999</v>
      </c>
      <c r="T82" s="27">
        <f t="shared" si="36"/>
        <v>-0.8757082858349573</v>
      </c>
      <c r="U82" s="27">
        <f t="shared" si="37"/>
        <v>-0.8757082858349573</v>
      </c>
      <c r="V82" s="27">
        <f t="shared" si="38"/>
        <v>-0.87593827810163305</v>
      </c>
      <c r="W82" s="27">
        <f t="shared" si="39"/>
        <v>-0.87593827810163305</v>
      </c>
      <c r="X82" s="27">
        <f t="shared" si="40"/>
        <v>-0.87175824854009532</v>
      </c>
      <c r="Y82" s="27">
        <f t="shared" si="41"/>
        <v>-0.87175824854009532</v>
      </c>
      <c r="Z82" s="21"/>
      <c r="AA82" s="21"/>
      <c r="AB82" s="21"/>
      <c r="AC82" s="21"/>
      <c r="AD82" s="21"/>
      <c r="AE82" s="21"/>
      <c r="AF82" s="21"/>
      <c r="AMD82"/>
      <c r="AME82"/>
      <c r="AMF82"/>
      <c r="AMG82"/>
      <c r="AMH82"/>
      <c r="AMI82"/>
      <c r="AMJ82"/>
    </row>
    <row r="83" spans="1:1024" s="23" customFormat="1" x14ac:dyDescent="0.25">
      <c r="A83" s="24">
        <v>12</v>
      </c>
      <c r="B83" s="27">
        <f t="shared" si="43"/>
        <v>1.727875959474386</v>
      </c>
      <c r="C83" s="27">
        <v>0</v>
      </c>
      <c r="D83" s="27"/>
      <c r="E83" s="28"/>
      <c r="F83" s="28">
        <f t="shared" si="42"/>
        <v>-0.61158048836872392</v>
      </c>
      <c r="G83" s="28">
        <f t="shared" si="42"/>
        <v>-2.4587213414957482E-17</v>
      </c>
      <c r="H83" s="28">
        <f t="shared" si="42"/>
        <v>4.9121847965758213E-2</v>
      </c>
      <c r="I83" s="28">
        <f t="shared" si="42"/>
        <v>-3.4068579964184745E-18</v>
      </c>
      <c r="J83" s="28">
        <f t="shared" si="42"/>
        <v>2.9363849531160675E-2</v>
      </c>
      <c r="K83" s="28">
        <f t="shared" si="42"/>
        <v>7.5663222242460887E-18</v>
      </c>
      <c r="L83" s="28">
        <f t="shared" si="42"/>
        <v>-4.8706260240725385E-3</v>
      </c>
      <c r="M83" s="28">
        <f t="shared" si="42"/>
        <v>3.2760381998768469E-18</v>
      </c>
      <c r="N83" s="28">
        <f t="shared" si="42"/>
        <v>-9.8794435456019351E-3</v>
      </c>
      <c r="O83" s="28">
        <f t="shared" si="42"/>
        <v>-3.8134973204717773E-18</v>
      </c>
      <c r="P83" s="27">
        <f t="shared" si="32"/>
        <v>-0.61158048836872392</v>
      </c>
      <c r="Q83" s="27">
        <f t="shared" si="33"/>
        <v>-0.61158048836872392</v>
      </c>
      <c r="R83" s="27">
        <f t="shared" si="34"/>
        <v>-0.56245864040296567</v>
      </c>
      <c r="S83" s="27">
        <f t="shared" si="35"/>
        <v>-0.56245864040296567</v>
      </c>
      <c r="T83" s="27">
        <f t="shared" si="36"/>
        <v>-0.533094790871805</v>
      </c>
      <c r="U83" s="27">
        <f t="shared" si="37"/>
        <v>-0.533094790871805</v>
      </c>
      <c r="V83" s="27">
        <f t="shared" si="38"/>
        <v>-0.53796541689587751</v>
      </c>
      <c r="W83" s="27">
        <f t="shared" si="39"/>
        <v>-0.53796541689587751</v>
      </c>
      <c r="X83" s="27">
        <f t="shared" si="40"/>
        <v>-0.5478448604414794</v>
      </c>
      <c r="Y83" s="27">
        <f t="shared" si="41"/>
        <v>-0.5478448604414794</v>
      </c>
      <c r="Z83" s="21"/>
      <c r="AA83" s="21"/>
      <c r="AB83" s="21"/>
      <c r="AC83" s="21"/>
      <c r="AD83" s="21"/>
      <c r="AE83" s="21"/>
      <c r="AF83" s="21"/>
      <c r="AMD83"/>
      <c r="AME83"/>
      <c r="AMF83"/>
      <c r="AMG83"/>
      <c r="AMH83"/>
      <c r="AMI83"/>
      <c r="AMJ83"/>
    </row>
    <row r="84" spans="1:1024" s="23" customFormat="1" x14ac:dyDescent="0.25">
      <c r="A84" s="24">
        <v>13</v>
      </c>
      <c r="B84" s="27">
        <f t="shared" si="43"/>
        <v>1.8849555921538759</v>
      </c>
      <c r="C84" s="27">
        <v>0</v>
      </c>
      <c r="D84" s="27"/>
      <c r="E84" s="28"/>
      <c r="F84" s="28">
        <f t="shared" si="42"/>
        <v>-0.28662169711424479</v>
      </c>
      <c r="G84" s="28">
        <f t="shared" si="42"/>
        <v>-1.6423385714376031E-17</v>
      </c>
      <c r="H84" s="28">
        <f t="shared" si="42"/>
        <v>7.961245783483431E-2</v>
      </c>
      <c r="I84" s="28">
        <f t="shared" si="42"/>
        <v>1.2316332485444016E-17</v>
      </c>
      <c r="J84" s="28">
        <f t="shared" si="42"/>
        <v>-3.1521647366644034E-2</v>
      </c>
      <c r="K84" s="28">
        <f t="shared" si="42"/>
        <v>-6.840663898549225E-18</v>
      </c>
      <c r="L84" s="28">
        <f t="shared" si="42"/>
        <v>9.4986498826083142E-3</v>
      </c>
      <c r="M84" s="28">
        <f t="shared" si="42"/>
        <v>1.5368266589508449E-18</v>
      </c>
      <c r="N84" s="28">
        <f t="shared" si="42"/>
        <v>1.1106026977336248E-3</v>
      </c>
      <c r="O84" s="28">
        <f t="shared" si="42"/>
        <v>2.2603870315157382E-18</v>
      </c>
      <c r="P84" s="27">
        <f t="shared" si="32"/>
        <v>-0.28662169711424479</v>
      </c>
      <c r="Q84" s="27">
        <f t="shared" si="33"/>
        <v>-0.28662169711424479</v>
      </c>
      <c r="R84" s="27">
        <f t="shared" si="34"/>
        <v>-0.20700923927941048</v>
      </c>
      <c r="S84" s="27">
        <f t="shared" si="35"/>
        <v>-0.20700923927941048</v>
      </c>
      <c r="T84" s="27">
        <f t="shared" si="36"/>
        <v>-0.23853088664605451</v>
      </c>
      <c r="U84" s="27">
        <f t="shared" si="37"/>
        <v>-0.23853088664605451</v>
      </c>
      <c r="V84" s="27">
        <f t="shared" si="38"/>
        <v>-0.2290322367634462</v>
      </c>
      <c r="W84" s="27">
        <f t="shared" si="39"/>
        <v>-0.2290322367634462</v>
      </c>
      <c r="X84" s="27">
        <f t="shared" si="40"/>
        <v>-0.22792163406571256</v>
      </c>
      <c r="Y84" s="27">
        <f t="shared" si="41"/>
        <v>-0.22792163406571256</v>
      </c>
      <c r="Z84" s="21"/>
      <c r="AA84" s="21"/>
      <c r="AB84" s="21"/>
      <c r="AC84" s="21"/>
      <c r="AD84" s="21"/>
      <c r="AE84" s="21"/>
      <c r="AF84" s="21"/>
      <c r="AMD84"/>
      <c r="AME84"/>
      <c r="AMF84"/>
      <c r="AMG84"/>
      <c r="AMH84"/>
      <c r="AMI84"/>
      <c r="AMJ84"/>
    </row>
    <row r="85" spans="1:1024" s="23" customFormat="1" x14ac:dyDescent="0.25">
      <c r="A85" s="24">
        <v>14</v>
      </c>
      <c r="B85" s="27">
        <f t="shared" si="43"/>
        <v>2.0420352248333655</v>
      </c>
      <c r="C85" s="27">
        <v>0</v>
      </c>
      <c r="D85" s="27"/>
      <c r="E85" s="28"/>
      <c r="F85" s="28">
        <f t="shared" si="42"/>
        <v>0.10673097165602215</v>
      </c>
      <c r="G85" s="28">
        <f t="shared" si="42"/>
        <v>6.4811377556308127E-18</v>
      </c>
      <c r="H85" s="28">
        <f t="shared" si="42"/>
        <v>-3.4754542666865715E-2</v>
      </c>
      <c r="I85" s="28">
        <f t="shared" si="42"/>
        <v>-6.2563970753038292E-18</v>
      </c>
      <c r="J85" s="28">
        <f t="shared" si="42"/>
        <v>1.9886322032310458E-2</v>
      </c>
      <c r="K85" s="28">
        <f t="shared" si="42"/>
        <v>5.8922201197613216E-18</v>
      </c>
      <c r="L85" s="28">
        <f t="shared" si="42"/>
        <v>-1.3205024444755584E-2</v>
      </c>
      <c r="M85" s="28">
        <f t="shared" si="42"/>
        <v>-5.4036526852974047E-18</v>
      </c>
      <c r="N85" s="28">
        <f t="shared" si="42"/>
        <v>9.2846944149711005E-3</v>
      </c>
      <c r="O85" s="28">
        <f t="shared" si="42"/>
        <v>4.8107079306117109E-18</v>
      </c>
      <c r="P85" s="27">
        <f t="shared" si="32"/>
        <v>0.10673097165602215</v>
      </c>
      <c r="Q85" s="27">
        <f t="shared" si="33"/>
        <v>0.10673097165602215</v>
      </c>
      <c r="R85" s="27">
        <f t="shared" si="34"/>
        <v>7.1976428989156432E-2</v>
      </c>
      <c r="S85" s="27">
        <f t="shared" si="35"/>
        <v>7.1976428989156432E-2</v>
      </c>
      <c r="T85" s="27">
        <f t="shared" si="36"/>
        <v>9.186275102146689E-2</v>
      </c>
      <c r="U85" s="27">
        <f t="shared" si="37"/>
        <v>9.186275102146689E-2</v>
      </c>
      <c r="V85" s="27">
        <f t="shared" si="38"/>
        <v>7.8657726576711301E-2</v>
      </c>
      <c r="W85" s="27">
        <f t="shared" si="39"/>
        <v>7.8657726576711301E-2</v>
      </c>
      <c r="X85" s="27">
        <f t="shared" si="40"/>
        <v>8.7942420991682396E-2</v>
      </c>
      <c r="Y85" s="27">
        <f t="shared" si="41"/>
        <v>8.7942420991682396E-2</v>
      </c>
      <c r="Z85" s="21"/>
      <c r="AA85" s="21"/>
      <c r="AB85" s="21"/>
      <c r="AC85" s="21"/>
      <c r="AD85" s="21"/>
      <c r="AE85" s="21"/>
      <c r="AF85" s="21"/>
      <c r="AMD85"/>
      <c r="AME85"/>
      <c r="AMF85"/>
      <c r="AMG85"/>
      <c r="AMH85"/>
      <c r="AMI85"/>
      <c r="AMJ85"/>
    </row>
    <row r="86" spans="1:1024" s="23" customFormat="1" x14ac:dyDescent="0.25">
      <c r="A86" s="24">
        <v>15</v>
      </c>
      <c r="B86" s="27">
        <f t="shared" si="43"/>
        <v>2.1991148575128552</v>
      </c>
      <c r="C86" s="27">
        <v>0</v>
      </c>
      <c r="D86" s="27"/>
      <c r="E86" s="28"/>
      <c r="F86" s="28">
        <f t="shared" ref="F86:O95" si="44">(8*$B$2/PI()^2)*((SIN(F$5*PI()/2))/F$5^2)*SIN(F$5*PI()*$B86/$B$3)</f>
        <v>0.47461541845957089</v>
      </c>
      <c r="G86" s="28">
        <f t="shared" si="44"/>
        <v>2.3568561051715328E-17</v>
      </c>
      <c r="H86" s="28">
        <f t="shared" si="44"/>
        <v>-8.5884455190501599E-2</v>
      </c>
      <c r="I86" s="28">
        <f t="shared" si="44"/>
        <v>-7.4076341501165965E-18</v>
      </c>
      <c r="J86" s="28">
        <f t="shared" si="44"/>
        <v>4.5078484268450326E-4</v>
      </c>
      <c r="K86" s="28">
        <f t="shared" si="44"/>
        <v>-4.7518796261865048E-18</v>
      </c>
      <c r="L86" s="28">
        <f t="shared" si="44"/>
        <v>1.5630122021361405E-2</v>
      </c>
      <c r="M86" s="28">
        <f t="shared" si="44"/>
        <v>5.9441014343120037E-18</v>
      </c>
      <c r="N86" s="28">
        <f t="shared" si="44"/>
        <v>-6.0827353449402297E-3</v>
      </c>
      <c r="O86" s="28">
        <f t="shared" si="44"/>
        <v>-1.3805624311385697E-19</v>
      </c>
      <c r="P86" s="27">
        <f t="shared" si="32"/>
        <v>0.47461541845957089</v>
      </c>
      <c r="Q86" s="27">
        <f t="shared" si="33"/>
        <v>0.47461541845957089</v>
      </c>
      <c r="R86" s="27">
        <f t="shared" si="34"/>
        <v>0.38873096326906931</v>
      </c>
      <c r="S86" s="27">
        <f t="shared" si="35"/>
        <v>0.38873096326906931</v>
      </c>
      <c r="T86" s="27">
        <f t="shared" si="36"/>
        <v>0.38918174811175382</v>
      </c>
      <c r="U86" s="27">
        <f t="shared" si="37"/>
        <v>0.38918174811175382</v>
      </c>
      <c r="V86" s="27">
        <f t="shared" si="38"/>
        <v>0.4048118701331152</v>
      </c>
      <c r="W86" s="27">
        <f t="shared" si="39"/>
        <v>0.4048118701331152</v>
      </c>
      <c r="X86" s="27">
        <f t="shared" si="40"/>
        <v>0.39872913478817495</v>
      </c>
      <c r="Y86" s="27">
        <f t="shared" si="41"/>
        <v>0.39872913478817495</v>
      </c>
      <c r="Z86" s="21"/>
      <c r="AA86" s="21"/>
      <c r="AB86" s="21"/>
      <c r="AC86" s="21"/>
      <c r="AD86" s="21"/>
      <c r="AE86" s="21"/>
      <c r="AF86" s="21"/>
      <c r="AMD86"/>
      <c r="AME86"/>
      <c r="AMF86"/>
      <c r="AMG86"/>
      <c r="AMH86"/>
      <c r="AMI86"/>
      <c r="AMJ86"/>
    </row>
    <row r="87" spans="1:1024" s="23" customFormat="1" x14ac:dyDescent="0.25">
      <c r="A87" s="24">
        <v>16</v>
      </c>
      <c r="B87" s="27">
        <f t="shared" si="43"/>
        <v>2.3561944901923448</v>
      </c>
      <c r="C87" s="27">
        <v>0</v>
      </c>
      <c r="D87" s="27"/>
      <c r="E87" s="28"/>
      <c r="F87" s="28">
        <f t="shared" si="44"/>
        <v>0.72924678943512378</v>
      </c>
      <c r="G87" s="28">
        <f t="shared" si="44"/>
        <v>1.9502186085462471E-17</v>
      </c>
      <c r="H87" s="28">
        <f t="shared" si="44"/>
        <v>1.9255357970031948E-2</v>
      </c>
      <c r="I87" s="28">
        <f t="shared" si="44"/>
        <v>1.2068342989818221E-17</v>
      </c>
      <c r="J87" s="28">
        <f t="shared" si="44"/>
        <v>-2.0590638992087035E-2</v>
      </c>
      <c r="K87" s="28">
        <f t="shared" si="44"/>
        <v>3.4567808121834497E-18</v>
      </c>
      <c r="L87" s="28">
        <f t="shared" si="44"/>
        <v>-1.6538636594962745E-2</v>
      </c>
      <c r="M87" s="28">
        <f t="shared" si="44"/>
        <v>-2.8254837893946728E-18</v>
      </c>
      <c r="N87" s="28">
        <f t="shared" si="44"/>
        <v>-6.0272725073498776E-3</v>
      </c>
      <c r="O87" s="28">
        <f t="shared" si="44"/>
        <v>-4.8716139385252657E-18</v>
      </c>
      <c r="P87" s="27">
        <f t="shared" si="32"/>
        <v>0.72924678943512378</v>
      </c>
      <c r="Q87" s="27">
        <f t="shared" si="33"/>
        <v>0.72924678943512378</v>
      </c>
      <c r="R87" s="27">
        <f t="shared" si="34"/>
        <v>0.74850214740515575</v>
      </c>
      <c r="S87" s="27">
        <f t="shared" si="35"/>
        <v>0.74850214740515575</v>
      </c>
      <c r="T87" s="27">
        <f t="shared" si="36"/>
        <v>0.72791150841306873</v>
      </c>
      <c r="U87" s="27">
        <f t="shared" si="37"/>
        <v>0.72791150841306873</v>
      </c>
      <c r="V87" s="27">
        <f t="shared" si="38"/>
        <v>0.71137287181810593</v>
      </c>
      <c r="W87" s="27">
        <f t="shared" si="39"/>
        <v>0.71137287181810593</v>
      </c>
      <c r="X87" s="27">
        <f t="shared" si="40"/>
        <v>0.70534559931075602</v>
      </c>
      <c r="Y87" s="27">
        <f t="shared" si="41"/>
        <v>0.70534559931075602</v>
      </c>
      <c r="Z87" s="21"/>
      <c r="AA87" s="21"/>
      <c r="AB87" s="21"/>
      <c r="AC87" s="21"/>
      <c r="AD87" s="21"/>
      <c r="AE87" s="21"/>
      <c r="AF87" s="21"/>
      <c r="AMD87"/>
      <c r="AME87"/>
      <c r="AMF87"/>
      <c r="AMG87"/>
      <c r="AMH87"/>
      <c r="AMI87"/>
      <c r="AMJ87"/>
    </row>
    <row r="88" spans="1:1024" s="23" customFormat="1" x14ac:dyDescent="0.25">
      <c r="A88" s="24">
        <v>17</v>
      </c>
      <c r="B88" s="27">
        <f t="shared" si="43"/>
        <v>2.5132741228718345</v>
      </c>
      <c r="C88" s="27">
        <v>0</v>
      </c>
      <c r="D88" s="27"/>
      <c r="E88" s="28"/>
      <c r="F88" s="28">
        <f t="shared" si="44"/>
        <v>0.80986476192211942</v>
      </c>
      <c r="G88" s="28">
        <f t="shared" si="44"/>
        <v>-2.0682405376229099E-18</v>
      </c>
      <c r="H88" s="28">
        <f t="shared" si="44"/>
        <v>8.9359383789852823E-2</v>
      </c>
      <c r="I88" s="28">
        <f t="shared" si="44"/>
        <v>-2.0610511700849137E-18</v>
      </c>
      <c r="J88" s="28">
        <f t="shared" si="44"/>
        <v>3.1720519250860134E-2</v>
      </c>
      <c r="K88" s="28">
        <f t="shared" si="44"/>
        <v>-2.0491022119344601E-18</v>
      </c>
      <c r="L88" s="28">
        <f t="shared" si="44"/>
        <v>1.5842415446187235E-2</v>
      </c>
      <c r="M88" s="28">
        <f t="shared" si="44"/>
        <v>-2.0324434710508004E-18</v>
      </c>
      <c r="N88" s="28">
        <f t="shared" si="44"/>
        <v>9.3104558350279587E-3</v>
      </c>
      <c r="O88" s="28">
        <f t="shared" si="44"/>
        <v>-2.0111443319510659E-18</v>
      </c>
      <c r="P88" s="27">
        <f t="shared" si="32"/>
        <v>0.80986476192211942</v>
      </c>
      <c r="Q88" s="27">
        <f t="shared" si="33"/>
        <v>0.80986476192211942</v>
      </c>
      <c r="R88" s="27">
        <f t="shared" si="34"/>
        <v>0.89922414571197229</v>
      </c>
      <c r="S88" s="27">
        <f t="shared" si="35"/>
        <v>0.89922414571197229</v>
      </c>
      <c r="T88" s="27">
        <f t="shared" si="36"/>
        <v>0.93094466496283246</v>
      </c>
      <c r="U88" s="27">
        <f t="shared" si="37"/>
        <v>0.93094466496283246</v>
      </c>
      <c r="V88" s="27">
        <f t="shared" si="38"/>
        <v>0.94678708040901971</v>
      </c>
      <c r="W88" s="27">
        <f t="shared" si="39"/>
        <v>0.94678708040901971</v>
      </c>
      <c r="X88" s="27">
        <f t="shared" si="40"/>
        <v>0.9560975362440477</v>
      </c>
      <c r="Y88" s="27">
        <f t="shared" si="41"/>
        <v>0.9560975362440477</v>
      </c>
      <c r="Z88" s="21"/>
      <c r="AA88" s="21"/>
      <c r="AB88" s="21"/>
      <c r="AC88" s="21"/>
      <c r="AD88" s="21"/>
      <c r="AE88" s="21"/>
      <c r="AF88" s="21"/>
      <c r="AMD88"/>
      <c r="AME88"/>
      <c r="AMF88"/>
      <c r="AMG88"/>
      <c r="AMH88"/>
      <c r="AMI88"/>
      <c r="AMJ88"/>
    </row>
    <row r="89" spans="1:1024" s="23" customFormat="1" x14ac:dyDescent="0.25">
      <c r="A89" s="24">
        <v>18</v>
      </c>
      <c r="B89" s="27">
        <f t="shared" si="43"/>
        <v>2.6703537555513241</v>
      </c>
      <c r="C89" s="27">
        <v>0</v>
      </c>
      <c r="D89" s="27"/>
      <c r="E89" s="28"/>
      <c r="F89" s="28">
        <f t="shared" si="44"/>
        <v>0.69723221677933345</v>
      </c>
      <c r="G89" s="28">
        <f t="shared" si="44"/>
        <v>-2.178233223237462E-17</v>
      </c>
      <c r="H89" s="28">
        <f t="shared" si="44"/>
        <v>-3.1290684024713653E-3</v>
      </c>
      <c r="I89" s="28">
        <f t="shared" si="44"/>
        <v>-1.045126556876451E-17</v>
      </c>
      <c r="J89" s="28">
        <f t="shared" si="44"/>
        <v>-2.897025473329622E-2</v>
      </c>
      <c r="K89" s="28">
        <f t="shared" si="44"/>
        <v>5.7468883689081342E-19</v>
      </c>
      <c r="L89" s="28">
        <f t="shared" si="44"/>
        <v>-1.3609012568479167E-2</v>
      </c>
      <c r="M89" s="28">
        <f t="shared" si="44"/>
        <v>5.6392403992378662E-18</v>
      </c>
      <c r="N89" s="28">
        <f t="shared" si="44"/>
        <v>1.0413441236356658E-3</v>
      </c>
      <c r="O89" s="28">
        <f t="shared" si="44"/>
        <v>3.9843612519800241E-18</v>
      </c>
      <c r="P89" s="27">
        <f t="shared" si="32"/>
        <v>0.69723221677933345</v>
      </c>
      <c r="Q89" s="27">
        <f t="shared" si="33"/>
        <v>0.69723221677933345</v>
      </c>
      <c r="R89" s="27">
        <f t="shared" si="34"/>
        <v>0.69410314837686204</v>
      </c>
      <c r="S89" s="27">
        <f t="shared" si="35"/>
        <v>0.69410314837686204</v>
      </c>
      <c r="T89" s="27">
        <f t="shared" si="36"/>
        <v>0.66513289364356587</v>
      </c>
      <c r="U89" s="27">
        <f t="shared" si="37"/>
        <v>0.66513289364356587</v>
      </c>
      <c r="V89" s="27">
        <f t="shared" si="38"/>
        <v>0.65152388107508674</v>
      </c>
      <c r="W89" s="27">
        <f t="shared" si="39"/>
        <v>0.65152388107508674</v>
      </c>
      <c r="X89" s="27">
        <f t="shared" si="40"/>
        <v>0.6525652251987224</v>
      </c>
      <c r="Y89" s="27">
        <f t="shared" si="41"/>
        <v>0.6525652251987224</v>
      </c>
      <c r="Z89" s="21"/>
      <c r="AA89" s="21"/>
      <c r="AB89" s="21"/>
      <c r="AC89" s="21"/>
      <c r="AD89" s="21"/>
      <c r="AE89" s="21"/>
      <c r="AF89" s="21"/>
      <c r="AMD89"/>
      <c r="AME89"/>
      <c r="AMF89"/>
      <c r="AMG89"/>
      <c r="AMH89"/>
      <c r="AMI89"/>
      <c r="AMJ89"/>
    </row>
    <row r="90" spans="1:1024" s="23" customFormat="1" x14ac:dyDescent="0.25">
      <c r="A90" s="24">
        <v>19</v>
      </c>
      <c r="B90" s="27">
        <f t="shared" si="43"/>
        <v>2.8274333882308138</v>
      </c>
      <c r="C90" s="27">
        <v>0</v>
      </c>
      <c r="D90" s="27"/>
      <c r="E90" s="28"/>
      <c r="F90" s="28">
        <f t="shared" si="44"/>
        <v>0.41822561372473482</v>
      </c>
      <c r="G90" s="28">
        <f t="shared" si="44"/>
        <v>-2.1945842934260607E-17</v>
      </c>
      <c r="H90" s="28">
        <f t="shared" si="44"/>
        <v>-8.9924072812928732E-2</v>
      </c>
      <c r="I90" s="28">
        <f t="shared" si="44"/>
        <v>1.0260995847823838E-17</v>
      </c>
      <c r="J90" s="28">
        <f t="shared" si="44"/>
        <v>1.3543295779382219E-2</v>
      </c>
      <c r="K90" s="28">
        <f t="shared" si="44"/>
        <v>9.1844089592334465E-19</v>
      </c>
      <c r="L90" s="28">
        <f t="shared" si="44"/>
        <v>1.0055133937554259E-2</v>
      </c>
      <c r="M90" s="28">
        <f t="shared" si="44"/>
        <v>-5.7746371065195973E-18</v>
      </c>
      <c r="N90" s="28">
        <f t="shared" si="44"/>
        <v>-9.8681156655719329E-3</v>
      </c>
      <c r="O90" s="28">
        <f t="shared" si="44"/>
        <v>3.7689173414876363E-18</v>
      </c>
      <c r="P90" s="27">
        <f t="shared" si="32"/>
        <v>0.41822561372473482</v>
      </c>
      <c r="Q90" s="27">
        <f t="shared" si="33"/>
        <v>0.41822561372473482</v>
      </c>
      <c r="R90" s="27">
        <f t="shared" si="34"/>
        <v>0.32830154091180608</v>
      </c>
      <c r="S90" s="27">
        <f t="shared" si="35"/>
        <v>0.32830154091180608</v>
      </c>
      <c r="T90" s="27">
        <f t="shared" si="36"/>
        <v>0.34184483669118831</v>
      </c>
      <c r="U90" s="27">
        <f t="shared" si="37"/>
        <v>0.34184483669118831</v>
      </c>
      <c r="V90" s="27">
        <f t="shared" si="38"/>
        <v>0.35189997062874256</v>
      </c>
      <c r="W90" s="27">
        <f t="shared" si="39"/>
        <v>0.35189997062874256</v>
      </c>
      <c r="X90" s="27">
        <f t="shared" si="40"/>
        <v>0.34203185496317062</v>
      </c>
      <c r="Y90" s="27">
        <f t="shared" si="41"/>
        <v>0.34203185496317062</v>
      </c>
      <c r="Z90" s="21"/>
      <c r="AA90" s="21"/>
      <c r="AB90" s="21"/>
      <c r="AC90" s="21"/>
      <c r="AD90" s="21"/>
      <c r="AE90" s="21"/>
      <c r="AF90" s="21"/>
      <c r="AMD90"/>
      <c r="AME90"/>
      <c r="AMF90"/>
      <c r="AMG90"/>
      <c r="AMH90"/>
      <c r="AMI90"/>
      <c r="AMJ90"/>
    </row>
    <row r="91" spans="1:1024" s="23" customFormat="1" x14ac:dyDescent="0.25">
      <c r="A91" s="24">
        <v>20</v>
      </c>
      <c r="B91" s="27">
        <f t="shared" si="43"/>
        <v>2.9845130209103035</v>
      </c>
      <c r="C91" s="27">
        <v>0</v>
      </c>
      <c r="D91" s="27"/>
      <c r="E91" s="28"/>
      <c r="F91" s="28">
        <f t="shared" si="44"/>
        <v>3.9421710999367678E-2</v>
      </c>
      <c r="G91" s="28">
        <f t="shared" si="44"/>
        <v>-2.4120147485651214E-18</v>
      </c>
      <c r="H91" s="28">
        <f t="shared" si="44"/>
        <v>-1.3099128075315145E-2</v>
      </c>
      <c r="I91" s="28">
        <f t="shared" si="44"/>
        <v>2.4006043606012984E-18</v>
      </c>
      <c r="J91" s="28">
        <f t="shared" si="44"/>
        <v>7.8098872908498622E-3</v>
      </c>
      <c r="K91" s="28">
        <f t="shared" si="44"/>
        <v>-2.3816590186700379E-18</v>
      </c>
      <c r="L91" s="28">
        <f t="shared" si="44"/>
        <v>-5.5256106378424917E-3</v>
      </c>
      <c r="M91" s="28">
        <f t="shared" si="44"/>
        <v>2.3552861690778501E-18</v>
      </c>
      <c r="N91" s="28">
        <f t="shared" si="44"/>
        <v>4.2432218377476336E-3</v>
      </c>
      <c r="O91" s="28">
        <f t="shared" si="44"/>
        <v>-2.3216352191061078E-18</v>
      </c>
      <c r="P91" s="27">
        <f t="shared" si="32"/>
        <v>3.9421710999367678E-2</v>
      </c>
      <c r="Q91" s="27">
        <f t="shared" si="33"/>
        <v>3.9421710999367678E-2</v>
      </c>
      <c r="R91" s="27">
        <f t="shared" si="34"/>
        <v>2.6322582924052533E-2</v>
      </c>
      <c r="S91" s="27">
        <f t="shared" si="35"/>
        <v>2.6322582924052536E-2</v>
      </c>
      <c r="T91" s="27">
        <f t="shared" si="36"/>
        <v>3.41324702149024E-2</v>
      </c>
      <c r="U91" s="27">
        <f t="shared" si="37"/>
        <v>3.41324702149024E-2</v>
      </c>
      <c r="V91" s="27">
        <f t="shared" si="38"/>
        <v>2.8606859577059909E-2</v>
      </c>
      <c r="W91" s="27">
        <f t="shared" si="39"/>
        <v>2.8606859577059912E-2</v>
      </c>
      <c r="X91" s="27">
        <f t="shared" si="40"/>
        <v>3.2850081414807546E-2</v>
      </c>
      <c r="Y91" s="27">
        <f t="shared" si="41"/>
        <v>3.2850081414807546E-2</v>
      </c>
      <c r="Z91" s="21"/>
      <c r="AA91" s="21"/>
      <c r="AB91" s="21"/>
      <c r="AC91" s="21"/>
      <c r="AD91" s="21"/>
      <c r="AE91" s="21"/>
      <c r="AF91" s="21"/>
      <c r="AMD91"/>
      <c r="AME91"/>
      <c r="AMF91"/>
      <c r="AMG91"/>
      <c r="AMH91"/>
      <c r="AMI91"/>
      <c r="AMJ91"/>
    </row>
    <row r="92" spans="1:1024" s="23" customFormat="1" x14ac:dyDescent="0.25">
      <c r="A92" s="24">
        <v>21</v>
      </c>
      <c r="B92" s="27">
        <f t="shared" si="43"/>
        <v>3.1415926535897931</v>
      </c>
      <c r="C92" s="27">
        <v>0</v>
      </c>
      <c r="D92" s="27"/>
      <c r="E92" s="28"/>
      <c r="F92" s="28">
        <f t="shared" si="44"/>
        <v>-0.34878902903350184</v>
      </c>
      <c r="G92" s="28">
        <f t="shared" si="44"/>
        <v>1.92867005206045E-17</v>
      </c>
      <c r="H92" s="28">
        <f t="shared" si="44"/>
        <v>8.7560131574011199E-2</v>
      </c>
      <c r="I92" s="28">
        <f t="shared" si="44"/>
        <v>-1.214448285909076E-17</v>
      </c>
      <c r="J92" s="28">
        <f t="shared" si="44"/>
        <v>-2.5745649434691317E-2</v>
      </c>
      <c r="K92" s="28">
        <f t="shared" si="44"/>
        <v>3.767311719192897E-18</v>
      </c>
      <c r="L92" s="28">
        <f t="shared" si="44"/>
        <v>4.5994007305384617E-4</v>
      </c>
      <c r="M92" s="28">
        <f t="shared" si="44"/>
        <v>2.5139304149388326E-18</v>
      </c>
      <c r="N92" s="28">
        <f t="shared" si="44"/>
        <v>7.5957886631037048E-3</v>
      </c>
      <c r="O92" s="28">
        <f t="shared" si="44"/>
        <v>-4.7931486970420965E-18</v>
      </c>
      <c r="P92" s="27">
        <f t="shared" si="32"/>
        <v>-0.34878902903350184</v>
      </c>
      <c r="Q92" s="27">
        <f t="shared" si="33"/>
        <v>-0.34878902903350184</v>
      </c>
      <c r="R92" s="27">
        <f t="shared" si="34"/>
        <v>-0.26122889745949063</v>
      </c>
      <c r="S92" s="27">
        <f t="shared" si="35"/>
        <v>-0.26122889745949063</v>
      </c>
      <c r="T92" s="27">
        <f t="shared" si="36"/>
        <v>-0.28697454689418195</v>
      </c>
      <c r="U92" s="27">
        <f t="shared" si="37"/>
        <v>-0.28697454689418195</v>
      </c>
      <c r="V92" s="27">
        <f t="shared" si="38"/>
        <v>-0.28651460682112811</v>
      </c>
      <c r="W92" s="27">
        <f t="shared" si="39"/>
        <v>-0.28651460682112811</v>
      </c>
      <c r="X92" s="27">
        <f t="shared" si="40"/>
        <v>-0.27891881815802438</v>
      </c>
      <c r="Y92" s="27">
        <f t="shared" si="41"/>
        <v>-0.27891881815802438</v>
      </c>
      <c r="Z92" s="21"/>
      <c r="AA92" s="21"/>
      <c r="AB92" s="21"/>
      <c r="AC92" s="21"/>
      <c r="AD92" s="21"/>
      <c r="AE92" s="21"/>
      <c r="AF92" s="21"/>
      <c r="AMD92"/>
      <c r="AME92"/>
      <c r="AMF92"/>
      <c r="AMG92"/>
      <c r="AMH92"/>
      <c r="AMI92"/>
      <c r="AMJ92"/>
    </row>
    <row r="93" spans="1:1024" s="23" customFormat="1" x14ac:dyDescent="0.25">
      <c r="A93" s="24">
        <v>22</v>
      </c>
      <c r="B93" s="27">
        <f t="shared" si="43"/>
        <v>3.2986722862692828</v>
      </c>
      <c r="C93" s="27">
        <v>0</v>
      </c>
      <c r="D93" s="27"/>
      <c r="E93" s="28"/>
      <c r="F93" s="28">
        <f t="shared" si="44"/>
        <v>-0.65377147766085386</v>
      </c>
      <c r="G93" s="28">
        <f t="shared" si="44"/>
        <v>2.3674771704895124E-17</v>
      </c>
      <c r="H93" s="28">
        <f t="shared" si="44"/>
        <v>2.8900714617774607E-2</v>
      </c>
      <c r="I93" s="28">
        <f t="shared" si="44"/>
        <v>7.1278194392797572E-18</v>
      </c>
      <c r="J93" s="28">
        <f t="shared" si="44"/>
        <v>3.2415727726126983E-2</v>
      </c>
      <c r="K93" s="28">
        <f t="shared" si="44"/>
        <v>-5.0302713213933131E-18</v>
      </c>
      <c r="L93" s="28">
        <f t="shared" si="44"/>
        <v>4.6503582493582366E-3</v>
      </c>
      <c r="M93" s="28">
        <f t="shared" si="44"/>
        <v>-5.8356232227144628E-18</v>
      </c>
      <c r="N93" s="28">
        <f t="shared" si="44"/>
        <v>-8.310912932911977E-3</v>
      </c>
      <c r="O93" s="28">
        <f t="shared" si="44"/>
        <v>2.0705100409076419E-19</v>
      </c>
      <c r="P93" s="27">
        <f t="shared" si="32"/>
        <v>-0.65377147766085386</v>
      </c>
      <c r="Q93" s="27">
        <f t="shared" si="33"/>
        <v>-0.65377147766085386</v>
      </c>
      <c r="R93" s="27">
        <f t="shared" si="34"/>
        <v>-0.6248707630430792</v>
      </c>
      <c r="S93" s="27">
        <f t="shared" si="35"/>
        <v>-0.6248707630430792</v>
      </c>
      <c r="T93" s="27">
        <f t="shared" si="36"/>
        <v>-0.59245503531695221</v>
      </c>
      <c r="U93" s="27">
        <f t="shared" si="37"/>
        <v>-0.59245503531695221</v>
      </c>
      <c r="V93" s="27">
        <f t="shared" si="38"/>
        <v>-0.58780467706759398</v>
      </c>
      <c r="W93" s="27">
        <f t="shared" si="39"/>
        <v>-0.58780467706759398</v>
      </c>
      <c r="X93" s="27">
        <f t="shared" si="40"/>
        <v>-0.59611559000050596</v>
      </c>
      <c r="Y93" s="27">
        <f t="shared" si="41"/>
        <v>-0.59611559000050596</v>
      </c>
      <c r="Z93" s="21"/>
      <c r="AA93" s="21"/>
      <c r="AB93" s="21"/>
      <c r="AC93" s="21"/>
      <c r="AD93" s="21"/>
      <c r="AE93" s="21"/>
      <c r="AF93" s="21"/>
      <c r="AMD93"/>
      <c r="AME93"/>
      <c r="AMF93"/>
      <c r="AMG93"/>
      <c r="AMH93"/>
      <c r="AMI93"/>
      <c r="AMJ93"/>
    </row>
    <row r="94" spans="1:1024" s="23" customFormat="1" x14ac:dyDescent="0.25">
      <c r="A94" s="24">
        <v>23</v>
      </c>
      <c r="B94" s="27">
        <f t="shared" si="43"/>
        <v>3.455751918948772</v>
      </c>
      <c r="C94" s="27">
        <v>0</v>
      </c>
      <c r="D94" s="27"/>
      <c r="E94" s="28"/>
      <c r="F94" s="28">
        <f t="shared" si="44"/>
        <v>-0.80275050150690064</v>
      </c>
      <c r="G94" s="28">
        <f t="shared" si="44"/>
        <v>6.8137159928369489E-18</v>
      </c>
      <c r="H94" s="28">
        <f t="shared" si="44"/>
        <v>-8.2344548466010845E-2</v>
      </c>
      <c r="I94" s="28">
        <f t="shared" si="44"/>
        <v>6.5520763997536938E-18</v>
      </c>
      <c r="J94" s="28">
        <f t="shared" si="44"/>
        <v>-2.4901454547440718E-2</v>
      </c>
      <c r="K94" s="28">
        <f t="shared" si="44"/>
        <v>6.1294059948839937E-18</v>
      </c>
      <c r="L94" s="28">
        <f t="shared" si="44"/>
        <v>-9.3094346127082402E-3</v>
      </c>
      <c r="M94" s="28">
        <f t="shared" si="44"/>
        <v>5.5650265889566374E-18</v>
      </c>
      <c r="N94" s="28">
        <f t="shared" si="44"/>
        <v>-3.1451347508765354E-3</v>
      </c>
      <c r="O94" s="28">
        <f t="shared" si="44"/>
        <v>4.8844929912893563E-18</v>
      </c>
      <c r="P94" s="27">
        <f t="shared" si="32"/>
        <v>-0.80275050150690064</v>
      </c>
      <c r="Q94" s="27">
        <f t="shared" si="33"/>
        <v>-0.80275050150690064</v>
      </c>
      <c r="R94" s="27">
        <f t="shared" si="34"/>
        <v>-0.88509504997291144</v>
      </c>
      <c r="S94" s="27">
        <f t="shared" si="35"/>
        <v>-0.88509504997291144</v>
      </c>
      <c r="T94" s="27">
        <f t="shared" si="36"/>
        <v>-0.90999650452035219</v>
      </c>
      <c r="U94" s="27">
        <f t="shared" si="37"/>
        <v>-0.90999650452035219</v>
      </c>
      <c r="V94" s="27">
        <f t="shared" si="38"/>
        <v>-0.91930593913306047</v>
      </c>
      <c r="W94" s="27">
        <f t="shared" si="39"/>
        <v>-0.91930593913306047</v>
      </c>
      <c r="X94" s="27">
        <f t="shared" si="40"/>
        <v>-0.92245107388393699</v>
      </c>
      <c r="Y94" s="27">
        <f t="shared" si="41"/>
        <v>-0.92245107388393699</v>
      </c>
      <c r="Z94" s="21"/>
      <c r="AA94" s="21"/>
      <c r="AB94" s="21"/>
      <c r="AC94" s="21"/>
      <c r="AD94" s="21"/>
      <c r="AE94" s="21"/>
      <c r="AF94" s="21"/>
      <c r="AMD94"/>
      <c r="AME94"/>
      <c r="AMF94"/>
      <c r="AMG94"/>
      <c r="AMH94"/>
      <c r="AMI94"/>
      <c r="AMJ94"/>
    </row>
    <row r="95" spans="1:1024" s="23" customFormat="1" x14ac:dyDescent="0.25">
      <c r="A95" s="24">
        <v>24</v>
      </c>
      <c r="B95" s="27">
        <f t="shared" si="43"/>
        <v>3.6128315516282621</v>
      </c>
      <c r="C95" s="27">
        <v>0</v>
      </c>
      <c r="D95" s="27"/>
      <c r="E95" s="28"/>
      <c r="F95" s="28">
        <f t="shared" si="44"/>
        <v>-0.76017661770996281</v>
      </c>
      <c r="G95" s="28">
        <f t="shared" si="44"/>
        <v>-1.6162943179825596E-17</v>
      </c>
      <c r="H95" s="28">
        <f t="shared" si="44"/>
        <v>-4.376106813135474E-2</v>
      </c>
      <c r="I95" s="28">
        <f t="shared" si="44"/>
        <v>-1.2268504426069371E-17</v>
      </c>
      <c r="J95" s="28">
        <f t="shared" si="44"/>
        <v>6.4908971204922332E-3</v>
      </c>
      <c r="K95" s="28">
        <f t="shared" si="44"/>
        <v>-7.0289193286916408E-18</v>
      </c>
      <c r="L95" s="28">
        <f t="shared" si="44"/>
        <v>1.3065221143648973E-2</v>
      </c>
      <c r="M95" s="28">
        <f t="shared" si="44"/>
        <v>-1.8687142270913032E-18</v>
      </c>
      <c r="N95" s="28">
        <f t="shared" si="44"/>
        <v>9.9951931553695084E-3</v>
      </c>
      <c r="O95" s="28">
        <f t="shared" si="44"/>
        <v>1.947831397973616E-18</v>
      </c>
      <c r="P95" s="27">
        <f t="shared" si="32"/>
        <v>-0.76017661770996281</v>
      </c>
      <c r="Q95" s="27">
        <f t="shared" si="33"/>
        <v>-0.76017661770996281</v>
      </c>
      <c r="R95" s="27">
        <f t="shared" si="34"/>
        <v>-0.80393768584131753</v>
      </c>
      <c r="S95" s="27">
        <f t="shared" si="35"/>
        <v>-0.80393768584131753</v>
      </c>
      <c r="T95" s="27">
        <f t="shared" si="36"/>
        <v>-0.79744678872082531</v>
      </c>
      <c r="U95" s="27">
        <f t="shared" si="37"/>
        <v>-0.79744678872082531</v>
      </c>
      <c r="V95" s="27">
        <f t="shared" si="38"/>
        <v>-0.78438156757717636</v>
      </c>
      <c r="W95" s="27">
        <f t="shared" si="39"/>
        <v>-0.78438156757717636</v>
      </c>
      <c r="X95" s="27">
        <f t="shared" si="40"/>
        <v>-0.77438637442180691</v>
      </c>
      <c r="Y95" s="27">
        <f t="shared" si="41"/>
        <v>-0.77438637442180691</v>
      </c>
      <c r="Z95" s="21"/>
      <c r="AA95" s="21"/>
      <c r="AB95" s="21"/>
      <c r="AC95" s="21"/>
      <c r="AD95" s="21"/>
      <c r="AE95" s="21"/>
      <c r="AF95" s="21"/>
      <c r="AMD95"/>
      <c r="AME95"/>
      <c r="AMF95"/>
      <c r="AMG95"/>
      <c r="AMH95"/>
      <c r="AMI95"/>
      <c r="AMJ95"/>
    </row>
    <row r="96" spans="1:1024" s="23" customFormat="1" x14ac:dyDescent="0.25">
      <c r="A96" s="24">
        <v>25</v>
      </c>
      <c r="B96" s="27">
        <f t="shared" si="43"/>
        <v>3.7699111843077517</v>
      </c>
      <c r="C96" s="27">
        <v>0</v>
      </c>
      <c r="D96" s="27"/>
      <c r="E96" s="28"/>
      <c r="F96" s="28">
        <f t="shared" ref="F96:O105" si="45">(8*$B$2/PI()^2)*((SIN(F$5*PI()/2))/F$5^2)*SIN(F$5*PI()*$B96/$B$3)</f>
        <v>-0.53620883733966751</v>
      </c>
      <c r="G96" s="28">
        <f t="shared" si="45"/>
        <v>-2.4632664970888031E-17</v>
      </c>
      <c r="H96" s="28">
        <f t="shared" si="45"/>
        <v>7.4447183616992207E-2</v>
      </c>
      <c r="I96" s="28">
        <f t="shared" si="45"/>
        <v>3.0736533179016898E-18</v>
      </c>
      <c r="J96" s="28">
        <f t="shared" si="45"/>
        <v>1.4759922505452345E-2</v>
      </c>
      <c r="K96" s="28">
        <f t="shared" si="45"/>
        <v>7.6995161420261303E-18</v>
      </c>
      <c r="L96" s="28">
        <f t="shared" si="45"/>
        <v>-1.555329573415349E-2</v>
      </c>
      <c r="M96" s="28">
        <f t="shared" si="45"/>
        <v>-2.9779401172883003E-18</v>
      </c>
      <c r="N96" s="28">
        <f t="shared" si="45"/>
        <v>-2.2074836533235659E-3</v>
      </c>
      <c r="O96" s="28">
        <f t="shared" si="45"/>
        <v>-4.0251719503610305E-18</v>
      </c>
      <c r="P96" s="27">
        <f t="shared" si="32"/>
        <v>-0.53620883733966751</v>
      </c>
      <c r="Q96" s="27">
        <f t="shared" si="33"/>
        <v>-0.53620883733966751</v>
      </c>
      <c r="R96" s="27">
        <f t="shared" si="34"/>
        <v>-0.4617616537226753</v>
      </c>
      <c r="S96" s="27">
        <f t="shared" si="35"/>
        <v>-0.4617616537226753</v>
      </c>
      <c r="T96" s="27">
        <f t="shared" si="36"/>
        <v>-0.44700173121722298</v>
      </c>
      <c r="U96" s="27">
        <f t="shared" si="37"/>
        <v>-0.44700173121722298</v>
      </c>
      <c r="V96" s="27">
        <f t="shared" si="38"/>
        <v>-0.46255502695137646</v>
      </c>
      <c r="W96" s="27">
        <f t="shared" si="39"/>
        <v>-0.46255502695137646</v>
      </c>
      <c r="X96" s="27">
        <f t="shared" si="40"/>
        <v>-0.46476251060470003</v>
      </c>
      <c r="Y96" s="27">
        <f t="shared" si="41"/>
        <v>-0.46476251060470003</v>
      </c>
      <c r="Z96" s="21"/>
      <c r="AA96" s="21"/>
      <c r="AB96" s="21"/>
      <c r="AC96" s="21"/>
      <c r="AD96" s="21"/>
      <c r="AE96" s="21"/>
      <c r="AF96" s="21"/>
      <c r="AMD96"/>
      <c r="AME96"/>
      <c r="AMF96"/>
      <c r="AMG96"/>
      <c r="AMH96"/>
      <c r="AMI96"/>
      <c r="AMJ96"/>
    </row>
    <row r="97" spans="1:1024" s="23" customFormat="1" x14ac:dyDescent="0.25">
      <c r="A97" s="24">
        <v>26</v>
      </c>
      <c r="B97" s="27">
        <f t="shared" si="43"/>
        <v>3.9269908169872414</v>
      </c>
      <c r="C97" s="27">
        <v>0</v>
      </c>
      <c r="D97" s="27"/>
      <c r="E97" s="28"/>
      <c r="F97" s="28">
        <f t="shared" si="45"/>
        <v>-0.18429051479784062</v>
      </c>
      <c r="G97" s="28">
        <f t="shared" si="45"/>
        <v>-1.0993509418334028E-17</v>
      </c>
      <c r="H97" s="28">
        <f t="shared" si="45"/>
        <v>5.7196219422463987E-2</v>
      </c>
      <c r="I97" s="28">
        <f t="shared" si="45"/>
        <v>9.8569508204784539E-18</v>
      </c>
      <c r="J97" s="28">
        <f t="shared" si="45"/>
        <v>-2.9552151096269453E-2</v>
      </c>
      <c r="K97" s="28">
        <f t="shared" si="45"/>
        <v>-8.1193565642087777E-18</v>
      </c>
      <c r="L97" s="28">
        <f t="shared" si="45"/>
        <v>1.6532241738273275E-2</v>
      </c>
      <c r="M97" s="28">
        <f t="shared" si="45"/>
        <v>5.9914358713026216E-18</v>
      </c>
      <c r="N97" s="28">
        <f t="shared" si="45"/>
        <v>-8.8130431512544859E-3</v>
      </c>
      <c r="O97" s="28">
        <f t="shared" si="45"/>
        <v>-3.7236087850195862E-18</v>
      </c>
      <c r="P97" s="27">
        <f t="shared" si="32"/>
        <v>-0.18429051479784062</v>
      </c>
      <c r="Q97" s="27">
        <f t="shared" si="33"/>
        <v>-0.18429051479784062</v>
      </c>
      <c r="R97" s="27">
        <f t="shared" si="34"/>
        <v>-0.12709429537537664</v>
      </c>
      <c r="S97" s="27">
        <f t="shared" si="35"/>
        <v>-0.12709429537537664</v>
      </c>
      <c r="T97" s="27">
        <f t="shared" si="36"/>
        <v>-0.15664644647164611</v>
      </c>
      <c r="U97" s="27">
        <f t="shared" si="37"/>
        <v>-0.15664644647164611</v>
      </c>
      <c r="V97" s="27">
        <f t="shared" si="38"/>
        <v>-0.14011420473337283</v>
      </c>
      <c r="W97" s="27">
        <f t="shared" si="39"/>
        <v>-0.14011420473337283</v>
      </c>
      <c r="X97" s="27">
        <f t="shared" si="40"/>
        <v>-0.1489272478846273</v>
      </c>
      <c r="Y97" s="27">
        <f t="shared" si="41"/>
        <v>-0.1489272478846273</v>
      </c>
      <c r="Z97" s="21"/>
      <c r="AA97" s="21"/>
      <c r="AB97" s="21"/>
      <c r="AC97" s="21"/>
      <c r="AD97" s="21"/>
      <c r="AE97" s="21"/>
      <c r="AF97" s="21"/>
      <c r="AMD97"/>
      <c r="AME97"/>
      <c r="AMF97"/>
      <c r="AMG97"/>
      <c r="AMH97"/>
      <c r="AMI97"/>
      <c r="AMJ97"/>
    </row>
    <row r="98" spans="1:1024" s="23" customFormat="1" x14ac:dyDescent="0.25">
      <c r="A98" s="24">
        <v>27</v>
      </c>
      <c r="B98" s="27">
        <f t="shared" si="43"/>
        <v>4.0840704496667311</v>
      </c>
      <c r="C98" s="27">
        <v>0</v>
      </c>
      <c r="D98" s="27"/>
      <c r="E98" s="28"/>
      <c r="F98" s="28">
        <f t="shared" si="45"/>
        <v>0.21160334422049187</v>
      </c>
      <c r="G98" s="28">
        <f t="shared" si="45"/>
        <v>1.2512794150607658E-17</v>
      </c>
      <c r="H98" s="28">
        <f t="shared" si="45"/>
        <v>-6.4125236917521727E-2</v>
      </c>
      <c r="I98" s="28">
        <f t="shared" si="45"/>
        <v>-1.0807305370594809E-17</v>
      </c>
      <c r="J98" s="28">
        <f t="shared" si="45"/>
        <v>3.1413061242251017E-2</v>
      </c>
      <c r="K98" s="28">
        <f t="shared" si="45"/>
        <v>8.2747673114663942E-18</v>
      </c>
      <c r="L98" s="28">
        <f t="shared" si="45"/>
        <v>-1.590707250979536E-2</v>
      </c>
      <c r="M98" s="28">
        <f t="shared" si="45"/>
        <v>-5.3167271270673137E-18</v>
      </c>
      <c r="N98" s="28">
        <f t="shared" si="45"/>
        <v>6.9270379665959106E-3</v>
      </c>
      <c r="O98" s="28">
        <f t="shared" si="45"/>
        <v>2.3824346064196937E-18</v>
      </c>
      <c r="P98" s="27">
        <f t="shared" si="32"/>
        <v>0.21160334422049187</v>
      </c>
      <c r="Q98" s="27">
        <f t="shared" si="33"/>
        <v>0.21160334422049187</v>
      </c>
      <c r="R98" s="27">
        <f t="shared" si="34"/>
        <v>0.14747810730297015</v>
      </c>
      <c r="S98" s="27">
        <f t="shared" si="35"/>
        <v>0.14747810730297015</v>
      </c>
      <c r="T98" s="27">
        <f t="shared" si="36"/>
        <v>0.17889116854522116</v>
      </c>
      <c r="U98" s="27">
        <f t="shared" si="37"/>
        <v>0.17889116854522116</v>
      </c>
      <c r="V98" s="27">
        <f t="shared" si="38"/>
        <v>0.1629840960354258</v>
      </c>
      <c r="W98" s="27">
        <f t="shared" si="39"/>
        <v>0.1629840960354258</v>
      </c>
      <c r="X98" s="27">
        <f t="shared" si="40"/>
        <v>0.16991113400202171</v>
      </c>
      <c r="Y98" s="27">
        <f t="shared" si="41"/>
        <v>0.16991113400202171</v>
      </c>
      <c r="Z98" s="21"/>
      <c r="AA98" s="21"/>
      <c r="AB98" s="21"/>
      <c r="AC98" s="21"/>
      <c r="AD98" s="21"/>
      <c r="AE98" s="21"/>
      <c r="AF98" s="21"/>
      <c r="AMD98"/>
      <c r="AME98"/>
      <c r="AMF98"/>
      <c r="AMG98"/>
      <c r="AMH98"/>
      <c r="AMI98"/>
      <c r="AMJ98"/>
    </row>
    <row r="99" spans="1:1024" s="23" customFormat="1" x14ac:dyDescent="0.25">
      <c r="A99" s="24">
        <v>28</v>
      </c>
      <c r="B99" s="27">
        <f t="shared" si="43"/>
        <v>4.2411500823462207</v>
      </c>
      <c r="C99" s="27">
        <v>0</v>
      </c>
      <c r="D99" s="27"/>
      <c r="E99" s="28"/>
      <c r="F99" s="28">
        <f t="shared" si="45"/>
        <v>0.55700425957036481</v>
      </c>
      <c r="G99" s="28">
        <f t="shared" si="45"/>
        <v>2.4788326244816226E-17</v>
      </c>
      <c r="H99" s="28">
        <f t="shared" si="45"/>
        <v>-6.8768615014988294E-2</v>
      </c>
      <c r="I99" s="28">
        <f t="shared" si="45"/>
        <v>-1.3776613438850169E-18</v>
      </c>
      <c r="J99" s="28">
        <f t="shared" si="45"/>
        <v>-1.9528362923813606E-2</v>
      </c>
      <c r="K99" s="28">
        <f t="shared" si="45"/>
        <v>-8.1606869958611275E-18</v>
      </c>
      <c r="L99" s="28">
        <f t="shared" si="45"/>
        <v>1.3738447909507555E-2</v>
      </c>
      <c r="M99" s="28">
        <f t="shared" si="45"/>
        <v>1.3691506884721102E-18</v>
      </c>
      <c r="N99" s="28">
        <f t="shared" si="45"/>
        <v>5.1034809316712858E-3</v>
      </c>
      <c r="O99" s="28">
        <f t="shared" si="45"/>
        <v>4.7746628896314916E-18</v>
      </c>
      <c r="P99" s="27">
        <f t="shared" si="32"/>
        <v>0.55700425957036481</v>
      </c>
      <c r="Q99" s="27">
        <f t="shared" si="33"/>
        <v>0.55700425957036481</v>
      </c>
      <c r="R99" s="27">
        <f t="shared" si="34"/>
        <v>0.48823564455537649</v>
      </c>
      <c r="S99" s="27">
        <f t="shared" si="35"/>
        <v>0.48823564455537649</v>
      </c>
      <c r="T99" s="27">
        <f t="shared" si="36"/>
        <v>0.46870728163156289</v>
      </c>
      <c r="U99" s="27">
        <f t="shared" si="37"/>
        <v>0.46870728163156289</v>
      </c>
      <c r="V99" s="27">
        <f t="shared" si="38"/>
        <v>0.48244572954107046</v>
      </c>
      <c r="W99" s="27">
        <f t="shared" si="39"/>
        <v>0.48244572954107046</v>
      </c>
      <c r="X99" s="27">
        <f t="shared" si="40"/>
        <v>0.48754921047274175</v>
      </c>
      <c r="Y99" s="27">
        <f t="shared" si="41"/>
        <v>0.48754921047274175</v>
      </c>
      <c r="Z99" s="21"/>
      <c r="AA99" s="21"/>
      <c r="AB99" s="21"/>
      <c r="AC99" s="21"/>
      <c r="AD99" s="21"/>
      <c r="AE99" s="21"/>
      <c r="AF99" s="21"/>
      <c r="AMD99"/>
      <c r="AME99"/>
      <c r="AMF99"/>
      <c r="AMG99"/>
      <c r="AMH99"/>
      <c r="AMI99"/>
      <c r="AMJ99"/>
    </row>
    <row r="100" spans="1:1024" s="23" customFormat="1" x14ac:dyDescent="0.25">
      <c r="A100" s="24">
        <v>29</v>
      </c>
      <c r="B100" s="27">
        <f t="shared" si="43"/>
        <v>4.3982297150257104</v>
      </c>
      <c r="C100" s="27">
        <v>0</v>
      </c>
      <c r="D100" s="27"/>
      <c r="E100" s="28"/>
      <c r="F100" s="28">
        <f t="shared" si="45"/>
        <v>0.76949241399396728</v>
      </c>
      <c r="G100" s="28">
        <f t="shared" si="45"/>
        <v>1.4815268300233193E-17</v>
      </c>
      <c r="H100" s="28">
        <f t="shared" si="45"/>
        <v>5.1714871583089711E-2</v>
      </c>
      <c r="I100" s="28">
        <f t="shared" si="45"/>
        <v>1.1888202868624007E-17</v>
      </c>
      <c r="J100" s="28">
        <f t="shared" si="45"/>
        <v>-9.0148254318553865E-4</v>
      </c>
      <c r="K100" s="28">
        <f t="shared" si="45"/>
        <v>7.7808309636192832E-18</v>
      </c>
      <c r="L100" s="28">
        <f t="shared" si="45"/>
        <v>-1.023678850893169E-2</v>
      </c>
      <c r="M100" s="28">
        <f t="shared" si="45"/>
        <v>3.4212467093177905E-18</v>
      </c>
      <c r="N100" s="28">
        <f t="shared" si="45"/>
        <v>-9.6600502791867951E-3</v>
      </c>
      <c r="O100" s="28">
        <f t="shared" si="45"/>
        <v>-2.7600573959459152E-19</v>
      </c>
      <c r="P100" s="27">
        <f t="shared" si="32"/>
        <v>0.76949241399396728</v>
      </c>
      <c r="Q100" s="27">
        <f t="shared" si="33"/>
        <v>0.76949241399396728</v>
      </c>
      <c r="R100" s="27">
        <f t="shared" si="34"/>
        <v>0.82120728557705702</v>
      </c>
      <c r="S100" s="27">
        <f t="shared" si="35"/>
        <v>0.82120728557705702</v>
      </c>
      <c r="T100" s="27">
        <f t="shared" si="36"/>
        <v>0.82030580303387146</v>
      </c>
      <c r="U100" s="27">
        <f t="shared" si="37"/>
        <v>0.82030580303387146</v>
      </c>
      <c r="V100" s="27">
        <f t="shared" si="38"/>
        <v>0.81006901452493973</v>
      </c>
      <c r="W100" s="27">
        <f t="shared" si="39"/>
        <v>0.81006901452493973</v>
      </c>
      <c r="X100" s="27">
        <f t="shared" si="40"/>
        <v>0.80040896424575292</v>
      </c>
      <c r="Y100" s="27">
        <f t="shared" si="41"/>
        <v>0.80040896424575292</v>
      </c>
      <c r="Z100" s="21"/>
      <c r="AA100" s="21"/>
      <c r="AB100" s="21"/>
      <c r="AC100" s="21"/>
      <c r="AD100" s="21"/>
      <c r="AE100" s="21"/>
      <c r="AF100" s="21"/>
      <c r="AMD100"/>
      <c r="AME100"/>
      <c r="AMF100"/>
      <c r="AMG100"/>
      <c r="AMH100"/>
      <c r="AMI100"/>
      <c r="AMJ100"/>
    </row>
    <row r="101" spans="1:1024" s="23" customFormat="1" x14ac:dyDescent="0.25">
      <c r="A101" s="24">
        <v>30</v>
      </c>
      <c r="B101" s="27">
        <f t="shared" si="43"/>
        <v>4.5553093477052</v>
      </c>
      <c r="C101" s="27">
        <v>0</v>
      </c>
      <c r="D101" s="27"/>
      <c r="E101" s="28"/>
      <c r="F101" s="28">
        <f t="shared" si="45"/>
        <v>0.79836372976960635</v>
      </c>
      <c r="G101" s="28">
        <f t="shared" si="45"/>
        <v>-8.4551307988589189E-18</v>
      </c>
      <c r="H101" s="28">
        <f t="shared" si="45"/>
        <v>7.8101367309468511E-2</v>
      </c>
      <c r="I101" s="28">
        <f t="shared" si="45"/>
        <v>-7.9496880760549656E-18</v>
      </c>
      <c r="J101" s="28">
        <f t="shared" si="45"/>
        <v>2.0936860690346705E-2</v>
      </c>
      <c r="K101" s="28">
        <f t="shared" si="45"/>
        <v>-7.1475702944354377E-18</v>
      </c>
      <c r="L101" s="28">
        <f t="shared" si="45"/>
        <v>5.7418585864253534E-3</v>
      </c>
      <c r="M101" s="28">
        <f t="shared" si="45"/>
        <v>-6.1055951108451995E-18</v>
      </c>
      <c r="N101" s="28">
        <f t="shared" si="45"/>
        <v>6.966200875280436E-5</v>
      </c>
      <c r="O101" s="28">
        <f t="shared" si="45"/>
        <v>-4.89642781225126E-18</v>
      </c>
      <c r="P101" s="27">
        <f t="shared" si="32"/>
        <v>0.79836372976960635</v>
      </c>
      <c r="Q101" s="27">
        <f t="shared" si="33"/>
        <v>0.79836372976960635</v>
      </c>
      <c r="R101" s="27">
        <f t="shared" si="34"/>
        <v>0.87646509707907483</v>
      </c>
      <c r="S101" s="27">
        <f t="shared" si="35"/>
        <v>0.87646509707907483</v>
      </c>
      <c r="T101" s="27">
        <f t="shared" si="36"/>
        <v>0.89740195776942155</v>
      </c>
      <c r="U101" s="27">
        <f t="shared" si="37"/>
        <v>0.89740195776942155</v>
      </c>
      <c r="V101" s="27">
        <f t="shared" si="38"/>
        <v>0.90314381635584695</v>
      </c>
      <c r="W101" s="27">
        <f t="shared" si="39"/>
        <v>0.90314381635584695</v>
      </c>
      <c r="X101" s="27">
        <f t="shared" si="40"/>
        <v>0.90321347836459975</v>
      </c>
      <c r="Y101" s="27">
        <f t="shared" si="41"/>
        <v>0.90321347836459975</v>
      </c>
      <c r="Z101" s="21"/>
      <c r="AA101" s="21"/>
      <c r="AB101" s="21"/>
      <c r="AC101" s="21"/>
      <c r="AD101" s="21"/>
      <c r="AE101" s="21"/>
      <c r="AF101" s="21"/>
      <c r="AMD101"/>
      <c r="AME101"/>
      <c r="AMF101"/>
      <c r="AMG101"/>
      <c r="AMH101"/>
      <c r="AMI101"/>
      <c r="AMJ101"/>
    </row>
    <row r="102" spans="1:1024" s="23" customFormat="1" x14ac:dyDescent="0.25">
      <c r="A102" s="24">
        <v>31</v>
      </c>
      <c r="B102" s="27">
        <f t="shared" si="43"/>
        <v>4.7123889803846897</v>
      </c>
      <c r="C102" s="27">
        <v>0</v>
      </c>
      <c r="D102" s="27"/>
      <c r="E102" s="28"/>
      <c r="F102" s="28">
        <f t="shared" si="45"/>
        <v>0.63672891255997466</v>
      </c>
      <c r="G102" s="28">
        <f t="shared" si="45"/>
        <v>-2.4136685979636443E-17</v>
      </c>
      <c r="H102" s="28">
        <f t="shared" si="45"/>
        <v>-3.7620266053839495E-2</v>
      </c>
      <c r="I102" s="28">
        <f t="shared" si="45"/>
        <v>-5.6509675787893456E-18</v>
      </c>
      <c r="J102" s="28">
        <f t="shared" si="45"/>
        <v>-3.181076656633338E-2</v>
      </c>
      <c r="K102" s="28">
        <f t="shared" si="45"/>
        <v>6.2815289024793946E-18</v>
      </c>
      <c r="L102" s="28">
        <f t="shared" si="45"/>
        <v>-6.8979896743126534E-4</v>
      </c>
      <c r="M102" s="28">
        <f t="shared" si="45"/>
        <v>5.0314649379512888E-18</v>
      </c>
      <c r="N102" s="28">
        <f t="shared" si="45"/>
        <v>9.6227449320737055E-3</v>
      </c>
      <c r="O102" s="28">
        <f t="shared" si="45"/>
        <v>-1.8841419245365964E-18</v>
      </c>
      <c r="P102" s="27">
        <f t="shared" ref="P102:P136" si="46">SUM($F102:$F102)</f>
        <v>0.63672891255997466</v>
      </c>
      <c r="Q102" s="27">
        <f t="shared" ref="Q102:Q136" si="47">SUM($F102:$G102)+$Q$3</f>
        <v>0.63672891255997466</v>
      </c>
      <c r="R102" s="27">
        <f t="shared" ref="R102:R136" si="48">SUM($F102:$H102)</f>
        <v>0.59910864650613516</v>
      </c>
      <c r="S102" s="27">
        <f t="shared" ref="S102:S136" si="49">SUM($F102:$I102)+$Q$3</f>
        <v>0.59910864650613516</v>
      </c>
      <c r="T102" s="27">
        <f t="shared" ref="T102:T136" si="50">SUM($F102:$J102)</f>
        <v>0.56729787993980174</v>
      </c>
      <c r="U102" s="27">
        <f t="shared" ref="U102:U136" si="51">SUM($F102:$K102)+$Q$3</f>
        <v>0.56729787993980174</v>
      </c>
      <c r="V102" s="27">
        <f t="shared" ref="V102:V136" si="52">SUM($F102:$L102)</f>
        <v>0.56660808097237048</v>
      </c>
      <c r="W102" s="27">
        <f t="shared" ref="W102:W136" si="53">SUM($F102:$M102)+$Q$3</f>
        <v>0.56660808097237048</v>
      </c>
      <c r="X102" s="27">
        <f t="shared" ref="X102:X136" si="54">SUM($F102:$N102)</f>
        <v>0.57623082590444419</v>
      </c>
      <c r="Y102" s="27">
        <f t="shared" ref="Y102:Y136" si="55">SUM($F102:$O102)+$Q$3</f>
        <v>0.57623082590444419</v>
      </c>
      <c r="Z102" s="21"/>
      <c r="AA102" s="21"/>
      <c r="AB102" s="21"/>
      <c r="AC102" s="21"/>
      <c r="AD102" s="21"/>
      <c r="AE102" s="21"/>
      <c r="AF102" s="21"/>
      <c r="AMD102"/>
      <c r="AME102"/>
      <c r="AMF102"/>
      <c r="AMG102"/>
      <c r="AMH102"/>
      <c r="AMI102"/>
      <c r="AMJ102"/>
    </row>
    <row r="103" spans="1:1024" s="23" customFormat="1" x14ac:dyDescent="0.25">
      <c r="A103" s="24">
        <v>32</v>
      </c>
      <c r="B103" s="27">
        <f t="shared" si="43"/>
        <v>4.8694686130641793</v>
      </c>
      <c r="C103" s="27">
        <v>0</v>
      </c>
      <c r="D103" s="27"/>
      <c r="E103" s="28"/>
      <c r="F103" s="28">
        <f t="shared" si="45"/>
        <v>0.32315737983006015</v>
      </c>
      <c r="G103" s="28">
        <f t="shared" si="45"/>
        <v>-1.8154526315274698E-17</v>
      </c>
      <c r="H103" s="28">
        <f t="shared" si="45"/>
        <v>-8.4890528987436306E-2</v>
      </c>
      <c r="I103" s="28">
        <f t="shared" si="45"/>
        <v>1.2383373280673407E-17</v>
      </c>
      <c r="J103" s="28">
        <f t="shared" si="45"/>
        <v>2.8765037587194044E-2</v>
      </c>
      <c r="K103" s="28">
        <f t="shared" si="45"/>
        <v>-5.2109118606452775E-18</v>
      </c>
      <c r="L103" s="28">
        <f t="shared" si="45"/>
        <v>-4.4291915039304528E-3</v>
      </c>
      <c r="M103" s="28">
        <f t="shared" si="45"/>
        <v>-8.6006859789025271E-19</v>
      </c>
      <c r="N103" s="28">
        <f t="shared" si="45"/>
        <v>-5.2228272174382386E-3</v>
      </c>
      <c r="O103" s="28">
        <f t="shared" si="45"/>
        <v>4.065204534130865E-18</v>
      </c>
      <c r="P103" s="27">
        <f t="shared" si="46"/>
        <v>0.32315737983006015</v>
      </c>
      <c r="Q103" s="27">
        <f t="shared" si="47"/>
        <v>0.32315737983006015</v>
      </c>
      <c r="R103" s="27">
        <f t="shared" si="48"/>
        <v>0.23826685084262383</v>
      </c>
      <c r="S103" s="27">
        <f t="shared" si="49"/>
        <v>0.23826685084262383</v>
      </c>
      <c r="T103" s="27">
        <f t="shared" si="50"/>
        <v>0.2670318884298179</v>
      </c>
      <c r="U103" s="27">
        <f t="shared" si="51"/>
        <v>0.2670318884298179</v>
      </c>
      <c r="V103" s="27">
        <f t="shared" si="52"/>
        <v>0.26260269692588745</v>
      </c>
      <c r="W103" s="27">
        <f t="shared" si="53"/>
        <v>0.26260269692588745</v>
      </c>
      <c r="X103" s="27">
        <f t="shared" si="54"/>
        <v>0.25737986970844923</v>
      </c>
      <c r="Y103" s="27">
        <f t="shared" si="55"/>
        <v>0.25737986970844923</v>
      </c>
      <c r="Z103" s="21"/>
      <c r="AA103" s="21"/>
      <c r="AB103" s="21"/>
      <c r="AC103" s="21"/>
      <c r="AD103" s="21"/>
      <c r="AE103" s="21"/>
      <c r="AF103" s="21"/>
      <c r="AMD103"/>
      <c r="AME103"/>
      <c r="AMF103"/>
      <c r="AMG103"/>
      <c r="AMH103"/>
      <c r="AMI103"/>
      <c r="AMJ103"/>
    </row>
    <row r="104" spans="1:1024" s="23" customFormat="1" x14ac:dyDescent="0.25">
      <c r="A104" s="24">
        <v>33</v>
      </c>
      <c r="B104" s="27">
        <f t="shared" si="43"/>
        <v>5.026548245743669</v>
      </c>
      <c r="C104" s="27">
        <v>0</v>
      </c>
      <c r="D104" s="27"/>
      <c r="E104" s="28"/>
      <c r="F104" s="28">
        <f t="shared" si="45"/>
        <v>-6.7526201558232329E-2</v>
      </c>
      <c r="G104" s="28">
        <f t="shared" si="45"/>
        <v>4.1221023401698274E-18</v>
      </c>
      <c r="H104" s="28">
        <f t="shared" si="45"/>
        <v>2.2300450787272642E-2</v>
      </c>
      <c r="I104" s="28">
        <f t="shared" si="45"/>
        <v>-4.0648869421016009E-18</v>
      </c>
      <c r="J104" s="28">
        <f t="shared" si="45"/>
        <v>-1.3132412313908985E-2</v>
      </c>
      <c r="K104" s="28">
        <f t="shared" si="45"/>
        <v>3.9705868230510676E-18</v>
      </c>
      <c r="L104" s="28">
        <f t="shared" si="45"/>
        <v>9.1184197160637526E-3</v>
      </c>
      <c r="M104" s="28">
        <f t="shared" si="45"/>
        <v>-3.840768253540689E-18</v>
      </c>
      <c r="N104" s="28">
        <f t="shared" si="45"/>
        <v>-6.8258203852980407E-3</v>
      </c>
      <c r="O104" s="28">
        <f t="shared" si="45"/>
        <v>3.6775804097617687E-18</v>
      </c>
      <c r="P104" s="27">
        <f t="shared" si="46"/>
        <v>-6.7526201558232329E-2</v>
      </c>
      <c r="Q104" s="27">
        <f t="shared" si="47"/>
        <v>-6.7526201558232329E-2</v>
      </c>
      <c r="R104" s="27">
        <f t="shared" si="48"/>
        <v>-4.5225750770959687E-2</v>
      </c>
      <c r="S104" s="27">
        <f t="shared" si="49"/>
        <v>-4.5225750770959694E-2</v>
      </c>
      <c r="T104" s="27">
        <f t="shared" si="50"/>
        <v>-5.8358163084868679E-2</v>
      </c>
      <c r="U104" s="27">
        <f t="shared" si="51"/>
        <v>-5.8358163084868672E-2</v>
      </c>
      <c r="V104" s="27">
        <f t="shared" si="52"/>
        <v>-4.923974336880492E-2</v>
      </c>
      <c r="W104" s="27">
        <f t="shared" si="53"/>
        <v>-4.9239743368804927E-2</v>
      </c>
      <c r="X104" s="27">
        <f t="shared" si="54"/>
        <v>-5.6065563754102966E-2</v>
      </c>
      <c r="Y104" s="27">
        <f t="shared" si="55"/>
        <v>-5.6065563754102959E-2</v>
      </c>
      <c r="Z104" s="21"/>
      <c r="AA104" s="21"/>
      <c r="AB104" s="21"/>
      <c r="AC104" s="21"/>
      <c r="AD104" s="21"/>
      <c r="AE104" s="21"/>
      <c r="AF104" s="21"/>
      <c r="AMD104"/>
      <c r="AME104"/>
      <c r="AMF104"/>
      <c r="AMG104"/>
      <c r="AMH104"/>
      <c r="AMI104"/>
      <c r="AMJ104"/>
    </row>
    <row r="105" spans="1:1024" s="23" customFormat="1" x14ac:dyDescent="0.25">
      <c r="A105" s="24">
        <v>34</v>
      </c>
      <c r="B105" s="27">
        <f t="shared" si="43"/>
        <v>5.1836278784231586</v>
      </c>
      <c r="C105" s="27">
        <v>0</v>
      </c>
      <c r="D105" s="27"/>
      <c r="E105" s="28"/>
      <c r="F105" s="28">
        <f t="shared" si="45"/>
        <v>-0.44209663169182639</v>
      </c>
      <c r="G105" s="28">
        <f t="shared" si="45"/>
        <v>2.2698966672738337E-17</v>
      </c>
      <c r="H105" s="28">
        <f t="shared" si="45"/>
        <v>8.891499191041731E-2</v>
      </c>
      <c r="I105" s="28">
        <f t="shared" si="45"/>
        <v>-9.194108992325873E-18</v>
      </c>
      <c r="J105" s="28">
        <f t="shared" si="45"/>
        <v>-8.2466442437462064E-3</v>
      </c>
      <c r="K105" s="28">
        <f t="shared" si="45"/>
        <v>-2.6009484618482738E-18</v>
      </c>
      <c r="L105" s="28">
        <f t="shared" si="45"/>
        <v>-1.2922892176658905E-2</v>
      </c>
      <c r="M105" s="28">
        <f t="shared" si="45"/>
        <v>6.1773072882675271E-18</v>
      </c>
      <c r="N105" s="28">
        <f t="shared" si="45"/>
        <v>8.8781854731696964E-3</v>
      </c>
      <c r="O105" s="28">
        <f t="shared" si="45"/>
        <v>-2.4427734401964914E-18</v>
      </c>
      <c r="P105" s="27">
        <f t="shared" si="46"/>
        <v>-0.44209663169182639</v>
      </c>
      <c r="Q105" s="27">
        <f t="shared" si="47"/>
        <v>-0.44209663169182639</v>
      </c>
      <c r="R105" s="27">
        <f t="shared" si="48"/>
        <v>-0.3531816397814091</v>
      </c>
      <c r="S105" s="27">
        <f t="shared" si="49"/>
        <v>-0.3531816397814091</v>
      </c>
      <c r="T105" s="27">
        <f t="shared" si="50"/>
        <v>-0.36142828402515531</v>
      </c>
      <c r="U105" s="27">
        <f t="shared" si="51"/>
        <v>-0.36142828402515531</v>
      </c>
      <c r="V105" s="27">
        <f t="shared" si="52"/>
        <v>-0.37435117620181424</v>
      </c>
      <c r="W105" s="27">
        <f t="shared" si="53"/>
        <v>-0.37435117620181424</v>
      </c>
      <c r="X105" s="27">
        <f t="shared" si="54"/>
        <v>-0.36547299072864453</v>
      </c>
      <c r="Y105" s="27">
        <f t="shared" si="55"/>
        <v>-0.36547299072864453</v>
      </c>
      <c r="Z105" s="21"/>
      <c r="AA105" s="21"/>
      <c r="AB105" s="21"/>
      <c r="AC105" s="21"/>
      <c r="AD105" s="21"/>
      <c r="AE105" s="21"/>
      <c r="AF105" s="21"/>
      <c r="AMD105"/>
      <c r="AME105"/>
      <c r="AMF105"/>
      <c r="AMG105"/>
      <c r="AMH105"/>
      <c r="AMI105"/>
      <c r="AMJ105"/>
    </row>
    <row r="106" spans="1:1024" s="23" customFormat="1" x14ac:dyDescent="0.25">
      <c r="A106" s="24">
        <v>35</v>
      </c>
      <c r="B106" s="27">
        <f t="shared" si="43"/>
        <v>5.3407075111026483</v>
      </c>
      <c r="C106" s="27">
        <v>0</v>
      </c>
      <c r="D106" s="27"/>
      <c r="E106" s="28"/>
      <c r="F106" s="28">
        <f t="shared" ref="F106:O115" si="56">(8*$B$2/PI()^2)*((SIN(F$5*PI()/2))/F$5^2)*SIN(F$5*PI()*$B106/$B$3)</f>
        <v>-0.71117364251173287</v>
      </c>
      <c r="G106" s="28">
        <f t="shared" si="56"/>
        <v>2.0902531137529021E-17</v>
      </c>
      <c r="H106" s="28">
        <f t="shared" si="56"/>
        <v>-6.2543586407921223E-3</v>
      </c>
      <c r="I106" s="28">
        <f t="shared" si="56"/>
        <v>1.1278480798475732E-17</v>
      </c>
      <c r="J106" s="28">
        <f t="shared" si="56"/>
        <v>2.6017165420347071E-2</v>
      </c>
      <c r="K106" s="28">
        <f t="shared" si="56"/>
        <v>1.1466029011495155E-18</v>
      </c>
      <c r="L106" s="28">
        <f t="shared" si="56"/>
        <v>1.5473462806033983E-2</v>
      </c>
      <c r="M106" s="28">
        <f t="shared" si="56"/>
        <v>-4.7112232094292833E-18</v>
      </c>
      <c r="N106" s="28">
        <f t="shared" si="56"/>
        <v>2.071381104246121E-3</v>
      </c>
      <c r="O106" s="28">
        <f t="shared" si="56"/>
        <v>-4.7552540819109412E-18</v>
      </c>
      <c r="P106" s="27">
        <f t="shared" si="46"/>
        <v>-0.71117364251173287</v>
      </c>
      <c r="Q106" s="27">
        <f t="shared" si="47"/>
        <v>-0.71117364251173287</v>
      </c>
      <c r="R106" s="27">
        <f t="shared" si="48"/>
        <v>-0.71742800115252503</v>
      </c>
      <c r="S106" s="27">
        <f t="shared" si="49"/>
        <v>-0.71742800115252503</v>
      </c>
      <c r="T106" s="27">
        <f t="shared" si="50"/>
        <v>-0.69141083573217799</v>
      </c>
      <c r="U106" s="27">
        <f t="shared" si="51"/>
        <v>-0.69141083573217799</v>
      </c>
      <c r="V106" s="27">
        <f t="shared" si="52"/>
        <v>-0.67593737292614398</v>
      </c>
      <c r="W106" s="27">
        <f t="shared" si="53"/>
        <v>-0.67593737292614398</v>
      </c>
      <c r="X106" s="27">
        <f t="shared" si="54"/>
        <v>-0.67386599182189788</v>
      </c>
      <c r="Y106" s="27">
        <f t="shared" si="55"/>
        <v>-0.67386599182189788</v>
      </c>
      <c r="Z106" s="21"/>
      <c r="AA106" s="21"/>
      <c r="AB106" s="21"/>
      <c r="AC106" s="21"/>
      <c r="AD106" s="21"/>
      <c r="AE106" s="21"/>
      <c r="AF106" s="21"/>
      <c r="AMD106"/>
      <c r="AME106"/>
      <c r="AMF106"/>
      <c r="AMG106"/>
      <c r="AMH106"/>
      <c r="AMI106"/>
      <c r="AMJ106"/>
    </row>
    <row r="107" spans="1:1024" s="23" customFormat="1" x14ac:dyDescent="0.25">
      <c r="A107" s="24">
        <v>36</v>
      </c>
      <c r="B107" s="27">
        <f t="shared" si="43"/>
        <v>5.497787143782138</v>
      </c>
      <c r="C107" s="27">
        <v>0</v>
      </c>
      <c r="D107" s="27"/>
      <c r="E107" s="28"/>
      <c r="F107" s="28">
        <f t="shared" si="56"/>
        <v>-0.81054988228702285</v>
      </c>
      <c r="G107" s="28">
        <f t="shared" si="56"/>
        <v>3.4517397094446534E-19</v>
      </c>
      <c r="H107" s="28">
        <f t="shared" si="56"/>
        <v>-9.0043688128130503E-2</v>
      </c>
      <c r="I107" s="28">
        <f t="shared" si="56"/>
        <v>3.4514060778464249E-19</v>
      </c>
      <c r="J107" s="28">
        <f t="shared" si="56"/>
        <v>-3.2403193807015625E-2</v>
      </c>
      <c r="K107" s="28">
        <f t="shared" si="56"/>
        <v>3.4508500681794035E-19</v>
      </c>
      <c r="L107" s="28">
        <f t="shared" si="56"/>
        <v>-1.6522650998523243E-2</v>
      </c>
      <c r="M107" s="28">
        <f t="shared" si="56"/>
        <v>3.4500717449323944E-19</v>
      </c>
      <c r="N107" s="28">
        <f t="shared" si="56"/>
        <v>-9.9874499414349966E-3</v>
      </c>
      <c r="O107" s="28">
        <f t="shared" si="56"/>
        <v>3.4490711983765541E-19</v>
      </c>
      <c r="P107" s="27">
        <f t="shared" si="46"/>
        <v>-0.81054988228702285</v>
      </c>
      <c r="Q107" s="27">
        <f t="shared" si="47"/>
        <v>-0.81054988228702285</v>
      </c>
      <c r="R107" s="27">
        <f t="shared" si="48"/>
        <v>-0.90059357041515331</v>
      </c>
      <c r="S107" s="27">
        <f t="shared" si="49"/>
        <v>-0.90059357041515331</v>
      </c>
      <c r="T107" s="27">
        <f t="shared" si="50"/>
        <v>-0.93299676422216893</v>
      </c>
      <c r="U107" s="27">
        <f t="shared" si="51"/>
        <v>-0.93299676422216893</v>
      </c>
      <c r="V107" s="27">
        <f t="shared" si="52"/>
        <v>-0.94951941522069216</v>
      </c>
      <c r="W107" s="27">
        <f t="shared" si="53"/>
        <v>-0.94951941522069216</v>
      </c>
      <c r="X107" s="27">
        <f t="shared" si="54"/>
        <v>-0.95950686516212713</v>
      </c>
      <c r="Y107" s="27">
        <f t="shared" si="55"/>
        <v>-0.95950686516212713</v>
      </c>
      <c r="Z107" s="21"/>
      <c r="AA107" s="21"/>
      <c r="AB107" s="21"/>
      <c r="AC107" s="21"/>
      <c r="AD107" s="21"/>
      <c r="AE107" s="21"/>
      <c r="AF107" s="21"/>
      <c r="AMD107"/>
      <c r="AME107"/>
      <c r="AMF107"/>
      <c r="AMG107"/>
      <c r="AMH107"/>
      <c r="AMI107"/>
      <c r="AMJ107"/>
    </row>
    <row r="108" spans="1:1024" s="23" customFormat="1" x14ac:dyDescent="0.25">
      <c r="A108" s="24">
        <v>37</v>
      </c>
      <c r="B108" s="27">
        <f t="shared" si="43"/>
        <v>5.6548667764616276</v>
      </c>
      <c r="C108" s="27">
        <v>0</v>
      </c>
      <c r="D108" s="27"/>
      <c r="E108" s="28"/>
      <c r="F108" s="28">
        <f t="shared" si="56"/>
        <v>-0.71651212051350877</v>
      </c>
      <c r="G108" s="28">
        <f t="shared" si="56"/>
        <v>-2.0521991695647676E-17</v>
      </c>
      <c r="H108" s="28">
        <f t="shared" si="56"/>
        <v>-9.9954242796026233E-3</v>
      </c>
      <c r="I108" s="28">
        <f t="shared" si="56"/>
        <v>-1.1549274213039195E-17</v>
      </c>
      <c r="J108" s="28">
        <f t="shared" si="56"/>
        <v>2.4610355268456008E-2</v>
      </c>
      <c r="K108" s="28">
        <f t="shared" si="56"/>
        <v>-1.8255342512961469E-18</v>
      </c>
      <c r="L108" s="28">
        <f t="shared" si="56"/>
        <v>1.596865454314552E-2</v>
      </c>
      <c r="M108" s="28">
        <f t="shared" si="56"/>
        <v>4.2335881698816513E-18</v>
      </c>
      <c r="N108" s="28">
        <f t="shared" si="56"/>
        <v>3.2770906597874008E-3</v>
      </c>
      <c r="O108" s="28">
        <f t="shared" si="56"/>
        <v>4.9074160942652032E-18</v>
      </c>
      <c r="P108" s="27">
        <f t="shared" si="46"/>
        <v>-0.71651212051350877</v>
      </c>
      <c r="Q108" s="27">
        <f t="shared" si="47"/>
        <v>-0.71651212051350877</v>
      </c>
      <c r="R108" s="27">
        <f t="shared" si="48"/>
        <v>-0.72650754479311141</v>
      </c>
      <c r="S108" s="27">
        <f t="shared" si="49"/>
        <v>-0.72650754479311141</v>
      </c>
      <c r="T108" s="27">
        <f t="shared" si="50"/>
        <v>-0.70189718952465541</v>
      </c>
      <c r="U108" s="27">
        <f t="shared" si="51"/>
        <v>-0.70189718952465541</v>
      </c>
      <c r="V108" s="27">
        <f t="shared" si="52"/>
        <v>-0.68592853498150985</v>
      </c>
      <c r="W108" s="27">
        <f t="shared" si="53"/>
        <v>-0.68592853498150985</v>
      </c>
      <c r="X108" s="27">
        <f t="shared" si="54"/>
        <v>-0.68265144432172242</v>
      </c>
      <c r="Y108" s="27">
        <f t="shared" si="55"/>
        <v>-0.68265144432172242</v>
      </c>
      <c r="Z108" s="21"/>
      <c r="AA108" s="21"/>
      <c r="AB108" s="21"/>
      <c r="AC108" s="21"/>
      <c r="AD108" s="21"/>
      <c r="AE108" s="21"/>
      <c r="AF108" s="21"/>
      <c r="AMD108"/>
      <c r="AME108"/>
      <c r="AMF108"/>
      <c r="AMG108"/>
      <c r="AMH108"/>
      <c r="AMI108"/>
      <c r="AMJ108"/>
    </row>
    <row r="109" spans="1:1024" s="23" customFormat="1" x14ac:dyDescent="0.25">
      <c r="A109" s="24">
        <v>38</v>
      </c>
      <c r="B109" s="27">
        <f t="shared" si="43"/>
        <v>5.8119464091411173</v>
      </c>
      <c r="C109" s="27">
        <v>0</v>
      </c>
      <c r="D109" s="27"/>
      <c r="E109" s="28"/>
      <c r="F109" s="28">
        <f t="shared" si="56"/>
        <v>-0.45149971619768303</v>
      </c>
      <c r="G109" s="28">
        <f t="shared" si="56"/>
        <v>-2.2969786263659319E-17</v>
      </c>
      <c r="H109" s="28">
        <f t="shared" si="56"/>
        <v>8.8239858474799912E-2</v>
      </c>
      <c r="I109" s="28">
        <f t="shared" si="56"/>
        <v>8.7162892249810035E-18</v>
      </c>
      <c r="J109" s="28">
        <f t="shared" si="56"/>
        <v>-6.0486106025480829E-3</v>
      </c>
      <c r="K109" s="28">
        <f t="shared" si="56"/>
        <v>3.2465298402022422E-18</v>
      </c>
      <c r="L109" s="28">
        <f t="shared" si="56"/>
        <v>-1.3865227441744335E-2</v>
      </c>
      <c r="M109" s="28">
        <f t="shared" si="56"/>
        <v>-6.206073849178967E-18</v>
      </c>
      <c r="N109" s="28">
        <f t="shared" si="56"/>
        <v>8.2325047887855871E-3</v>
      </c>
      <c r="O109" s="28">
        <f t="shared" si="56"/>
        <v>1.8200882235885983E-18</v>
      </c>
      <c r="P109" s="27">
        <f t="shared" si="46"/>
        <v>-0.45149971619768303</v>
      </c>
      <c r="Q109" s="27">
        <f t="shared" si="47"/>
        <v>-0.45149971619768303</v>
      </c>
      <c r="R109" s="27">
        <f t="shared" si="48"/>
        <v>-0.36325985772288311</v>
      </c>
      <c r="S109" s="27">
        <f t="shared" si="49"/>
        <v>-0.36325985772288311</v>
      </c>
      <c r="T109" s="27">
        <f t="shared" si="50"/>
        <v>-0.36930846832543118</v>
      </c>
      <c r="U109" s="27">
        <f t="shared" si="51"/>
        <v>-0.36930846832543118</v>
      </c>
      <c r="V109" s="27">
        <f t="shared" si="52"/>
        <v>-0.38317369576717553</v>
      </c>
      <c r="W109" s="27">
        <f t="shared" si="53"/>
        <v>-0.38317369576717553</v>
      </c>
      <c r="X109" s="27">
        <f t="shared" si="54"/>
        <v>-0.37494119097838996</v>
      </c>
      <c r="Y109" s="27">
        <f t="shared" si="55"/>
        <v>-0.37494119097838996</v>
      </c>
      <c r="Z109" s="21"/>
      <c r="AA109" s="21"/>
      <c r="AB109" s="21"/>
      <c r="AC109" s="21"/>
      <c r="AD109" s="21"/>
      <c r="AE109" s="21"/>
      <c r="AF109" s="21"/>
      <c r="AMD109"/>
      <c r="AME109"/>
      <c r="AMF109"/>
      <c r="AMG109"/>
      <c r="AMH109"/>
      <c r="AMI109"/>
      <c r="AMJ109"/>
    </row>
    <row r="110" spans="1:1024" s="23" customFormat="1" x14ac:dyDescent="0.25">
      <c r="A110" s="24">
        <v>39</v>
      </c>
      <c r="B110" s="27">
        <f t="shared" si="43"/>
        <v>5.9690260418206069</v>
      </c>
      <c r="C110" s="27">
        <v>0</v>
      </c>
      <c r="D110" s="27"/>
      <c r="E110" s="28"/>
      <c r="F110" s="28">
        <f t="shared" si="56"/>
        <v>-7.8750121714679086E-2</v>
      </c>
      <c r="G110" s="28">
        <f t="shared" si="56"/>
        <v>-4.8012087212025967E-18</v>
      </c>
      <c r="H110" s="28">
        <f t="shared" si="56"/>
        <v>2.5919678105161315E-2</v>
      </c>
      <c r="I110" s="28">
        <f t="shared" si="56"/>
        <v>4.7105723381557002E-18</v>
      </c>
      <c r="J110" s="28">
        <f t="shared" si="56"/>
        <v>-1.5159862201543708E-2</v>
      </c>
      <c r="K110" s="28">
        <f t="shared" si="56"/>
        <v>-4.5617930569075092E-18</v>
      </c>
      <c r="L110" s="28">
        <f t="shared" si="56"/>
        <v>1.0416464184796546E-2</v>
      </c>
      <c r="M110" s="28">
        <f t="shared" si="56"/>
        <v>4.3582283126079004E-18</v>
      </c>
      <c r="N110" s="28">
        <f t="shared" si="56"/>
        <v>-7.6857555009912761E-3</v>
      </c>
      <c r="O110" s="28">
        <f t="shared" si="56"/>
        <v>-4.1044512645049722E-18</v>
      </c>
      <c r="P110" s="27">
        <f t="shared" si="46"/>
        <v>-7.8750121714679086E-2</v>
      </c>
      <c r="Q110" s="27">
        <f t="shared" si="47"/>
        <v>-7.8750121714679086E-2</v>
      </c>
      <c r="R110" s="27">
        <f t="shared" si="48"/>
        <v>-5.2830443609517774E-2</v>
      </c>
      <c r="S110" s="27">
        <f t="shared" si="49"/>
        <v>-5.2830443609517767E-2</v>
      </c>
      <c r="T110" s="27">
        <f t="shared" si="50"/>
        <v>-6.7990305811061469E-2</v>
      </c>
      <c r="U110" s="27">
        <f t="shared" si="51"/>
        <v>-6.7990305811061469E-2</v>
      </c>
      <c r="V110" s="27">
        <f t="shared" si="52"/>
        <v>-5.7573841626264922E-2</v>
      </c>
      <c r="W110" s="27">
        <f t="shared" si="53"/>
        <v>-5.7573841626264916E-2</v>
      </c>
      <c r="X110" s="27">
        <f t="shared" si="54"/>
        <v>-6.5259597127256194E-2</v>
      </c>
      <c r="Y110" s="27">
        <f t="shared" si="55"/>
        <v>-6.5259597127256194E-2</v>
      </c>
      <c r="Z110" s="21"/>
      <c r="AA110" s="21"/>
      <c r="AB110" s="21"/>
      <c r="AC110" s="21"/>
      <c r="AD110" s="21"/>
      <c r="AE110" s="21"/>
      <c r="AF110" s="21"/>
      <c r="AMD110"/>
      <c r="AME110"/>
      <c r="AMF110"/>
      <c r="AMG110"/>
      <c r="AMH110"/>
      <c r="AMI110"/>
      <c r="AMJ110"/>
    </row>
    <row r="111" spans="1:1024" s="23" customFormat="1" x14ac:dyDescent="0.25">
      <c r="A111" s="24">
        <v>40</v>
      </c>
      <c r="B111" s="27">
        <f t="shared" ref="B111:B136" si="57">(A111-1)*PI()/20</f>
        <v>6.1261056745000966</v>
      </c>
      <c r="C111" s="27">
        <v>0</v>
      </c>
      <c r="D111" s="27"/>
      <c r="E111" s="28"/>
      <c r="F111" s="28">
        <f t="shared" si="56"/>
        <v>0.31279088400179145</v>
      </c>
      <c r="G111" s="28">
        <f t="shared" si="56"/>
        <v>1.7676660359283965E-17</v>
      </c>
      <c r="H111" s="28">
        <f t="shared" si="56"/>
        <v>-8.3562249734739899E-2</v>
      </c>
      <c r="I111" s="28">
        <f t="shared" si="56"/>
        <v>-1.241215096719959E-17</v>
      </c>
      <c r="J111" s="28">
        <f t="shared" si="56"/>
        <v>2.9734739871752743E-2</v>
      </c>
      <c r="K111" s="28">
        <f t="shared" si="56"/>
        <v>5.7284886567611227E-18</v>
      </c>
      <c r="L111" s="28">
        <f t="shared" si="56"/>
        <v>-5.9569965640262632E-3</v>
      </c>
      <c r="M111" s="28">
        <f t="shared" si="56"/>
        <v>1.724527933047343E-19</v>
      </c>
      <c r="N111" s="28">
        <f t="shared" si="56"/>
        <v>-4.1166347195125538E-3</v>
      </c>
      <c r="O111" s="28">
        <f t="shared" si="56"/>
        <v>-3.6308411135579432E-18</v>
      </c>
      <c r="P111" s="27">
        <f t="shared" si="46"/>
        <v>0.31279088400179145</v>
      </c>
      <c r="Q111" s="27">
        <f t="shared" si="47"/>
        <v>0.31279088400179145</v>
      </c>
      <c r="R111" s="27">
        <f t="shared" si="48"/>
        <v>0.22922863426705153</v>
      </c>
      <c r="S111" s="27">
        <f t="shared" si="49"/>
        <v>0.22922863426705153</v>
      </c>
      <c r="T111" s="27">
        <f t="shared" si="50"/>
        <v>0.25896337413880427</v>
      </c>
      <c r="U111" s="27">
        <f t="shared" si="51"/>
        <v>0.25896337413880427</v>
      </c>
      <c r="V111" s="27">
        <f t="shared" si="52"/>
        <v>0.25300637757477801</v>
      </c>
      <c r="W111" s="27">
        <f t="shared" si="53"/>
        <v>0.25300637757477801</v>
      </c>
      <c r="X111" s="27">
        <f t="shared" si="54"/>
        <v>0.24888974285526547</v>
      </c>
      <c r="Y111" s="27">
        <f t="shared" si="55"/>
        <v>0.24888974285526547</v>
      </c>
      <c r="Z111" s="21"/>
      <c r="AA111" s="21"/>
      <c r="AB111" s="21"/>
      <c r="AC111" s="21"/>
      <c r="AD111" s="21"/>
      <c r="AE111" s="21"/>
      <c r="AF111" s="21"/>
      <c r="AMD111"/>
      <c r="AME111"/>
      <c r="AMF111"/>
      <c r="AMG111"/>
      <c r="AMH111"/>
      <c r="AMI111"/>
      <c r="AMJ111"/>
    </row>
    <row r="112" spans="1:1024" s="23" customFormat="1" x14ac:dyDescent="0.25">
      <c r="A112" s="24">
        <v>41</v>
      </c>
      <c r="B112" s="27">
        <f t="shared" si="57"/>
        <v>6.2831853071795862</v>
      </c>
      <c r="C112" s="27">
        <v>0</v>
      </c>
      <c r="D112" s="27"/>
      <c r="E112" s="28"/>
      <c r="F112" s="28">
        <f t="shared" si="56"/>
        <v>0.62969350182278228</v>
      </c>
      <c r="G112" s="28">
        <f t="shared" si="56"/>
        <v>2.428896571818152E-17</v>
      </c>
      <c r="H112" s="28">
        <f t="shared" si="56"/>
        <v>-4.0999784737367623E-2</v>
      </c>
      <c r="I112" s="28">
        <f t="shared" si="56"/>
        <v>5.0278608298776651E-18</v>
      </c>
      <c r="J112" s="28">
        <f t="shared" si="56"/>
        <v>-3.129840259170618E-2</v>
      </c>
      <c r="K112" s="28">
        <f t="shared" si="56"/>
        <v>-6.7086199172683845E-18</v>
      </c>
      <c r="L112" s="28">
        <f t="shared" si="56"/>
        <v>9.1952451529282156E-4</v>
      </c>
      <c r="M112" s="28">
        <f t="shared" si="56"/>
        <v>-4.5969755122022105E-18</v>
      </c>
      <c r="N112" s="28">
        <f t="shared" si="56"/>
        <v>9.8902926640569763E-3</v>
      </c>
      <c r="O112" s="28">
        <f t="shared" si="56"/>
        <v>2.5026400562075523E-18</v>
      </c>
      <c r="P112" s="27">
        <f t="shared" si="46"/>
        <v>0.62969350182278228</v>
      </c>
      <c r="Q112" s="27">
        <f t="shared" si="47"/>
        <v>0.62969350182278228</v>
      </c>
      <c r="R112" s="27">
        <f t="shared" si="48"/>
        <v>0.58869371708541463</v>
      </c>
      <c r="S112" s="27">
        <f t="shared" si="49"/>
        <v>0.58869371708541463</v>
      </c>
      <c r="T112" s="27">
        <f t="shared" si="50"/>
        <v>0.55739531449370849</v>
      </c>
      <c r="U112" s="27">
        <f t="shared" si="51"/>
        <v>0.55739531449370849</v>
      </c>
      <c r="V112" s="27">
        <f t="shared" si="52"/>
        <v>0.55831483900900136</v>
      </c>
      <c r="W112" s="27">
        <f t="shared" si="53"/>
        <v>0.55831483900900136</v>
      </c>
      <c r="X112" s="27">
        <f t="shared" si="54"/>
        <v>0.56820513167305831</v>
      </c>
      <c r="Y112" s="27">
        <f t="shared" si="55"/>
        <v>0.56820513167305831</v>
      </c>
      <c r="Z112" s="21"/>
      <c r="AA112" s="21"/>
      <c r="AB112" s="21"/>
      <c r="AC112" s="21"/>
      <c r="AD112" s="21"/>
      <c r="AE112" s="21"/>
      <c r="AF112" s="21"/>
      <c r="AMD112"/>
      <c r="AME112"/>
      <c r="AMF112"/>
      <c r="AMG112"/>
      <c r="AMH112"/>
      <c r="AMI112"/>
      <c r="AMJ112"/>
    </row>
    <row r="113" spans="1:1024" s="23" customFormat="1" x14ac:dyDescent="0.25">
      <c r="A113" s="24">
        <v>42</v>
      </c>
      <c r="B113" s="27">
        <f t="shared" si="57"/>
        <v>6.440264939859075</v>
      </c>
      <c r="C113" s="27">
        <v>0</v>
      </c>
      <c r="D113" s="27"/>
      <c r="E113" s="28"/>
      <c r="F113" s="28">
        <f t="shared" si="56"/>
        <v>0.79633819894285274</v>
      </c>
      <c r="G113" s="28">
        <f t="shared" si="56"/>
        <v>9.1008786103593784E-18</v>
      </c>
      <c r="H113" s="28">
        <f t="shared" si="56"/>
        <v>7.6163201388151469E-2</v>
      </c>
      <c r="I113" s="28">
        <f t="shared" si="56"/>
        <v>8.4673482654498311E-18</v>
      </c>
      <c r="J113" s="28">
        <f t="shared" si="56"/>
        <v>1.9166628745652104E-2</v>
      </c>
      <c r="K113" s="28">
        <f t="shared" si="56"/>
        <v>7.4702661081904157E-18</v>
      </c>
      <c r="L113" s="28">
        <f t="shared" si="56"/>
        <v>4.2071685420055531E-3</v>
      </c>
      <c r="M113" s="28">
        <f t="shared" si="56"/>
        <v>6.1916948039019087E-18</v>
      </c>
      <c r="N113" s="28">
        <f t="shared" si="56"/>
        <v>-1.1798074516044808E-3</v>
      </c>
      <c r="O113" s="28">
        <f t="shared" si="56"/>
        <v>4.7349260258385347E-18</v>
      </c>
      <c r="P113" s="27">
        <f t="shared" si="46"/>
        <v>0.79633819894285274</v>
      </c>
      <c r="Q113" s="27">
        <f t="shared" si="47"/>
        <v>0.79633819894285274</v>
      </c>
      <c r="R113" s="27">
        <f t="shared" si="48"/>
        <v>0.87250140033100421</v>
      </c>
      <c r="S113" s="27">
        <f t="shared" si="49"/>
        <v>0.87250140033100421</v>
      </c>
      <c r="T113" s="27">
        <f t="shared" si="50"/>
        <v>0.89166802907665632</v>
      </c>
      <c r="U113" s="27">
        <f t="shared" si="51"/>
        <v>0.89166802907665632</v>
      </c>
      <c r="V113" s="27">
        <f t="shared" si="52"/>
        <v>0.89587519761866186</v>
      </c>
      <c r="W113" s="27">
        <f t="shared" si="53"/>
        <v>0.89587519761866186</v>
      </c>
      <c r="X113" s="27">
        <f t="shared" si="54"/>
        <v>0.89469539016705735</v>
      </c>
      <c r="Y113" s="27">
        <f t="shared" si="55"/>
        <v>0.89469539016705735</v>
      </c>
      <c r="Z113" s="21"/>
      <c r="AA113" s="21"/>
      <c r="AB113" s="21"/>
      <c r="AC113" s="21"/>
      <c r="AD113" s="21"/>
      <c r="AE113" s="21"/>
      <c r="AF113" s="21"/>
      <c r="AMD113"/>
      <c r="AME113"/>
      <c r="AMF113"/>
      <c r="AMG113"/>
      <c r="AMH113"/>
      <c r="AMI113"/>
      <c r="AMJ113"/>
    </row>
    <row r="114" spans="1:1024" s="23" customFormat="1" x14ac:dyDescent="0.25">
      <c r="A114" s="24">
        <v>43</v>
      </c>
      <c r="B114" s="27">
        <f t="shared" si="57"/>
        <v>6.5973445725385655</v>
      </c>
      <c r="C114" s="27">
        <v>0</v>
      </c>
      <c r="D114" s="27"/>
      <c r="E114" s="28"/>
      <c r="F114" s="28">
        <f t="shared" si="56"/>
        <v>0.77296009671451449</v>
      </c>
      <c r="G114" s="28">
        <f t="shared" si="56"/>
        <v>-1.4255638878559514E-17</v>
      </c>
      <c r="H114" s="28">
        <f t="shared" si="56"/>
        <v>5.4744618104462073E-2</v>
      </c>
      <c r="I114" s="28">
        <f t="shared" si="56"/>
        <v>-1.1671246445428926E-17</v>
      </c>
      <c r="J114" s="28">
        <f t="shared" si="56"/>
        <v>1.3520059761652802E-3</v>
      </c>
      <c r="K114" s="28">
        <f t="shared" si="56"/>
        <v>-7.9886220798725696E-18</v>
      </c>
      <c r="L114" s="28">
        <f t="shared" si="56"/>
        <v>-8.9256421181729707E-3</v>
      </c>
      <c r="M114" s="28">
        <f t="shared" si="56"/>
        <v>-3.9749343237961336E-18</v>
      </c>
      <c r="N114" s="28">
        <f t="shared" si="56"/>
        <v>-9.2584830551073367E-3</v>
      </c>
      <c r="O114" s="28">
        <f t="shared" si="56"/>
        <v>-4.1374182534677333E-19</v>
      </c>
      <c r="P114" s="27">
        <f t="shared" si="46"/>
        <v>0.77296009671451449</v>
      </c>
      <c r="Q114" s="27">
        <f t="shared" si="47"/>
        <v>0.77296009671451449</v>
      </c>
      <c r="R114" s="27">
        <f t="shared" si="48"/>
        <v>0.82770471481897656</v>
      </c>
      <c r="S114" s="27">
        <f t="shared" si="49"/>
        <v>0.82770471481897656</v>
      </c>
      <c r="T114" s="27">
        <f t="shared" si="50"/>
        <v>0.82905672079514181</v>
      </c>
      <c r="U114" s="27">
        <f t="shared" si="51"/>
        <v>0.82905672079514181</v>
      </c>
      <c r="V114" s="27">
        <f t="shared" si="52"/>
        <v>0.82013107867696888</v>
      </c>
      <c r="W114" s="27">
        <f t="shared" si="53"/>
        <v>0.82013107867696888</v>
      </c>
      <c r="X114" s="27">
        <f t="shared" si="54"/>
        <v>0.81087259562186154</v>
      </c>
      <c r="Y114" s="27">
        <f t="shared" si="55"/>
        <v>0.81087259562186154</v>
      </c>
      <c r="Z114" s="21"/>
      <c r="AA114" s="21"/>
      <c r="AB114" s="21"/>
      <c r="AC114" s="21"/>
      <c r="AD114" s="21"/>
      <c r="AE114" s="21"/>
      <c r="AF114" s="21"/>
      <c r="AMD114"/>
      <c r="AME114"/>
      <c r="AMF114"/>
      <c r="AMG114"/>
      <c r="AMH114"/>
      <c r="AMI114"/>
      <c r="AMJ114"/>
    </row>
    <row r="115" spans="1:1024" s="23" customFormat="1" x14ac:dyDescent="0.25">
      <c r="A115" s="24">
        <v>44</v>
      </c>
      <c r="B115" s="27">
        <f t="shared" si="57"/>
        <v>6.7544242052180552</v>
      </c>
      <c r="C115" s="27">
        <v>0</v>
      </c>
      <c r="D115" s="27"/>
      <c r="E115" s="28"/>
      <c r="F115" s="28">
        <f t="shared" si="56"/>
        <v>0.56513769486913545</v>
      </c>
      <c r="G115" s="28">
        <f t="shared" si="56"/>
        <v>-2.4817106713149398E-17</v>
      </c>
      <c r="H115" s="28">
        <f t="shared" si="56"/>
        <v>-6.6283684247632729E-2</v>
      </c>
      <c r="I115" s="28">
        <f t="shared" si="56"/>
        <v>6.8977960036602174E-19</v>
      </c>
      <c r="J115" s="28">
        <f t="shared" si="56"/>
        <v>-2.1279035039222009E-2</v>
      </c>
      <c r="K115" s="28">
        <f t="shared" si="56"/>
        <v>8.2468061126856896E-18</v>
      </c>
      <c r="L115" s="28">
        <f t="shared" si="56"/>
        <v>1.2778065057702839E-2</v>
      </c>
      <c r="M115" s="28">
        <f t="shared" si="56"/>
        <v>-6.8871384202973903E-19</v>
      </c>
      <c r="N115" s="28">
        <f t="shared" si="56"/>
        <v>6.1379034108726355E-3</v>
      </c>
      <c r="O115" s="28">
        <f t="shared" si="56"/>
        <v>-4.9174557131628726E-18</v>
      </c>
      <c r="P115" s="27">
        <f t="shared" si="46"/>
        <v>0.56513769486913545</v>
      </c>
      <c r="Q115" s="27">
        <f t="shared" si="47"/>
        <v>0.56513769486913545</v>
      </c>
      <c r="R115" s="27">
        <f t="shared" si="48"/>
        <v>0.4988540106215027</v>
      </c>
      <c r="S115" s="27">
        <f t="shared" si="49"/>
        <v>0.4988540106215027</v>
      </c>
      <c r="T115" s="27">
        <f t="shared" si="50"/>
        <v>0.47757497558228068</v>
      </c>
      <c r="U115" s="27">
        <f t="shared" si="51"/>
        <v>0.47757497558228068</v>
      </c>
      <c r="V115" s="27">
        <f t="shared" si="52"/>
        <v>0.49035304063998353</v>
      </c>
      <c r="W115" s="27">
        <f t="shared" si="53"/>
        <v>0.49035304063998353</v>
      </c>
      <c r="X115" s="27">
        <f t="shared" si="54"/>
        <v>0.49649094405085614</v>
      </c>
      <c r="Y115" s="27">
        <f t="shared" si="55"/>
        <v>0.49649094405085614</v>
      </c>
      <c r="Z115" s="21"/>
      <c r="AA115" s="21"/>
      <c r="AB115" s="21"/>
      <c r="AC115" s="21"/>
      <c r="AD115" s="21"/>
      <c r="AE115" s="21"/>
      <c r="AF115" s="21"/>
      <c r="AMD115"/>
      <c r="AME115"/>
      <c r="AMF115"/>
      <c r="AMG115"/>
      <c r="AMH115"/>
      <c r="AMI115"/>
      <c r="AMJ115"/>
    </row>
    <row r="116" spans="1:1024" s="23" customFormat="1" x14ac:dyDescent="0.25">
      <c r="A116" s="24">
        <v>45</v>
      </c>
      <c r="B116" s="27">
        <f t="shared" si="57"/>
        <v>6.911503837897544</v>
      </c>
      <c r="C116" s="27">
        <v>0</v>
      </c>
      <c r="D116" s="27"/>
      <c r="E116" s="28"/>
      <c r="F116" s="28">
        <f t="shared" ref="F116:O125" si="58">(8*$B$2/PI()^2)*((SIN(F$5*PI()/2))/F$5^2)*SIN(F$5*PI()*$B116/$B$3)</f>
        <v>0.22246172585983184</v>
      </c>
      <c r="G116" s="28">
        <f t="shared" si="58"/>
        <v>-1.3104152799507388E-17</v>
      </c>
      <c r="H116" s="28">
        <f t="shared" si="58"/>
        <v>-6.6706539062823658E-2</v>
      </c>
      <c r="I116" s="28">
        <f t="shared" si="58"/>
        <v>1.1130053177913275E-17</v>
      </c>
      <c r="J116" s="28">
        <f t="shared" si="58"/>
        <v>3.1894864474386823E-2</v>
      </c>
      <c r="K116" s="28">
        <f t="shared" si="58"/>
        <v>-8.2364097176900136E-18</v>
      </c>
      <c r="L116" s="28">
        <f t="shared" si="58"/>
        <v>-1.5390638669676838E-2</v>
      </c>
      <c r="M116" s="28">
        <f t="shared" si="58"/>
        <v>4.9284039542698191E-18</v>
      </c>
      <c r="N116" s="28">
        <f t="shared" si="58"/>
        <v>5.9715175858515157E-3</v>
      </c>
      <c r="O116" s="28">
        <f t="shared" si="58"/>
        <v>-1.7556826774874181E-18</v>
      </c>
      <c r="P116" s="27">
        <f t="shared" si="46"/>
        <v>0.22246172585983184</v>
      </c>
      <c r="Q116" s="27">
        <f t="shared" si="47"/>
        <v>0.22246172585983184</v>
      </c>
      <c r="R116" s="27">
        <f t="shared" si="48"/>
        <v>0.15575518679700817</v>
      </c>
      <c r="S116" s="27">
        <f t="shared" si="49"/>
        <v>0.15575518679700817</v>
      </c>
      <c r="T116" s="27">
        <f t="shared" si="50"/>
        <v>0.187650051271395</v>
      </c>
      <c r="U116" s="27">
        <f t="shared" si="51"/>
        <v>0.187650051271395</v>
      </c>
      <c r="V116" s="27">
        <f t="shared" si="52"/>
        <v>0.17225941260171818</v>
      </c>
      <c r="W116" s="27">
        <f t="shared" si="53"/>
        <v>0.17225941260171818</v>
      </c>
      <c r="X116" s="27">
        <f t="shared" si="54"/>
        <v>0.17823093018756969</v>
      </c>
      <c r="Y116" s="27">
        <f t="shared" si="55"/>
        <v>0.17823093018756969</v>
      </c>
      <c r="Z116" s="21"/>
      <c r="AA116" s="21"/>
      <c r="AB116" s="21"/>
      <c r="AC116" s="21"/>
      <c r="AD116" s="21"/>
      <c r="AE116" s="21"/>
      <c r="AF116" s="21"/>
      <c r="AMD116"/>
      <c r="AME116"/>
      <c r="AMF116"/>
      <c r="AMG116"/>
      <c r="AMH116"/>
      <c r="AMI116"/>
      <c r="AMJ116"/>
    </row>
    <row r="117" spans="1:1024" s="23" customFormat="1" x14ac:dyDescent="0.25">
      <c r="A117" s="24">
        <v>46</v>
      </c>
      <c r="B117" s="27">
        <f t="shared" si="57"/>
        <v>7.0685834705770345</v>
      </c>
      <c r="C117" s="27">
        <v>0</v>
      </c>
      <c r="D117" s="27"/>
      <c r="E117" s="28"/>
      <c r="F117" s="28">
        <f t="shared" si="58"/>
        <v>-0.17329822173028753</v>
      </c>
      <c r="G117" s="28">
        <f t="shared" si="58"/>
        <v>1.037034243655035E-17</v>
      </c>
      <c r="H117" s="28">
        <f t="shared" si="58"/>
        <v>5.4245452566148898E-2</v>
      </c>
      <c r="I117" s="28">
        <f t="shared" si="58"/>
        <v>-9.4222933537190915E-18</v>
      </c>
      <c r="J117" s="28">
        <f t="shared" si="58"/>
        <v>-2.8554259810064538E-2</v>
      </c>
      <c r="K117" s="28">
        <f t="shared" si="58"/>
        <v>7.9577714827191531E-18</v>
      </c>
      <c r="L117" s="28">
        <f t="shared" si="58"/>
        <v>1.6509866229719079E-2</v>
      </c>
      <c r="M117" s="28">
        <f t="shared" si="58"/>
        <v>-6.1342701178315046E-18</v>
      </c>
      <c r="N117" s="28">
        <f t="shared" si="58"/>
        <v>-9.3357660668697967E-3</v>
      </c>
      <c r="O117" s="28">
        <f t="shared" si="58"/>
        <v>4.142904554613962E-18</v>
      </c>
      <c r="P117" s="27">
        <f t="shared" si="46"/>
        <v>-0.17329822173028753</v>
      </c>
      <c r="Q117" s="27">
        <f t="shared" si="47"/>
        <v>-0.17329822173028753</v>
      </c>
      <c r="R117" s="27">
        <f t="shared" si="48"/>
        <v>-0.11905276916413862</v>
      </c>
      <c r="S117" s="27">
        <f t="shared" si="49"/>
        <v>-0.11905276916413864</v>
      </c>
      <c r="T117" s="27">
        <f t="shared" si="50"/>
        <v>-0.14760702897420316</v>
      </c>
      <c r="U117" s="27">
        <f t="shared" si="51"/>
        <v>-0.14760702897420316</v>
      </c>
      <c r="V117" s="27">
        <f t="shared" si="52"/>
        <v>-0.13109716274448407</v>
      </c>
      <c r="W117" s="27">
        <f t="shared" si="53"/>
        <v>-0.13109716274448407</v>
      </c>
      <c r="X117" s="27">
        <f t="shared" si="54"/>
        <v>-0.14043292881135389</v>
      </c>
      <c r="Y117" s="27">
        <f t="shared" si="55"/>
        <v>-0.14043292881135389</v>
      </c>
      <c r="Z117" s="21"/>
      <c r="AA117" s="21"/>
      <c r="AB117" s="21"/>
      <c r="AC117" s="21"/>
      <c r="AD117" s="21"/>
      <c r="AE117" s="21"/>
      <c r="AF117" s="21"/>
      <c r="AMD117"/>
      <c r="AME117"/>
      <c r="AMF117"/>
      <c r="AMG117"/>
      <c r="AMH117"/>
      <c r="AMI117"/>
      <c r="AMJ117"/>
    </row>
    <row r="118" spans="1:1024" s="23" customFormat="1" x14ac:dyDescent="0.25">
      <c r="A118" s="24">
        <v>47</v>
      </c>
      <c r="B118" s="27">
        <f t="shared" si="57"/>
        <v>7.2256631032565242</v>
      </c>
      <c r="C118" s="27">
        <v>0</v>
      </c>
      <c r="D118" s="27"/>
      <c r="E118" s="28"/>
      <c r="F118" s="28">
        <f t="shared" si="58"/>
        <v>-0.52770562179849911</v>
      </c>
      <c r="G118" s="28">
        <f t="shared" si="58"/>
        <v>2.4537008852138742E-17</v>
      </c>
      <c r="H118" s="28">
        <f t="shared" si="58"/>
        <v>7.6495974024262559E-2</v>
      </c>
      <c r="I118" s="28">
        <f t="shared" si="58"/>
        <v>-3.7374284541826064E-18</v>
      </c>
      <c r="J118" s="28">
        <f t="shared" si="58"/>
        <v>1.2718990193683256E-2</v>
      </c>
      <c r="K118" s="28">
        <f t="shared" si="58"/>
        <v>-7.4199660453151966E-18</v>
      </c>
      <c r="L118" s="28">
        <f t="shared" si="58"/>
        <v>-1.6027149641682951E-2</v>
      </c>
      <c r="M118" s="28">
        <f t="shared" si="58"/>
        <v>3.5640059633788179E-18</v>
      </c>
      <c r="N118" s="28">
        <f t="shared" si="58"/>
        <v>-9.7203508560718692E-4</v>
      </c>
      <c r="O118" s="28">
        <f t="shared" si="58"/>
        <v>3.5833999316817141E-18</v>
      </c>
      <c r="P118" s="27">
        <f t="shared" si="46"/>
        <v>-0.52770562179849911</v>
      </c>
      <c r="Q118" s="27">
        <f t="shared" si="47"/>
        <v>-0.52770562179849911</v>
      </c>
      <c r="R118" s="27">
        <f t="shared" si="48"/>
        <v>-0.45120964777423656</v>
      </c>
      <c r="S118" s="27">
        <f t="shared" si="49"/>
        <v>-0.45120964777423656</v>
      </c>
      <c r="T118" s="27">
        <f t="shared" si="50"/>
        <v>-0.43849065758055328</v>
      </c>
      <c r="U118" s="27">
        <f t="shared" si="51"/>
        <v>-0.43849065758055328</v>
      </c>
      <c r="V118" s="27">
        <f t="shared" si="52"/>
        <v>-0.45451780722223623</v>
      </c>
      <c r="W118" s="27">
        <f t="shared" si="53"/>
        <v>-0.45451780722223623</v>
      </c>
      <c r="X118" s="27">
        <f t="shared" si="54"/>
        <v>-0.4554898423078434</v>
      </c>
      <c r="Y118" s="27">
        <f t="shared" si="55"/>
        <v>-0.4554898423078434</v>
      </c>
      <c r="Z118" s="21"/>
      <c r="AA118" s="21"/>
      <c r="AB118" s="21"/>
      <c r="AC118" s="21"/>
      <c r="AD118" s="21"/>
      <c r="AE118" s="21"/>
      <c r="AF118" s="21"/>
      <c r="AMD118"/>
      <c r="AME118"/>
      <c r="AMF118"/>
      <c r="AMG118"/>
      <c r="AMH118"/>
      <c r="AMI118"/>
      <c r="AMJ118"/>
    </row>
    <row r="119" spans="1:1024" s="23" customFormat="1" x14ac:dyDescent="0.25">
      <c r="A119" s="24">
        <v>48</v>
      </c>
      <c r="B119" s="27">
        <f t="shared" si="57"/>
        <v>7.3827427359360147</v>
      </c>
      <c r="C119" s="27">
        <v>0</v>
      </c>
      <c r="D119" s="27"/>
      <c r="E119" s="28"/>
      <c r="F119" s="28">
        <f t="shared" si="58"/>
        <v>-0.7561915231628199</v>
      </c>
      <c r="G119" s="28">
        <f t="shared" si="58"/>
        <v>1.6680653409056911E-17</v>
      </c>
      <c r="H119" s="28">
        <f t="shared" si="58"/>
        <v>-4.0440565205143685E-2</v>
      </c>
      <c r="I119" s="28">
        <f t="shared" si="58"/>
        <v>1.2354637418623235E-17</v>
      </c>
      <c r="J119" s="28">
        <f t="shared" si="58"/>
        <v>8.681807020179998E-3</v>
      </c>
      <c r="K119" s="28">
        <f t="shared" si="58"/>
        <v>6.6405085516428669E-18</v>
      </c>
      <c r="L119" s="28">
        <f t="shared" si="58"/>
        <v>1.3989326657166526E-2</v>
      </c>
      <c r="M119" s="28">
        <f t="shared" si="58"/>
        <v>1.2001868432828875E-18</v>
      </c>
      <c r="N119" s="28">
        <f t="shared" si="58"/>
        <v>9.85630957292042E-3</v>
      </c>
      <c r="O119" s="28">
        <f t="shared" si="58"/>
        <v>-2.5620228815087416E-18</v>
      </c>
      <c r="P119" s="27">
        <f t="shared" si="46"/>
        <v>-0.7561915231628199</v>
      </c>
      <c r="Q119" s="27">
        <f t="shared" si="47"/>
        <v>-0.7561915231628199</v>
      </c>
      <c r="R119" s="27">
        <f t="shared" si="48"/>
        <v>-0.79663208836796362</v>
      </c>
      <c r="S119" s="27">
        <f t="shared" si="49"/>
        <v>-0.79663208836796362</v>
      </c>
      <c r="T119" s="27">
        <f t="shared" si="50"/>
        <v>-0.78795028134778367</v>
      </c>
      <c r="U119" s="27">
        <f t="shared" si="51"/>
        <v>-0.78795028134778367</v>
      </c>
      <c r="V119" s="27">
        <f t="shared" si="52"/>
        <v>-0.7739609546906171</v>
      </c>
      <c r="W119" s="27">
        <f t="shared" si="53"/>
        <v>-0.7739609546906171</v>
      </c>
      <c r="X119" s="27">
        <f t="shared" si="54"/>
        <v>-0.76410464511769671</v>
      </c>
      <c r="Y119" s="27">
        <f t="shared" si="55"/>
        <v>-0.76410464511769671</v>
      </c>
      <c r="Z119" s="21"/>
      <c r="AA119" s="21"/>
      <c r="AB119" s="21"/>
      <c r="AC119" s="21"/>
      <c r="AD119" s="21"/>
      <c r="AE119" s="21"/>
      <c r="AF119" s="21"/>
      <c r="AMD119"/>
      <c r="AME119"/>
      <c r="AMF119"/>
      <c r="AMG119"/>
      <c r="AMH119"/>
      <c r="AMI119"/>
      <c r="AMJ119"/>
    </row>
    <row r="120" spans="1:1024" s="23" customFormat="1" x14ac:dyDescent="0.25">
      <c r="A120" s="24">
        <v>49</v>
      </c>
      <c r="B120" s="27">
        <f t="shared" si="57"/>
        <v>7.5398223686155035</v>
      </c>
      <c r="C120" s="27">
        <v>0</v>
      </c>
      <c r="D120" s="27"/>
      <c r="E120" s="28"/>
      <c r="F120" s="28">
        <f t="shared" si="58"/>
        <v>-0.80423445410867545</v>
      </c>
      <c r="G120" s="28">
        <f t="shared" si="58"/>
        <v>-6.1473066358033797E-18</v>
      </c>
      <c r="H120" s="28">
        <f t="shared" si="58"/>
        <v>-8.3794102515251642E-2</v>
      </c>
      <c r="I120" s="28">
        <f t="shared" si="58"/>
        <v>-5.9558802345766007E-18</v>
      </c>
      <c r="J120" s="28">
        <f t="shared" si="58"/>
        <v>-2.628365197202983E-2</v>
      </c>
      <c r="K120" s="28">
        <f t="shared" si="58"/>
        <v>-5.6447842265088683E-18</v>
      </c>
      <c r="L120" s="28">
        <f t="shared" si="58"/>
        <v>-1.0594126231659166E-2</v>
      </c>
      <c r="M120" s="28">
        <f t="shared" si="58"/>
        <v>-5.2255693531776001E-18</v>
      </c>
      <c r="N120" s="28">
        <f t="shared" si="58"/>
        <v>-4.3062084858207887E-3</v>
      </c>
      <c r="O120" s="28">
        <f t="shared" si="58"/>
        <v>-4.7136826510745408E-18</v>
      </c>
      <c r="P120" s="27">
        <f t="shared" si="46"/>
        <v>-0.80423445410867545</v>
      </c>
      <c r="Q120" s="27">
        <f t="shared" si="47"/>
        <v>-0.80423445410867545</v>
      </c>
      <c r="R120" s="27">
        <f t="shared" si="48"/>
        <v>-0.8880285566239271</v>
      </c>
      <c r="S120" s="27">
        <f t="shared" si="49"/>
        <v>-0.8880285566239271</v>
      </c>
      <c r="T120" s="27">
        <f t="shared" si="50"/>
        <v>-0.91431220859595697</v>
      </c>
      <c r="U120" s="27">
        <f t="shared" si="51"/>
        <v>-0.91431220859595697</v>
      </c>
      <c r="V120" s="27">
        <f t="shared" si="52"/>
        <v>-0.92490633482761608</v>
      </c>
      <c r="W120" s="27">
        <f t="shared" si="53"/>
        <v>-0.92490633482761608</v>
      </c>
      <c r="X120" s="27">
        <f t="shared" si="54"/>
        <v>-0.92921254331343683</v>
      </c>
      <c r="Y120" s="27">
        <f t="shared" si="55"/>
        <v>-0.92921254331343683</v>
      </c>
      <c r="Z120" s="21"/>
      <c r="AA120" s="21"/>
      <c r="AB120" s="21"/>
      <c r="AC120" s="21"/>
      <c r="AD120" s="21"/>
      <c r="AE120" s="21"/>
      <c r="AF120" s="21"/>
      <c r="AMD120"/>
      <c r="AME120"/>
      <c r="AMF120"/>
      <c r="AMG120"/>
      <c r="AMH120"/>
      <c r="AMI120"/>
      <c r="AMJ120"/>
    </row>
    <row r="121" spans="1:1024" s="23" customFormat="1" x14ac:dyDescent="0.25">
      <c r="A121" s="24">
        <v>50</v>
      </c>
      <c r="B121" s="27">
        <f t="shared" si="57"/>
        <v>7.6969020012949922</v>
      </c>
      <c r="C121" s="27">
        <v>0</v>
      </c>
      <c r="D121" s="27"/>
      <c r="E121" s="28"/>
      <c r="F121" s="28">
        <f t="shared" si="58"/>
        <v>-0.66037037556403688</v>
      </c>
      <c r="G121" s="28">
        <f t="shared" si="58"/>
        <v>-2.3457794309517491E-17</v>
      </c>
      <c r="H121" s="28">
        <f t="shared" si="58"/>
        <v>2.5318617135394843E-2</v>
      </c>
      <c r="I121" s="28">
        <f t="shared" si="58"/>
        <v>-7.6817211952783234E-18</v>
      </c>
      <c r="J121" s="28">
        <f t="shared" si="58"/>
        <v>3.238439595710553E-2</v>
      </c>
      <c r="K121" s="28">
        <f t="shared" si="58"/>
        <v>4.4652216321433246E-18</v>
      </c>
      <c r="L121" s="28">
        <f t="shared" si="58"/>
        <v>6.1709829818630641E-3</v>
      </c>
      <c r="M121" s="28">
        <f t="shared" si="58"/>
        <v>6.0341990164606154E-18</v>
      </c>
      <c r="N121" s="28">
        <f t="shared" si="58"/>
        <v>-7.5502520075249038E-3</v>
      </c>
      <c r="O121" s="28">
        <f t="shared" si="58"/>
        <v>4.8249654953744663E-19</v>
      </c>
      <c r="P121" s="27">
        <f t="shared" si="46"/>
        <v>-0.66037037556403688</v>
      </c>
      <c r="Q121" s="27">
        <f t="shared" si="47"/>
        <v>-0.66037037556403688</v>
      </c>
      <c r="R121" s="27">
        <f t="shared" si="48"/>
        <v>-0.63505175842864203</v>
      </c>
      <c r="S121" s="27">
        <f t="shared" si="49"/>
        <v>-0.63505175842864203</v>
      </c>
      <c r="T121" s="27">
        <f t="shared" si="50"/>
        <v>-0.60266736247153652</v>
      </c>
      <c r="U121" s="27">
        <f t="shared" si="51"/>
        <v>-0.60266736247153652</v>
      </c>
      <c r="V121" s="27">
        <f t="shared" si="52"/>
        <v>-0.59649637948967349</v>
      </c>
      <c r="W121" s="27">
        <f t="shared" si="53"/>
        <v>-0.59649637948967349</v>
      </c>
      <c r="X121" s="27">
        <f t="shared" si="54"/>
        <v>-0.60404663149719839</v>
      </c>
      <c r="Y121" s="27">
        <f t="shared" si="55"/>
        <v>-0.60404663149719839</v>
      </c>
      <c r="Z121" s="21"/>
      <c r="AA121" s="21"/>
      <c r="AB121" s="21"/>
      <c r="AC121" s="21"/>
      <c r="AD121" s="21"/>
      <c r="AE121" s="21"/>
      <c r="AF121" s="21"/>
      <c r="AMD121"/>
      <c r="AME121"/>
      <c r="AMF121"/>
      <c r="AMG121"/>
      <c r="AMH121"/>
      <c r="AMI121"/>
      <c r="AMJ121"/>
    </row>
    <row r="122" spans="1:1024" s="23" customFormat="1" x14ac:dyDescent="0.25">
      <c r="A122" s="24">
        <v>51</v>
      </c>
      <c r="B122" s="27">
        <f t="shared" si="57"/>
        <v>7.8539816339744828</v>
      </c>
      <c r="C122" s="27">
        <v>0</v>
      </c>
      <c r="D122" s="27"/>
      <c r="E122" s="28"/>
      <c r="F122" s="28">
        <f t="shared" si="58"/>
        <v>-0.358928238428183</v>
      </c>
      <c r="G122" s="28">
        <f t="shared" si="58"/>
        <v>-1.9713901640956908E-17</v>
      </c>
      <c r="H122" s="28">
        <f t="shared" si="58"/>
        <v>8.8363240462037168E-2</v>
      </c>
      <c r="I122" s="28">
        <f t="shared" si="58"/>
        <v>1.1982871742605243E-17</v>
      </c>
      <c r="J122" s="28">
        <f t="shared" si="58"/>
        <v>-2.4314498508981552E-2</v>
      </c>
      <c r="K122" s="28">
        <f t="shared" si="58"/>
        <v>-3.1402365408943278E-18</v>
      </c>
      <c r="L122" s="28">
        <f t="shared" si="58"/>
        <v>-1.1490723079005778E-3</v>
      </c>
      <c r="M122" s="28">
        <f t="shared" si="58"/>
        <v>-3.1283000702594406E-18</v>
      </c>
      <c r="N122" s="28">
        <f t="shared" si="58"/>
        <v>8.3495138250594785E-3</v>
      </c>
      <c r="O122" s="28">
        <f t="shared" si="58"/>
        <v>4.9265447281639935E-18</v>
      </c>
      <c r="P122" s="27">
        <f t="shared" si="46"/>
        <v>-0.358928238428183</v>
      </c>
      <c r="Q122" s="27">
        <f t="shared" si="47"/>
        <v>-0.358928238428183</v>
      </c>
      <c r="R122" s="27">
        <f t="shared" si="48"/>
        <v>-0.27056499796614586</v>
      </c>
      <c r="S122" s="27">
        <f t="shared" si="49"/>
        <v>-0.27056499796614586</v>
      </c>
      <c r="T122" s="27">
        <f t="shared" si="50"/>
        <v>-0.2948794964751274</v>
      </c>
      <c r="U122" s="27">
        <f t="shared" si="51"/>
        <v>-0.2948794964751274</v>
      </c>
      <c r="V122" s="27">
        <f t="shared" si="52"/>
        <v>-0.29602856878302797</v>
      </c>
      <c r="W122" s="27">
        <f t="shared" si="53"/>
        <v>-0.29602856878302797</v>
      </c>
      <c r="X122" s="27">
        <f t="shared" si="54"/>
        <v>-0.28767905495796847</v>
      </c>
      <c r="Y122" s="27">
        <f t="shared" si="55"/>
        <v>-0.28767905495796847</v>
      </c>
      <c r="Z122" s="21"/>
      <c r="AA122" s="21"/>
      <c r="AB122" s="21"/>
      <c r="AC122" s="21"/>
      <c r="AD122" s="21"/>
      <c r="AE122" s="21"/>
      <c r="AF122" s="21"/>
      <c r="AMD122"/>
      <c r="AME122"/>
      <c r="AMF122"/>
      <c r="AMG122"/>
      <c r="AMH122"/>
      <c r="AMI122"/>
      <c r="AMJ122"/>
    </row>
    <row r="123" spans="1:1024" s="23" customFormat="1" x14ac:dyDescent="0.25">
      <c r="A123" s="24">
        <v>52</v>
      </c>
      <c r="B123" s="27">
        <f t="shared" si="57"/>
        <v>8.0110612666539716</v>
      </c>
      <c r="C123" s="27">
        <v>0</v>
      </c>
      <c r="D123" s="27"/>
      <c r="E123" s="28"/>
      <c r="F123" s="28">
        <f t="shared" si="58"/>
        <v>2.8161615622239414E-2</v>
      </c>
      <c r="G123" s="28">
        <f t="shared" si="58"/>
        <v>1.7240665106722643E-18</v>
      </c>
      <c r="H123" s="28">
        <f t="shared" si="58"/>
        <v>-9.3720971127197201E-3</v>
      </c>
      <c r="I123" s="28">
        <f t="shared" si="58"/>
        <v>-1.7199043517240987E-18</v>
      </c>
      <c r="J123" s="28">
        <f t="shared" si="58"/>
        <v>5.6051548147322567E-3</v>
      </c>
      <c r="K123" s="28">
        <f t="shared" si="58"/>
        <v>1.7129808175907512E-18</v>
      </c>
      <c r="L123" s="28">
        <f t="shared" si="58"/>
        <v>-3.9843322833192146E-3</v>
      </c>
      <c r="M123" s="28">
        <f t="shared" si="58"/>
        <v>-1.7033159559271437E-18</v>
      </c>
      <c r="N123" s="28">
        <f t="shared" si="58"/>
        <v>3.0789265742461542E-3</v>
      </c>
      <c r="O123" s="28">
        <f t="shared" si="58"/>
        <v>1.6909377366076485E-18</v>
      </c>
      <c r="P123" s="27">
        <f t="shared" si="46"/>
        <v>2.8161615622239414E-2</v>
      </c>
      <c r="Q123" s="27">
        <f t="shared" si="47"/>
        <v>2.8161615622239414E-2</v>
      </c>
      <c r="R123" s="27">
        <f t="shared" si="48"/>
        <v>1.8789518509519695E-2</v>
      </c>
      <c r="S123" s="27">
        <f t="shared" si="49"/>
        <v>1.8789518509519695E-2</v>
      </c>
      <c r="T123" s="27">
        <f t="shared" si="50"/>
        <v>2.439467332425195E-2</v>
      </c>
      <c r="U123" s="27">
        <f t="shared" si="51"/>
        <v>2.439467332425195E-2</v>
      </c>
      <c r="V123" s="27">
        <f t="shared" si="52"/>
        <v>2.0410341040932735E-2</v>
      </c>
      <c r="W123" s="27">
        <f t="shared" si="53"/>
        <v>2.0410341040932735E-2</v>
      </c>
      <c r="X123" s="27">
        <f t="shared" si="54"/>
        <v>2.3489267615178888E-2</v>
      </c>
      <c r="Y123" s="27">
        <f t="shared" si="55"/>
        <v>2.3489267615178888E-2</v>
      </c>
      <c r="Z123" s="21"/>
      <c r="AA123" s="21"/>
      <c r="AB123" s="21"/>
      <c r="AC123" s="21"/>
      <c r="AD123" s="21"/>
      <c r="AE123" s="21"/>
      <c r="AF123" s="21"/>
      <c r="AMD123"/>
      <c r="AME123"/>
      <c r="AMF123"/>
      <c r="AMG123"/>
      <c r="AMH123"/>
      <c r="AMI123"/>
      <c r="AMJ123"/>
    </row>
    <row r="124" spans="1:1024" s="23" customFormat="1" x14ac:dyDescent="0.25">
      <c r="A124" s="24">
        <v>53</v>
      </c>
      <c r="B124" s="27">
        <f t="shared" si="57"/>
        <v>8.1681408993334621</v>
      </c>
      <c r="C124" s="27">
        <v>0</v>
      </c>
      <c r="D124" s="27"/>
      <c r="E124" s="28"/>
      <c r="F124" s="28">
        <f t="shared" si="58"/>
        <v>0.40853152450136171</v>
      </c>
      <c r="G124" s="28">
        <f t="shared" si="58"/>
        <v>2.1614610741189619E-17</v>
      </c>
      <c r="H124" s="28">
        <f t="shared" si="58"/>
        <v>-9.0054581040777695E-2</v>
      </c>
      <c r="I124" s="28">
        <f t="shared" si="58"/>
        <v>-1.0633454254134627E-17</v>
      </c>
      <c r="J124" s="28">
        <f t="shared" si="58"/>
        <v>1.5556871312202843E-2</v>
      </c>
      <c r="K124" s="28">
        <f t="shared" si="58"/>
        <v>-2.2993705773964572E-19</v>
      </c>
      <c r="L124" s="28">
        <f t="shared" si="58"/>
        <v>8.731139085287035E-3</v>
      </c>
      <c r="M124" s="28">
        <f t="shared" si="58"/>
        <v>5.4864057681089124E-18</v>
      </c>
      <c r="N124" s="28">
        <f t="shared" si="58"/>
        <v>-9.9983382940132155E-3</v>
      </c>
      <c r="O124" s="28">
        <f t="shared" si="58"/>
        <v>-4.1805569709698787E-18</v>
      </c>
      <c r="P124" s="27">
        <f t="shared" si="46"/>
        <v>0.40853152450136171</v>
      </c>
      <c r="Q124" s="27">
        <f t="shared" si="47"/>
        <v>0.40853152450136171</v>
      </c>
      <c r="R124" s="27">
        <f t="shared" si="48"/>
        <v>0.31847694346058403</v>
      </c>
      <c r="S124" s="27">
        <f t="shared" si="49"/>
        <v>0.31847694346058403</v>
      </c>
      <c r="T124" s="27">
        <f t="shared" si="50"/>
        <v>0.33403381477278687</v>
      </c>
      <c r="U124" s="27">
        <f t="shared" si="51"/>
        <v>0.33403381477278687</v>
      </c>
      <c r="V124" s="27">
        <f t="shared" si="52"/>
        <v>0.34276495385807393</v>
      </c>
      <c r="W124" s="27">
        <f t="shared" si="53"/>
        <v>0.34276495385807393</v>
      </c>
      <c r="X124" s="27">
        <f t="shared" si="54"/>
        <v>0.33276661556406073</v>
      </c>
      <c r="Y124" s="27">
        <f t="shared" si="55"/>
        <v>0.33276661556406073</v>
      </c>
      <c r="Z124" s="21"/>
      <c r="AA124" s="21"/>
      <c r="AB124" s="21"/>
      <c r="AC124" s="21"/>
      <c r="AD124" s="21"/>
      <c r="AE124" s="21"/>
      <c r="AF124" s="21"/>
      <c r="AMD124"/>
      <c r="AME124"/>
      <c r="AMF124"/>
      <c r="AMG124"/>
      <c r="AMH124"/>
      <c r="AMI124"/>
      <c r="AMJ124"/>
    </row>
    <row r="125" spans="1:1024" s="23" customFormat="1" x14ac:dyDescent="0.25">
      <c r="A125" s="24">
        <v>54</v>
      </c>
      <c r="B125" s="27">
        <f t="shared" si="57"/>
        <v>8.3252205320129526</v>
      </c>
      <c r="C125" s="27">
        <v>0</v>
      </c>
      <c r="D125" s="27"/>
      <c r="E125" s="28"/>
      <c r="F125" s="28">
        <f t="shared" si="58"/>
        <v>0.69141734432023316</v>
      </c>
      <c r="G125" s="28">
        <f t="shared" si="58"/>
        <v>2.2105111238243497E-17</v>
      </c>
      <c r="H125" s="28">
        <f t="shared" si="58"/>
        <v>-6.8796516030511677E-3</v>
      </c>
      <c r="I125" s="28">
        <f t="shared" si="58"/>
        <v>1.0062792209991569E-17</v>
      </c>
      <c r="J125" s="28">
        <f t="shared" si="58"/>
        <v>-2.9911580560982805E-2</v>
      </c>
      <c r="K125" s="28">
        <f t="shared" si="58"/>
        <v>-1.2605952488885935E-18</v>
      </c>
      <c r="L125" s="28">
        <f t="shared" si="58"/>
        <v>-1.2630767783621495E-2</v>
      </c>
      <c r="M125" s="28">
        <f t="shared" si="58"/>
        <v>-5.8921772099007674E-18</v>
      </c>
      <c r="N125" s="28">
        <f t="shared" si="58"/>
        <v>2.2753761122608165E-3</v>
      </c>
      <c r="O125" s="28">
        <f t="shared" si="58"/>
        <v>-3.5352660350894679E-18</v>
      </c>
      <c r="P125" s="27">
        <f t="shared" si="46"/>
        <v>0.69141734432023316</v>
      </c>
      <c r="Q125" s="27">
        <f t="shared" si="47"/>
        <v>0.69141734432023316</v>
      </c>
      <c r="R125" s="27">
        <f t="shared" si="48"/>
        <v>0.68453769271718201</v>
      </c>
      <c r="S125" s="27">
        <f t="shared" si="49"/>
        <v>0.68453769271718201</v>
      </c>
      <c r="T125" s="27">
        <f t="shared" si="50"/>
        <v>0.65462611215619926</v>
      </c>
      <c r="U125" s="27">
        <f t="shared" si="51"/>
        <v>0.65462611215619926</v>
      </c>
      <c r="V125" s="27">
        <f t="shared" si="52"/>
        <v>0.64199534437257777</v>
      </c>
      <c r="W125" s="27">
        <f t="shared" si="53"/>
        <v>0.64199534437257777</v>
      </c>
      <c r="X125" s="27">
        <f t="shared" si="54"/>
        <v>0.64427072048483858</v>
      </c>
      <c r="Y125" s="27">
        <f t="shared" si="55"/>
        <v>0.64427072048483858</v>
      </c>
      <c r="Z125" s="21"/>
      <c r="AA125" s="21"/>
      <c r="AB125" s="21"/>
      <c r="AC125" s="21"/>
      <c r="AD125" s="21"/>
      <c r="AE125" s="21"/>
      <c r="AF125" s="21"/>
      <c r="AMD125"/>
      <c r="AME125"/>
      <c r="AMF125"/>
      <c r="AMG125"/>
      <c r="AMH125"/>
      <c r="AMI125"/>
      <c r="AMJ125"/>
    </row>
    <row r="126" spans="1:1024" s="23" customFormat="1" x14ac:dyDescent="0.25">
      <c r="A126" s="24">
        <v>55</v>
      </c>
      <c r="B126" s="27">
        <f t="shared" si="57"/>
        <v>8.4823001646924414</v>
      </c>
      <c r="C126" s="27">
        <v>0</v>
      </c>
      <c r="D126" s="27"/>
      <c r="E126" s="28"/>
      <c r="F126" s="28">
        <f t="shared" ref="F126:O136" si="59">(8*$B$2/PI()^2)*((SIN(F$5*PI()/2))/F$5^2)*SIN(F$5*PI()*$B126/$B$3)</f>
        <v>0.80931665531635866</v>
      </c>
      <c r="G126" s="28">
        <f t="shared" si="59"/>
        <v>2.7553226877700338E-18</v>
      </c>
      <c r="H126" s="28">
        <f t="shared" si="59"/>
        <v>8.8813040990147404E-2</v>
      </c>
      <c r="I126" s="28">
        <f t="shared" si="59"/>
        <v>2.7383013769442203E-18</v>
      </c>
      <c r="J126" s="28">
        <f t="shared" si="59"/>
        <v>3.1177693579918814E-2</v>
      </c>
      <c r="K126" s="28">
        <f t="shared" si="59"/>
        <v>2.7100727269429533E-18</v>
      </c>
      <c r="L126" s="28">
        <f t="shared" si="59"/>
        <v>1.5304839335993761E-2</v>
      </c>
      <c r="M126" s="28">
        <f t="shared" si="59"/>
        <v>2.6708457406646001E-18</v>
      </c>
      <c r="N126" s="28">
        <f t="shared" si="59"/>
        <v>8.7798305707859677E-3</v>
      </c>
      <c r="O126" s="28">
        <f t="shared" si="59"/>
        <v>2.6209104366795152E-18</v>
      </c>
      <c r="P126" s="27">
        <f t="shared" si="46"/>
        <v>0.80931665531635866</v>
      </c>
      <c r="Q126" s="27">
        <f t="shared" si="47"/>
        <v>0.80931665531635866</v>
      </c>
      <c r="R126" s="27">
        <f t="shared" si="48"/>
        <v>0.89812969630650608</v>
      </c>
      <c r="S126" s="27">
        <f t="shared" si="49"/>
        <v>0.89812969630650608</v>
      </c>
      <c r="T126" s="27">
        <f t="shared" si="50"/>
        <v>0.92930738988642492</v>
      </c>
      <c r="U126" s="27">
        <f t="shared" si="51"/>
        <v>0.92930738988642492</v>
      </c>
      <c r="V126" s="27">
        <f t="shared" si="52"/>
        <v>0.94461222922241872</v>
      </c>
      <c r="W126" s="27">
        <f t="shared" si="53"/>
        <v>0.94461222922241872</v>
      </c>
      <c r="X126" s="27">
        <f t="shared" si="54"/>
        <v>0.95339205979320474</v>
      </c>
      <c r="Y126" s="27">
        <f t="shared" si="55"/>
        <v>0.95339205979320474</v>
      </c>
      <c r="Z126" s="21"/>
      <c r="AA126" s="21"/>
      <c r="AB126" s="21"/>
      <c r="AC126" s="21"/>
      <c r="AD126" s="21"/>
      <c r="AE126" s="21"/>
      <c r="AF126" s="21"/>
      <c r="AMD126"/>
      <c r="AME126"/>
      <c r="AMF126"/>
      <c r="AMG126"/>
      <c r="AMH126"/>
      <c r="AMI126"/>
      <c r="AMJ126"/>
    </row>
    <row r="127" spans="1:1024" x14ac:dyDescent="0.25">
      <c r="A127" s="24">
        <v>56</v>
      </c>
      <c r="B127" s="27">
        <f t="shared" si="57"/>
        <v>8.639379797371932</v>
      </c>
      <c r="C127" s="27">
        <v>0</v>
      </c>
      <c r="D127" s="27"/>
      <c r="E127" s="28"/>
      <c r="F127" s="28">
        <f t="shared" si="59"/>
        <v>0.73409623827901438</v>
      </c>
      <c r="G127" s="28">
        <f t="shared" si="59"/>
        <v>-1.9067486602359114E-17</v>
      </c>
      <c r="H127" s="28">
        <f t="shared" si="59"/>
        <v>2.2907345121517236E-2</v>
      </c>
      <c r="I127" s="28">
        <f t="shared" si="59"/>
        <v>-1.2211232478223329E-17</v>
      </c>
      <c r="J127" s="28">
        <f t="shared" si="59"/>
        <v>-1.8801189425436213E-2</v>
      </c>
      <c r="K127" s="28">
        <f t="shared" si="59"/>
        <v>-4.0712890669941526E-18</v>
      </c>
      <c r="L127" s="28">
        <f t="shared" si="59"/>
        <v>-1.6493889903311906E-2</v>
      </c>
      <c r="M127" s="28">
        <f t="shared" si="59"/>
        <v>2.1946033468596027E-18</v>
      </c>
      <c r="N127" s="28">
        <f t="shared" si="59"/>
        <v>-6.9771444491440477E-3</v>
      </c>
      <c r="O127" s="28">
        <f t="shared" si="59"/>
        <v>4.6915280642210687E-18</v>
      </c>
      <c r="P127" s="27">
        <f t="shared" si="46"/>
        <v>0.73409623827901438</v>
      </c>
      <c r="Q127" s="27">
        <f t="shared" si="47"/>
        <v>0.73409623827901438</v>
      </c>
      <c r="R127" s="27">
        <f t="shared" si="48"/>
        <v>0.75700358340053164</v>
      </c>
      <c r="S127" s="27">
        <f t="shared" si="49"/>
        <v>0.75700358340053164</v>
      </c>
      <c r="T127" s="27">
        <f t="shared" si="50"/>
        <v>0.73820239397509546</v>
      </c>
      <c r="U127" s="27">
        <f t="shared" si="51"/>
        <v>0.73820239397509546</v>
      </c>
      <c r="V127" s="27">
        <f t="shared" si="52"/>
        <v>0.72170850407178355</v>
      </c>
      <c r="W127" s="27">
        <f t="shared" si="53"/>
        <v>0.72170850407178355</v>
      </c>
      <c r="X127" s="27">
        <f t="shared" si="54"/>
        <v>0.71473135962263945</v>
      </c>
      <c r="Y127" s="27">
        <f t="shared" si="55"/>
        <v>0.71473135962263945</v>
      </c>
      <c r="Z127" s="31"/>
      <c r="AA127" s="31"/>
      <c r="AB127" s="31"/>
      <c r="AC127" s="31"/>
      <c r="AD127" s="31"/>
      <c r="AE127" s="31"/>
      <c r="AF127" s="31"/>
    </row>
    <row r="128" spans="1:1024" x14ac:dyDescent="0.25">
      <c r="A128" s="24">
        <v>57</v>
      </c>
      <c r="B128" s="27">
        <f t="shared" si="57"/>
        <v>8.7964594300514207</v>
      </c>
      <c r="C128" s="27">
        <v>0</v>
      </c>
      <c r="D128" s="27"/>
      <c r="E128" s="28"/>
      <c r="F128" s="28">
        <f t="shared" si="59"/>
        <v>0.48370524374821877</v>
      </c>
      <c r="G128" s="28">
        <f t="shared" si="59"/>
        <v>-2.3776405737248015E-17</v>
      </c>
      <c r="H128" s="28">
        <f t="shared" si="59"/>
        <v>-8.4679054552613445E-2</v>
      </c>
      <c r="I128" s="28">
        <f t="shared" si="59"/>
        <v>6.8424934186355809E-18</v>
      </c>
      <c r="J128" s="28">
        <f t="shared" si="59"/>
        <v>-1.8022680499739305E-3</v>
      </c>
      <c r="K128" s="28">
        <f t="shared" si="59"/>
        <v>5.2999124317281784E-18</v>
      </c>
      <c r="L128" s="28">
        <f t="shared" si="59"/>
        <v>1.6082546497594812E-2</v>
      </c>
      <c r="M128" s="28">
        <f t="shared" si="59"/>
        <v>-5.7090998230854665E-18</v>
      </c>
      <c r="N128" s="28">
        <f t="shared" si="59"/>
        <v>-5.0434353649374975E-3</v>
      </c>
      <c r="O128" s="28">
        <f t="shared" si="59"/>
        <v>-5.5115800128653709E-19</v>
      </c>
      <c r="P128" s="27">
        <f t="shared" si="46"/>
        <v>0.48370524374821877</v>
      </c>
      <c r="Q128" s="27">
        <f t="shared" si="47"/>
        <v>0.48370524374821877</v>
      </c>
      <c r="R128" s="27">
        <f t="shared" si="48"/>
        <v>0.39902618919560534</v>
      </c>
      <c r="S128" s="27">
        <f t="shared" si="49"/>
        <v>0.39902618919560534</v>
      </c>
      <c r="T128" s="27">
        <f t="shared" si="50"/>
        <v>0.39722392114563143</v>
      </c>
      <c r="U128" s="27">
        <f t="shared" si="51"/>
        <v>0.39722392114563143</v>
      </c>
      <c r="V128" s="27">
        <f t="shared" si="52"/>
        <v>0.41330646764322626</v>
      </c>
      <c r="W128" s="27">
        <f t="shared" si="53"/>
        <v>0.41330646764322626</v>
      </c>
      <c r="X128" s="27">
        <f t="shared" si="54"/>
        <v>0.40826303227828875</v>
      </c>
      <c r="Y128" s="27">
        <f t="shared" si="55"/>
        <v>0.40826303227828875</v>
      </c>
      <c r="Z128" s="31"/>
      <c r="AA128" s="31"/>
      <c r="AB128" s="31"/>
      <c r="AC128" s="31"/>
      <c r="AD128" s="31"/>
      <c r="AE128" s="31"/>
      <c r="AF128" s="31"/>
    </row>
    <row r="129" spans="1:32" x14ac:dyDescent="0.25">
      <c r="A129" s="24">
        <v>58</v>
      </c>
      <c r="B129" s="27">
        <f t="shared" si="57"/>
        <v>8.9535390627309095</v>
      </c>
      <c r="C129" s="27">
        <v>0</v>
      </c>
      <c r="D129" s="27"/>
      <c r="E129" s="28"/>
      <c r="F129" s="28">
        <f t="shared" si="59"/>
        <v>0.11789215267783916</v>
      </c>
      <c r="G129" s="28">
        <f t="shared" si="59"/>
        <v>-7.1449770560102835E-18</v>
      </c>
      <c r="H129" s="28">
        <f t="shared" si="59"/>
        <v>-3.8188996539729868E-2</v>
      </c>
      <c r="I129" s="28">
        <f t="shared" si="59"/>
        <v>6.8426895853614109E-18</v>
      </c>
      <c r="J129" s="28">
        <f t="shared" si="59"/>
        <v>2.1617095892257011E-2</v>
      </c>
      <c r="K129" s="28">
        <f t="shared" si="59"/>
        <v>-6.3559292468704511E-18</v>
      </c>
      <c r="L129" s="28">
        <f t="shared" si="59"/>
        <v>-1.4110721565889365E-2</v>
      </c>
      <c r="M129" s="28">
        <f t="shared" si="59"/>
        <v>5.7091920561960524E-18</v>
      </c>
      <c r="N129" s="28">
        <f t="shared" si="59"/>
        <v>9.6780012044993535E-3</v>
      </c>
      <c r="O129" s="28">
        <f t="shared" si="59"/>
        <v>-4.9346813822516633E-18</v>
      </c>
      <c r="P129" s="27">
        <f t="shared" si="46"/>
        <v>0.11789215267783916</v>
      </c>
      <c r="Q129" s="27">
        <f t="shared" si="47"/>
        <v>0.11789215267783915</v>
      </c>
      <c r="R129" s="27">
        <f t="shared" si="48"/>
        <v>7.9703156138109271E-2</v>
      </c>
      <c r="S129" s="27">
        <f t="shared" si="49"/>
        <v>7.9703156138109271E-2</v>
      </c>
      <c r="T129" s="27">
        <f t="shared" si="50"/>
        <v>0.10132025203036628</v>
      </c>
      <c r="U129" s="27">
        <f t="shared" si="51"/>
        <v>0.10132025203036628</v>
      </c>
      <c r="V129" s="27">
        <f t="shared" si="52"/>
        <v>8.7209530464476909E-2</v>
      </c>
      <c r="W129" s="27">
        <f t="shared" si="53"/>
        <v>8.7209530464476909E-2</v>
      </c>
      <c r="X129" s="27">
        <f t="shared" si="54"/>
        <v>9.6887531668976262E-2</v>
      </c>
      <c r="Y129" s="27">
        <f t="shared" si="55"/>
        <v>9.6887531668976262E-2</v>
      </c>
      <c r="Z129" s="31"/>
      <c r="AA129" s="31"/>
      <c r="AB129" s="31"/>
      <c r="AC129" s="31"/>
      <c r="AD129" s="31"/>
      <c r="AE129" s="31"/>
      <c r="AF129" s="31"/>
    </row>
    <row r="130" spans="1:32" x14ac:dyDescent="0.25">
      <c r="A130" s="24">
        <v>59</v>
      </c>
      <c r="B130" s="27">
        <f t="shared" si="57"/>
        <v>9.1106186954104</v>
      </c>
      <c r="C130" s="27">
        <v>0</v>
      </c>
      <c r="D130" s="27"/>
      <c r="E130" s="28"/>
      <c r="F130" s="28">
        <f t="shared" si="59"/>
        <v>-0.27605244948015906</v>
      </c>
      <c r="G130" s="28">
        <f t="shared" si="59"/>
        <v>1.5899376152109931E-17</v>
      </c>
      <c r="H130" s="28">
        <f t="shared" si="59"/>
        <v>7.7787256619645626E-2</v>
      </c>
      <c r="I130" s="28">
        <f t="shared" si="59"/>
        <v>-1.2211190221690399E-17</v>
      </c>
      <c r="J130" s="28">
        <f t="shared" si="59"/>
        <v>-3.1972796717873474E-2</v>
      </c>
      <c r="K130" s="28">
        <f t="shared" si="59"/>
        <v>7.2049473557350189E-18</v>
      </c>
      <c r="L130" s="28">
        <f t="shared" si="59"/>
        <v>1.0769740305288204E-2</v>
      </c>
      <c r="M130" s="28">
        <f t="shared" si="59"/>
        <v>-2.1948232693883301E-18</v>
      </c>
      <c r="N130" s="28">
        <f t="shared" si="59"/>
        <v>-1.3932064165828812E-4</v>
      </c>
      <c r="O130" s="28">
        <f t="shared" si="59"/>
        <v>-1.6258659169322248E-18</v>
      </c>
      <c r="P130" s="27">
        <f t="shared" si="46"/>
        <v>-0.27605244948015906</v>
      </c>
      <c r="Q130" s="27">
        <f t="shared" si="47"/>
        <v>-0.27605244948015906</v>
      </c>
      <c r="R130" s="27">
        <f t="shared" si="48"/>
        <v>-0.19826519286051342</v>
      </c>
      <c r="S130" s="27">
        <f t="shared" si="49"/>
        <v>-0.19826519286051342</v>
      </c>
      <c r="T130" s="27">
        <f t="shared" si="50"/>
        <v>-0.2302379895783869</v>
      </c>
      <c r="U130" s="27">
        <f t="shared" si="51"/>
        <v>-0.2302379895783869</v>
      </c>
      <c r="V130" s="27">
        <f t="shared" si="52"/>
        <v>-0.21946824927309869</v>
      </c>
      <c r="W130" s="27">
        <f t="shared" si="53"/>
        <v>-0.21946824927309869</v>
      </c>
      <c r="X130" s="27">
        <f t="shared" si="54"/>
        <v>-0.21960756991475697</v>
      </c>
      <c r="Y130" s="27">
        <f t="shared" si="55"/>
        <v>-0.21960756991475697</v>
      </c>
      <c r="Z130" s="31"/>
      <c r="AA130" s="31"/>
      <c r="AB130" s="31"/>
      <c r="AC130" s="31"/>
      <c r="AD130" s="31"/>
      <c r="AE130" s="31"/>
      <c r="AF130" s="31"/>
    </row>
    <row r="131" spans="1:32" x14ac:dyDescent="0.25">
      <c r="A131" s="24">
        <v>60</v>
      </c>
      <c r="B131" s="27">
        <f t="shared" si="57"/>
        <v>9.2676983280898888</v>
      </c>
      <c r="C131" s="27">
        <v>0</v>
      </c>
      <c r="D131" s="27"/>
      <c r="E131" s="28"/>
      <c r="F131" s="28">
        <f t="shared" si="59"/>
        <v>-0.60412521566841071</v>
      </c>
      <c r="G131" s="28">
        <f t="shared" si="59"/>
        <v>2.4673354733592787E-17</v>
      </c>
      <c r="H131" s="28">
        <f t="shared" si="59"/>
        <v>5.222691591330645E-2</v>
      </c>
      <c r="I131" s="28">
        <f t="shared" si="59"/>
        <v>2.738072056220718E-18</v>
      </c>
      <c r="J131" s="28">
        <f t="shared" si="59"/>
        <v>2.8337962147811029E-2</v>
      </c>
      <c r="K131" s="28">
        <f t="shared" si="59"/>
        <v>-7.8193160965049256E-18</v>
      </c>
      <c r="L131" s="28">
        <f t="shared" si="59"/>
        <v>-6.3837764737612393E-3</v>
      </c>
      <c r="M131" s="28">
        <f t="shared" si="59"/>
        <v>-2.6706335084956045E-18</v>
      </c>
      <c r="N131" s="28">
        <f t="shared" si="59"/>
        <v>-9.6033923181043455E-3</v>
      </c>
      <c r="O131" s="28">
        <f t="shared" si="59"/>
        <v>4.2174012349034712E-18</v>
      </c>
      <c r="P131" s="27">
        <f t="shared" si="46"/>
        <v>-0.60412521566841071</v>
      </c>
      <c r="Q131" s="27">
        <f t="shared" si="47"/>
        <v>-0.60412521566841071</v>
      </c>
      <c r="R131" s="27">
        <f t="shared" si="48"/>
        <v>-0.55189829975510429</v>
      </c>
      <c r="S131" s="27">
        <f t="shared" si="49"/>
        <v>-0.55189829975510429</v>
      </c>
      <c r="T131" s="27">
        <f t="shared" si="50"/>
        <v>-0.52356033760729326</v>
      </c>
      <c r="U131" s="27">
        <f t="shared" si="51"/>
        <v>-0.52356033760729326</v>
      </c>
      <c r="V131" s="27">
        <f t="shared" si="52"/>
        <v>-0.52994411408105446</v>
      </c>
      <c r="W131" s="27">
        <f t="shared" si="53"/>
        <v>-0.52994411408105446</v>
      </c>
      <c r="X131" s="27">
        <f t="shared" si="54"/>
        <v>-0.53954750639915883</v>
      </c>
      <c r="Y131" s="27">
        <f t="shared" si="55"/>
        <v>-0.53954750639915883</v>
      </c>
      <c r="Z131" s="31"/>
      <c r="AA131" s="31"/>
      <c r="AB131" s="31"/>
      <c r="AC131" s="31"/>
      <c r="AD131" s="31"/>
      <c r="AE131" s="31"/>
      <c r="AF131" s="31"/>
    </row>
    <row r="132" spans="1:32" x14ac:dyDescent="0.25">
      <c r="A132" s="24">
        <v>61</v>
      </c>
      <c r="B132" s="27">
        <f t="shared" si="57"/>
        <v>9.4247779607693793</v>
      </c>
      <c r="C132" s="27">
        <v>0</v>
      </c>
      <c r="D132" s="27"/>
      <c r="E132" s="28"/>
      <c r="F132" s="28">
        <f t="shared" si="59"/>
        <v>-0.78804118416610081</v>
      </c>
      <c r="G132" s="28">
        <f t="shared" si="59"/>
        <v>1.1301935157578691E-17</v>
      </c>
      <c r="H132" s="28">
        <f t="shared" si="59"/>
        <v>-6.8362097967933355E-2</v>
      </c>
      <c r="I132" s="28">
        <f t="shared" si="59"/>
        <v>1.0062929875902578E-17</v>
      </c>
      <c r="J132" s="28">
        <f t="shared" si="59"/>
        <v>-1.2303109338220593E-2</v>
      </c>
      <c r="K132" s="28">
        <f t="shared" si="59"/>
        <v>8.1790268237753394E-18</v>
      </c>
      <c r="L132" s="28">
        <f t="shared" si="59"/>
        <v>1.3783979708797839E-3</v>
      </c>
      <c r="M132" s="28">
        <f t="shared" si="59"/>
        <v>5.8921033138431763E-18</v>
      </c>
      <c r="N132" s="28">
        <f t="shared" si="59"/>
        <v>5.2821221529052061E-3</v>
      </c>
      <c r="O132" s="28">
        <f t="shared" si="59"/>
        <v>3.4864487286477523E-18</v>
      </c>
      <c r="P132" s="27">
        <f t="shared" si="46"/>
        <v>-0.78804118416610081</v>
      </c>
      <c r="Q132" s="27">
        <f t="shared" si="47"/>
        <v>-0.78804118416610081</v>
      </c>
      <c r="R132" s="27">
        <f t="shared" si="48"/>
        <v>-0.85640328213403416</v>
      </c>
      <c r="S132" s="27">
        <f t="shared" si="49"/>
        <v>-0.85640328213403416</v>
      </c>
      <c r="T132" s="27">
        <f t="shared" si="50"/>
        <v>-0.8687063914722547</v>
      </c>
      <c r="U132" s="27">
        <f t="shared" si="51"/>
        <v>-0.8687063914722547</v>
      </c>
      <c r="V132" s="27">
        <f t="shared" si="52"/>
        <v>-0.86732799350137491</v>
      </c>
      <c r="W132" s="27">
        <f t="shared" si="53"/>
        <v>-0.86732799350137491</v>
      </c>
      <c r="X132" s="27">
        <f t="shared" si="54"/>
        <v>-0.86204587134846966</v>
      </c>
      <c r="Y132" s="27">
        <f t="shared" si="55"/>
        <v>-0.86204587134846966</v>
      </c>
      <c r="Z132" s="31"/>
      <c r="AA132" s="31"/>
      <c r="AB132" s="31"/>
      <c r="AC132" s="31"/>
      <c r="AD132" s="31"/>
      <c r="AE132" s="31"/>
      <c r="AF132" s="31"/>
    </row>
    <row r="133" spans="1:32" x14ac:dyDescent="0.25">
      <c r="A133" s="24">
        <v>62</v>
      </c>
      <c r="B133" s="27">
        <f t="shared" si="57"/>
        <v>9.5818575934488699</v>
      </c>
      <c r="C133" s="27">
        <v>0</v>
      </c>
      <c r="D133" s="27"/>
      <c r="E133" s="28"/>
      <c r="F133" s="28">
        <f t="shared" si="59"/>
        <v>-0.78391419300686449</v>
      </c>
      <c r="G133" s="28">
        <f t="shared" si="59"/>
        <v>-1.2213457814725453E-17</v>
      </c>
      <c r="H133" s="28">
        <f t="shared" si="59"/>
        <v>-6.4563918928785352E-2</v>
      </c>
      <c r="I133" s="28">
        <f t="shared" si="59"/>
        <v>-1.0633332944527142E-17</v>
      </c>
      <c r="J133" s="28">
        <f t="shared" si="59"/>
        <v>-9.1152914979037453E-3</v>
      </c>
      <c r="K133" s="28">
        <f t="shared" si="59"/>
        <v>-8.272364546348865E-18</v>
      </c>
      <c r="L133" s="28">
        <f t="shared" si="59"/>
        <v>3.7607258048256722E-3</v>
      </c>
      <c r="M133" s="28">
        <f t="shared" si="59"/>
        <v>-5.4865156970531949E-18</v>
      </c>
      <c r="N133" s="28">
        <f t="shared" si="59"/>
        <v>6.7747141915910367E-3</v>
      </c>
      <c r="O133" s="28">
        <f t="shared" si="59"/>
        <v>-2.6792913380397302E-18</v>
      </c>
      <c r="P133" s="27">
        <f t="shared" si="46"/>
        <v>-0.78391419300686449</v>
      </c>
      <c r="Q133" s="27">
        <f t="shared" si="47"/>
        <v>-0.78391419300686449</v>
      </c>
      <c r="R133" s="27">
        <f t="shared" si="48"/>
        <v>-0.84847811193564981</v>
      </c>
      <c r="S133" s="27">
        <f t="shared" si="49"/>
        <v>-0.84847811193564981</v>
      </c>
      <c r="T133" s="27">
        <f t="shared" si="50"/>
        <v>-0.85759340343355361</v>
      </c>
      <c r="U133" s="27">
        <f t="shared" si="51"/>
        <v>-0.85759340343355361</v>
      </c>
      <c r="V133" s="27">
        <f t="shared" si="52"/>
        <v>-0.85383267762872794</v>
      </c>
      <c r="W133" s="27">
        <f t="shared" si="53"/>
        <v>-0.85383267762872794</v>
      </c>
      <c r="X133" s="27">
        <f t="shared" si="54"/>
        <v>-0.84705796343713691</v>
      </c>
      <c r="Y133" s="27">
        <f t="shared" si="55"/>
        <v>-0.84705796343713691</v>
      </c>
      <c r="Z133" s="31"/>
      <c r="AA133" s="31"/>
      <c r="AB133" s="31"/>
      <c r="AC133" s="31"/>
      <c r="AD133" s="31"/>
      <c r="AE133" s="31"/>
      <c r="AF133" s="31"/>
    </row>
    <row r="134" spans="1:32" x14ac:dyDescent="0.25">
      <c r="A134" s="24">
        <v>63</v>
      </c>
      <c r="B134" s="27">
        <f t="shared" si="57"/>
        <v>9.7389372261283587</v>
      </c>
      <c r="C134" s="27">
        <v>0</v>
      </c>
      <c r="D134" s="27"/>
      <c r="E134" s="28"/>
      <c r="F134" s="28">
        <f t="shared" si="59"/>
        <v>-0.5927290278182259</v>
      </c>
      <c r="G134" s="28">
        <f t="shared" si="59"/>
        <v>-2.4766746561346815E-17</v>
      </c>
      <c r="H134" s="28">
        <f t="shared" si="59"/>
        <v>5.671053538877939E-2</v>
      </c>
      <c r="I134" s="28">
        <f t="shared" si="59"/>
        <v>-1.7201371957805054E-18</v>
      </c>
      <c r="J134" s="28">
        <f t="shared" si="59"/>
        <v>2.6545057574653357E-2</v>
      </c>
      <c r="K134" s="28">
        <f t="shared" si="59"/>
        <v>8.0962894588611768E-18</v>
      </c>
      <c r="L134" s="28">
        <f t="shared" si="59"/>
        <v>-8.534948217203445E-3</v>
      </c>
      <c r="M134" s="28">
        <f t="shared" si="59"/>
        <v>1.7035420398800845E-18</v>
      </c>
      <c r="N134" s="28">
        <f t="shared" si="59"/>
        <v>-8.9101120577949385E-3</v>
      </c>
      <c r="O134" s="28">
        <f t="shared" si="59"/>
        <v>-4.6684665480287505E-18</v>
      </c>
      <c r="P134" s="27">
        <f t="shared" si="46"/>
        <v>-0.5927290278182259</v>
      </c>
      <c r="Q134" s="27">
        <f t="shared" si="47"/>
        <v>-0.5927290278182259</v>
      </c>
      <c r="R134" s="27">
        <f t="shared" si="48"/>
        <v>-0.53601849242944655</v>
      </c>
      <c r="S134" s="27">
        <f t="shared" si="49"/>
        <v>-0.53601849242944655</v>
      </c>
      <c r="T134" s="27">
        <f t="shared" si="50"/>
        <v>-0.50947343485479324</v>
      </c>
      <c r="U134" s="27">
        <f t="shared" si="51"/>
        <v>-0.50947343485479324</v>
      </c>
      <c r="V134" s="27">
        <f t="shared" si="52"/>
        <v>-0.5180083830719967</v>
      </c>
      <c r="W134" s="27">
        <f t="shared" si="53"/>
        <v>-0.5180083830719967</v>
      </c>
      <c r="X134" s="27">
        <f t="shared" si="54"/>
        <v>-0.52691849512979161</v>
      </c>
      <c r="Y134" s="27">
        <f t="shared" si="55"/>
        <v>-0.52691849512979161</v>
      </c>
      <c r="Z134" s="31"/>
      <c r="AA134" s="31"/>
      <c r="AB134" s="31"/>
      <c r="AC134" s="31"/>
      <c r="AD134" s="31"/>
      <c r="AE134" s="31"/>
      <c r="AF134" s="31"/>
    </row>
    <row r="135" spans="1:32" x14ac:dyDescent="0.25">
      <c r="A135" s="24">
        <v>64</v>
      </c>
      <c r="B135" s="27">
        <f t="shared" si="57"/>
        <v>9.8960168588078492</v>
      </c>
      <c r="C135" s="27">
        <v>0</v>
      </c>
      <c r="D135" s="27"/>
      <c r="E135" s="28"/>
      <c r="F135" s="28">
        <f t="shared" si="59"/>
        <v>-0.26010643155996876</v>
      </c>
      <c r="G135" s="28">
        <f t="shared" si="59"/>
        <v>-1.5090813964179801E-17</v>
      </c>
      <c r="H135" s="28">
        <f t="shared" si="59"/>
        <v>7.4798216396207082E-2</v>
      </c>
      <c r="I135" s="28">
        <f t="shared" si="59"/>
        <v>1.1982933119808808E-17</v>
      </c>
      <c r="J135" s="28">
        <f t="shared" si="59"/>
        <v>-3.2359337810249453E-2</v>
      </c>
      <c r="K135" s="28">
        <f t="shared" si="59"/>
        <v>-7.656535941589705E-18</v>
      </c>
      <c r="L135" s="28">
        <f t="shared" si="59"/>
        <v>1.2481028828766274E-2</v>
      </c>
      <c r="M135" s="28">
        <f t="shared" si="59"/>
        <v>3.1280970039223904E-18</v>
      </c>
      <c r="N135" s="28">
        <f t="shared" si="59"/>
        <v>-2.0031776096869872E-3</v>
      </c>
      <c r="O135" s="28">
        <f t="shared" si="59"/>
        <v>6.1971290750174292E-19</v>
      </c>
      <c r="P135" s="27">
        <f t="shared" si="46"/>
        <v>-0.26010643155996876</v>
      </c>
      <c r="Q135" s="27">
        <f t="shared" si="47"/>
        <v>-0.26010643155996876</v>
      </c>
      <c r="R135" s="27">
        <f t="shared" si="48"/>
        <v>-0.18530821516376167</v>
      </c>
      <c r="S135" s="27">
        <f t="shared" si="49"/>
        <v>-0.18530821516376167</v>
      </c>
      <c r="T135" s="27">
        <f t="shared" si="50"/>
        <v>-0.21766755297401114</v>
      </c>
      <c r="U135" s="27">
        <f t="shared" si="51"/>
        <v>-0.21766755297401114</v>
      </c>
      <c r="V135" s="27">
        <f t="shared" si="52"/>
        <v>-0.20518652414524485</v>
      </c>
      <c r="W135" s="27">
        <f t="shared" si="53"/>
        <v>-0.20518652414524485</v>
      </c>
      <c r="X135" s="27">
        <f t="shared" si="54"/>
        <v>-0.20718970175493184</v>
      </c>
      <c r="Y135" s="27">
        <f t="shared" si="55"/>
        <v>-0.20718970175493184</v>
      </c>
      <c r="Z135" s="31"/>
      <c r="AA135" s="31"/>
      <c r="AB135" s="31"/>
      <c r="AC135" s="31"/>
      <c r="AD135" s="31"/>
      <c r="AE135" s="31"/>
      <c r="AF135" s="31"/>
    </row>
    <row r="136" spans="1:32" x14ac:dyDescent="0.25">
      <c r="A136" s="24">
        <v>65</v>
      </c>
      <c r="B136" s="27">
        <f t="shared" si="57"/>
        <v>10.053096491487338</v>
      </c>
      <c r="C136" s="27">
        <v>0</v>
      </c>
      <c r="D136" s="27"/>
      <c r="E136" s="28"/>
      <c r="F136" s="28">
        <f t="shared" si="59"/>
        <v>0.13458295029159653</v>
      </c>
      <c r="G136" s="28">
        <f t="shared" si="59"/>
        <v>8.1297738842032018E-18</v>
      </c>
      <c r="H136" s="28">
        <f t="shared" si="59"/>
        <v>-4.3212034777148384E-2</v>
      </c>
      <c r="I136" s="28">
        <f t="shared" si="59"/>
        <v>-7.6815365070813781E-18</v>
      </c>
      <c r="J136" s="28">
        <f t="shared" si="59"/>
        <v>2.4013941461721505E-2</v>
      </c>
      <c r="K136" s="28">
        <f t="shared" si="59"/>
        <v>6.9674258042368001E-18</v>
      </c>
      <c r="L136" s="28">
        <f t="shared" si="59"/>
        <v>-1.5216081391037467E-2</v>
      </c>
      <c r="M136" s="28">
        <f t="shared" si="59"/>
        <v>-6.0341439711929786E-18</v>
      </c>
      <c r="N136" s="28">
        <f t="shared" si="59"/>
        <v>9.9828522413832905E-3</v>
      </c>
      <c r="O136" s="28">
        <f t="shared" si="59"/>
        <v>4.941864102511771E-18</v>
      </c>
      <c r="P136" s="27">
        <f t="shared" si="46"/>
        <v>0.13458295029159653</v>
      </c>
      <c r="Q136" s="27">
        <f t="shared" si="47"/>
        <v>0.13458295029159653</v>
      </c>
      <c r="R136" s="27">
        <f t="shared" si="48"/>
        <v>9.1370915514448148E-2</v>
      </c>
      <c r="S136" s="27">
        <f t="shared" si="49"/>
        <v>9.1370915514448134E-2</v>
      </c>
      <c r="T136" s="27">
        <f t="shared" si="50"/>
        <v>0.11538485697616964</v>
      </c>
      <c r="U136" s="27">
        <f t="shared" si="51"/>
        <v>0.11538485697616965</v>
      </c>
      <c r="V136" s="27">
        <f t="shared" si="52"/>
        <v>0.10016877558513218</v>
      </c>
      <c r="W136" s="27">
        <f t="shared" si="53"/>
        <v>0.10016877558513218</v>
      </c>
      <c r="X136" s="27">
        <f t="shared" si="54"/>
        <v>0.11015162782651547</v>
      </c>
      <c r="Y136" s="27">
        <f t="shared" si="55"/>
        <v>0.11015162782651547</v>
      </c>
      <c r="Z136" s="31"/>
      <c r="AA136" s="31"/>
      <c r="AB136" s="31"/>
      <c r="AC136" s="31"/>
      <c r="AD136" s="31"/>
      <c r="AE136" s="31"/>
      <c r="AF136" s="31"/>
    </row>
    <row r="137" spans="1:32" x14ac:dyDescent="0.25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37"/>
  <sheetViews>
    <sheetView tabSelected="1" topLeftCell="X1" zoomScaleNormal="100" workbookViewId="0">
      <selection activeCell="AM2" sqref="AM2"/>
    </sheetView>
  </sheetViews>
  <sheetFormatPr defaultRowHeight="15" x14ac:dyDescent="0.25"/>
  <cols>
    <col min="1" max="1" width="5.5703125" bestFit="1" customWidth="1"/>
    <col min="2" max="2" width="11.85546875" bestFit="1" customWidth="1"/>
    <col min="3" max="4" width="11.140625" bestFit="1" customWidth="1"/>
    <col min="5" max="5" width="2.140625" bestFit="1" customWidth="1"/>
    <col min="6" max="6" width="10.5703125" customWidth="1"/>
    <col min="7" max="7" width="11.140625" customWidth="1"/>
    <col min="8" max="8" width="9.5703125" bestFit="1" customWidth="1"/>
    <col min="9" max="9" width="12.140625" customWidth="1"/>
    <col min="10" max="15" width="9.5703125" bestFit="1" customWidth="1"/>
    <col min="16" max="25" width="10.5703125" bestFit="1" customWidth="1"/>
    <col min="26" max="26" width="5.5703125" bestFit="1" customWidth="1"/>
    <col min="27" max="27" width="2.7109375" bestFit="1" customWidth="1"/>
    <col min="28" max="31" width="13.7109375" customWidth="1"/>
    <col min="32" max="32" width="27.5703125" customWidth="1"/>
    <col min="33" max="33" width="6.140625" customWidth="1"/>
    <col min="34" max="43" width="10" bestFit="1" customWidth="1"/>
    <col min="44" max="44" width="2.85546875"/>
    <col min="45" max="1025" width="8.5703125"/>
  </cols>
  <sheetData>
    <row r="1" spans="1:1024" s="11" customFormat="1" ht="18.75" x14ac:dyDescent="0.3">
      <c r="A1" s="7"/>
      <c r="B1" s="8"/>
      <c r="C1" s="8"/>
      <c r="D1" s="8"/>
      <c r="E1" s="8"/>
      <c r="F1" s="8" t="s">
        <v>32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MD1"/>
      <c r="AME1"/>
      <c r="AMF1"/>
      <c r="AMG1"/>
      <c r="AMH1"/>
      <c r="AMI1"/>
      <c r="AMJ1"/>
    </row>
    <row r="2" spans="1:1024" s="11" customFormat="1" ht="19.5" x14ac:dyDescent="0.35">
      <c r="A2" s="12" t="s">
        <v>9</v>
      </c>
      <c r="B2" s="13">
        <v>1</v>
      </c>
      <c r="C2" s="13"/>
      <c r="D2" s="13"/>
      <c r="E2" s="14"/>
      <c r="F2" s="14"/>
      <c r="G2" s="15" t="s">
        <v>34</v>
      </c>
      <c r="H2" s="16"/>
      <c r="I2" s="16" t="s">
        <v>35</v>
      </c>
      <c r="J2" s="16"/>
      <c r="K2" s="16"/>
      <c r="L2" s="1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9</v>
      </c>
      <c r="AA2" s="13">
        <f>$B$2</f>
        <v>1</v>
      </c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7"/>
      <c r="AMD2"/>
      <c r="AME2"/>
      <c r="AMF2"/>
      <c r="AMG2"/>
      <c r="AMH2"/>
      <c r="AMI2"/>
      <c r="AMJ2"/>
    </row>
    <row r="3" spans="1:1024" s="11" customFormat="1" ht="18.75" x14ac:dyDescent="0.3">
      <c r="A3" s="12" t="s">
        <v>11</v>
      </c>
      <c r="B3" s="13">
        <v>1</v>
      </c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 t="s">
        <v>12</v>
      </c>
      <c r="Q3" s="13">
        <v>0</v>
      </c>
      <c r="R3" s="14"/>
      <c r="S3" s="14"/>
      <c r="T3" s="14"/>
      <c r="U3" s="14"/>
      <c r="V3" s="14"/>
      <c r="W3" s="14"/>
      <c r="X3" s="14"/>
      <c r="Y3" s="14"/>
      <c r="Z3" s="12" t="s">
        <v>11</v>
      </c>
      <c r="AA3" s="13">
        <f>$B$3</f>
        <v>1</v>
      </c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MD3"/>
      <c r="AME3"/>
      <c r="AMF3"/>
      <c r="AMG3"/>
      <c r="AMH3"/>
      <c r="AMI3"/>
      <c r="AMJ3"/>
    </row>
    <row r="4" spans="1:1024" s="23" customFormat="1" ht="18.75" x14ac:dyDescent="0.3">
      <c r="A4" s="19"/>
      <c r="B4" s="20"/>
      <c r="C4" s="20"/>
      <c r="D4" s="20"/>
      <c r="E4" s="21"/>
      <c r="F4" s="22" t="s">
        <v>31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 t="s">
        <v>13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MD4"/>
      <c r="AME4"/>
      <c r="AMF4"/>
      <c r="AMG4"/>
      <c r="AMH4"/>
      <c r="AMI4"/>
      <c r="AMJ4"/>
    </row>
    <row r="5" spans="1:1024" s="23" customFormat="1" ht="18.75" x14ac:dyDescent="0.3">
      <c r="A5" s="24" t="s">
        <v>2</v>
      </c>
      <c r="B5" s="25" t="s">
        <v>3</v>
      </c>
      <c r="C5" s="25" t="s">
        <v>14</v>
      </c>
      <c r="D5" s="25" t="s">
        <v>15</v>
      </c>
      <c r="E5" s="25" t="s">
        <v>16</v>
      </c>
      <c r="F5" s="25">
        <v>1</v>
      </c>
      <c r="G5" s="25">
        <v>2</v>
      </c>
      <c r="H5" s="25">
        <v>3</v>
      </c>
      <c r="I5" s="25">
        <v>4</v>
      </c>
      <c r="J5" s="25">
        <v>5</v>
      </c>
      <c r="K5" s="25">
        <v>6</v>
      </c>
      <c r="L5" s="25">
        <v>7</v>
      </c>
      <c r="M5" s="25">
        <v>8</v>
      </c>
      <c r="N5" s="25">
        <v>9</v>
      </c>
      <c r="O5" s="25">
        <v>10</v>
      </c>
      <c r="P5" s="25" t="s">
        <v>17</v>
      </c>
      <c r="Q5" s="25" t="s">
        <v>18</v>
      </c>
      <c r="R5" s="25" t="s">
        <v>19</v>
      </c>
      <c r="S5" s="25" t="s">
        <v>20</v>
      </c>
      <c r="T5" s="25" t="s">
        <v>21</v>
      </c>
      <c r="U5" s="25" t="s">
        <v>22</v>
      </c>
      <c r="V5" s="25" t="s">
        <v>23</v>
      </c>
      <c r="W5" s="25" t="s">
        <v>24</v>
      </c>
      <c r="X5" s="25" t="s">
        <v>25</v>
      </c>
      <c r="Y5" s="25" t="s">
        <v>26</v>
      </c>
      <c r="Z5" s="21"/>
      <c r="AA5" s="21"/>
      <c r="AB5" s="21"/>
      <c r="AC5" s="21"/>
      <c r="AD5" s="21"/>
      <c r="AE5" s="21"/>
      <c r="AF5" s="21"/>
      <c r="AG5" s="26" t="s">
        <v>16</v>
      </c>
      <c r="AH5" s="25">
        <f t="shared" ref="AH5:AQ5" si="0">F5</f>
        <v>1</v>
      </c>
      <c r="AI5" s="25">
        <f t="shared" si="0"/>
        <v>2</v>
      </c>
      <c r="AJ5" s="25">
        <f t="shared" si="0"/>
        <v>3</v>
      </c>
      <c r="AK5" s="25">
        <f t="shared" si="0"/>
        <v>4</v>
      </c>
      <c r="AL5" s="25">
        <f t="shared" si="0"/>
        <v>5</v>
      </c>
      <c r="AM5" s="25">
        <f t="shared" si="0"/>
        <v>6</v>
      </c>
      <c r="AN5" s="25">
        <f t="shared" si="0"/>
        <v>7</v>
      </c>
      <c r="AO5" s="25">
        <f t="shared" si="0"/>
        <v>8</v>
      </c>
      <c r="AP5" s="25">
        <f t="shared" si="0"/>
        <v>9</v>
      </c>
      <c r="AQ5" s="25">
        <f t="shared" si="0"/>
        <v>10</v>
      </c>
      <c r="AR5" s="21"/>
      <c r="AMD5"/>
      <c r="AME5"/>
      <c r="AMF5"/>
      <c r="AMG5"/>
      <c r="AMH5"/>
      <c r="AMI5"/>
      <c r="AMJ5"/>
    </row>
    <row r="6" spans="1:1024" s="23" customFormat="1" x14ac:dyDescent="0.25">
      <c r="A6" s="24">
        <v>-63</v>
      </c>
      <c r="B6" s="27">
        <f t="shared" ref="B6:B37" si="1">(A6-1)*PI()/20</f>
        <v>-10.053096491487338</v>
      </c>
      <c r="C6" s="27">
        <v>0</v>
      </c>
      <c r="D6" s="27"/>
      <c r="E6" s="28"/>
      <c r="F6" s="28">
        <f t="shared" ref="F6:O15" si="2">($B$2/2) + (4*$B$2/PI()^2)*(( 2*COS(F$5*PI()/2) - COS(F$5*PI()) - 1 )/F$5^2)*COS(F$5*PI()*$B6/$B$3)</f>
        <v>0.50000000000000011</v>
      </c>
      <c r="G6" s="28">
        <f t="shared" si="2"/>
        <v>0.11706075363221718</v>
      </c>
      <c r="H6" s="28">
        <f t="shared" si="2"/>
        <v>0.5</v>
      </c>
      <c r="I6" s="28">
        <f t="shared" si="2"/>
        <v>0.5</v>
      </c>
      <c r="J6" s="28">
        <f t="shared" si="2"/>
        <v>0.5</v>
      </c>
      <c r="K6" s="28">
        <f t="shared" si="2"/>
        <v>0.47570134153513988</v>
      </c>
      <c r="L6" s="28">
        <f t="shared" si="2"/>
        <v>0.5</v>
      </c>
      <c r="M6" s="28">
        <f t="shared" si="2"/>
        <v>0.5</v>
      </c>
      <c r="N6" s="28">
        <f t="shared" si="2"/>
        <v>0.5</v>
      </c>
      <c r="O6" s="28">
        <f t="shared" si="2"/>
        <v>0.5015745440406667</v>
      </c>
      <c r="P6" s="27">
        <f t="shared" ref="P6:P37" si="3">SUM($F6:$F6)</f>
        <v>0.50000000000000011</v>
      </c>
      <c r="Q6" s="27">
        <f t="shared" ref="Q6:Q37" si="4">SUM($F6:$G6)-(1*$F6) +$Q$3</f>
        <v>0.11706075363221713</v>
      </c>
      <c r="R6" s="27">
        <f t="shared" ref="R6:R37" si="5">SUM($F6:$H6)-(2*$F6)</f>
        <v>0.11706075363221702</v>
      </c>
      <c r="S6" s="27">
        <f t="shared" ref="S6:S37" si="6">SUM($F6:$I6)-(3*$F6) +$Q$3</f>
        <v>0.1170607536322168</v>
      </c>
      <c r="T6" s="27">
        <f t="shared" ref="T6:T37" si="7">SUM($F6:$J6)-(4*$F6)</f>
        <v>0.11706075363221702</v>
      </c>
      <c r="U6" s="27">
        <f t="shared" ref="U6:U37" si="8">SUM($F6:$K6)-(5*$F6) +$Q$3</f>
        <v>9.2762095167356673E-2</v>
      </c>
      <c r="V6" s="27">
        <f t="shared" ref="V6:V37" si="9">SUM($F6:$L6)-(6*$F6)</f>
        <v>9.2762095167356229E-2</v>
      </c>
      <c r="W6" s="27">
        <f t="shared" ref="W6:W37" si="10">SUM($F6:$M6)-(7*$F6) +$Q$3</f>
        <v>9.2762095167356229E-2</v>
      </c>
      <c r="X6" s="27">
        <f t="shared" ref="X6:X37" si="11">SUM($F6:$N6)-(8*$F6)</f>
        <v>9.2762095167356229E-2</v>
      </c>
      <c r="Y6" s="27">
        <f t="shared" ref="Y6:Y37" si="12">SUM($F6:$O6)-(9*$F6) +$Q$3</f>
        <v>9.433663920802271E-2</v>
      </c>
      <c r="Z6" s="21"/>
      <c r="AA6" s="21"/>
      <c r="AB6" s="21"/>
      <c r="AC6" s="21"/>
      <c r="AD6" s="21"/>
      <c r="AE6" s="21"/>
      <c r="AF6" s="21"/>
      <c r="AG6" s="29" t="s">
        <v>15</v>
      </c>
      <c r="AH6" s="28">
        <f t="shared" ref="AH6:AQ6" si="13">AH5*PI()/$B$3</f>
        <v>3.1415926535897931</v>
      </c>
      <c r="AI6" s="28">
        <f t="shared" si="13"/>
        <v>6.2831853071795862</v>
      </c>
      <c r="AJ6" s="28">
        <f t="shared" si="13"/>
        <v>9.4247779607693793</v>
      </c>
      <c r="AK6" s="28">
        <f t="shared" si="13"/>
        <v>12.566370614359172</v>
      </c>
      <c r="AL6" s="28">
        <f t="shared" si="13"/>
        <v>15.707963267948966</v>
      </c>
      <c r="AM6" s="28">
        <f t="shared" si="13"/>
        <v>18.849555921538759</v>
      </c>
      <c r="AN6" s="28">
        <f t="shared" si="13"/>
        <v>21.991148575128552</v>
      </c>
      <c r="AO6" s="28">
        <f t="shared" si="13"/>
        <v>25.132741228718345</v>
      </c>
      <c r="AP6" s="28">
        <f t="shared" si="13"/>
        <v>28.274333882308138</v>
      </c>
      <c r="AQ6" s="28">
        <f t="shared" si="13"/>
        <v>31.415926535897931</v>
      </c>
      <c r="AR6" s="21"/>
      <c r="AMD6"/>
      <c r="AME6"/>
      <c r="AMF6"/>
      <c r="AMG6"/>
      <c r="AMH6"/>
      <c r="AMI6"/>
      <c r="AMJ6"/>
    </row>
    <row r="7" spans="1:1024" s="23" customFormat="1" x14ac:dyDescent="0.25">
      <c r="A7" s="24">
        <v>-62</v>
      </c>
      <c r="B7" s="27">
        <f t="shared" si="1"/>
        <v>-9.8960168588078492</v>
      </c>
      <c r="C7" s="27">
        <v>0</v>
      </c>
      <c r="D7" s="27"/>
      <c r="E7" s="28"/>
      <c r="F7" s="28">
        <f t="shared" si="2"/>
        <v>0.50000000000000011</v>
      </c>
      <c r="G7" s="28">
        <f t="shared" si="2"/>
        <v>0.17818171502533964</v>
      </c>
      <c r="H7" s="28">
        <f t="shared" si="2"/>
        <v>0.5</v>
      </c>
      <c r="I7" s="28">
        <f t="shared" si="2"/>
        <v>0.5</v>
      </c>
      <c r="J7" s="28">
        <f t="shared" si="2"/>
        <v>0.5</v>
      </c>
      <c r="K7" s="28">
        <f t="shared" si="2"/>
        <v>0.51708883553228979</v>
      </c>
      <c r="L7" s="28">
        <f t="shared" si="2"/>
        <v>0.5</v>
      </c>
      <c r="M7" s="28">
        <f t="shared" si="2"/>
        <v>0.5</v>
      </c>
      <c r="N7" s="28">
        <f t="shared" si="2"/>
        <v>0.5</v>
      </c>
      <c r="O7" s="28">
        <f t="shared" si="2"/>
        <v>0.51608463160573237</v>
      </c>
      <c r="P7" s="27">
        <f t="shared" si="3"/>
        <v>0.50000000000000011</v>
      </c>
      <c r="Q7" s="27">
        <f t="shared" si="4"/>
        <v>0.17818171502533964</v>
      </c>
      <c r="R7" s="27">
        <f t="shared" si="5"/>
        <v>0.17818171502533953</v>
      </c>
      <c r="S7" s="27">
        <f t="shared" si="6"/>
        <v>0.1781817150253393</v>
      </c>
      <c r="T7" s="27">
        <f t="shared" si="7"/>
        <v>0.1781817150253393</v>
      </c>
      <c r="U7" s="27">
        <f t="shared" si="8"/>
        <v>0.1952705505576291</v>
      </c>
      <c r="V7" s="27">
        <f t="shared" si="9"/>
        <v>0.19527055055762865</v>
      </c>
      <c r="W7" s="27">
        <f t="shared" si="10"/>
        <v>0.19527055055762865</v>
      </c>
      <c r="X7" s="27">
        <f t="shared" si="11"/>
        <v>0.19527055055762865</v>
      </c>
      <c r="Y7" s="27">
        <f t="shared" si="12"/>
        <v>0.21135518216336102</v>
      </c>
      <c r="Z7" s="21"/>
      <c r="AA7" s="21"/>
      <c r="AB7" s="21"/>
      <c r="AC7" s="21"/>
      <c r="AD7" s="21"/>
      <c r="AE7" s="21"/>
      <c r="AF7" s="21"/>
      <c r="AG7" s="30" t="s">
        <v>27</v>
      </c>
      <c r="AH7" s="28">
        <f>AVERAGE(AG7,AI7)</f>
        <v>0.4052847345693511</v>
      </c>
      <c r="AI7" s="28">
        <f>ABS( (4*$B$2/PI()^2)*(( 2*COS(AI$5*PI()/2) - COS(AI$5*PI()) - 1 )/AI$5^2)  )</f>
        <v>0.4052847345693511</v>
      </c>
      <c r="AJ7" s="28">
        <f>AVERAGE(AI7,AK7)</f>
        <v>0.31522146022060643</v>
      </c>
      <c r="AK7" s="28">
        <f>AVERAGE(AI7,AM7)</f>
        <v>0.22515818587186173</v>
      </c>
      <c r="AL7" s="28">
        <f>AVERAGE(AK7,AM7)</f>
        <v>0.13509491152311703</v>
      </c>
      <c r="AM7" s="28">
        <f>ABS( (4*$B$2/PI()^2)*(( 2*COS(AM$5*PI()/2) - COS(AM$5*PI()) - 1 )/AM$5^2)  )</f>
        <v>4.5031637174372342E-2</v>
      </c>
      <c r="AN7" s="28">
        <f>AVERAGE(AM7,AO7)</f>
        <v>3.7826575226472772E-2</v>
      </c>
      <c r="AO7" s="28">
        <f>AVERAGE(AM7,AQ7)</f>
        <v>3.0621513278573195E-2</v>
      </c>
      <c r="AP7" s="28">
        <f>AVERAGE(AO7,AQ7)</f>
        <v>2.3416451330673618E-2</v>
      </c>
      <c r="AQ7" s="28">
        <f>ABS( (4*$B$2/PI()^2)*(( 2*COS(AQ$5*PI()/2) - COS(AQ$5*PI()) - 1 )/AQ$5^2)  )</f>
        <v>1.6211389382774045E-2</v>
      </c>
      <c r="AR7" s="21"/>
      <c r="AMD7"/>
      <c r="AME7"/>
      <c r="AMF7"/>
      <c r="AMG7"/>
      <c r="AMH7"/>
      <c r="AMI7"/>
      <c r="AMJ7"/>
    </row>
    <row r="8" spans="1:1024" s="23" customFormat="1" x14ac:dyDescent="0.25">
      <c r="A8" s="24">
        <v>-61</v>
      </c>
      <c r="B8" s="27">
        <f t="shared" si="1"/>
        <v>-9.7389372261283587</v>
      </c>
      <c r="C8" s="27">
        <v>0</v>
      </c>
      <c r="D8" s="27"/>
      <c r="E8" s="28"/>
      <c r="F8" s="28">
        <f t="shared" si="2"/>
        <v>0.50000000000000011</v>
      </c>
      <c r="G8" s="28">
        <f t="shared" si="2"/>
        <v>0.52814844271482941</v>
      </c>
      <c r="H8" s="28">
        <f t="shared" si="2"/>
        <v>0.5</v>
      </c>
      <c r="I8" s="28">
        <f t="shared" si="2"/>
        <v>0.5</v>
      </c>
      <c r="J8" s="28">
        <f t="shared" si="2"/>
        <v>0.5</v>
      </c>
      <c r="K8" s="28">
        <f t="shared" si="2"/>
        <v>0.49067753337641862</v>
      </c>
      <c r="L8" s="28">
        <f t="shared" si="2"/>
        <v>0.5</v>
      </c>
      <c r="M8" s="28">
        <f t="shared" si="2"/>
        <v>0.5</v>
      </c>
      <c r="N8" s="28">
        <f t="shared" si="2"/>
        <v>0.5</v>
      </c>
      <c r="O8" s="28">
        <f t="shared" si="2"/>
        <v>0.50552148202645875</v>
      </c>
      <c r="P8" s="27">
        <f t="shared" si="3"/>
        <v>0.50000000000000011</v>
      </c>
      <c r="Q8" s="27">
        <f t="shared" si="4"/>
        <v>0.52814844271482941</v>
      </c>
      <c r="R8" s="27">
        <f t="shared" si="5"/>
        <v>0.5281484427148293</v>
      </c>
      <c r="S8" s="27">
        <f t="shared" si="6"/>
        <v>0.52814844271482908</v>
      </c>
      <c r="T8" s="27">
        <f t="shared" si="7"/>
        <v>0.52814844271482908</v>
      </c>
      <c r="U8" s="27">
        <f t="shared" si="8"/>
        <v>0.51882597609124792</v>
      </c>
      <c r="V8" s="27">
        <f t="shared" si="9"/>
        <v>0.51882597609124748</v>
      </c>
      <c r="W8" s="27">
        <f t="shared" si="10"/>
        <v>0.51882597609124748</v>
      </c>
      <c r="X8" s="27">
        <f t="shared" si="11"/>
        <v>0.51882597609124748</v>
      </c>
      <c r="Y8" s="27">
        <f t="shared" si="12"/>
        <v>0.52434745811770611</v>
      </c>
      <c r="Z8" s="21"/>
      <c r="AA8" s="21"/>
      <c r="AB8" s="21"/>
      <c r="AC8" s="21"/>
      <c r="AD8" s="21"/>
      <c r="AE8" s="21"/>
      <c r="AF8" s="21"/>
      <c r="AG8" s="30" t="s">
        <v>28</v>
      </c>
      <c r="AH8" s="28">
        <f>AVERAGE(AG8,AI8)</f>
        <v>0.16425571607494938</v>
      </c>
      <c r="AI8" s="28">
        <f>AI7^2</f>
        <v>0.16425571607494938</v>
      </c>
      <c r="AJ8" s="28">
        <f>AVERAGE(AI8,AK8)</f>
        <v>0.12369874914286311</v>
      </c>
      <c r="AK8" s="28">
        <f>AVERAGE(AI8,AM8)</f>
        <v>8.3141782210776838E-2</v>
      </c>
      <c r="AL8" s="28">
        <f>AVERAGE(AK8,AM8)</f>
        <v>4.2584815278690576E-2</v>
      </c>
      <c r="AM8" s="28">
        <f>AM7^2</f>
        <v>2.027848346604313E-3</v>
      </c>
      <c r="AN8" s="28">
        <f>AVERAGE(AM8,AO8)</f>
        <v>1.5865885463832146E-3</v>
      </c>
      <c r="AO8" s="28">
        <f>AVERAGE(AM8,AQ8)</f>
        <v>1.145328746162116E-3</v>
      </c>
      <c r="AP8" s="28">
        <f>AVERAGE(AO8,AQ8)</f>
        <v>7.0406894594101754E-4</v>
      </c>
      <c r="AQ8" s="28">
        <f>AQ7^2</f>
        <v>2.6280914571991901E-4</v>
      </c>
      <c r="AR8" s="21"/>
      <c r="AMD8"/>
      <c r="AME8"/>
      <c r="AMF8"/>
      <c r="AMG8"/>
      <c r="AMH8"/>
      <c r="AMI8"/>
      <c r="AMJ8"/>
    </row>
    <row r="9" spans="1:1024" s="23" customFormat="1" x14ac:dyDescent="0.25">
      <c r="A9" s="24">
        <v>-60</v>
      </c>
      <c r="B9" s="27">
        <f t="shared" si="1"/>
        <v>-9.5818575934488699</v>
      </c>
      <c r="C9" s="27">
        <v>0</v>
      </c>
      <c r="D9" s="27"/>
      <c r="E9" s="28"/>
      <c r="F9" s="28">
        <f t="shared" si="2"/>
        <v>0.5</v>
      </c>
      <c r="G9" s="28">
        <f t="shared" si="2"/>
        <v>0.85285073116757593</v>
      </c>
      <c r="H9" s="28">
        <f t="shared" si="2"/>
        <v>0.5</v>
      </c>
      <c r="I9" s="28">
        <f t="shared" si="2"/>
        <v>0.5</v>
      </c>
      <c r="J9" s="28">
        <f t="shared" si="2"/>
        <v>0.5</v>
      </c>
      <c r="K9" s="28">
        <f t="shared" si="2"/>
        <v>0.50125248537819467</v>
      </c>
      <c r="L9" s="28">
        <f t="shared" si="2"/>
        <v>0.5</v>
      </c>
      <c r="M9" s="28">
        <f t="shared" si="2"/>
        <v>0.5</v>
      </c>
      <c r="N9" s="28">
        <f t="shared" si="2"/>
        <v>0.5</v>
      </c>
      <c r="O9" s="28">
        <f t="shared" si="2"/>
        <v>0.4863512700269137</v>
      </c>
      <c r="P9" s="27">
        <f t="shared" si="3"/>
        <v>0.5</v>
      </c>
      <c r="Q9" s="27">
        <f t="shared" si="4"/>
        <v>0.85285073116757593</v>
      </c>
      <c r="R9" s="27">
        <f t="shared" si="5"/>
        <v>0.85285073116757593</v>
      </c>
      <c r="S9" s="27">
        <f t="shared" si="6"/>
        <v>0.85285073116757593</v>
      </c>
      <c r="T9" s="27">
        <f t="shared" si="7"/>
        <v>0.85285073116757593</v>
      </c>
      <c r="U9" s="27">
        <f t="shared" si="8"/>
        <v>0.85410321654577048</v>
      </c>
      <c r="V9" s="27">
        <f t="shared" si="9"/>
        <v>0.85410321654577048</v>
      </c>
      <c r="W9" s="27">
        <f t="shared" si="10"/>
        <v>0.85410321654577004</v>
      </c>
      <c r="X9" s="27">
        <f t="shared" si="11"/>
        <v>0.85410321654577004</v>
      </c>
      <c r="Y9" s="27">
        <f t="shared" si="12"/>
        <v>0.84045448657268373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MD9"/>
      <c r="AME9"/>
      <c r="AMF9"/>
      <c r="AMG9"/>
      <c r="AMH9"/>
      <c r="AMI9"/>
      <c r="AMJ9"/>
    </row>
    <row r="10" spans="1:1024" s="23" customFormat="1" x14ac:dyDescent="0.25">
      <c r="A10" s="24">
        <v>-59</v>
      </c>
      <c r="B10" s="27">
        <f t="shared" si="1"/>
        <v>-9.4247779607693793</v>
      </c>
      <c r="C10" s="27">
        <v>0</v>
      </c>
      <c r="D10" s="27"/>
      <c r="E10" s="28"/>
      <c r="F10" s="28">
        <f t="shared" si="2"/>
        <v>0.5</v>
      </c>
      <c r="G10" s="28">
        <f t="shared" si="2"/>
        <v>0.8608542967980457</v>
      </c>
      <c r="H10" s="28">
        <f t="shared" si="2"/>
        <v>0.5</v>
      </c>
      <c r="I10" s="28">
        <f t="shared" si="2"/>
        <v>0.5</v>
      </c>
      <c r="J10" s="28">
        <f t="shared" si="2"/>
        <v>0.5</v>
      </c>
      <c r="K10" s="28">
        <f t="shared" si="2"/>
        <v>0.50685828657502396</v>
      </c>
      <c r="L10" s="28">
        <f t="shared" si="2"/>
        <v>0.5</v>
      </c>
      <c r="M10" s="28">
        <f t="shared" si="2"/>
        <v>0.5</v>
      </c>
      <c r="N10" s="28">
        <f t="shared" si="2"/>
        <v>0.5</v>
      </c>
      <c r="O10" s="28">
        <f t="shared" si="2"/>
        <v>0.48845713395641149</v>
      </c>
      <c r="P10" s="27">
        <f t="shared" si="3"/>
        <v>0.5</v>
      </c>
      <c r="Q10" s="27">
        <f t="shared" si="4"/>
        <v>0.8608542967980457</v>
      </c>
      <c r="R10" s="27">
        <f t="shared" si="5"/>
        <v>0.8608542967980457</v>
      </c>
      <c r="S10" s="27">
        <f t="shared" si="6"/>
        <v>0.86085429679804548</v>
      </c>
      <c r="T10" s="27">
        <f t="shared" si="7"/>
        <v>0.86085429679804548</v>
      </c>
      <c r="U10" s="27">
        <f t="shared" si="8"/>
        <v>0.86771258337306945</v>
      </c>
      <c r="V10" s="27">
        <f t="shared" si="9"/>
        <v>0.86771258337306945</v>
      </c>
      <c r="W10" s="27">
        <f t="shared" si="10"/>
        <v>0.86771258337306989</v>
      </c>
      <c r="X10" s="27">
        <f t="shared" si="11"/>
        <v>0.86771258337306989</v>
      </c>
      <c r="Y10" s="27">
        <f t="shared" si="12"/>
        <v>0.85616971732948155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MD10"/>
      <c r="AME10"/>
      <c r="AMF10"/>
      <c r="AMG10"/>
      <c r="AMH10"/>
      <c r="AMI10"/>
      <c r="AMJ10"/>
    </row>
    <row r="11" spans="1:1024" s="23" customFormat="1" x14ac:dyDescent="0.25">
      <c r="A11" s="24">
        <v>-58</v>
      </c>
      <c r="B11" s="27">
        <f t="shared" si="1"/>
        <v>-9.2676983280898888</v>
      </c>
      <c r="C11" s="27">
        <v>0</v>
      </c>
      <c r="D11" s="27"/>
      <c r="E11" s="28"/>
      <c r="F11" s="28">
        <f t="shared" si="2"/>
        <v>0.49999999999999994</v>
      </c>
      <c r="G11" s="28">
        <f t="shared" si="2"/>
        <v>0.54497559486818858</v>
      </c>
      <c r="H11" s="28">
        <f t="shared" si="2"/>
        <v>0.5</v>
      </c>
      <c r="I11" s="28">
        <f t="shared" si="2"/>
        <v>0.5</v>
      </c>
      <c r="J11" s="28">
        <f t="shared" si="2"/>
        <v>0.5</v>
      </c>
      <c r="K11" s="28">
        <f t="shared" si="2"/>
        <v>0.48525430085685584</v>
      </c>
      <c r="L11" s="28">
        <f t="shared" si="2"/>
        <v>0.5</v>
      </c>
      <c r="M11" s="28">
        <f t="shared" si="2"/>
        <v>0.5</v>
      </c>
      <c r="N11" s="28">
        <f t="shared" si="2"/>
        <v>0.5</v>
      </c>
      <c r="O11" s="28">
        <f t="shared" si="2"/>
        <v>0.50855638590563113</v>
      </c>
      <c r="P11" s="27">
        <f t="shared" si="3"/>
        <v>0.49999999999999994</v>
      </c>
      <c r="Q11" s="27">
        <f t="shared" si="4"/>
        <v>0.54497559486818847</v>
      </c>
      <c r="R11" s="27">
        <f t="shared" si="5"/>
        <v>0.54497559486818858</v>
      </c>
      <c r="S11" s="27">
        <f t="shared" si="6"/>
        <v>0.5449755948681887</v>
      </c>
      <c r="T11" s="27">
        <f t="shared" si="7"/>
        <v>0.5449755948681887</v>
      </c>
      <c r="U11" s="27">
        <f t="shared" si="8"/>
        <v>0.53022989572504464</v>
      </c>
      <c r="V11" s="27">
        <f t="shared" si="9"/>
        <v>0.53022989572504464</v>
      </c>
      <c r="W11" s="27">
        <f t="shared" si="10"/>
        <v>0.53022989572504509</v>
      </c>
      <c r="X11" s="27">
        <f t="shared" si="11"/>
        <v>0.53022989572504509</v>
      </c>
      <c r="Y11" s="27">
        <f t="shared" si="12"/>
        <v>0.53878628163067699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MD11"/>
      <c r="AME11"/>
      <c r="AMF11"/>
      <c r="AMG11"/>
      <c r="AMH11"/>
      <c r="AMI11"/>
      <c r="AMJ11"/>
    </row>
    <row r="12" spans="1:1024" s="23" customFormat="1" x14ac:dyDescent="0.25">
      <c r="A12" s="24">
        <v>-57</v>
      </c>
      <c r="B12" s="27">
        <f t="shared" si="1"/>
        <v>-9.1106186954104</v>
      </c>
      <c r="C12" s="27">
        <v>0</v>
      </c>
      <c r="D12" s="27"/>
      <c r="E12" s="28"/>
      <c r="F12" s="28">
        <f t="shared" si="2"/>
        <v>0.49999999999999989</v>
      </c>
      <c r="G12" s="28">
        <f t="shared" si="2"/>
        <v>0.18872936016946246</v>
      </c>
      <c r="H12" s="28">
        <f t="shared" si="2"/>
        <v>0.5</v>
      </c>
      <c r="I12" s="28">
        <f t="shared" si="2"/>
        <v>0.5</v>
      </c>
      <c r="J12" s="28">
        <f t="shared" si="2"/>
        <v>0.5</v>
      </c>
      <c r="K12" s="28">
        <f t="shared" si="2"/>
        <v>0.5221528765596094</v>
      </c>
      <c r="L12" s="28">
        <f t="shared" si="2"/>
        <v>0.5</v>
      </c>
      <c r="M12" s="28">
        <f t="shared" si="2"/>
        <v>0.5</v>
      </c>
      <c r="N12" s="28">
        <f t="shared" si="2"/>
        <v>0.5</v>
      </c>
      <c r="O12" s="28">
        <f t="shared" si="2"/>
        <v>0.51531767039814447</v>
      </c>
      <c r="P12" s="27">
        <f t="shared" si="3"/>
        <v>0.49999999999999989</v>
      </c>
      <c r="Q12" s="27">
        <f t="shared" si="4"/>
        <v>0.18872936016946251</v>
      </c>
      <c r="R12" s="27">
        <f t="shared" si="5"/>
        <v>0.18872936016946262</v>
      </c>
      <c r="S12" s="27">
        <f t="shared" si="6"/>
        <v>0.18872936016946285</v>
      </c>
      <c r="T12" s="27">
        <f t="shared" si="7"/>
        <v>0.18872936016946307</v>
      </c>
      <c r="U12" s="27">
        <f t="shared" si="8"/>
        <v>0.21088223672907258</v>
      </c>
      <c r="V12" s="27">
        <f t="shared" si="9"/>
        <v>0.21088223672907302</v>
      </c>
      <c r="W12" s="27">
        <f t="shared" si="10"/>
        <v>0.21088223672907302</v>
      </c>
      <c r="X12" s="27">
        <f t="shared" si="11"/>
        <v>0.21088223672907258</v>
      </c>
      <c r="Y12" s="27">
        <f t="shared" si="12"/>
        <v>0.22619990712721716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MD12"/>
      <c r="AME12"/>
      <c r="AMF12"/>
      <c r="AMG12"/>
      <c r="AMH12"/>
      <c r="AMI12"/>
      <c r="AMJ12"/>
    </row>
    <row r="13" spans="1:1024" s="23" customFormat="1" x14ac:dyDescent="0.25">
      <c r="A13" s="24">
        <v>-56</v>
      </c>
      <c r="B13" s="27">
        <f t="shared" si="1"/>
        <v>-8.9535390627309095</v>
      </c>
      <c r="C13" s="27">
        <v>0</v>
      </c>
      <c r="D13" s="27"/>
      <c r="E13" s="28"/>
      <c r="F13" s="28">
        <f t="shared" si="2"/>
        <v>0.49999999999999989</v>
      </c>
      <c r="G13" s="28">
        <f t="shared" si="2"/>
        <v>0.11186192613301077</v>
      </c>
      <c r="H13" s="28">
        <f t="shared" si="2"/>
        <v>0.5</v>
      </c>
      <c r="I13" s="28">
        <f t="shared" si="2"/>
        <v>0.5</v>
      </c>
      <c r="J13" s="28">
        <f t="shared" si="2"/>
        <v>0.5</v>
      </c>
      <c r="K13" s="28">
        <f t="shared" si="2"/>
        <v>0.47116141673419709</v>
      </c>
      <c r="L13" s="28">
        <f t="shared" si="2"/>
        <v>0.5</v>
      </c>
      <c r="M13" s="28">
        <f t="shared" si="2"/>
        <v>0.5</v>
      </c>
      <c r="N13" s="28">
        <f t="shared" si="2"/>
        <v>0.5</v>
      </c>
      <c r="O13" s="28">
        <f t="shared" si="2"/>
        <v>0.49820128135695846</v>
      </c>
      <c r="P13" s="27">
        <f t="shared" si="3"/>
        <v>0.49999999999999989</v>
      </c>
      <c r="Q13" s="27">
        <f t="shared" si="4"/>
        <v>0.11186192613301082</v>
      </c>
      <c r="R13" s="27">
        <f t="shared" si="5"/>
        <v>0.11186192613301094</v>
      </c>
      <c r="S13" s="27">
        <f t="shared" si="6"/>
        <v>0.11186192613301116</v>
      </c>
      <c r="T13" s="27">
        <f t="shared" si="7"/>
        <v>0.11186192613301094</v>
      </c>
      <c r="U13" s="27">
        <f t="shared" si="8"/>
        <v>8.3023342867207806E-2</v>
      </c>
      <c r="V13" s="27">
        <f t="shared" si="9"/>
        <v>8.302334286720825E-2</v>
      </c>
      <c r="W13" s="27">
        <f t="shared" si="10"/>
        <v>8.302334286720825E-2</v>
      </c>
      <c r="X13" s="27">
        <f t="shared" si="11"/>
        <v>8.302334286720825E-2</v>
      </c>
      <c r="Y13" s="27">
        <f t="shared" si="12"/>
        <v>8.122462422416632E-2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MD13"/>
      <c r="AME13"/>
      <c r="AMF13"/>
      <c r="AMG13"/>
      <c r="AMH13"/>
      <c r="AMI13"/>
      <c r="AMJ13"/>
    </row>
    <row r="14" spans="1:1024" s="23" customFormat="1" x14ac:dyDescent="0.25">
      <c r="A14" s="24">
        <v>-55</v>
      </c>
      <c r="B14" s="27">
        <f t="shared" si="1"/>
        <v>-8.7964594300514207</v>
      </c>
      <c r="C14" s="27">
        <v>0</v>
      </c>
      <c r="D14" s="27"/>
      <c r="E14" s="28"/>
      <c r="F14" s="28">
        <f t="shared" si="2"/>
        <v>0.49999999999999994</v>
      </c>
      <c r="G14" s="28">
        <f t="shared" si="2"/>
        <v>0.38336512424921165</v>
      </c>
      <c r="H14" s="28">
        <f t="shared" si="2"/>
        <v>0.5</v>
      </c>
      <c r="I14" s="28">
        <f t="shared" si="2"/>
        <v>0.5</v>
      </c>
      <c r="J14" s="28">
        <f t="shared" si="2"/>
        <v>0.5</v>
      </c>
      <c r="K14" s="28">
        <f t="shared" si="2"/>
        <v>0.53458508042528519</v>
      </c>
      <c r="L14" s="28">
        <f t="shared" si="2"/>
        <v>0.5</v>
      </c>
      <c r="M14" s="28">
        <f t="shared" si="2"/>
        <v>0.5</v>
      </c>
      <c r="N14" s="28">
        <f t="shared" si="2"/>
        <v>0.5</v>
      </c>
      <c r="O14" s="28">
        <f t="shared" si="2"/>
        <v>0.48388879234894749</v>
      </c>
      <c r="P14" s="27">
        <f t="shared" si="3"/>
        <v>0.49999999999999994</v>
      </c>
      <c r="Q14" s="27">
        <f t="shared" si="4"/>
        <v>0.3833651242492116</v>
      </c>
      <c r="R14" s="27">
        <f t="shared" si="5"/>
        <v>0.38336512424921165</v>
      </c>
      <c r="S14" s="27">
        <f t="shared" si="6"/>
        <v>0.38336512424921176</v>
      </c>
      <c r="T14" s="27">
        <f t="shared" si="7"/>
        <v>0.38336512424921154</v>
      </c>
      <c r="U14" s="27">
        <f t="shared" si="8"/>
        <v>0.41795020467449673</v>
      </c>
      <c r="V14" s="27">
        <f t="shared" si="9"/>
        <v>0.41795020467449673</v>
      </c>
      <c r="W14" s="27">
        <f t="shared" si="10"/>
        <v>0.41795020467449673</v>
      </c>
      <c r="X14" s="27">
        <f t="shared" si="11"/>
        <v>0.41795020467449673</v>
      </c>
      <c r="Y14" s="27">
        <f t="shared" si="12"/>
        <v>0.40183899702344483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MD14"/>
      <c r="AME14"/>
      <c r="AMF14"/>
      <c r="AMG14"/>
      <c r="AMH14"/>
      <c r="AMI14"/>
      <c r="AMJ14"/>
    </row>
    <row r="15" spans="1:1024" s="23" customFormat="1" x14ac:dyDescent="0.25">
      <c r="A15" s="24">
        <v>-54</v>
      </c>
      <c r="B15" s="27">
        <f t="shared" si="1"/>
        <v>-8.639379797371932</v>
      </c>
      <c r="C15" s="27">
        <v>0</v>
      </c>
      <c r="D15" s="27"/>
      <c r="E15" s="28"/>
      <c r="F15" s="28">
        <f t="shared" si="2"/>
        <v>0.49999999999999994</v>
      </c>
      <c r="G15" s="28">
        <f t="shared" si="2"/>
        <v>0.75955314493778459</v>
      </c>
      <c r="H15" s="28">
        <f t="shared" si="2"/>
        <v>0.5</v>
      </c>
      <c r="I15" s="28">
        <f t="shared" si="2"/>
        <v>0.5</v>
      </c>
      <c r="J15" s="28">
        <f t="shared" si="2"/>
        <v>0.5</v>
      </c>
      <c r="K15" s="28">
        <f t="shared" si="2"/>
        <v>0.46079478279881636</v>
      </c>
      <c r="L15" s="28">
        <f t="shared" si="2"/>
        <v>0.5</v>
      </c>
      <c r="M15" s="28">
        <f t="shared" si="2"/>
        <v>0.5</v>
      </c>
      <c r="N15" s="28">
        <f t="shared" si="2"/>
        <v>0.5</v>
      </c>
      <c r="O15" s="28">
        <f t="shared" si="2"/>
        <v>0.49469096807298918</v>
      </c>
      <c r="P15" s="27">
        <f t="shared" si="3"/>
        <v>0.49999999999999994</v>
      </c>
      <c r="Q15" s="27">
        <f t="shared" si="4"/>
        <v>0.75955314493778459</v>
      </c>
      <c r="R15" s="27">
        <f t="shared" si="5"/>
        <v>0.7595531449377847</v>
      </c>
      <c r="S15" s="27">
        <f t="shared" si="6"/>
        <v>0.75955314493778503</v>
      </c>
      <c r="T15" s="27">
        <f t="shared" si="7"/>
        <v>0.75955314493778503</v>
      </c>
      <c r="U15" s="27">
        <f t="shared" si="8"/>
        <v>0.72034792773660161</v>
      </c>
      <c r="V15" s="27">
        <f t="shared" si="9"/>
        <v>0.72034792773660161</v>
      </c>
      <c r="W15" s="27">
        <f t="shared" si="10"/>
        <v>0.72034792773660117</v>
      </c>
      <c r="X15" s="27">
        <f t="shared" si="11"/>
        <v>0.72034792773660117</v>
      </c>
      <c r="Y15" s="27">
        <f t="shared" si="12"/>
        <v>0.71503889580959079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MD15"/>
      <c r="AME15"/>
      <c r="AMF15"/>
      <c r="AMG15"/>
      <c r="AMH15"/>
      <c r="AMI15"/>
      <c r="AMJ15"/>
    </row>
    <row r="16" spans="1:1024" s="23" customFormat="1" x14ac:dyDescent="0.25">
      <c r="A16" s="24">
        <v>-53</v>
      </c>
      <c r="B16" s="27">
        <f t="shared" si="1"/>
        <v>-8.4823001646924414</v>
      </c>
      <c r="C16" s="27">
        <v>0</v>
      </c>
      <c r="D16" s="27"/>
      <c r="E16" s="28"/>
      <c r="F16" s="28">
        <f t="shared" ref="F16:O25" si="14">($B$2/2) + (4*$B$2/PI()^2)*(( 2*COS(F$5*PI()/2) - COS(F$5*PI()) - 1 )/F$5^2)*COS(F$5*PI()*$B16/$B$3)</f>
        <v>0.5</v>
      </c>
      <c r="G16" s="28">
        <f t="shared" si="14"/>
        <v>0.90278104327007713</v>
      </c>
      <c r="H16" s="28">
        <f t="shared" si="14"/>
        <v>0.5</v>
      </c>
      <c r="I16" s="28">
        <f t="shared" si="14"/>
        <v>0.5</v>
      </c>
      <c r="J16" s="28">
        <f t="shared" si="14"/>
        <v>0.5</v>
      </c>
      <c r="K16" s="28">
        <f t="shared" si="14"/>
        <v>0.54254852584939783</v>
      </c>
      <c r="L16" s="28">
        <f t="shared" si="14"/>
        <v>0.5</v>
      </c>
      <c r="M16" s="28">
        <f t="shared" si="14"/>
        <v>0.5</v>
      </c>
      <c r="N16" s="28">
        <f t="shared" si="14"/>
        <v>0.5</v>
      </c>
      <c r="O16" s="28">
        <f t="shared" si="14"/>
        <v>0.51376903222119386</v>
      </c>
      <c r="P16" s="27">
        <f t="shared" si="3"/>
        <v>0.5</v>
      </c>
      <c r="Q16" s="27">
        <f t="shared" si="4"/>
        <v>0.90278104327007713</v>
      </c>
      <c r="R16" s="27">
        <f t="shared" si="5"/>
        <v>0.90278104327007713</v>
      </c>
      <c r="S16" s="27">
        <f t="shared" si="6"/>
        <v>0.90278104327007735</v>
      </c>
      <c r="T16" s="27">
        <f t="shared" si="7"/>
        <v>0.90278104327007735</v>
      </c>
      <c r="U16" s="27">
        <f t="shared" si="8"/>
        <v>0.94532956911947519</v>
      </c>
      <c r="V16" s="27">
        <f t="shared" si="9"/>
        <v>0.94532956911947519</v>
      </c>
      <c r="W16" s="27">
        <f t="shared" si="10"/>
        <v>0.94532956911947519</v>
      </c>
      <c r="X16" s="27">
        <f t="shared" si="11"/>
        <v>0.94532956911947519</v>
      </c>
      <c r="Y16" s="27">
        <f t="shared" si="12"/>
        <v>0.95909860134066882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MD16"/>
      <c r="AME16"/>
      <c r="AMF16"/>
      <c r="AMG16"/>
      <c r="AMH16"/>
      <c r="AMI16"/>
      <c r="AMJ16"/>
    </row>
    <row r="17" spans="1:1024" s="23" customFormat="1" x14ac:dyDescent="0.25">
      <c r="A17" s="24">
        <v>-52</v>
      </c>
      <c r="B17" s="27">
        <f t="shared" si="1"/>
        <v>-8.3252205320129526</v>
      </c>
      <c r="C17" s="27">
        <v>0</v>
      </c>
      <c r="D17" s="27"/>
      <c r="E17" s="28"/>
      <c r="F17" s="28">
        <f t="shared" si="14"/>
        <v>0.5</v>
      </c>
      <c r="G17" s="28">
        <f t="shared" si="14"/>
        <v>0.68449561397353254</v>
      </c>
      <c r="H17" s="28">
        <f t="shared" si="14"/>
        <v>0.5</v>
      </c>
      <c r="I17" s="28">
        <f t="shared" si="14"/>
        <v>0.5</v>
      </c>
      <c r="J17" s="28">
        <f t="shared" si="14"/>
        <v>0.5</v>
      </c>
      <c r="K17" s="28">
        <f t="shared" si="14"/>
        <v>0.45549387787625856</v>
      </c>
      <c r="L17" s="28">
        <f t="shared" si="14"/>
        <v>0.5</v>
      </c>
      <c r="M17" s="28">
        <f t="shared" si="14"/>
        <v>0.5</v>
      </c>
      <c r="N17" s="28">
        <f t="shared" si="14"/>
        <v>0.5</v>
      </c>
      <c r="O17" s="28">
        <f t="shared" si="14"/>
        <v>0.51138348945613843</v>
      </c>
      <c r="P17" s="27">
        <f t="shared" si="3"/>
        <v>0.5</v>
      </c>
      <c r="Q17" s="27">
        <f t="shared" si="4"/>
        <v>0.68449561397353254</v>
      </c>
      <c r="R17" s="27">
        <f t="shared" si="5"/>
        <v>0.68449561397353254</v>
      </c>
      <c r="S17" s="27">
        <f t="shared" si="6"/>
        <v>0.68449561397353254</v>
      </c>
      <c r="T17" s="27">
        <f t="shared" si="7"/>
        <v>0.68449561397353254</v>
      </c>
      <c r="U17" s="27">
        <f t="shared" si="8"/>
        <v>0.63998949184979104</v>
      </c>
      <c r="V17" s="27">
        <f t="shared" si="9"/>
        <v>0.63998949184979104</v>
      </c>
      <c r="W17" s="27">
        <f t="shared" si="10"/>
        <v>0.63998949184979104</v>
      </c>
      <c r="X17" s="27">
        <f t="shared" si="11"/>
        <v>0.63998949184979104</v>
      </c>
      <c r="Y17" s="27">
        <f t="shared" si="12"/>
        <v>0.65137298130592924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MD17"/>
      <c r="AME17"/>
      <c r="AMF17"/>
      <c r="AMG17"/>
      <c r="AMH17"/>
      <c r="AMI17"/>
      <c r="AMJ17"/>
    </row>
    <row r="18" spans="1:1024" s="23" customFormat="1" x14ac:dyDescent="0.25">
      <c r="A18" s="24">
        <v>-51</v>
      </c>
      <c r="B18" s="27">
        <f t="shared" si="1"/>
        <v>-8.1681408993334621</v>
      </c>
      <c r="C18" s="27">
        <v>0</v>
      </c>
      <c r="D18" s="27"/>
      <c r="E18" s="28"/>
      <c r="F18" s="28">
        <f t="shared" si="14"/>
        <v>0.50000000000000011</v>
      </c>
      <c r="G18" s="28">
        <f t="shared" si="14"/>
        <v>0.30061742788040141</v>
      </c>
      <c r="H18" s="28">
        <f t="shared" si="14"/>
        <v>0.5</v>
      </c>
      <c r="I18" s="28">
        <f t="shared" si="14"/>
        <v>0.5</v>
      </c>
      <c r="J18" s="28">
        <f t="shared" si="14"/>
        <v>0.5</v>
      </c>
      <c r="K18" s="28">
        <f t="shared" si="14"/>
        <v>0.54501425139755511</v>
      </c>
      <c r="L18" s="28">
        <f t="shared" si="14"/>
        <v>0.5</v>
      </c>
      <c r="M18" s="28">
        <f t="shared" si="14"/>
        <v>0.5</v>
      </c>
      <c r="N18" s="28">
        <f t="shared" si="14"/>
        <v>0.5</v>
      </c>
      <c r="O18" s="28">
        <f t="shared" si="14"/>
        <v>0.49125299998293948</v>
      </c>
      <c r="P18" s="27">
        <f t="shared" si="3"/>
        <v>0.50000000000000011</v>
      </c>
      <c r="Q18" s="27">
        <f t="shared" si="4"/>
        <v>0.30061742788040136</v>
      </c>
      <c r="R18" s="27">
        <f t="shared" si="5"/>
        <v>0.30061742788040124</v>
      </c>
      <c r="S18" s="27">
        <f t="shared" si="6"/>
        <v>0.30061742788040102</v>
      </c>
      <c r="T18" s="27">
        <f t="shared" si="7"/>
        <v>0.3006174278804008</v>
      </c>
      <c r="U18" s="27">
        <f t="shared" si="8"/>
        <v>0.34563167927795613</v>
      </c>
      <c r="V18" s="27">
        <f t="shared" si="9"/>
        <v>0.34563167927795568</v>
      </c>
      <c r="W18" s="27">
        <f t="shared" si="10"/>
        <v>0.34563167927795568</v>
      </c>
      <c r="X18" s="27">
        <f t="shared" si="11"/>
        <v>0.34563167927795568</v>
      </c>
      <c r="Y18" s="27">
        <f t="shared" si="12"/>
        <v>0.33688467926089505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MD18"/>
      <c r="AME18"/>
      <c r="AMF18"/>
      <c r="AMG18"/>
      <c r="AMH18"/>
      <c r="AMI18"/>
      <c r="AMJ18"/>
    </row>
    <row r="19" spans="1:1024" s="23" customFormat="1" x14ac:dyDescent="0.25">
      <c r="A19" s="24">
        <v>-50</v>
      </c>
      <c r="B19" s="27">
        <f t="shared" si="1"/>
        <v>-8.0110612666539716</v>
      </c>
      <c r="C19" s="27">
        <v>0</v>
      </c>
      <c r="D19" s="27"/>
      <c r="E19" s="28"/>
      <c r="F19" s="28">
        <f t="shared" si="14"/>
        <v>0.50000000000000011</v>
      </c>
      <c r="G19" s="28">
        <f t="shared" si="14"/>
        <v>9.5693684461527817E-2</v>
      </c>
      <c r="H19" s="28">
        <f t="shared" si="14"/>
        <v>0.5</v>
      </c>
      <c r="I19" s="28">
        <f t="shared" si="14"/>
        <v>0.5</v>
      </c>
      <c r="J19" s="28">
        <f t="shared" si="14"/>
        <v>0.5</v>
      </c>
      <c r="K19" s="28">
        <f t="shared" si="14"/>
        <v>0.45594363498762042</v>
      </c>
      <c r="L19" s="28">
        <f t="shared" si="14"/>
        <v>0.5</v>
      </c>
      <c r="M19" s="28">
        <f t="shared" si="14"/>
        <v>0.5</v>
      </c>
      <c r="N19" s="28">
        <f t="shared" si="14"/>
        <v>0.5</v>
      </c>
      <c r="O19" s="28">
        <f t="shared" si="14"/>
        <v>0.48475761332745942</v>
      </c>
      <c r="P19" s="27">
        <f t="shared" si="3"/>
        <v>0.50000000000000011</v>
      </c>
      <c r="Q19" s="27">
        <f t="shared" si="4"/>
        <v>9.5693684461527817E-2</v>
      </c>
      <c r="R19" s="27">
        <f t="shared" si="5"/>
        <v>9.5693684461527706E-2</v>
      </c>
      <c r="S19" s="27">
        <f t="shared" si="6"/>
        <v>9.5693684461527484E-2</v>
      </c>
      <c r="T19" s="27">
        <f t="shared" si="7"/>
        <v>9.5693684461527706E-2</v>
      </c>
      <c r="U19" s="27">
        <f t="shared" si="8"/>
        <v>5.1637319449147956E-2</v>
      </c>
      <c r="V19" s="27">
        <f t="shared" si="9"/>
        <v>5.1637319449147512E-2</v>
      </c>
      <c r="W19" s="27">
        <f t="shared" si="10"/>
        <v>5.1637319449147512E-2</v>
      </c>
      <c r="X19" s="27">
        <f t="shared" si="11"/>
        <v>5.1637319449147512E-2</v>
      </c>
      <c r="Y19" s="27">
        <f t="shared" si="12"/>
        <v>3.6394932776606659E-2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MD19"/>
      <c r="AME19"/>
      <c r="AMF19"/>
      <c r="AMG19"/>
      <c r="AMH19"/>
      <c r="AMI19"/>
      <c r="AMJ19"/>
    </row>
    <row r="20" spans="1:1024" s="23" customFormat="1" x14ac:dyDescent="0.25">
      <c r="A20" s="24">
        <v>-49</v>
      </c>
      <c r="B20" s="27">
        <f t="shared" si="1"/>
        <v>-7.8539816339744828</v>
      </c>
      <c r="C20" s="27">
        <v>0</v>
      </c>
      <c r="D20" s="27"/>
      <c r="E20" s="28"/>
      <c r="F20" s="28">
        <f t="shared" si="14"/>
        <v>0.50000000000000011</v>
      </c>
      <c r="G20" s="28">
        <f t="shared" si="14"/>
        <v>0.25365226620129311</v>
      </c>
      <c r="H20" s="28">
        <f t="shared" si="14"/>
        <v>0.5</v>
      </c>
      <c r="I20" s="28">
        <f t="shared" si="14"/>
        <v>0.5</v>
      </c>
      <c r="J20" s="28">
        <f t="shared" si="14"/>
        <v>0.5</v>
      </c>
      <c r="K20" s="28">
        <f t="shared" si="14"/>
        <v>0.54166365923154425</v>
      </c>
      <c r="L20" s="28">
        <f t="shared" si="14"/>
        <v>0.5</v>
      </c>
      <c r="M20" s="28">
        <f t="shared" si="14"/>
        <v>0.5</v>
      </c>
      <c r="N20" s="28">
        <f t="shared" si="14"/>
        <v>0.5</v>
      </c>
      <c r="O20" s="28">
        <f t="shared" si="14"/>
        <v>0.50202254553126424</v>
      </c>
      <c r="P20" s="27">
        <f t="shared" si="3"/>
        <v>0.50000000000000011</v>
      </c>
      <c r="Q20" s="27">
        <f t="shared" si="4"/>
        <v>0.25365226620129311</v>
      </c>
      <c r="R20" s="27">
        <f t="shared" si="5"/>
        <v>0.253652266201293</v>
      </c>
      <c r="S20" s="27">
        <f t="shared" si="6"/>
        <v>0.25365226620129278</v>
      </c>
      <c r="T20" s="27">
        <f t="shared" si="7"/>
        <v>0.25365226620129278</v>
      </c>
      <c r="U20" s="27">
        <f t="shared" si="8"/>
        <v>0.29531592543283702</v>
      </c>
      <c r="V20" s="27">
        <f t="shared" si="9"/>
        <v>0.29531592543283658</v>
      </c>
      <c r="W20" s="27">
        <f t="shared" si="10"/>
        <v>0.29531592543283658</v>
      </c>
      <c r="X20" s="27">
        <f t="shared" si="11"/>
        <v>0.29531592543283658</v>
      </c>
      <c r="Y20" s="27">
        <f t="shared" si="12"/>
        <v>0.29733847096410049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MD20"/>
      <c r="AME20"/>
      <c r="AMF20"/>
      <c r="AMG20"/>
      <c r="AMH20"/>
      <c r="AMI20"/>
      <c r="AMJ20"/>
    </row>
    <row r="21" spans="1:1024" s="23" customFormat="1" x14ac:dyDescent="0.25">
      <c r="A21" s="24">
        <v>-48</v>
      </c>
      <c r="B21" s="27">
        <f t="shared" si="1"/>
        <v>-7.6969020012949922</v>
      </c>
      <c r="C21" s="27">
        <v>0</v>
      </c>
      <c r="D21" s="27"/>
      <c r="E21" s="28"/>
      <c r="F21" s="28">
        <f t="shared" si="14"/>
        <v>0.5</v>
      </c>
      <c r="G21" s="28">
        <f t="shared" si="14"/>
        <v>0.6327185452555949</v>
      </c>
      <c r="H21" s="28">
        <f t="shared" si="14"/>
        <v>0.5</v>
      </c>
      <c r="I21" s="28">
        <f t="shared" si="14"/>
        <v>0.5</v>
      </c>
      <c r="J21" s="28">
        <f t="shared" si="14"/>
        <v>0.5</v>
      </c>
      <c r="K21" s="28">
        <f t="shared" si="14"/>
        <v>0.46208594075385723</v>
      </c>
      <c r="L21" s="28">
        <f t="shared" si="14"/>
        <v>0.5</v>
      </c>
      <c r="M21" s="28">
        <f t="shared" si="14"/>
        <v>0.5</v>
      </c>
      <c r="N21" s="28">
        <f t="shared" si="14"/>
        <v>0.5</v>
      </c>
      <c r="O21" s="28">
        <f t="shared" si="14"/>
        <v>0.51613466920431339</v>
      </c>
      <c r="P21" s="27">
        <f t="shared" si="3"/>
        <v>0.5</v>
      </c>
      <c r="Q21" s="27">
        <f t="shared" si="4"/>
        <v>0.63271854525559501</v>
      </c>
      <c r="R21" s="27">
        <f t="shared" si="5"/>
        <v>0.63271854525559501</v>
      </c>
      <c r="S21" s="27">
        <f t="shared" si="6"/>
        <v>0.63271854525559501</v>
      </c>
      <c r="T21" s="27">
        <f t="shared" si="7"/>
        <v>0.63271854525559501</v>
      </c>
      <c r="U21" s="27">
        <f t="shared" si="8"/>
        <v>0.59480448600945213</v>
      </c>
      <c r="V21" s="27">
        <f t="shared" si="9"/>
        <v>0.59480448600945213</v>
      </c>
      <c r="W21" s="27">
        <f t="shared" si="10"/>
        <v>0.59480448600945213</v>
      </c>
      <c r="X21" s="27">
        <f t="shared" si="11"/>
        <v>0.59480448600945213</v>
      </c>
      <c r="Y21" s="27">
        <f t="shared" si="12"/>
        <v>0.61093915521376552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MD21"/>
      <c r="AME21"/>
      <c r="AMF21"/>
      <c r="AMG21"/>
      <c r="AMH21"/>
      <c r="AMI21"/>
      <c r="AMJ21"/>
    </row>
    <row r="22" spans="1:1024" s="23" customFormat="1" x14ac:dyDescent="0.25">
      <c r="A22" s="24">
        <v>-47</v>
      </c>
      <c r="B22" s="27">
        <f t="shared" si="1"/>
        <v>-7.5398223686155035</v>
      </c>
      <c r="C22" s="27">
        <v>0</v>
      </c>
      <c r="D22" s="27"/>
      <c r="E22" s="28"/>
      <c r="F22" s="28">
        <f t="shared" si="14"/>
        <v>0.5</v>
      </c>
      <c r="G22" s="28">
        <f t="shared" si="14"/>
        <v>0.89266421589229283</v>
      </c>
      <c r="H22" s="28">
        <f t="shared" si="14"/>
        <v>0.5</v>
      </c>
      <c r="I22" s="28">
        <f t="shared" si="14"/>
        <v>0.5</v>
      </c>
      <c r="J22" s="28">
        <f t="shared" si="14"/>
        <v>0.5</v>
      </c>
      <c r="K22" s="28">
        <f t="shared" si="14"/>
        <v>0.53292968132208718</v>
      </c>
      <c r="L22" s="28">
        <f t="shared" si="14"/>
        <v>0.5</v>
      </c>
      <c r="M22" s="28">
        <f t="shared" si="14"/>
        <v>0.5</v>
      </c>
      <c r="N22" s="28">
        <f t="shared" si="14"/>
        <v>0.5</v>
      </c>
      <c r="O22" s="28">
        <f t="shared" si="14"/>
        <v>0.50509555552723018</v>
      </c>
      <c r="P22" s="27">
        <f t="shared" si="3"/>
        <v>0.5</v>
      </c>
      <c r="Q22" s="27">
        <f t="shared" si="4"/>
        <v>0.89266421589229283</v>
      </c>
      <c r="R22" s="27">
        <f t="shared" si="5"/>
        <v>0.89266421589229283</v>
      </c>
      <c r="S22" s="27">
        <f t="shared" si="6"/>
        <v>0.89266421589229283</v>
      </c>
      <c r="T22" s="27">
        <f t="shared" si="7"/>
        <v>0.89266421589229283</v>
      </c>
      <c r="U22" s="27">
        <f t="shared" si="8"/>
        <v>0.92559389721438023</v>
      </c>
      <c r="V22" s="27">
        <f t="shared" si="9"/>
        <v>0.92559389721438023</v>
      </c>
      <c r="W22" s="27">
        <f t="shared" si="10"/>
        <v>0.92559389721438023</v>
      </c>
      <c r="X22" s="27">
        <f t="shared" si="11"/>
        <v>0.92559389721438023</v>
      </c>
      <c r="Y22" s="27">
        <f t="shared" si="12"/>
        <v>0.93068945274161052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MD22"/>
      <c r="AME22"/>
      <c r="AMF22"/>
      <c r="AMG22"/>
      <c r="AMH22"/>
      <c r="AMI22"/>
      <c r="AMJ22"/>
    </row>
    <row r="23" spans="1:1024" s="23" customFormat="1" x14ac:dyDescent="0.25">
      <c r="A23" s="24">
        <v>-46</v>
      </c>
      <c r="B23" s="27">
        <f t="shared" si="1"/>
        <v>-7.3827427359360147</v>
      </c>
      <c r="C23" s="27">
        <v>0</v>
      </c>
      <c r="D23" s="27"/>
      <c r="E23" s="28"/>
      <c r="F23" s="28">
        <f t="shared" si="14"/>
        <v>0.49999999999999994</v>
      </c>
      <c r="G23" s="28">
        <f t="shared" si="14"/>
        <v>0.80017684704057301</v>
      </c>
      <c r="H23" s="28">
        <f t="shared" si="14"/>
        <v>0.5</v>
      </c>
      <c r="I23" s="28">
        <f t="shared" si="14"/>
        <v>0.5</v>
      </c>
      <c r="J23" s="28">
        <f t="shared" si="14"/>
        <v>0.5</v>
      </c>
      <c r="K23" s="28">
        <f t="shared" si="14"/>
        <v>0.47312714425943053</v>
      </c>
      <c r="L23" s="28">
        <f t="shared" si="14"/>
        <v>0.5</v>
      </c>
      <c r="M23" s="28">
        <f t="shared" si="14"/>
        <v>0.5</v>
      </c>
      <c r="N23" s="28">
        <f t="shared" si="14"/>
        <v>0.5</v>
      </c>
      <c r="O23" s="28">
        <f t="shared" si="14"/>
        <v>0.48611332725180811</v>
      </c>
      <c r="P23" s="27">
        <f t="shared" si="3"/>
        <v>0.49999999999999994</v>
      </c>
      <c r="Q23" s="27">
        <f t="shared" si="4"/>
        <v>0.80017684704057301</v>
      </c>
      <c r="R23" s="27">
        <f t="shared" si="5"/>
        <v>0.80017684704057312</v>
      </c>
      <c r="S23" s="27">
        <f t="shared" si="6"/>
        <v>0.80017684704057346</v>
      </c>
      <c r="T23" s="27">
        <f t="shared" si="7"/>
        <v>0.80017684704057346</v>
      </c>
      <c r="U23" s="27">
        <f t="shared" si="8"/>
        <v>0.77330399130000416</v>
      </c>
      <c r="V23" s="27">
        <f t="shared" si="9"/>
        <v>0.77330399130000416</v>
      </c>
      <c r="W23" s="27">
        <f t="shared" si="10"/>
        <v>0.7733039913000046</v>
      </c>
      <c r="X23" s="27">
        <f t="shared" si="11"/>
        <v>0.7733039913000046</v>
      </c>
      <c r="Y23" s="27">
        <f t="shared" si="12"/>
        <v>0.75941731855181338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MD23"/>
      <c r="AME23"/>
      <c r="AMF23"/>
      <c r="AMG23"/>
      <c r="AMH23"/>
      <c r="AMI23"/>
      <c r="AMJ23"/>
    </row>
    <row r="24" spans="1:1024" s="23" customFormat="1" x14ac:dyDescent="0.25">
      <c r="A24" s="24">
        <v>-45</v>
      </c>
      <c r="B24" s="27">
        <f t="shared" si="1"/>
        <v>-7.2256631032565242</v>
      </c>
      <c r="C24" s="27">
        <v>0</v>
      </c>
      <c r="D24" s="27"/>
      <c r="E24" s="28"/>
      <c r="F24" s="28">
        <f t="shared" si="14"/>
        <v>0.49999999999999994</v>
      </c>
      <c r="G24" s="28">
        <f t="shared" si="14"/>
        <v>0.43826783418658999</v>
      </c>
      <c r="H24" s="28">
        <f t="shared" si="14"/>
        <v>0.5</v>
      </c>
      <c r="I24" s="28">
        <f t="shared" si="14"/>
        <v>0.5</v>
      </c>
      <c r="J24" s="28">
        <f t="shared" si="14"/>
        <v>0.5</v>
      </c>
      <c r="K24" s="28">
        <f t="shared" si="14"/>
        <v>0.51994084005604513</v>
      </c>
      <c r="L24" s="28">
        <f t="shared" si="14"/>
        <v>0.5</v>
      </c>
      <c r="M24" s="28">
        <f t="shared" si="14"/>
        <v>0.5</v>
      </c>
      <c r="N24" s="28">
        <f t="shared" si="14"/>
        <v>0.5</v>
      </c>
      <c r="O24" s="28">
        <f t="shared" si="14"/>
        <v>0.48877808769804015</v>
      </c>
      <c r="P24" s="27">
        <f t="shared" si="3"/>
        <v>0.49999999999999994</v>
      </c>
      <c r="Q24" s="27">
        <f t="shared" si="4"/>
        <v>0.43826783418659004</v>
      </c>
      <c r="R24" s="27">
        <f t="shared" si="5"/>
        <v>0.4382678341865901</v>
      </c>
      <c r="S24" s="27">
        <f t="shared" si="6"/>
        <v>0.43826783418659021</v>
      </c>
      <c r="T24" s="27">
        <f t="shared" si="7"/>
        <v>0.43826783418658999</v>
      </c>
      <c r="U24" s="27">
        <f t="shared" si="8"/>
        <v>0.45820867424263545</v>
      </c>
      <c r="V24" s="27">
        <f t="shared" si="9"/>
        <v>0.45820867424263545</v>
      </c>
      <c r="W24" s="27">
        <f t="shared" si="10"/>
        <v>0.45820867424263545</v>
      </c>
      <c r="X24" s="27">
        <f t="shared" si="11"/>
        <v>0.45820867424263545</v>
      </c>
      <c r="Y24" s="27">
        <f t="shared" si="12"/>
        <v>0.44698676194067577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MD24"/>
      <c r="AME24"/>
      <c r="AMF24"/>
      <c r="AMG24"/>
      <c r="AMH24"/>
      <c r="AMI24"/>
      <c r="AMJ24"/>
    </row>
    <row r="25" spans="1:1024" s="23" customFormat="1" x14ac:dyDescent="0.25">
      <c r="A25" s="24">
        <v>-44</v>
      </c>
      <c r="B25" s="27">
        <f t="shared" si="1"/>
        <v>-7.0685834705770345</v>
      </c>
      <c r="C25" s="27">
        <v>0</v>
      </c>
      <c r="D25" s="27"/>
      <c r="E25" s="28"/>
      <c r="F25" s="28">
        <f t="shared" si="14"/>
        <v>0.49999999999999989</v>
      </c>
      <c r="G25" s="28">
        <f t="shared" si="14"/>
        <v>0.13176609796051425</v>
      </c>
      <c r="H25" s="28">
        <f t="shared" si="14"/>
        <v>0.5</v>
      </c>
      <c r="I25" s="28">
        <f t="shared" si="14"/>
        <v>0.5</v>
      </c>
      <c r="J25" s="28">
        <f t="shared" si="14"/>
        <v>0.5</v>
      </c>
      <c r="K25" s="28">
        <f t="shared" si="14"/>
        <v>0.48764060515064062</v>
      </c>
      <c r="L25" s="28">
        <f t="shared" si="14"/>
        <v>0.5</v>
      </c>
      <c r="M25" s="28">
        <f t="shared" si="14"/>
        <v>0.5</v>
      </c>
      <c r="N25" s="28">
        <f t="shared" si="14"/>
        <v>0.5</v>
      </c>
      <c r="O25" s="28">
        <f t="shared" si="14"/>
        <v>0.50893592322718151</v>
      </c>
      <c r="P25" s="27">
        <f t="shared" si="3"/>
        <v>0.49999999999999989</v>
      </c>
      <c r="Q25" s="27">
        <f t="shared" si="4"/>
        <v>0.13176609796051431</v>
      </c>
      <c r="R25" s="27">
        <f t="shared" si="5"/>
        <v>0.13176609796051442</v>
      </c>
      <c r="S25" s="27">
        <f t="shared" si="6"/>
        <v>0.13176609796051464</v>
      </c>
      <c r="T25" s="27">
        <f t="shared" si="7"/>
        <v>0.13176609796051464</v>
      </c>
      <c r="U25" s="27">
        <f t="shared" si="8"/>
        <v>0.1194067031111552</v>
      </c>
      <c r="V25" s="27">
        <f t="shared" si="9"/>
        <v>0.11940670311115564</v>
      </c>
      <c r="W25" s="27">
        <f t="shared" si="10"/>
        <v>0.11940670311115564</v>
      </c>
      <c r="X25" s="27">
        <f t="shared" si="11"/>
        <v>0.11940670311115564</v>
      </c>
      <c r="Y25" s="27">
        <f t="shared" si="12"/>
        <v>0.12834262633833671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MD25"/>
      <c r="AME25"/>
      <c r="AMF25"/>
      <c r="AMG25"/>
      <c r="AMH25"/>
      <c r="AMI25"/>
      <c r="AMJ25"/>
    </row>
    <row r="26" spans="1:1024" s="23" customFormat="1" x14ac:dyDescent="0.25">
      <c r="A26" s="24">
        <v>-43</v>
      </c>
      <c r="B26" s="27">
        <f t="shared" si="1"/>
        <v>-6.911503837897544</v>
      </c>
      <c r="C26" s="27">
        <v>0</v>
      </c>
      <c r="D26" s="27"/>
      <c r="E26" s="28"/>
      <c r="F26" s="28">
        <f t="shared" ref="F26:O35" si="15">($B$2/2) + (4*$B$2/PI()^2)*(( 2*COS(F$5*PI()/2) - COS(F$5*PI()) - 1 )/F$5^2)*COS(F$5*PI()*$B26/$B$3)</f>
        <v>0.49999999999999989</v>
      </c>
      <c r="G26" s="28">
        <f t="shared" si="15"/>
        <v>0.15577014271972495</v>
      </c>
      <c r="H26" s="28">
        <f t="shared" si="15"/>
        <v>0.5</v>
      </c>
      <c r="I26" s="28">
        <f t="shared" si="15"/>
        <v>0.5</v>
      </c>
      <c r="J26" s="28">
        <f t="shared" si="15"/>
        <v>0.5</v>
      </c>
      <c r="K26" s="28">
        <f t="shared" si="15"/>
        <v>0.5043754311996862</v>
      </c>
      <c r="L26" s="28">
        <f t="shared" si="15"/>
        <v>0.5</v>
      </c>
      <c r="M26" s="28">
        <f t="shared" si="15"/>
        <v>0.5</v>
      </c>
      <c r="N26" s="28">
        <f t="shared" si="15"/>
        <v>0.5</v>
      </c>
      <c r="O26" s="28">
        <f t="shared" si="15"/>
        <v>0.51516415640852165</v>
      </c>
      <c r="P26" s="27">
        <f t="shared" si="3"/>
        <v>0.49999999999999989</v>
      </c>
      <c r="Q26" s="27">
        <f t="shared" si="4"/>
        <v>0.155770142719725</v>
      </c>
      <c r="R26" s="27">
        <f t="shared" si="5"/>
        <v>0.15577014271972511</v>
      </c>
      <c r="S26" s="27">
        <f t="shared" si="6"/>
        <v>0.15577014271972534</v>
      </c>
      <c r="T26" s="27">
        <f t="shared" si="7"/>
        <v>0.15577014271972534</v>
      </c>
      <c r="U26" s="27">
        <f t="shared" si="8"/>
        <v>0.16014557391941153</v>
      </c>
      <c r="V26" s="27">
        <f t="shared" si="9"/>
        <v>0.16014557391941198</v>
      </c>
      <c r="W26" s="27">
        <f t="shared" si="10"/>
        <v>0.16014557391941198</v>
      </c>
      <c r="X26" s="27">
        <f t="shared" si="11"/>
        <v>0.16014557391941242</v>
      </c>
      <c r="Y26" s="27">
        <f t="shared" si="12"/>
        <v>0.17530973032793451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MD26"/>
      <c r="AME26"/>
      <c r="AMF26"/>
      <c r="AMG26"/>
      <c r="AMH26"/>
      <c r="AMI26"/>
      <c r="AMJ26"/>
    </row>
    <row r="27" spans="1:1024" s="23" customFormat="1" x14ac:dyDescent="0.25">
      <c r="A27" s="24">
        <v>-42</v>
      </c>
      <c r="B27" s="27">
        <f t="shared" si="1"/>
        <v>-6.7544242052180552</v>
      </c>
      <c r="C27" s="27">
        <v>0</v>
      </c>
      <c r="D27" s="27"/>
      <c r="E27" s="28"/>
      <c r="F27" s="28">
        <f t="shared" si="15"/>
        <v>0.49999999999999994</v>
      </c>
      <c r="G27" s="28">
        <f t="shared" si="15"/>
        <v>0.48873530482513611</v>
      </c>
      <c r="H27" s="28">
        <f t="shared" si="15"/>
        <v>0.5</v>
      </c>
      <c r="I27" s="28">
        <f t="shared" si="15"/>
        <v>0.5</v>
      </c>
      <c r="J27" s="28">
        <f t="shared" si="15"/>
        <v>0.5</v>
      </c>
      <c r="K27" s="28">
        <f t="shared" si="15"/>
        <v>0.50375103066898386</v>
      </c>
      <c r="L27" s="28">
        <f t="shared" si="15"/>
        <v>0.5</v>
      </c>
      <c r="M27" s="28">
        <f t="shared" si="15"/>
        <v>0.5</v>
      </c>
      <c r="N27" s="28">
        <f t="shared" si="15"/>
        <v>0.5</v>
      </c>
      <c r="O27" s="28">
        <f t="shared" si="15"/>
        <v>0.49775401856312274</v>
      </c>
      <c r="P27" s="27">
        <f t="shared" si="3"/>
        <v>0.49999999999999994</v>
      </c>
      <c r="Q27" s="27">
        <f t="shared" si="4"/>
        <v>0.48873530482513611</v>
      </c>
      <c r="R27" s="27">
        <f t="shared" si="5"/>
        <v>0.48873530482513605</v>
      </c>
      <c r="S27" s="27">
        <f t="shared" si="6"/>
        <v>0.48873530482513616</v>
      </c>
      <c r="T27" s="27">
        <f t="shared" si="7"/>
        <v>0.48873530482513616</v>
      </c>
      <c r="U27" s="27">
        <f t="shared" si="8"/>
        <v>0.49248633549412046</v>
      </c>
      <c r="V27" s="27">
        <f t="shared" si="9"/>
        <v>0.49248633549412046</v>
      </c>
      <c r="W27" s="27">
        <f t="shared" si="10"/>
        <v>0.49248633549412046</v>
      </c>
      <c r="X27" s="27">
        <f t="shared" si="11"/>
        <v>0.49248633549412046</v>
      </c>
      <c r="Y27" s="27">
        <f t="shared" si="12"/>
        <v>0.49024035405724398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MD27"/>
      <c r="AME27"/>
      <c r="AMF27"/>
      <c r="AMG27"/>
      <c r="AMH27"/>
      <c r="AMI27"/>
      <c r="AMJ27"/>
    </row>
    <row r="28" spans="1:1024" s="23" customFormat="1" x14ac:dyDescent="0.25">
      <c r="A28" s="24">
        <v>-41</v>
      </c>
      <c r="B28" s="27">
        <f t="shared" si="1"/>
        <v>-6.5973445725385655</v>
      </c>
      <c r="C28" s="27">
        <v>0</v>
      </c>
      <c r="D28" s="27"/>
      <c r="E28" s="28"/>
      <c r="F28" s="28">
        <f t="shared" si="15"/>
        <v>0.5</v>
      </c>
      <c r="G28" s="28">
        <f t="shared" si="15"/>
        <v>0.83181101583902595</v>
      </c>
      <c r="H28" s="28">
        <f t="shared" si="15"/>
        <v>0.5</v>
      </c>
      <c r="I28" s="28">
        <f t="shared" si="15"/>
        <v>0.5</v>
      </c>
      <c r="J28" s="28">
        <f t="shared" si="15"/>
        <v>0.5</v>
      </c>
      <c r="K28" s="28">
        <f t="shared" si="15"/>
        <v>0.48824467032249325</v>
      </c>
      <c r="L28" s="28">
        <f t="shared" si="15"/>
        <v>0.5</v>
      </c>
      <c r="M28" s="28">
        <f t="shared" si="15"/>
        <v>0.5</v>
      </c>
      <c r="N28" s="28">
        <f t="shared" si="15"/>
        <v>0.5</v>
      </c>
      <c r="O28" s="28">
        <f t="shared" si="15"/>
        <v>0.48384498826988814</v>
      </c>
      <c r="P28" s="27">
        <f t="shared" si="3"/>
        <v>0.5</v>
      </c>
      <c r="Q28" s="27">
        <f t="shared" si="4"/>
        <v>0.83181101583902595</v>
      </c>
      <c r="R28" s="27">
        <f t="shared" si="5"/>
        <v>0.83181101583902595</v>
      </c>
      <c r="S28" s="27">
        <f t="shared" si="6"/>
        <v>0.83181101583902617</v>
      </c>
      <c r="T28" s="27">
        <f t="shared" si="7"/>
        <v>0.83181101583902617</v>
      </c>
      <c r="U28" s="27">
        <f t="shared" si="8"/>
        <v>0.82005568616151958</v>
      </c>
      <c r="V28" s="27">
        <f t="shared" si="9"/>
        <v>0.82005568616151958</v>
      </c>
      <c r="W28" s="27">
        <f t="shared" si="10"/>
        <v>0.82005568616151958</v>
      </c>
      <c r="X28" s="27">
        <f t="shared" si="11"/>
        <v>0.82005568616151958</v>
      </c>
      <c r="Y28" s="27">
        <f t="shared" si="12"/>
        <v>0.80390067443140811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MD28"/>
      <c r="AME28"/>
      <c r="AMF28"/>
      <c r="AMG28"/>
      <c r="AMH28"/>
      <c r="AMI28"/>
      <c r="AMJ28"/>
    </row>
    <row r="29" spans="1:1024" s="23" customFormat="1" x14ac:dyDescent="0.25">
      <c r="A29" s="24">
        <v>-40</v>
      </c>
      <c r="B29" s="27">
        <f t="shared" si="1"/>
        <v>-6.440264939859075</v>
      </c>
      <c r="C29" s="27">
        <v>0</v>
      </c>
      <c r="D29" s="27"/>
      <c r="E29" s="28"/>
      <c r="F29" s="28">
        <f t="shared" si="15"/>
        <v>0.5</v>
      </c>
      <c r="G29" s="28">
        <f t="shared" si="15"/>
        <v>0.8770720543797671</v>
      </c>
      <c r="H29" s="28">
        <f t="shared" si="15"/>
        <v>0.5</v>
      </c>
      <c r="I29" s="28">
        <f t="shared" si="15"/>
        <v>0.5</v>
      </c>
      <c r="J29" s="28">
        <f t="shared" si="15"/>
        <v>0.5</v>
      </c>
      <c r="K29" s="28">
        <f t="shared" si="15"/>
        <v>0.51937678332375459</v>
      </c>
      <c r="L29" s="28">
        <f t="shared" si="15"/>
        <v>0.5</v>
      </c>
      <c r="M29" s="28">
        <f t="shared" si="15"/>
        <v>0.5</v>
      </c>
      <c r="N29" s="28">
        <f t="shared" si="15"/>
        <v>0.5</v>
      </c>
      <c r="O29" s="28">
        <f t="shared" si="15"/>
        <v>0.49511890590530311</v>
      </c>
      <c r="P29" s="27">
        <f t="shared" si="3"/>
        <v>0.5</v>
      </c>
      <c r="Q29" s="27">
        <f t="shared" si="4"/>
        <v>0.87707205437976699</v>
      </c>
      <c r="R29" s="27">
        <f t="shared" si="5"/>
        <v>0.87707205437976699</v>
      </c>
      <c r="S29" s="27">
        <f t="shared" si="6"/>
        <v>0.87707205437976699</v>
      </c>
      <c r="T29" s="27">
        <f t="shared" si="7"/>
        <v>0.87707205437976699</v>
      </c>
      <c r="U29" s="27">
        <f t="shared" si="8"/>
        <v>0.89644883770352157</v>
      </c>
      <c r="V29" s="27">
        <f t="shared" si="9"/>
        <v>0.89644883770352157</v>
      </c>
      <c r="W29" s="27">
        <f t="shared" si="10"/>
        <v>0.89644883770352202</v>
      </c>
      <c r="X29" s="27">
        <f t="shared" si="11"/>
        <v>0.89644883770352202</v>
      </c>
      <c r="Y29" s="27">
        <f t="shared" si="12"/>
        <v>0.8915677436088254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MD29"/>
      <c r="AME29"/>
      <c r="AMF29"/>
      <c r="AMG29"/>
      <c r="AMH29"/>
      <c r="AMI29"/>
      <c r="AMJ29"/>
    </row>
    <row r="30" spans="1:1024" s="23" customFormat="1" x14ac:dyDescent="0.25">
      <c r="A30" s="24">
        <v>-39</v>
      </c>
      <c r="B30" s="27">
        <f t="shared" si="1"/>
        <v>-6.2831853071795862</v>
      </c>
      <c r="C30" s="27">
        <v>0</v>
      </c>
      <c r="D30" s="27"/>
      <c r="E30" s="28"/>
      <c r="F30" s="28">
        <f t="shared" si="15"/>
        <v>0.50000000000000011</v>
      </c>
      <c r="G30" s="28">
        <f t="shared" si="15"/>
        <v>0.58389468969291158</v>
      </c>
      <c r="H30" s="28">
        <f t="shared" si="15"/>
        <v>0.5</v>
      </c>
      <c r="I30" s="28">
        <f t="shared" si="15"/>
        <v>0.5</v>
      </c>
      <c r="J30" s="28">
        <f t="shared" si="15"/>
        <v>0.5</v>
      </c>
      <c r="K30" s="28">
        <f t="shared" si="15"/>
        <v>0.47363282245876681</v>
      </c>
      <c r="L30" s="28">
        <f t="shared" si="15"/>
        <v>0.5</v>
      </c>
      <c r="M30" s="28">
        <f t="shared" si="15"/>
        <v>0.5</v>
      </c>
      <c r="N30" s="28">
        <f t="shared" si="15"/>
        <v>0.5</v>
      </c>
      <c r="O30" s="28">
        <f t="shared" si="15"/>
        <v>0.51400162881273659</v>
      </c>
      <c r="P30" s="27">
        <f t="shared" si="3"/>
        <v>0.50000000000000011</v>
      </c>
      <c r="Q30" s="27">
        <f t="shared" si="4"/>
        <v>0.58389468969291147</v>
      </c>
      <c r="R30" s="27">
        <f t="shared" si="5"/>
        <v>0.58389468969291136</v>
      </c>
      <c r="S30" s="27">
        <f t="shared" si="6"/>
        <v>0.58389468969291114</v>
      </c>
      <c r="T30" s="27">
        <f t="shared" si="7"/>
        <v>0.58389468969291114</v>
      </c>
      <c r="U30" s="27">
        <f t="shared" si="8"/>
        <v>0.55752751215167784</v>
      </c>
      <c r="V30" s="27">
        <f t="shared" si="9"/>
        <v>0.5575275121516774</v>
      </c>
      <c r="W30" s="27">
        <f t="shared" si="10"/>
        <v>0.55752751215167695</v>
      </c>
      <c r="X30" s="27">
        <f t="shared" si="11"/>
        <v>0.55752751215167695</v>
      </c>
      <c r="Y30" s="27">
        <f t="shared" si="12"/>
        <v>0.57152914096441343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MD30"/>
      <c r="AME30"/>
      <c r="AMF30"/>
      <c r="AMG30"/>
      <c r="AMH30"/>
      <c r="AMI30"/>
      <c r="AMJ30"/>
    </row>
    <row r="31" spans="1:1024" s="23" customFormat="1" x14ac:dyDescent="0.25">
      <c r="A31" s="24">
        <v>-38</v>
      </c>
      <c r="B31" s="27">
        <f t="shared" si="1"/>
        <v>-6.1261056745000966</v>
      </c>
      <c r="C31" s="27">
        <v>0</v>
      </c>
      <c r="D31" s="27"/>
      <c r="E31" s="28"/>
      <c r="F31" s="28">
        <f t="shared" si="15"/>
        <v>0.50000000000000011</v>
      </c>
      <c r="G31" s="28">
        <f t="shared" si="15"/>
        <v>0.2154182290132563</v>
      </c>
      <c r="H31" s="28">
        <f t="shared" si="15"/>
        <v>0.5</v>
      </c>
      <c r="I31" s="28">
        <f t="shared" si="15"/>
        <v>0.5</v>
      </c>
      <c r="J31" s="28">
        <f t="shared" si="15"/>
        <v>0.5</v>
      </c>
      <c r="K31" s="28">
        <f t="shared" si="15"/>
        <v>0.53249885048803147</v>
      </c>
      <c r="L31" s="28">
        <f t="shared" si="15"/>
        <v>0.5</v>
      </c>
      <c r="M31" s="28">
        <f t="shared" si="15"/>
        <v>0.5</v>
      </c>
      <c r="N31" s="28">
        <f t="shared" si="15"/>
        <v>0.5</v>
      </c>
      <c r="O31" s="28">
        <f t="shared" si="15"/>
        <v>0.51105816581587815</v>
      </c>
      <c r="P31" s="27">
        <f t="shared" si="3"/>
        <v>0.50000000000000011</v>
      </c>
      <c r="Q31" s="27">
        <f t="shared" si="4"/>
        <v>0.21541822901325636</v>
      </c>
      <c r="R31" s="27">
        <f t="shared" si="5"/>
        <v>0.21541822901325625</v>
      </c>
      <c r="S31" s="27">
        <f t="shared" si="6"/>
        <v>0.21541822901325602</v>
      </c>
      <c r="T31" s="27">
        <f t="shared" si="7"/>
        <v>0.21541822901325602</v>
      </c>
      <c r="U31" s="27">
        <f t="shared" si="8"/>
        <v>0.2479170795012875</v>
      </c>
      <c r="V31" s="27">
        <f t="shared" si="9"/>
        <v>0.24791707950128705</v>
      </c>
      <c r="W31" s="27">
        <f t="shared" si="10"/>
        <v>0.24791707950128705</v>
      </c>
      <c r="X31" s="27">
        <f t="shared" si="11"/>
        <v>0.2479170795012875</v>
      </c>
      <c r="Y31" s="27">
        <f t="shared" si="12"/>
        <v>0.25897524531716609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MD31"/>
      <c r="AME31"/>
      <c r="AMF31"/>
      <c r="AMG31"/>
      <c r="AMH31"/>
      <c r="AMI31"/>
      <c r="AMJ31"/>
    </row>
    <row r="32" spans="1:1024" s="23" customFormat="1" x14ac:dyDescent="0.25">
      <c r="A32" s="24">
        <v>-37</v>
      </c>
      <c r="B32" s="27">
        <f t="shared" si="1"/>
        <v>-5.9690260418206069</v>
      </c>
      <c r="C32" s="27">
        <v>0</v>
      </c>
      <c r="D32" s="27"/>
      <c r="E32" s="28"/>
      <c r="F32" s="28">
        <f t="shared" si="15"/>
        <v>0.50000000000000011</v>
      </c>
      <c r="G32" s="28">
        <f t="shared" si="15"/>
        <v>0.10236616014873701</v>
      </c>
      <c r="H32" s="28">
        <f t="shared" si="15"/>
        <v>0.5</v>
      </c>
      <c r="I32" s="28">
        <f t="shared" si="15"/>
        <v>0.5</v>
      </c>
      <c r="J32" s="28">
        <f t="shared" si="15"/>
        <v>0.5</v>
      </c>
      <c r="K32" s="28">
        <f t="shared" si="15"/>
        <v>0.46242789300519571</v>
      </c>
      <c r="L32" s="28">
        <f t="shared" si="15"/>
        <v>0.5</v>
      </c>
      <c r="M32" s="28">
        <f t="shared" si="15"/>
        <v>0.5</v>
      </c>
      <c r="N32" s="28">
        <f t="shared" si="15"/>
        <v>0.5</v>
      </c>
      <c r="O32" s="28">
        <f t="shared" si="15"/>
        <v>0.49087688098515625</v>
      </c>
      <c r="P32" s="27">
        <f t="shared" si="3"/>
        <v>0.50000000000000011</v>
      </c>
      <c r="Q32" s="27">
        <f t="shared" si="4"/>
        <v>0.10236616014873701</v>
      </c>
      <c r="R32" s="27">
        <f t="shared" si="5"/>
        <v>0.1023661601487369</v>
      </c>
      <c r="S32" s="27">
        <f t="shared" si="6"/>
        <v>0.10236616014873667</v>
      </c>
      <c r="T32" s="27">
        <f t="shared" si="7"/>
        <v>0.10236616014873645</v>
      </c>
      <c r="U32" s="27">
        <f t="shared" si="8"/>
        <v>6.4794053153932385E-2</v>
      </c>
      <c r="V32" s="27">
        <f t="shared" si="9"/>
        <v>6.4794053153931941E-2</v>
      </c>
      <c r="W32" s="27">
        <f t="shared" si="10"/>
        <v>6.4794053153931941E-2</v>
      </c>
      <c r="X32" s="27">
        <f t="shared" si="11"/>
        <v>6.4794053153931941E-2</v>
      </c>
      <c r="Y32" s="27">
        <f t="shared" si="12"/>
        <v>5.5670934139087969E-2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MD32"/>
      <c r="AME32"/>
      <c r="AMF32"/>
      <c r="AMG32"/>
      <c r="AMH32"/>
      <c r="AMI32"/>
      <c r="AMJ32"/>
    </row>
    <row r="33" spans="1:1024" s="23" customFormat="1" x14ac:dyDescent="0.25">
      <c r="A33" s="24">
        <v>-36</v>
      </c>
      <c r="B33" s="27">
        <f t="shared" si="1"/>
        <v>-5.8119464091411173</v>
      </c>
      <c r="C33" s="27">
        <v>0</v>
      </c>
      <c r="D33" s="27"/>
      <c r="E33" s="28"/>
      <c r="F33" s="28">
        <f t="shared" si="15"/>
        <v>0.50000000000000011</v>
      </c>
      <c r="G33" s="28">
        <f t="shared" si="15"/>
        <v>0.34620758223749593</v>
      </c>
      <c r="H33" s="28">
        <f t="shared" si="15"/>
        <v>0.5</v>
      </c>
      <c r="I33" s="28">
        <f t="shared" si="15"/>
        <v>0.5</v>
      </c>
      <c r="J33" s="28">
        <f t="shared" si="15"/>
        <v>0.5</v>
      </c>
      <c r="K33" s="28">
        <f t="shared" si="15"/>
        <v>0.54142172219942264</v>
      </c>
      <c r="L33" s="28">
        <f t="shared" si="15"/>
        <v>0.5</v>
      </c>
      <c r="M33" s="28">
        <f t="shared" si="15"/>
        <v>0.5</v>
      </c>
      <c r="N33" s="28">
        <f t="shared" si="15"/>
        <v>0.5</v>
      </c>
      <c r="O33" s="28">
        <f t="shared" si="15"/>
        <v>0.48491700527105286</v>
      </c>
      <c r="P33" s="27">
        <f t="shared" si="3"/>
        <v>0.50000000000000011</v>
      </c>
      <c r="Q33" s="27">
        <f t="shared" si="4"/>
        <v>0.34620758223749593</v>
      </c>
      <c r="R33" s="27">
        <f t="shared" si="5"/>
        <v>0.34620758223749593</v>
      </c>
      <c r="S33" s="27">
        <f t="shared" si="6"/>
        <v>0.3462075822374957</v>
      </c>
      <c r="T33" s="27">
        <f t="shared" si="7"/>
        <v>0.3462075822374957</v>
      </c>
      <c r="U33" s="27">
        <f t="shared" si="8"/>
        <v>0.38762930443691834</v>
      </c>
      <c r="V33" s="27">
        <f t="shared" si="9"/>
        <v>0.3876293044369179</v>
      </c>
      <c r="W33" s="27">
        <f t="shared" si="10"/>
        <v>0.3876293044369179</v>
      </c>
      <c r="X33" s="27">
        <f t="shared" si="11"/>
        <v>0.3876293044369179</v>
      </c>
      <c r="Y33" s="27">
        <f t="shared" si="12"/>
        <v>0.37254630970797109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MD33"/>
      <c r="AME33"/>
      <c r="AMF33"/>
      <c r="AMG33"/>
      <c r="AMH33"/>
      <c r="AMI33"/>
      <c r="AMJ33"/>
    </row>
    <row r="34" spans="1:1024" s="23" customFormat="1" x14ac:dyDescent="0.25">
      <c r="A34" s="24">
        <v>-35</v>
      </c>
      <c r="B34" s="27">
        <f t="shared" si="1"/>
        <v>-5.6548667764616276</v>
      </c>
      <c r="C34" s="27">
        <v>0</v>
      </c>
      <c r="D34" s="27"/>
      <c r="E34" s="28"/>
      <c r="F34" s="28">
        <f t="shared" si="15"/>
        <v>0.5</v>
      </c>
      <c r="G34" s="28">
        <f t="shared" si="15"/>
        <v>0.72808432063116646</v>
      </c>
      <c r="H34" s="28">
        <f t="shared" si="15"/>
        <v>0.5</v>
      </c>
      <c r="I34" s="28">
        <f t="shared" si="15"/>
        <v>0.5</v>
      </c>
      <c r="J34" s="28">
        <f t="shared" si="15"/>
        <v>0.5</v>
      </c>
      <c r="K34" s="28">
        <f t="shared" si="15"/>
        <v>0.45607767744084365</v>
      </c>
      <c r="L34" s="28">
        <f t="shared" si="15"/>
        <v>0.5</v>
      </c>
      <c r="M34" s="28">
        <f t="shared" si="15"/>
        <v>0.5</v>
      </c>
      <c r="N34" s="28">
        <f t="shared" si="15"/>
        <v>0.5</v>
      </c>
      <c r="O34" s="28">
        <f t="shared" si="15"/>
        <v>0.50246898316700861</v>
      </c>
      <c r="P34" s="27">
        <f t="shared" si="3"/>
        <v>0.5</v>
      </c>
      <c r="Q34" s="27">
        <f t="shared" si="4"/>
        <v>0.72808432063116646</v>
      </c>
      <c r="R34" s="27">
        <f t="shared" si="5"/>
        <v>0.72808432063116646</v>
      </c>
      <c r="S34" s="27">
        <f t="shared" si="6"/>
        <v>0.72808432063116646</v>
      </c>
      <c r="T34" s="27">
        <f t="shared" si="7"/>
        <v>0.72808432063116646</v>
      </c>
      <c r="U34" s="27">
        <f t="shared" si="8"/>
        <v>0.68416199807200995</v>
      </c>
      <c r="V34" s="27">
        <f t="shared" si="9"/>
        <v>0.68416199807200995</v>
      </c>
      <c r="W34" s="27">
        <f t="shared" si="10"/>
        <v>0.68416199807201039</v>
      </c>
      <c r="X34" s="27">
        <f t="shared" si="11"/>
        <v>0.68416199807201039</v>
      </c>
      <c r="Y34" s="27">
        <f t="shared" si="12"/>
        <v>0.686630981239019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MD34"/>
      <c r="AME34"/>
      <c r="AMF34"/>
      <c r="AMG34"/>
      <c r="AMH34"/>
      <c r="AMI34"/>
      <c r="AMJ34"/>
    </row>
    <row r="35" spans="1:1024" s="23" customFormat="1" x14ac:dyDescent="0.25">
      <c r="A35" s="24">
        <v>-34</v>
      </c>
      <c r="B35" s="27">
        <f t="shared" si="1"/>
        <v>-5.497787143782138</v>
      </c>
      <c r="C35" s="27">
        <v>0</v>
      </c>
      <c r="D35" s="27"/>
      <c r="E35" s="28"/>
      <c r="F35" s="28">
        <f t="shared" si="15"/>
        <v>0.5</v>
      </c>
      <c r="G35" s="28">
        <f t="shared" si="15"/>
        <v>0.90524556133929501</v>
      </c>
      <c r="H35" s="28">
        <f t="shared" si="15"/>
        <v>0.5</v>
      </c>
      <c r="I35" s="28">
        <f t="shared" si="15"/>
        <v>0.5</v>
      </c>
      <c r="J35" s="28">
        <f t="shared" si="15"/>
        <v>0.5</v>
      </c>
      <c r="K35" s="28">
        <f t="shared" si="15"/>
        <v>0.54499246899259424</v>
      </c>
      <c r="L35" s="28">
        <f t="shared" si="15"/>
        <v>0.5</v>
      </c>
      <c r="M35" s="28">
        <f t="shared" si="15"/>
        <v>0.5</v>
      </c>
      <c r="N35" s="28">
        <f t="shared" si="15"/>
        <v>0.5</v>
      </c>
      <c r="O35" s="28">
        <f t="shared" si="15"/>
        <v>0.51617223129599066</v>
      </c>
      <c r="P35" s="27">
        <f t="shared" si="3"/>
        <v>0.5</v>
      </c>
      <c r="Q35" s="27">
        <f t="shared" si="4"/>
        <v>0.9052455613392949</v>
      </c>
      <c r="R35" s="27">
        <f t="shared" si="5"/>
        <v>0.9052455613392949</v>
      </c>
      <c r="S35" s="27">
        <f t="shared" si="6"/>
        <v>0.9052455613392949</v>
      </c>
      <c r="T35" s="27">
        <f t="shared" si="7"/>
        <v>0.9052455613392949</v>
      </c>
      <c r="U35" s="27">
        <f t="shared" si="8"/>
        <v>0.95023803033188914</v>
      </c>
      <c r="V35" s="27">
        <f t="shared" si="9"/>
        <v>0.95023803033188914</v>
      </c>
      <c r="W35" s="27">
        <f t="shared" si="10"/>
        <v>0.95023803033188869</v>
      </c>
      <c r="X35" s="27">
        <f t="shared" si="11"/>
        <v>0.95023803033188869</v>
      </c>
      <c r="Y35" s="27">
        <f t="shared" si="12"/>
        <v>0.96641026162787913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MD35"/>
      <c r="AME35"/>
      <c r="AMF35"/>
      <c r="AMG35"/>
      <c r="AMH35"/>
      <c r="AMI35"/>
      <c r="AMJ35"/>
    </row>
    <row r="36" spans="1:1024" s="23" customFormat="1" x14ac:dyDescent="0.25">
      <c r="A36" s="24">
        <v>-33</v>
      </c>
      <c r="B36" s="27">
        <f t="shared" si="1"/>
        <v>-5.3407075111026483</v>
      </c>
      <c r="C36" s="27">
        <v>0</v>
      </c>
      <c r="D36" s="27"/>
      <c r="E36" s="28"/>
      <c r="F36" s="28">
        <f t="shared" ref="F36:O45" si="16">($B$2/2) + (4*$B$2/PI()^2)*(( 2*COS(F$5*PI()/2) - COS(F$5*PI()) - 1 )/F$5^2)*COS(F$5*PI()*$B36/$B$3)</f>
        <v>0.49999999999999994</v>
      </c>
      <c r="G36" s="28">
        <f t="shared" si="16"/>
        <v>0.71868146334435346</v>
      </c>
      <c r="H36" s="28">
        <f t="shared" si="16"/>
        <v>0.5</v>
      </c>
      <c r="I36" s="28">
        <f t="shared" si="16"/>
        <v>0.5</v>
      </c>
      <c r="J36" s="28">
        <f t="shared" si="16"/>
        <v>0.5</v>
      </c>
      <c r="K36" s="28">
        <f t="shared" si="16"/>
        <v>0.4554026908276963</v>
      </c>
      <c r="L36" s="28">
        <f t="shared" si="16"/>
        <v>0.5</v>
      </c>
      <c r="M36" s="28">
        <f t="shared" si="16"/>
        <v>0.5</v>
      </c>
      <c r="N36" s="28">
        <f t="shared" si="16"/>
        <v>0.5</v>
      </c>
      <c r="O36" s="28">
        <f t="shared" si="16"/>
        <v>0.50466568908740816</v>
      </c>
      <c r="P36" s="27">
        <f t="shared" si="3"/>
        <v>0.49999999999999994</v>
      </c>
      <c r="Q36" s="27">
        <f t="shared" si="4"/>
        <v>0.71868146334435346</v>
      </c>
      <c r="R36" s="27">
        <f t="shared" si="5"/>
        <v>0.71868146334435357</v>
      </c>
      <c r="S36" s="27">
        <f t="shared" si="6"/>
        <v>0.71868146334435346</v>
      </c>
      <c r="T36" s="27">
        <f t="shared" si="7"/>
        <v>0.71868146334435346</v>
      </c>
      <c r="U36" s="27">
        <f t="shared" si="8"/>
        <v>0.67408415417204992</v>
      </c>
      <c r="V36" s="27">
        <f t="shared" si="9"/>
        <v>0.67408415417204992</v>
      </c>
      <c r="W36" s="27">
        <f t="shared" si="10"/>
        <v>0.67408415417205036</v>
      </c>
      <c r="X36" s="27">
        <f t="shared" si="11"/>
        <v>0.67408415417205036</v>
      </c>
      <c r="Y36" s="27">
        <f t="shared" si="12"/>
        <v>0.67874984325945942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MD36"/>
      <c r="AME36"/>
      <c r="AMF36"/>
      <c r="AMG36"/>
      <c r="AMH36"/>
      <c r="AMI36"/>
      <c r="AMJ36"/>
    </row>
    <row r="37" spans="1:1024" s="23" customFormat="1" x14ac:dyDescent="0.25">
      <c r="A37" s="24">
        <v>-32</v>
      </c>
      <c r="B37" s="27">
        <f t="shared" si="1"/>
        <v>-5.1836278784231586</v>
      </c>
      <c r="C37" s="27">
        <v>0</v>
      </c>
      <c r="D37" s="27"/>
      <c r="E37" s="28"/>
      <c r="F37" s="28">
        <f t="shared" si="16"/>
        <v>0.49999999999999994</v>
      </c>
      <c r="G37" s="28">
        <f t="shared" si="16"/>
        <v>0.33584133690844553</v>
      </c>
      <c r="H37" s="28">
        <f t="shared" si="16"/>
        <v>0.5</v>
      </c>
      <c r="I37" s="28">
        <f t="shared" si="16"/>
        <v>0.5</v>
      </c>
      <c r="J37" s="28">
        <f t="shared" si="16"/>
        <v>0.5</v>
      </c>
      <c r="K37" s="28">
        <f t="shared" si="16"/>
        <v>0.54274971258886517</v>
      </c>
      <c r="L37" s="28">
        <f t="shared" si="16"/>
        <v>0.5</v>
      </c>
      <c r="M37" s="28">
        <f t="shared" si="16"/>
        <v>0.5</v>
      </c>
      <c r="N37" s="28">
        <f t="shared" si="16"/>
        <v>0.5</v>
      </c>
      <c r="O37" s="28">
        <f t="shared" si="16"/>
        <v>0.4858861218075739</v>
      </c>
      <c r="P37" s="27">
        <f t="shared" si="3"/>
        <v>0.49999999999999994</v>
      </c>
      <c r="Q37" s="27">
        <f t="shared" si="4"/>
        <v>0.33584133690844548</v>
      </c>
      <c r="R37" s="27">
        <f t="shared" si="5"/>
        <v>0.33584133690844553</v>
      </c>
      <c r="S37" s="27">
        <f t="shared" si="6"/>
        <v>0.33584133690844564</v>
      </c>
      <c r="T37" s="27">
        <f t="shared" si="7"/>
        <v>0.33584133690844564</v>
      </c>
      <c r="U37" s="27">
        <f t="shared" si="8"/>
        <v>0.37859104949731082</v>
      </c>
      <c r="V37" s="27">
        <f t="shared" si="9"/>
        <v>0.37859104949731082</v>
      </c>
      <c r="W37" s="27">
        <f t="shared" si="10"/>
        <v>0.37859104949731082</v>
      </c>
      <c r="X37" s="27">
        <f t="shared" si="11"/>
        <v>0.37859104949731082</v>
      </c>
      <c r="Y37" s="27">
        <f t="shared" si="12"/>
        <v>0.36447717130488488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MD37"/>
      <c r="AME37"/>
      <c r="AMF37"/>
      <c r="AMG37"/>
      <c r="AMH37"/>
      <c r="AMI37"/>
      <c r="AMJ37"/>
    </row>
    <row r="38" spans="1:1024" s="23" customFormat="1" x14ac:dyDescent="0.25">
      <c r="A38" s="24">
        <v>-31</v>
      </c>
      <c r="B38" s="27">
        <f t="shared" ref="B38:B69" si="17">(A38-1)*PI()/20</f>
        <v>-5.026548245743669</v>
      </c>
      <c r="C38" s="27">
        <v>0</v>
      </c>
      <c r="D38" s="27"/>
      <c r="E38" s="28"/>
      <c r="F38" s="28">
        <f t="shared" si="16"/>
        <v>0.49999999999999989</v>
      </c>
      <c r="G38" s="28">
        <f t="shared" si="16"/>
        <v>0.10034067826753773</v>
      </c>
      <c r="H38" s="28">
        <f t="shared" si="16"/>
        <v>0.5</v>
      </c>
      <c r="I38" s="28">
        <f t="shared" si="16"/>
        <v>0.5</v>
      </c>
      <c r="J38" s="28">
        <f t="shared" si="16"/>
        <v>0.5</v>
      </c>
      <c r="K38" s="28">
        <f t="shared" si="16"/>
        <v>0.46049014858027248</v>
      </c>
      <c r="L38" s="28">
        <f t="shared" si="16"/>
        <v>0.5</v>
      </c>
      <c r="M38" s="28">
        <f t="shared" si="16"/>
        <v>0.5</v>
      </c>
      <c r="N38" s="28">
        <f t="shared" si="16"/>
        <v>0.5</v>
      </c>
      <c r="O38" s="28">
        <f t="shared" si="16"/>
        <v>0.48910771834792305</v>
      </c>
      <c r="P38" s="27">
        <f t="shared" ref="P38:P69" si="18">SUM($F38:$F38)</f>
        <v>0.49999999999999989</v>
      </c>
      <c r="Q38" s="27">
        <f t="shared" ref="Q38:Q69" si="19">SUM($F38:$G38)-(1*$F38) +$Q$3</f>
        <v>0.10034067826753768</v>
      </c>
      <c r="R38" s="27">
        <f t="shared" ref="R38:R69" si="20">SUM($F38:$H38)-(2*$F38)</f>
        <v>0.10034067826753779</v>
      </c>
      <c r="S38" s="27">
        <f t="shared" ref="S38:S69" si="21">SUM($F38:$I38)-(3*$F38) +$Q$3</f>
        <v>0.10034067826753801</v>
      </c>
      <c r="T38" s="27">
        <f t="shared" ref="T38:T69" si="22">SUM($F38:$J38)-(4*$F38)</f>
        <v>0.10034067826753779</v>
      </c>
      <c r="U38" s="27">
        <f t="shared" ref="U38:U69" si="23">SUM($F38:$K38)-(5*$F38) +$Q$3</f>
        <v>6.0830826847810382E-2</v>
      </c>
      <c r="V38" s="27">
        <f t="shared" ref="V38:V69" si="24">SUM($F38:$L38)-(6*$F38)</f>
        <v>6.0830826847810826E-2</v>
      </c>
      <c r="W38" s="27">
        <f t="shared" ref="W38:W69" si="25">SUM($F38:$M38)-(7*$F38) +$Q$3</f>
        <v>6.0830826847810826E-2</v>
      </c>
      <c r="X38" s="27">
        <f t="shared" ref="X38:X69" si="26">SUM($F38:$N38)-(8*$F38)</f>
        <v>6.0830826847810826E-2</v>
      </c>
      <c r="Y38" s="27">
        <f t="shared" ref="Y38:Y69" si="27">SUM($F38:$O38)-(9*$F38) +$Q$3</f>
        <v>4.993854519573393E-2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MD38"/>
      <c r="AME38"/>
      <c r="AMF38"/>
      <c r="AMG38"/>
      <c r="AMH38"/>
      <c r="AMI38"/>
      <c r="AMJ38"/>
    </row>
    <row r="39" spans="1:1024" s="23" customFormat="1" x14ac:dyDescent="0.25">
      <c r="A39" s="24">
        <v>-30</v>
      </c>
      <c r="B39" s="27">
        <f t="shared" si="17"/>
        <v>-4.8694686130641793</v>
      </c>
      <c r="C39" s="27">
        <v>0</v>
      </c>
      <c r="D39" s="27"/>
      <c r="E39" s="28"/>
      <c r="F39" s="28">
        <f t="shared" si="16"/>
        <v>0.49999999999999994</v>
      </c>
      <c r="G39" s="28">
        <f t="shared" si="16"/>
        <v>0.22355146777317741</v>
      </c>
      <c r="H39" s="28">
        <f t="shared" si="16"/>
        <v>0.5</v>
      </c>
      <c r="I39" s="28">
        <f t="shared" si="16"/>
        <v>0.5</v>
      </c>
      <c r="J39" s="28">
        <f t="shared" si="16"/>
        <v>0.5</v>
      </c>
      <c r="K39" s="28">
        <f t="shared" si="16"/>
        <v>0.5349832408530687</v>
      </c>
      <c r="L39" s="28">
        <f t="shared" si="16"/>
        <v>0.5</v>
      </c>
      <c r="M39" s="28">
        <f t="shared" si="16"/>
        <v>0.5</v>
      </c>
      <c r="N39" s="28">
        <f t="shared" si="16"/>
        <v>0.5</v>
      </c>
      <c r="O39" s="28">
        <f t="shared" si="16"/>
        <v>0.50930855119282825</v>
      </c>
      <c r="P39" s="27">
        <f t="shared" si="18"/>
        <v>0.49999999999999994</v>
      </c>
      <c r="Q39" s="27">
        <f t="shared" si="19"/>
        <v>0.22355146777317741</v>
      </c>
      <c r="R39" s="27">
        <f t="shared" si="20"/>
        <v>0.22355146777317747</v>
      </c>
      <c r="S39" s="27">
        <f t="shared" si="21"/>
        <v>0.22355146777317758</v>
      </c>
      <c r="T39" s="27">
        <f t="shared" si="22"/>
        <v>0.22355146777317736</v>
      </c>
      <c r="U39" s="27">
        <f t="shared" si="23"/>
        <v>0.25853470862624617</v>
      </c>
      <c r="V39" s="27">
        <f t="shared" si="24"/>
        <v>0.25853470862624617</v>
      </c>
      <c r="W39" s="27">
        <f t="shared" si="25"/>
        <v>0.25853470862624617</v>
      </c>
      <c r="X39" s="27">
        <f t="shared" si="26"/>
        <v>0.25853470862624617</v>
      </c>
      <c r="Y39" s="27">
        <f t="shared" si="27"/>
        <v>0.26784325981907475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MD39"/>
      <c r="AME39"/>
      <c r="AMF39"/>
      <c r="AMG39"/>
      <c r="AMH39"/>
      <c r="AMI39"/>
      <c r="AMJ39"/>
    </row>
    <row r="40" spans="1:1024" s="23" customFormat="1" x14ac:dyDescent="0.25">
      <c r="A40" s="24">
        <v>-29</v>
      </c>
      <c r="B40" s="27">
        <f t="shared" si="17"/>
        <v>-4.7123889803846897</v>
      </c>
      <c r="C40" s="27">
        <v>0</v>
      </c>
      <c r="D40" s="27"/>
      <c r="E40" s="28"/>
      <c r="F40" s="28">
        <f t="shared" si="16"/>
        <v>0.49999999999999994</v>
      </c>
      <c r="G40" s="28">
        <f t="shared" si="16"/>
        <v>0.59488671713929075</v>
      </c>
      <c r="H40" s="28">
        <f t="shared" si="16"/>
        <v>0.5</v>
      </c>
      <c r="I40" s="28">
        <f t="shared" si="16"/>
        <v>0.5</v>
      </c>
      <c r="J40" s="28">
        <f t="shared" si="16"/>
        <v>0.5</v>
      </c>
      <c r="K40" s="28">
        <f t="shared" si="16"/>
        <v>0.47068269731097379</v>
      </c>
      <c r="L40" s="28">
        <f t="shared" si="16"/>
        <v>0.5</v>
      </c>
      <c r="M40" s="28">
        <f t="shared" si="16"/>
        <v>0.5</v>
      </c>
      <c r="N40" s="28">
        <f t="shared" si="16"/>
        <v>0.5</v>
      </c>
      <c r="O40" s="28">
        <f t="shared" si="16"/>
        <v>0.5149989173233559</v>
      </c>
      <c r="P40" s="27">
        <f t="shared" si="18"/>
        <v>0.49999999999999994</v>
      </c>
      <c r="Q40" s="27">
        <f t="shared" si="19"/>
        <v>0.59488671713929064</v>
      </c>
      <c r="R40" s="27">
        <f t="shared" si="20"/>
        <v>0.59488671713929075</v>
      </c>
      <c r="S40" s="27">
        <f t="shared" si="21"/>
        <v>0.59488671713929109</v>
      </c>
      <c r="T40" s="27">
        <f t="shared" si="22"/>
        <v>0.59488671713929109</v>
      </c>
      <c r="U40" s="27">
        <f t="shared" si="23"/>
        <v>0.56556941445026521</v>
      </c>
      <c r="V40" s="27">
        <f t="shared" si="24"/>
        <v>0.56556941445026521</v>
      </c>
      <c r="W40" s="27">
        <f t="shared" si="25"/>
        <v>0.56556941445026476</v>
      </c>
      <c r="X40" s="27">
        <f t="shared" si="26"/>
        <v>0.56556941445026476</v>
      </c>
      <c r="Y40" s="27">
        <f t="shared" si="27"/>
        <v>0.58056833177362144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MD40"/>
      <c r="AME40"/>
      <c r="AMF40"/>
      <c r="AMG40"/>
      <c r="AMH40"/>
      <c r="AMI40"/>
      <c r="AMJ40"/>
    </row>
    <row r="41" spans="1:1024" s="23" customFormat="1" x14ac:dyDescent="0.25">
      <c r="A41" s="24">
        <v>-28</v>
      </c>
      <c r="B41" s="27">
        <f t="shared" si="17"/>
        <v>-4.5553093477052</v>
      </c>
      <c r="C41" s="27">
        <v>0</v>
      </c>
      <c r="D41" s="27"/>
      <c r="E41" s="28"/>
      <c r="F41" s="28">
        <f t="shared" si="16"/>
        <v>0.5</v>
      </c>
      <c r="G41" s="28">
        <f t="shared" si="16"/>
        <v>0.8810570526298529</v>
      </c>
      <c r="H41" s="28">
        <f t="shared" si="16"/>
        <v>0.5</v>
      </c>
      <c r="I41" s="28">
        <f t="shared" si="16"/>
        <v>0.5</v>
      </c>
      <c r="J41" s="28">
        <f t="shared" si="16"/>
        <v>0.5</v>
      </c>
      <c r="K41" s="28">
        <f t="shared" si="16"/>
        <v>0.52269656413428389</v>
      </c>
      <c r="L41" s="28">
        <f t="shared" si="16"/>
        <v>0.5</v>
      </c>
      <c r="M41" s="28">
        <f t="shared" si="16"/>
        <v>0.5</v>
      </c>
      <c r="N41" s="28">
        <f t="shared" si="16"/>
        <v>0.5</v>
      </c>
      <c r="O41" s="28">
        <f t="shared" si="16"/>
        <v>0.49730849238728481</v>
      </c>
      <c r="P41" s="27">
        <f t="shared" si="18"/>
        <v>0.5</v>
      </c>
      <c r="Q41" s="27">
        <f t="shared" si="19"/>
        <v>0.8810570526298529</v>
      </c>
      <c r="R41" s="27">
        <f t="shared" si="20"/>
        <v>0.8810570526298529</v>
      </c>
      <c r="S41" s="27">
        <f t="shared" si="21"/>
        <v>0.88105705262985268</v>
      </c>
      <c r="T41" s="27">
        <f t="shared" si="22"/>
        <v>0.88105705262985268</v>
      </c>
      <c r="U41" s="27">
        <f t="shared" si="23"/>
        <v>0.90375361676413668</v>
      </c>
      <c r="V41" s="27">
        <f t="shared" si="24"/>
        <v>0.90375361676413668</v>
      </c>
      <c r="W41" s="27">
        <f t="shared" si="25"/>
        <v>0.90375361676413668</v>
      </c>
      <c r="X41" s="27">
        <f t="shared" si="26"/>
        <v>0.90375361676413668</v>
      </c>
      <c r="Y41" s="27">
        <f t="shared" si="27"/>
        <v>0.90106210915142171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MD41"/>
      <c r="AME41"/>
      <c r="AMF41"/>
      <c r="AMG41"/>
      <c r="AMH41"/>
      <c r="AMI41"/>
      <c r="AMJ41"/>
    </row>
    <row r="42" spans="1:1024" s="23" customFormat="1" x14ac:dyDescent="0.25">
      <c r="A42" s="24">
        <v>-27</v>
      </c>
      <c r="B42" s="27">
        <f t="shared" si="17"/>
        <v>-4.3982297150257104</v>
      </c>
      <c r="C42" s="27">
        <v>0</v>
      </c>
      <c r="D42" s="27"/>
      <c r="E42" s="28"/>
      <c r="F42" s="28">
        <f t="shared" si="16"/>
        <v>0.5</v>
      </c>
      <c r="G42" s="28">
        <f t="shared" si="16"/>
        <v>0.82521227739365632</v>
      </c>
      <c r="H42" s="28">
        <f t="shared" si="16"/>
        <v>0.5</v>
      </c>
      <c r="I42" s="28">
        <f t="shared" si="16"/>
        <v>0.5</v>
      </c>
      <c r="J42" s="28">
        <f t="shared" si="16"/>
        <v>0.5</v>
      </c>
      <c r="K42" s="28">
        <f t="shared" si="16"/>
        <v>0.48466335184523057</v>
      </c>
      <c r="L42" s="28">
        <f t="shared" si="16"/>
        <v>0.5</v>
      </c>
      <c r="M42" s="28">
        <f t="shared" si="16"/>
        <v>0.5</v>
      </c>
      <c r="N42" s="28">
        <f t="shared" si="16"/>
        <v>0.5</v>
      </c>
      <c r="O42" s="28">
        <f t="shared" si="16"/>
        <v>0.48381367542680148</v>
      </c>
      <c r="P42" s="27">
        <f t="shared" si="18"/>
        <v>0.5</v>
      </c>
      <c r="Q42" s="27">
        <f t="shared" si="19"/>
        <v>0.82521227739365632</v>
      </c>
      <c r="R42" s="27">
        <f t="shared" si="20"/>
        <v>0.82521227739365632</v>
      </c>
      <c r="S42" s="27">
        <f t="shared" si="21"/>
        <v>0.8252122773936561</v>
      </c>
      <c r="T42" s="27">
        <f t="shared" si="22"/>
        <v>0.8252122773936561</v>
      </c>
      <c r="U42" s="27">
        <f t="shared" si="23"/>
        <v>0.80987562923888667</v>
      </c>
      <c r="V42" s="27">
        <f t="shared" si="24"/>
        <v>0.80987562923888667</v>
      </c>
      <c r="W42" s="27">
        <f t="shared" si="25"/>
        <v>0.80987562923888667</v>
      </c>
      <c r="X42" s="27">
        <f t="shared" si="26"/>
        <v>0.80987562923888667</v>
      </c>
      <c r="Y42" s="27">
        <f t="shared" si="27"/>
        <v>0.79368930466568788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MD42"/>
      <c r="AME42"/>
      <c r="AMF42"/>
      <c r="AMG42"/>
      <c r="AMH42"/>
      <c r="AMI42"/>
      <c r="AMJ42"/>
    </row>
    <row r="43" spans="1:1024" s="23" customFormat="1" x14ac:dyDescent="0.25">
      <c r="A43" s="24">
        <v>-26</v>
      </c>
      <c r="B43" s="27">
        <f t="shared" si="17"/>
        <v>-4.2411500823462207</v>
      </c>
      <c r="C43" s="27">
        <v>0</v>
      </c>
      <c r="D43" s="27"/>
      <c r="E43" s="28"/>
      <c r="F43" s="28">
        <f t="shared" si="16"/>
        <v>0.50000000000000011</v>
      </c>
      <c r="G43" s="28">
        <f t="shared" si="16"/>
        <v>0.47747548154044261</v>
      </c>
      <c r="H43" s="28">
        <f t="shared" si="16"/>
        <v>0.5</v>
      </c>
      <c r="I43" s="28">
        <f t="shared" si="16"/>
        <v>0.5</v>
      </c>
      <c r="J43" s="28">
        <f t="shared" si="16"/>
        <v>0.5</v>
      </c>
      <c r="K43" s="28">
        <f t="shared" si="16"/>
        <v>0.50747725110752018</v>
      </c>
      <c r="L43" s="28">
        <f t="shared" si="16"/>
        <v>0.5</v>
      </c>
      <c r="M43" s="28">
        <f t="shared" si="16"/>
        <v>0.5</v>
      </c>
      <c r="N43" s="28">
        <f t="shared" si="16"/>
        <v>0.5</v>
      </c>
      <c r="O43" s="28">
        <f t="shared" si="16"/>
        <v>0.4955506178542306</v>
      </c>
      <c r="P43" s="27">
        <f t="shared" si="18"/>
        <v>0.50000000000000011</v>
      </c>
      <c r="Q43" s="27">
        <f t="shared" si="19"/>
        <v>0.47747548154044261</v>
      </c>
      <c r="R43" s="27">
        <f t="shared" si="20"/>
        <v>0.4774754815404425</v>
      </c>
      <c r="S43" s="27">
        <f t="shared" si="21"/>
        <v>0.47747548154044228</v>
      </c>
      <c r="T43" s="27">
        <f t="shared" si="22"/>
        <v>0.47747548154044228</v>
      </c>
      <c r="U43" s="27">
        <f t="shared" si="23"/>
        <v>0.48495273264796257</v>
      </c>
      <c r="V43" s="27">
        <f t="shared" si="24"/>
        <v>0.48495273264796213</v>
      </c>
      <c r="W43" s="27">
        <f t="shared" si="25"/>
        <v>0.48495273264796213</v>
      </c>
      <c r="X43" s="27">
        <f t="shared" si="26"/>
        <v>0.48495273264796257</v>
      </c>
      <c r="Y43" s="27">
        <f t="shared" si="27"/>
        <v>0.48050335050219317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MD43"/>
      <c r="AME43"/>
      <c r="AMF43"/>
      <c r="AMG43"/>
      <c r="AMH43"/>
      <c r="AMI43"/>
      <c r="AMJ43"/>
    </row>
    <row r="44" spans="1:1024" s="23" customFormat="1" x14ac:dyDescent="0.25">
      <c r="A44" s="24">
        <v>-25</v>
      </c>
      <c r="B44" s="27">
        <f t="shared" si="17"/>
        <v>-4.0840704496667311</v>
      </c>
      <c r="C44" s="27">
        <v>0</v>
      </c>
      <c r="D44" s="27"/>
      <c r="E44" s="28"/>
      <c r="F44" s="28">
        <f t="shared" si="16"/>
        <v>0.50000000000000011</v>
      </c>
      <c r="G44" s="28">
        <f t="shared" si="16"/>
        <v>0.14995541077300212</v>
      </c>
      <c r="H44" s="28">
        <f t="shared" si="16"/>
        <v>0.5</v>
      </c>
      <c r="I44" s="28">
        <f t="shared" si="16"/>
        <v>0.5</v>
      </c>
      <c r="J44" s="28">
        <f t="shared" si="16"/>
        <v>0.5</v>
      </c>
      <c r="K44" s="28">
        <f t="shared" si="16"/>
        <v>0.50062566364511096</v>
      </c>
      <c r="L44" s="28">
        <f t="shared" si="16"/>
        <v>0.5</v>
      </c>
      <c r="M44" s="28">
        <f t="shared" si="16"/>
        <v>0.5</v>
      </c>
      <c r="N44" s="28">
        <f t="shared" si="16"/>
        <v>0.5</v>
      </c>
      <c r="O44" s="28">
        <f t="shared" si="16"/>
        <v>0.51422339918809179</v>
      </c>
      <c r="P44" s="27">
        <f t="shared" si="18"/>
        <v>0.50000000000000011</v>
      </c>
      <c r="Q44" s="27">
        <f t="shared" si="19"/>
        <v>0.14995541077300212</v>
      </c>
      <c r="R44" s="27">
        <f t="shared" si="20"/>
        <v>0.1499554107730019</v>
      </c>
      <c r="S44" s="27">
        <f t="shared" si="21"/>
        <v>0.14995541077300167</v>
      </c>
      <c r="T44" s="27">
        <f t="shared" si="22"/>
        <v>0.14995541077300167</v>
      </c>
      <c r="U44" s="27">
        <f t="shared" si="23"/>
        <v>0.15058107441811286</v>
      </c>
      <c r="V44" s="27">
        <f t="shared" si="24"/>
        <v>0.15058107441811242</v>
      </c>
      <c r="W44" s="27">
        <f t="shared" si="25"/>
        <v>0.15058107441811242</v>
      </c>
      <c r="X44" s="27">
        <f t="shared" si="26"/>
        <v>0.15058107441811242</v>
      </c>
      <c r="Y44" s="27">
        <f t="shared" si="27"/>
        <v>0.1648044736062042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MD44"/>
      <c r="AME44"/>
      <c r="AMF44"/>
      <c r="AMG44"/>
      <c r="AMH44"/>
      <c r="AMI44"/>
      <c r="AMJ44"/>
    </row>
    <row r="45" spans="1:1024" s="23" customFormat="1" x14ac:dyDescent="0.25">
      <c r="A45" s="24">
        <v>-24</v>
      </c>
      <c r="B45" s="27">
        <f t="shared" si="17"/>
        <v>-3.9269908169872414</v>
      </c>
      <c r="C45" s="27">
        <v>0</v>
      </c>
      <c r="D45" s="27"/>
      <c r="E45" s="28"/>
      <c r="F45" s="28">
        <f t="shared" si="16"/>
        <v>0.50000000000000011</v>
      </c>
      <c r="G45" s="28">
        <f t="shared" si="16"/>
        <v>0.13661542962082207</v>
      </c>
      <c r="H45" s="28">
        <f t="shared" si="16"/>
        <v>0.5</v>
      </c>
      <c r="I45" s="28">
        <f t="shared" si="16"/>
        <v>0.5</v>
      </c>
      <c r="J45" s="28">
        <f t="shared" si="16"/>
        <v>0.5</v>
      </c>
      <c r="K45" s="28">
        <f t="shared" si="16"/>
        <v>0.49129179809797896</v>
      </c>
      <c r="L45" s="28">
        <f t="shared" si="16"/>
        <v>0.5</v>
      </c>
      <c r="M45" s="28">
        <f t="shared" si="16"/>
        <v>0.5</v>
      </c>
      <c r="N45" s="28">
        <f t="shared" si="16"/>
        <v>0.5</v>
      </c>
      <c r="O45" s="28">
        <f t="shared" si="16"/>
        <v>0.51072429187797974</v>
      </c>
      <c r="P45" s="27">
        <f t="shared" si="18"/>
        <v>0.50000000000000011</v>
      </c>
      <c r="Q45" s="27">
        <f t="shared" si="19"/>
        <v>0.13661542962082207</v>
      </c>
      <c r="R45" s="27">
        <f t="shared" si="20"/>
        <v>0.13661542962082196</v>
      </c>
      <c r="S45" s="27">
        <f t="shared" si="21"/>
        <v>0.13661542962082174</v>
      </c>
      <c r="T45" s="27">
        <f t="shared" si="22"/>
        <v>0.13661542962082196</v>
      </c>
      <c r="U45" s="27">
        <f t="shared" si="23"/>
        <v>0.12790722771880114</v>
      </c>
      <c r="V45" s="27">
        <f t="shared" si="24"/>
        <v>0.1279072277188007</v>
      </c>
      <c r="W45" s="27">
        <f t="shared" si="25"/>
        <v>0.1279072277188007</v>
      </c>
      <c r="X45" s="27">
        <f t="shared" si="26"/>
        <v>0.1279072277188007</v>
      </c>
      <c r="Y45" s="27">
        <f t="shared" si="27"/>
        <v>0.13863151959678088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MD45"/>
      <c r="AME45"/>
      <c r="AMF45"/>
      <c r="AMG45"/>
      <c r="AMH45"/>
      <c r="AMI45"/>
      <c r="AMJ45"/>
    </row>
    <row r="46" spans="1:1024" s="23" customFormat="1" x14ac:dyDescent="0.25">
      <c r="A46" s="24">
        <v>-23</v>
      </c>
      <c r="B46" s="27">
        <f t="shared" si="17"/>
        <v>-3.7699111843077517</v>
      </c>
      <c r="C46" s="27">
        <v>0</v>
      </c>
      <c r="D46" s="27"/>
      <c r="E46" s="28"/>
      <c r="F46" s="28">
        <f t="shared" ref="F46:O55" si="28">($B$2/2) + (4*$B$2/PI()^2)*(( 2*COS(F$5*PI()/2) - COS(F$5*PI()) - 1 )/F$5^2)*COS(F$5*PI()*$B46/$B$3)</f>
        <v>0.50000000000000011</v>
      </c>
      <c r="G46" s="28">
        <f t="shared" si="28"/>
        <v>0.44942874550617157</v>
      </c>
      <c r="H46" s="28">
        <f t="shared" si="28"/>
        <v>0.5</v>
      </c>
      <c r="I46" s="28">
        <f t="shared" si="28"/>
        <v>0.5</v>
      </c>
      <c r="J46" s="28">
        <f t="shared" si="28"/>
        <v>0.5</v>
      </c>
      <c r="K46" s="28">
        <f t="shared" si="28"/>
        <v>0.51650713307998053</v>
      </c>
      <c r="L46" s="28">
        <f t="shared" si="28"/>
        <v>0.5</v>
      </c>
      <c r="M46" s="28">
        <f t="shared" si="28"/>
        <v>0.5</v>
      </c>
      <c r="N46" s="28">
        <f t="shared" si="28"/>
        <v>0.5</v>
      </c>
      <c r="O46" s="28">
        <f t="shared" si="28"/>
        <v>0.49050781608515603</v>
      </c>
      <c r="P46" s="27">
        <f t="shared" si="18"/>
        <v>0.50000000000000011</v>
      </c>
      <c r="Q46" s="27">
        <f t="shared" si="19"/>
        <v>0.44942874550617151</v>
      </c>
      <c r="R46" s="27">
        <f t="shared" si="20"/>
        <v>0.4494287455061714</v>
      </c>
      <c r="S46" s="27">
        <f t="shared" si="21"/>
        <v>0.44942874550617118</v>
      </c>
      <c r="T46" s="27">
        <f t="shared" si="22"/>
        <v>0.44942874550617118</v>
      </c>
      <c r="U46" s="27">
        <f t="shared" si="23"/>
        <v>0.46593587858615182</v>
      </c>
      <c r="V46" s="27">
        <f t="shared" si="24"/>
        <v>0.46593587858615138</v>
      </c>
      <c r="W46" s="27">
        <f t="shared" si="25"/>
        <v>0.46593587858615138</v>
      </c>
      <c r="X46" s="27">
        <f t="shared" si="26"/>
        <v>0.46593587858615138</v>
      </c>
      <c r="Y46" s="27">
        <f t="shared" si="27"/>
        <v>0.4564436946713073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MD46"/>
      <c r="AME46"/>
      <c r="AMF46"/>
      <c r="AMG46"/>
      <c r="AMH46"/>
      <c r="AMI46"/>
      <c r="AMJ46"/>
    </row>
    <row r="47" spans="1:1024" s="23" customFormat="1" x14ac:dyDescent="0.25">
      <c r="A47" s="24">
        <v>-22</v>
      </c>
      <c r="B47" s="27">
        <f t="shared" si="17"/>
        <v>-3.6128315516282621</v>
      </c>
      <c r="C47" s="27">
        <v>0</v>
      </c>
      <c r="D47" s="27"/>
      <c r="E47" s="28"/>
      <c r="F47" s="28">
        <f t="shared" si="28"/>
        <v>0.5</v>
      </c>
      <c r="G47" s="28">
        <f t="shared" si="28"/>
        <v>0.80763193958936419</v>
      </c>
      <c r="H47" s="28">
        <f t="shared" si="28"/>
        <v>0.5</v>
      </c>
      <c r="I47" s="28">
        <f t="shared" si="28"/>
        <v>0.5</v>
      </c>
      <c r="J47" s="28">
        <f t="shared" si="28"/>
        <v>0.5</v>
      </c>
      <c r="K47" s="28">
        <f t="shared" si="28"/>
        <v>0.47623153694232312</v>
      </c>
      <c r="L47" s="28">
        <f t="shared" si="28"/>
        <v>0.5</v>
      </c>
      <c r="M47" s="28">
        <f t="shared" si="28"/>
        <v>0.5</v>
      </c>
      <c r="N47" s="28">
        <f t="shared" si="28"/>
        <v>0.5</v>
      </c>
      <c r="O47" s="28">
        <f t="shared" si="28"/>
        <v>0.48508805955506906</v>
      </c>
      <c r="P47" s="27">
        <f t="shared" si="18"/>
        <v>0.5</v>
      </c>
      <c r="Q47" s="27">
        <f t="shared" si="19"/>
        <v>0.8076319395893643</v>
      </c>
      <c r="R47" s="27">
        <f t="shared" si="20"/>
        <v>0.8076319395893643</v>
      </c>
      <c r="S47" s="27">
        <f t="shared" si="21"/>
        <v>0.8076319395893643</v>
      </c>
      <c r="T47" s="27">
        <f t="shared" si="22"/>
        <v>0.8076319395893643</v>
      </c>
      <c r="U47" s="27">
        <f t="shared" si="23"/>
        <v>0.7838634765316872</v>
      </c>
      <c r="V47" s="27">
        <f t="shared" si="24"/>
        <v>0.7838634765316872</v>
      </c>
      <c r="W47" s="27">
        <f t="shared" si="25"/>
        <v>0.7838634765316872</v>
      </c>
      <c r="X47" s="27">
        <f t="shared" si="26"/>
        <v>0.7838634765316872</v>
      </c>
      <c r="Y47" s="27">
        <f t="shared" si="27"/>
        <v>0.7689515360867567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MD47"/>
      <c r="AME47"/>
      <c r="AMF47"/>
      <c r="AMG47"/>
      <c r="AMH47"/>
      <c r="AMI47"/>
      <c r="AMJ47"/>
    </row>
    <row r="48" spans="1:1024" s="23" customFormat="1" x14ac:dyDescent="0.25">
      <c r="A48" s="24">
        <v>-21</v>
      </c>
      <c r="B48" s="27">
        <f t="shared" si="17"/>
        <v>-3.455751918948772</v>
      </c>
      <c r="C48" s="27">
        <v>0</v>
      </c>
      <c r="D48" s="27"/>
      <c r="E48" s="28"/>
      <c r="F48" s="28">
        <f t="shared" si="28"/>
        <v>0.5</v>
      </c>
      <c r="G48" s="28">
        <f t="shared" si="28"/>
        <v>0.88972222313696148</v>
      </c>
      <c r="H48" s="28">
        <f t="shared" si="28"/>
        <v>0.5</v>
      </c>
      <c r="I48" s="28">
        <f t="shared" si="28"/>
        <v>0.5</v>
      </c>
      <c r="J48" s="28">
        <f t="shared" si="28"/>
        <v>0.5</v>
      </c>
      <c r="K48" s="28">
        <f t="shared" si="28"/>
        <v>0.5302557062084049</v>
      </c>
      <c r="L48" s="28">
        <f t="shared" si="28"/>
        <v>0.5</v>
      </c>
      <c r="M48" s="28">
        <f t="shared" si="28"/>
        <v>0.5</v>
      </c>
      <c r="N48" s="28">
        <f t="shared" si="28"/>
        <v>0.5</v>
      </c>
      <c r="O48" s="28">
        <f t="shared" si="28"/>
        <v>0.50291351175732024</v>
      </c>
      <c r="P48" s="27">
        <f t="shared" si="18"/>
        <v>0.5</v>
      </c>
      <c r="Q48" s="27">
        <f t="shared" si="19"/>
        <v>0.88972222313696148</v>
      </c>
      <c r="R48" s="27">
        <f t="shared" si="20"/>
        <v>0.88972222313696148</v>
      </c>
      <c r="S48" s="27">
        <f t="shared" si="21"/>
        <v>0.88972222313696125</v>
      </c>
      <c r="T48" s="27">
        <f t="shared" si="22"/>
        <v>0.88972222313696125</v>
      </c>
      <c r="U48" s="27">
        <f t="shared" si="23"/>
        <v>0.91997792934536626</v>
      </c>
      <c r="V48" s="27">
        <f t="shared" si="24"/>
        <v>0.91997792934536626</v>
      </c>
      <c r="W48" s="27">
        <f t="shared" si="25"/>
        <v>0.91997792934536626</v>
      </c>
      <c r="X48" s="27">
        <f t="shared" si="26"/>
        <v>0.91997792934536626</v>
      </c>
      <c r="Y48" s="27">
        <f t="shared" si="27"/>
        <v>0.92289144110268673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MD48"/>
      <c r="AME48"/>
      <c r="AMF48"/>
      <c r="AMG48"/>
      <c r="AMH48"/>
      <c r="AMI48"/>
      <c r="AMJ48"/>
    </row>
    <row r="49" spans="1:1024" s="23" customFormat="1" x14ac:dyDescent="0.25">
      <c r="A49" s="24">
        <v>-20</v>
      </c>
      <c r="B49" s="27">
        <f t="shared" si="17"/>
        <v>-3.2986722862692828</v>
      </c>
      <c r="C49" s="27">
        <v>0</v>
      </c>
      <c r="D49" s="27"/>
      <c r="E49" s="28"/>
      <c r="F49" s="28">
        <f t="shared" si="28"/>
        <v>0.49999999999999994</v>
      </c>
      <c r="G49" s="28">
        <f t="shared" si="28"/>
        <v>0.62202003235830383</v>
      </c>
      <c r="H49" s="28">
        <f t="shared" si="28"/>
        <v>0.5</v>
      </c>
      <c r="I49" s="28">
        <f t="shared" si="28"/>
        <v>0.5</v>
      </c>
      <c r="J49" s="28">
        <f t="shared" si="28"/>
        <v>0.5</v>
      </c>
      <c r="K49" s="28">
        <f t="shared" si="28"/>
        <v>0.46424241278059347</v>
      </c>
      <c r="L49" s="28">
        <f t="shared" si="28"/>
        <v>0.5</v>
      </c>
      <c r="M49" s="28">
        <f t="shared" si="28"/>
        <v>0.5</v>
      </c>
      <c r="N49" s="28">
        <f t="shared" si="28"/>
        <v>0.5</v>
      </c>
      <c r="O49" s="28">
        <f t="shared" si="28"/>
        <v>0.51619728883733396</v>
      </c>
      <c r="P49" s="27">
        <f t="shared" si="18"/>
        <v>0.49999999999999994</v>
      </c>
      <c r="Q49" s="27">
        <f t="shared" si="19"/>
        <v>0.62202003235830383</v>
      </c>
      <c r="R49" s="27">
        <f t="shared" si="20"/>
        <v>0.62202003235830394</v>
      </c>
      <c r="S49" s="27">
        <f t="shared" si="21"/>
        <v>0.62202003235830383</v>
      </c>
      <c r="T49" s="27">
        <f t="shared" si="22"/>
        <v>0.62202003235830383</v>
      </c>
      <c r="U49" s="27">
        <f t="shared" si="23"/>
        <v>0.58626244513889736</v>
      </c>
      <c r="V49" s="27">
        <f t="shared" si="24"/>
        <v>0.58626244513889736</v>
      </c>
      <c r="W49" s="27">
        <f t="shared" si="25"/>
        <v>0.58626244513889736</v>
      </c>
      <c r="X49" s="27">
        <f t="shared" si="26"/>
        <v>0.58626244513889736</v>
      </c>
      <c r="Y49" s="27">
        <f t="shared" si="27"/>
        <v>0.60245973397623143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MD49"/>
      <c r="AME49"/>
      <c r="AMF49"/>
      <c r="AMG49"/>
      <c r="AMH49"/>
      <c r="AMI49"/>
      <c r="AMJ49"/>
    </row>
    <row r="50" spans="1:1024" s="23" customFormat="1" x14ac:dyDescent="0.25">
      <c r="A50" s="24">
        <v>-19</v>
      </c>
      <c r="B50" s="27">
        <f t="shared" si="17"/>
        <v>-3.1415926535897931</v>
      </c>
      <c r="C50" s="27">
        <v>0</v>
      </c>
      <c r="D50" s="27"/>
      <c r="E50" s="28"/>
      <c r="F50" s="28">
        <f t="shared" si="28"/>
        <v>0.49999999999999994</v>
      </c>
      <c r="G50" s="28">
        <f t="shared" si="28"/>
        <v>0.24479960910004506</v>
      </c>
      <c r="H50" s="28">
        <f t="shared" si="28"/>
        <v>0.5</v>
      </c>
      <c r="I50" s="28">
        <f t="shared" si="28"/>
        <v>0.5</v>
      </c>
      <c r="J50" s="28">
        <f t="shared" si="28"/>
        <v>0.5</v>
      </c>
      <c r="K50" s="28">
        <f t="shared" si="28"/>
        <v>0.54009492186644947</v>
      </c>
      <c r="L50" s="28">
        <f t="shared" si="28"/>
        <v>0.5</v>
      </c>
      <c r="M50" s="28">
        <f t="shared" si="28"/>
        <v>0.5</v>
      </c>
      <c r="N50" s="28">
        <f t="shared" si="28"/>
        <v>0.5</v>
      </c>
      <c r="O50" s="28">
        <f t="shared" si="28"/>
        <v>0.50423221508453775</v>
      </c>
      <c r="P50" s="27">
        <f t="shared" si="18"/>
        <v>0.49999999999999994</v>
      </c>
      <c r="Q50" s="27">
        <f t="shared" si="19"/>
        <v>0.24479960910004511</v>
      </c>
      <c r="R50" s="27">
        <f t="shared" si="20"/>
        <v>0.24479960910004517</v>
      </c>
      <c r="S50" s="27">
        <f t="shared" si="21"/>
        <v>0.24479960910004528</v>
      </c>
      <c r="T50" s="27">
        <f t="shared" si="22"/>
        <v>0.24479960910004528</v>
      </c>
      <c r="U50" s="27">
        <f t="shared" si="23"/>
        <v>0.28489453096649475</v>
      </c>
      <c r="V50" s="27">
        <f t="shared" si="24"/>
        <v>0.28489453096649475</v>
      </c>
      <c r="W50" s="27">
        <f t="shared" si="25"/>
        <v>0.28489453096649475</v>
      </c>
      <c r="X50" s="27">
        <f t="shared" si="26"/>
        <v>0.28489453096649475</v>
      </c>
      <c r="Y50" s="27">
        <f t="shared" si="27"/>
        <v>0.28912674605103295</v>
      </c>
      <c r="Z50" s="21"/>
      <c r="AA50" s="21"/>
      <c r="AB50" s="21"/>
      <c r="AC50" s="21"/>
      <c r="AD50" s="21"/>
      <c r="AE50" s="21"/>
      <c r="AF50" s="21"/>
      <c r="AMD50"/>
      <c r="AME50"/>
      <c r="AMF50"/>
      <c r="AMG50"/>
      <c r="AMH50"/>
      <c r="AMI50"/>
      <c r="AMJ50"/>
    </row>
    <row r="51" spans="1:1024" s="23" customFormat="1" x14ac:dyDescent="0.25">
      <c r="A51" s="24">
        <v>-18</v>
      </c>
      <c r="B51" s="27">
        <f t="shared" si="17"/>
        <v>-2.9845130209103035</v>
      </c>
      <c r="C51" s="27">
        <v>0</v>
      </c>
      <c r="D51" s="27"/>
      <c r="E51" s="28"/>
      <c r="F51" s="28">
        <f t="shared" si="28"/>
        <v>0.49999999999999989</v>
      </c>
      <c r="G51" s="28">
        <f t="shared" si="28"/>
        <v>9.663252404608752E-2</v>
      </c>
      <c r="H51" s="28">
        <f t="shared" si="28"/>
        <v>0.5</v>
      </c>
      <c r="I51" s="28">
        <f t="shared" si="28"/>
        <v>0.5</v>
      </c>
      <c r="J51" s="28">
        <f t="shared" si="28"/>
        <v>0.5</v>
      </c>
      <c r="K51" s="28">
        <f t="shared" si="28"/>
        <v>0.45687354734811225</v>
      </c>
      <c r="L51" s="28">
        <f t="shared" si="28"/>
        <v>0.5</v>
      </c>
      <c r="M51" s="28">
        <f t="shared" si="28"/>
        <v>0.5</v>
      </c>
      <c r="N51" s="28">
        <f t="shared" si="28"/>
        <v>0.5</v>
      </c>
      <c r="O51" s="28">
        <f t="shared" si="28"/>
        <v>0.48566982937200431</v>
      </c>
      <c r="P51" s="27">
        <f t="shared" si="18"/>
        <v>0.49999999999999989</v>
      </c>
      <c r="Q51" s="27">
        <f t="shared" si="19"/>
        <v>9.6632524046087576E-2</v>
      </c>
      <c r="R51" s="27">
        <f t="shared" si="20"/>
        <v>9.6632524046087687E-2</v>
      </c>
      <c r="S51" s="27">
        <f t="shared" si="21"/>
        <v>9.6632524046087909E-2</v>
      </c>
      <c r="T51" s="27">
        <f t="shared" si="22"/>
        <v>9.6632524046087909E-2</v>
      </c>
      <c r="U51" s="27">
        <f t="shared" si="23"/>
        <v>5.3506071394199939E-2</v>
      </c>
      <c r="V51" s="27">
        <f t="shared" si="24"/>
        <v>5.3506071394200383E-2</v>
      </c>
      <c r="W51" s="27">
        <f t="shared" si="25"/>
        <v>5.3506071394200383E-2</v>
      </c>
      <c r="X51" s="27">
        <f t="shared" si="26"/>
        <v>5.3506071394200383E-2</v>
      </c>
      <c r="Y51" s="27">
        <f t="shared" si="27"/>
        <v>3.9175900766204919E-2</v>
      </c>
      <c r="Z51" s="21"/>
      <c r="AA51" s="21"/>
      <c r="AB51" s="21"/>
      <c r="AC51" s="21"/>
      <c r="AD51" s="21"/>
      <c r="AE51" s="21"/>
      <c r="AF51" s="21"/>
      <c r="AMD51"/>
      <c r="AME51"/>
      <c r="AMF51"/>
      <c r="AMG51"/>
      <c r="AMH51"/>
      <c r="AMI51"/>
      <c r="AMJ51"/>
    </row>
    <row r="52" spans="1:1024" s="23" customFormat="1" x14ac:dyDescent="0.25">
      <c r="A52" s="24">
        <v>-17</v>
      </c>
      <c r="B52" s="27">
        <f t="shared" si="17"/>
        <v>-2.8274333882308138</v>
      </c>
      <c r="C52" s="27">
        <v>0</v>
      </c>
      <c r="D52" s="27"/>
      <c r="E52" s="28"/>
      <c r="F52" s="28">
        <f t="shared" si="28"/>
        <v>0.49999999999999994</v>
      </c>
      <c r="G52" s="28">
        <f t="shared" si="28"/>
        <v>0.31050511520292123</v>
      </c>
      <c r="H52" s="28">
        <f t="shared" si="28"/>
        <v>0.5</v>
      </c>
      <c r="I52" s="28">
        <f t="shared" si="28"/>
        <v>0.5</v>
      </c>
      <c r="J52" s="28">
        <f t="shared" si="28"/>
        <v>0.5</v>
      </c>
      <c r="K52" s="28">
        <f t="shared" si="28"/>
        <v>0.54475344925223079</v>
      </c>
      <c r="L52" s="28">
        <f t="shared" si="28"/>
        <v>0.5</v>
      </c>
      <c r="M52" s="28">
        <f t="shared" si="28"/>
        <v>0.5</v>
      </c>
      <c r="N52" s="28">
        <f t="shared" si="28"/>
        <v>0.5</v>
      </c>
      <c r="O52" s="28">
        <f t="shared" si="28"/>
        <v>0.48944577103195058</v>
      </c>
      <c r="P52" s="27">
        <f t="shared" si="18"/>
        <v>0.49999999999999994</v>
      </c>
      <c r="Q52" s="27">
        <f t="shared" si="19"/>
        <v>0.31050511520292129</v>
      </c>
      <c r="R52" s="27">
        <f t="shared" si="20"/>
        <v>0.31050511520292134</v>
      </c>
      <c r="S52" s="27">
        <f t="shared" si="21"/>
        <v>0.31050511520292146</v>
      </c>
      <c r="T52" s="27">
        <f t="shared" si="22"/>
        <v>0.31050511520292123</v>
      </c>
      <c r="U52" s="27">
        <f t="shared" si="23"/>
        <v>0.35525856445515247</v>
      </c>
      <c r="V52" s="27">
        <f t="shared" si="24"/>
        <v>0.35525856445515247</v>
      </c>
      <c r="W52" s="27">
        <f t="shared" si="25"/>
        <v>0.35525856445515247</v>
      </c>
      <c r="X52" s="27">
        <f t="shared" si="26"/>
        <v>0.35525856445515247</v>
      </c>
      <c r="Y52" s="27">
        <f t="shared" si="27"/>
        <v>0.34470433548710311</v>
      </c>
      <c r="Z52" s="21"/>
      <c r="AA52" s="21"/>
      <c r="AB52" s="21"/>
      <c r="AC52" s="21"/>
      <c r="AD52" s="21"/>
      <c r="AE52" s="21"/>
      <c r="AF52" s="21"/>
      <c r="AMD52"/>
      <c r="AME52"/>
      <c r="AMF52"/>
      <c r="AMG52"/>
      <c r="AMH52"/>
      <c r="AMI52"/>
      <c r="AMJ52"/>
    </row>
    <row r="53" spans="1:1024" s="23" customFormat="1" x14ac:dyDescent="0.25">
      <c r="A53" s="24">
        <v>-16</v>
      </c>
      <c r="B53" s="27">
        <f t="shared" si="17"/>
        <v>-2.6703537555513241</v>
      </c>
      <c r="C53" s="27">
        <v>0</v>
      </c>
      <c r="D53" s="27"/>
      <c r="E53" s="28"/>
      <c r="F53" s="28">
        <f t="shared" si="28"/>
        <v>0.49999999999999994</v>
      </c>
      <c r="G53" s="28">
        <f t="shared" si="28"/>
        <v>0.69445752395857019</v>
      </c>
      <c r="H53" s="28">
        <f t="shared" si="28"/>
        <v>0.5</v>
      </c>
      <c r="I53" s="28">
        <f t="shared" si="28"/>
        <v>0.5</v>
      </c>
      <c r="J53" s="28">
        <f t="shared" si="28"/>
        <v>0.5</v>
      </c>
      <c r="K53" s="28">
        <f t="shared" si="28"/>
        <v>0.45507707605128089</v>
      </c>
      <c r="L53" s="28">
        <f t="shared" si="28"/>
        <v>0.5</v>
      </c>
      <c r="M53" s="28">
        <f t="shared" si="28"/>
        <v>0.5</v>
      </c>
      <c r="N53" s="28">
        <f t="shared" si="28"/>
        <v>0.5</v>
      </c>
      <c r="O53" s="28">
        <f t="shared" si="28"/>
        <v>0.50967398168245592</v>
      </c>
      <c r="P53" s="27">
        <f t="shared" si="18"/>
        <v>0.49999999999999994</v>
      </c>
      <c r="Q53" s="27">
        <f t="shared" si="19"/>
        <v>0.69445752395857019</v>
      </c>
      <c r="R53" s="27">
        <f t="shared" si="20"/>
        <v>0.6944575239585703</v>
      </c>
      <c r="S53" s="27">
        <f t="shared" si="21"/>
        <v>0.69445752395857041</v>
      </c>
      <c r="T53" s="27">
        <f t="shared" si="22"/>
        <v>0.69445752395857041</v>
      </c>
      <c r="U53" s="27">
        <f t="shared" si="23"/>
        <v>0.64953460000985164</v>
      </c>
      <c r="V53" s="27">
        <f t="shared" si="24"/>
        <v>0.64953460000985164</v>
      </c>
      <c r="W53" s="27">
        <f t="shared" si="25"/>
        <v>0.64953460000985119</v>
      </c>
      <c r="X53" s="27">
        <f t="shared" si="26"/>
        <v>0.64953460000985119</v>
      </c>
      <c r="Y53" s="27">
        <f t="shared" si="27"/>
        <v>0.65920858169230723</v>
      </c>
      <c r="Z53" s="21"/>
      <c r="AA53" s="21"/>
      <c r="AB53" s="21"/>
      <c r="AC53" s="21"/>
      <c r="AD53" s="21"/>
      <c r="AE53" s="21"/>
      <c r="AF53" s="21"/>
      <c r="AMD53"/>
      <c r="AME53"/>
      <c r="AMF53"/>
      <c r="AMG53"/>
      <c r="AMH53"/>
      <c r="AMI53"/>
      <c r="AMJ53"/>
    </row>
    <row r="54" spans="1:1024" s="23" customFormat="1" x14ac:dyDescent="0.25">
      <c r="A54" s="24">
        <v>-15</v>
      </c>
      <c r="B54" s="27">
        <f t="shared" si="17"/>
        <v>-2.5132741228718345</v>
      </c>
      <c r="C54" s="27">
        <v>0</v>
      </c>
      <c r="D54" s="27"/>
      <c r="E54" s="28"/>
      <c r="F54" s="28">
        <f t="shared" si="28"/>
        <v>0.5</v>
      </c>
      <c r="G54" s="28">
        <f t="shared" si="28"/>
        <v>0.90387593280700518</v>
      </c>
      <c r="H54" s="28">
        <f t="shared" si="28"/>
        <v>0.5</v>
      </c>
      <c r="I54" s="28">
        <f t="shared" si="28"/>
        <v>0.5</v>
      </c>
      <c r="J54" s="28">
        <f t="shared" si="28"/>
        <v>0.5</v>
      </c>
      <c r="K54" s="28">
        <f t="shared" si="28"/>
        <v>0.54362935732136586</v>
      </c>
      <c r="L54" s="28">
        <f t="shared" si="28"/>
        <v>0.5</v>
      </c>
      <c r="M54" s="28">
        <f t="shared" si="28"/>
        <v>0.5</v>
      </c>
      <c r="N54" s="28">
        <f t="shared" si="28"/>
        <v>0.5</v>
      </c>
      <c r="O54" s="28">
        <f t="shared" si="28"/>
        <v>0.51482208090735881</v>
      </c>
      <c r="P54" s="27">
        <f t="shared" si="18"/>
        <v>0.5</v>
      </c>
      <c r="Q54" s="27">
        <f t="shared" si="19"/>
        <v>0.90387593280700518</v>
      </c>
      <c r="R54" s="27">
        <f t="shared" si="20"/>
        <v>0.90387593280700518</v>
      </c>
      <c r="S54" s="27">
        <f t="shared" si="21"/>
        <v>0.90387593280700518</v>
      </c>
      <c r="T54" s="27">
        <f t="shared" si="22"/>
        <v>0.90387593280700518</v>
      </c>
      <c r="U54" s="27">
        <f t="shared" si="23"/>
        <v>0.94750529012837115</v>
      </c>
      <c r="V54" s="27">
        <f t="shared" si="24"/>
        <v>0.94750529012837115</v>
      </c>
      <c r="W54" s="27">
        <f t="shared" si="25"/>
        <v>0.9475052901283707</v>
      </c>
      <c r="X54" s="27">
        <f t="shared" si="26"/>
        <v>0.9475052901283707</v>
      </c>
      <c r="Y54" s="27">
        <f t="shared" si="27"/>
        <v>0.96232737103572941</v>
      </c>
      <c r="Z54" s="21"/>
      <c r="AA54" s="21"/>
      <c r="AB54" s="21"/>
      <c r="AC54" s="21"/>
      <c r="AD54" s="21"/>
      <c r="AE54" s="21"/>
      <c r="AF54" s="21"/>
      <c r="AMD54"/>
      <c r="AME54"/>
      <c r="AMF54"/>
      <c r="AMG54"/>
      <c r="AMH54"/>
      <c r="AMI54"/>
      <c r="AMJ54"/>
    </row>
    <row r="55" spans="1:1024" s="23" customFormat="1" x14ac:dyDescent="0.25">
      <c r="A55" s="24">
        <v>-14</v>
      </c>
      <c r="B55" s="27">
        <f t="shared" si="17"/>
        <v>-2.3561944901923448</v>
      </c>
      <c r="C55" s="27">
        <v>0</v>
      </c>
      <c r="D55" s="27"/>
      <c r="E55" s="28"/>
      <c r="F55" s="28">
        <f t="shared" si="28"/>
        <v>0.5</v>
      </c>
      <c r="G55" s="28">
        <f t="shared" si="28"/>
        <v>0.7507983035279493</v>
      </c>
      <c r="H55" s="28">
        <f t="shared" si="28"/>
        <v>0.5</v>
      </c>
      <c r="I55" s="28">
        <f t="shared" si="28"/>
        <v>0.5</v>
      </c>
      <c r="J55" s="28">
        <f t="shared" si="28"/>
        <v>0.5</v>
      </c>
      <c r="K55" s="28">
        <f t="shared" si="28"/>
        <v>0.45908512199561269</v>
      </c>
      <c r="L55" s="28">
        <f t="shared" si="28"/>
        <v>0.5</v>
      </c>
      <c r="M55" s="28">
        <f t="shared" si="28"/>
        <v>0.5</v>
      </c>
      <c r="N55" s="28">
        <f t="shared" si="28"/>
        <v>0.5</v>
      </c>
      <c r="O55" s="28">
        <f t="shared" si="28"/>
        <v>0.49686504731527242</v>
      </c>
      <c r="P55" s="27">
        <f t="shared" si="18"/>
        <v>0.5</v>
      </c>
      <c r="Q55" s="27">
        <f t="shared" si="19"/>
        <v>0.7507983035279493</v>
      </c>
      <c r="R55" s="27">
        <f t="shared" si="20"/>
        <v>0.7507983035279493</v>
      </c>
      <c r="S55" s="27">
        <f t="shared" si="21"/>
        <v>0.75079830352794907</v>
      </c>
      <c r="T55" s="27">
        <f t="shared" si="22"/>
        <v>0.75079830352794907</v>
      </c>
      <c r="U55" s="27">
        <f t="shared" si="23"/>
        <v>0.70988342552356176</v>
      </c>
      <c r="V55" s="27">
        <f t="shared" si="24"/>
        <v>0.70988342552356176</v>
      </c>
      <c r="W55" s="27">
        <f t="shared" si="25"/>
        <v>0.70988342552356176</v>
      </c>
      <c r="X55" s="27">
        <f t="shared" si="26"/>
        <v>0.70988342552356176</v>
      </c>
      <c r="Y55" s="27">
        <f t="shared" si="27"/>
        <v>0.70674847283883402</v>
      </c>
      <c r="Z55" s="21"/>
      <c r="AA55" s="21"/>
      <c r="AB55" s="21"/>
      <c r="AC55" s="21"/>
      <c r="AD55" s="21"/>
      <c r="AE55" s="21"/>
      <c r="AF55" s="21"/>
      <c r="AMD55"/>
      <c r="AME55"/>
      <c r="AMF55"/>
      <c r="AMG55"/>
      <c r="AMH55"/>
      <c r="AMI55"/>
      <c r="AMJ55"/>
    </row>
    <row r="56" spans="1:1024" s="23" customFormat="1" x14ac:dyDescent="0.25">
      <c r="A56" s="24">
        <v>-13</v>
      </c>
      <c r="B56" s="27">
        <f t="shared" si="17"/>
        <v>-2.1991148575128552</v>
      </c>
      <c r="C56" s="27">
        <v>0</v>
      </c>
      <c r="D56" s="27"/>
      <c r="E56" s="28"/>
      <c r="F56" s="28">
        <f t="shared" ref="F56:O65" si="29">($B$2/2) + (4*$B$2/PI()^2)*(( 2*COS(F$5*PI()/2) - COS(F$5*PI()) - 1 )/F$5^2)*COS(F$5*PI()*$B56/$B$3)</f>
        <v>0.50000000000000011</v>
      </c>
      <c r="G56" s="28">
        <f t="shared" si="29"/>
        <v>0.37261839898798726</v>
      </c>
      <c r="H56" s="28">
        <f t="shared" si="29"/>
        <v>0.5</v>
      </c>
      <c r="I56" s="28">
        <f t="shared" si="29"/>
        <v>0.5</v>
      </c>
      <c r="J56" s="28">
        <f t="shared" si="29"/>
        <v>0.5</v>
      </c>
      <c r="K56" s="28">
        <f t="shared" si="29"/>
        <v>0.53686789064878071</v>
      </c>
      <c r="L56" s="28">
        <f t="shared" si="29"/>
        <v>0.5</v>
      </c>
      <c r="M56" s="28">
        <f t="shared" si="29"/>
        <v>0.5</v>
      </c>
      <c r="N56" s="28">
        <f t="shared" si="29"/>
        <v>0.5</v>
      </c>
      <c r="O56" s="28">
        <f t="shared" si="29"/>
        <v>0.48379487803112847</v>
      </c>
      <c r="P56" s="27">
        <f t="shared" si="18"/>
        <v>0.50000000000000011</v>
      </c>
      <c r="Q56" s="27">
        <f t="shared" si="19"/>
        <v>0.37261839898798732</v>
      </c>
      <c r="R56" s="27">
        <f t="shared" si="20"/>
        <v>0.37261839898798721</v>
      </c>
      <c r="S56" s="27">
        <f t="shared" si="21"/>
        <v>0.37261839898798699</v>
      </c>
      <c r="T56" s="27">
        <f t="shared" si="22"/>
        <v>0.37261839898798721</v>
      </c>
      <c r="U56" s="27">
        <f t="shared" si="23"/>
        <v>0.4094862896367677</v>
      </c>
      <c r="V56" s="27">
        <f t="shared" si="24"/>
        <v>0.40948628963676725</v>
      </c>
      <c r="W56" s="27">
        <f t="shared" si="25"/>
        <v>0.40948628963676725</v>
      </c>
      <c r="X56" s="27">
        <f t="shared" si="26"/>
        <v>0.40948628963676725</v>
      </c>
      <c r="Y56" s="27">
        <f t="shared" si="27"/>
        <v>0.39328116766789556</v>
      </c>
      <c r="Z56" s="21"/>
      <c r="AA56" s="21"/>
      <c r="AB56" s="21"/>
      <c r="AC56" s="21"/>
      <c r="AD56" s="21"/>
      <c r="AE56" s="21"/>
      <c r="AF56" s="21"/>
      <c r="AMD56"/>
      <c r="AME56"/>
      <c r="AMF56"/>
      <c r="AMG56"/>
      <c r="AMH56"/>
      <c r="AMI56"/>
      <c r="AMJ56"/>
    </row>
    <row r="57" spans="1:1024" s="23" customFormat="1" x14ac:dyDescent="0.25">
      <c r="A57" s="24">
        <v>-12</v>
      </c>
      <c r="B57" s="27">
        <f t="shared" si="17"/>
        <v>-2.0420352248333655</v>
      </c>
      <c r="C57" s="27">
        <v>0</v>
      </c>
      <c r="D57" s="27"/>
      <c r="E57" s="28"/>
      <c r="F57" s="28">
        <f t="shared" si="29"/>
        <v>0.50000000000000011</v>
      </c>
      <c r="G57" s="28">
        <f t="shared" si="29"/>
        <v>0.10876896563076011</v>
      </c>
      <c r="H57" s="28">
        <f t="shared" si="29"/>
        <v>0.5</v>
      </c>
      <c r="I57" s="28">
        <f t="shared" si="29"/>
        <v>0.5</v>
      </c>
      <c r="J57" s="28">
        <f t="shared" si="29"/>
        <v>0.5</v>
      </c>
      <c r="K57" s="28">
        <f t="shared" si="29"/>
        <v>0.46837980322369516</v>
      </c>
      <c r="L57" s="28">
        <f t="shared" si="29"/>
        <v>0.5</v>
      </c>
      <c r="M57" s="28">
        <f t="shared" si="29"/>
        <v>0.5</v>
      </c>
      <c r="N57" s="28">
        <f t="shared" si="29"/>
        <v>0.5</v>
      </c>
      <c r="O57" s="28">
        <f t="shared" si="29"/>
        <v>0.49598577011525674</v>
      </c>
      <c r="P57" s="27">
        <f t="shared" si="18"/>
        <v>0.50000000000000011</v>
      </c>
      <c r="Q57" s="27">
        <f t="shared" si="19"/>
        <v>0.10876896563076011</v>
      </c>
      <c r="R57" s="27">
        <f t="shared" si="20"/>
        <v>0.10876896563076</v>
      </c>
      <c r="S57" s="27">
        <f t="shared" si="21"/>
        <v>0.10876896563075977</v>
      </c>
      <c r="T57" s="27">
        <f t="shared" si="22"/>
        <v>0.10876896563075977</v>
      </c>
      <c r="U57" s="27">
        <f t="shared" si="23"/>
        <v>7.7148768854454985E-2</v>
      </c>
      <c r="V57" s="27">
        <f t="shared" si="24"/>
        <v>7.7148768854454541E-2</v>
      </c>
      <c r="W57" s="27">
        <f t="shared" si="25"/>
        <v>7.7148768854454541E-2</v>
      </c>
      <c r="X57" s="27">
        <f t="shared" si="26"/>
        <v>7.7148768854454097E-2</v>
      </c>
      <c r="Y57" s="27">
        <f t="shared" si="27"/>
        <v>7.3134538969711116E-2</v>
      </c>
      <c r="Z57" s="21"/>
      <c r="AA57" s="21"/>
      <c r="AB57" s="21"/>
      <c r="AC57" s="21"/>
      <c r="AD57" s="21"/>
      <c r="AE57" s="21"/>
      <c r="AF57" s="21"/>
      <c r="AMD57"/>
      <c r="AME57"/>
      <c r="AMF57"/>
      <c r="AMG57"/>
      <c r="AMH57"/>
      <c r="AMI57"/>
      <c r="AMJ57"/>
    </row>
    <row r="58" spans="1:1024" s="23" customFormat="1" x14ac:dyDescent="0.25">
      <c r="A58" s="24">
        <v>-11</v>
      </c>
      <c r="B58" s="27">
        <f t="shared" si="17"/>
        <v>-1.8849555921538759</v>
      </c>
      <c r="C58" s="27">
        <v>0</v>
      </c>
      <c r="D58" s="27"/>
      <c r="E58" s="28"/>
      <c r="F58" s="28">
        <f t="shared" si="29"/>
        <v>0.50000000000000011</v>
      </c>
      <c r="G58" s="28">
        <f t="shared" si="29"/>
        <v>0.19606622964096293</v>
      </c>
      <c r="H58" s="28">
        <f t="shared" si="29"/>
        <v>0.5</v>
      </c>
      <c r="I58" s="28">
        <f t="shared" si="29"/>
        <v>0.5</v>
      </c>
      <c r="J58" s="28">
        <f t="shared" si="29"/>
        <v>0.5</v>
      </c>
      <c r="K58" s="28">
        <f t="shared" si="29"/>
        <v>0.5253427022923518</v>
      </c>
      <c r="L58" s="28">
        <f t="shared" si="29"/>
        <v>0.5</v>
      </c>
      <c r="M58" s="28">
        <f t="shared" si="29"/>
        <v>0.5</v>
      </c>
      <c r="N58" s="28">
        <f t="shared" si="29"/>
        <v>0.5</v>
      </c>
      <c r="O58" s="28">
        <f t="shared" si="29"/>
        <v>0.51443417187192186</v>
      </c>
      <c r="P58" s="27">
        <f t="shared" si="18"/>
        <v>0.50000000000000011</v>
      </c>
      <c r="Q58" s="27">
        <f t="shared" si="19"/>
        <v>0.19606622964096287</v>
      </c>
      <c r="R58" s="27">
        <f t="shared" si="20"/>
        <v>0.19606622964096276</v>
      </c>
      <c r="S58" s="27">
        <f t="shared" si="21"/>
        <v>0.19606622964096254</v>
      </c>
      <c r="T58" s="27">
        <f t="shared" si="22"/>
        <v>0.19606622964096276</v>
      </c>
      <c r="U58" s="27">
        <f t="shared" si="23"/>
        <v>0.22140893193331435</v>
      </c>
      <c r="V58" s="27">
        <f t="shared" si="24"/>
        <v>0.2214089319333139</v>
      </c>
      <c r="W58" s="27">
        <f t="shared" si="25"/>
        <v>0.2214089319333139</v>
      </c>
      <c r="X58" s="27">
        <f t="shared" si="26"/>
        <v>0.2214089319333139</v>
      </c>
      <c r="Y58" s="27">
        <f t="shared" si="27"/>
        <v>0.23584310380523554</v>
      </c>
      <c r="Z58" s="21"/>
      <c r="AA58" s="21"/>
      <c r="AB58" s="21"/>
      <c r="AC58" s="21"/>
      <c r="AD58" s="21"/>
      <c r="AE58" s="21"/>
      <c r="AF58" s="21"/>
      <c r="AMD58"/>
      <c r="AME58"/>
      <c r="AMF58"/>
      <c r="AMG58"/>
      <c r="AMH58"/>
      <c r="AMI58"/>
      <c r="AMJ58"/>
    </row>
    <row r="59" spans="1:1024" s="23" customFormat="1" x14ac:dyDescent="0.25">
      <c r="A59" s="24">
        <v>-10</v>
      </c>
      <c r="B59" s="27">
        <f t="shared" si="17"/>
        <v>-1.727875959474386</v>
      </c>
      <c r="C59" s="27">
        <v>0</v>
      </c>
      <c r="D59" s="27"/>
      <c r="E59" s="28"/>
      <c r="F59" s="28">
        <f t="shared" si="29"/>
        <v>0.50000000000000011</v>
      </c>
      <c r="G59" s="28">
        <f t="shared" si="29"/>
        <v>0.55615713808194156</v>
      </c>
      <c r="H59" s="28">
        <f t="shared" si="29"/>
        <v>0.5</v>
      </c>
      <c r="I59" s="28">
        <f t="shared" si="29"/>
        <v>0.5</v>
      </c>
      <c r="J59" s="28">
        <f t="shared" si="29"/>
        <v>0.5</v>
      </c>
      <c r="K59" s="28">
        <f t="shared" si="29"/>
        <v>0.48176014854538257</v>
      </c>
      <c r="L59" s="28">
        <f t="shared" si="29"/>
        <v>0.5</v>
      </c>
      <c r="M59" s="28">
        <f t="shared" si="29"/>
        <v>0.5</v>
      </c>
      <c r="N59" s="28">
        <f t="shared" si="29"/>
        <v>0.5</v>
      </c>
      <c r="O59" s="28">
        <f t="shared" si="29"/>
        <v>0.51038212579751152</v>
      </c>
      <c r="P59" s="27">
        <f t="shared" si="18"/>
        <v>0.50000000000000011</v>
      </c>
      <c r="Q59" s="27">
        <f t="shared" si="19"/>
        <v>0.55615713808194156</v>
      </c>
      <c r="R59" s="27">
        <f t="shared" si="20"/>
        <v>0.55615713808194145</v>
      </c>
      <c r="S59" s="27">
        <f t="shared" si="21"/>
        <v>0.55615713808194123</v>
      </c>
      <c r="T59" s="27">
        <f t="shared" si="22"/>
        <v>0.55615713808194123</v>
      </c>
      <c r="U59" s="27">
        <f t="shared" si="23"/>
        <v>0.53791728662732385</v>
      </c>
      <c r="V59" s="27">
        <f t="shared" si="24"/>
        <v>0.53791728662732341</v>
      </c>
      <c r="W59" s="27">
        <f t="shared" si="25"/>
        <v>0.53791728662732385</v>
      </c>
      <c r="X59" s="27">
        <f t="shared" si="26"/>
        <v>0.53791728662732385</v>
      </c>
      <c r="Y59" s="27">
        <f t="shared" si="27"/>
        <v>0.54829941242483571</v>
      </c>
      <c r="Z59" s="21"/>
      <c r="AA59" s="21"/>
      <c r="AB59" s="21"/>
      <c r="AC59" s="21"/>
      <c r="AD59" s="21"/>
      <c r="AE59" s="21"/>
      <c r="AF59" s="21"/>
      <c r="AMD59"/>
      <c r="AME59"/>
      <c r="AMF59"/>
      <c r="AMG59"/>
      <c r="AMH59"/>
      <c r="AMI59"/>
      <c r="AMJ59"/>
    </row>
    <row r="60" spans="1:1024" s="23" customFormat="1" x14ac:dyDescent="0.25">
      <c r="A60" s="24">
        <v>-9</v>
      </c>
      <c r="B60" s="27">
        <f t="shared" si="17"/>
        <v>-1.5707963267948966</v>
      </c>
      <c r="C60" s="27">
        <v>0</v>
      </c>
      <c r="D60" s="27"/>
      <c r="E60" s="28"/>
      <c r="F60" s="28">
        <f t="shared" si="29"/>
        <v>0.5</v>
      </c>
      <c r="G60" s="28">
        <f t="shared" si="29"/>
        <v>0.86584459731068342</v>
      </c>
      <c r="H60" s="28">
        <f t="shared" si="29"/>
        <v>0.5</v>
      </c>
      <c r="I60" s="28">
        <f t="shared" si="29"/>
        <v>0.5</v>
      </c>
      <c r="J60" s="28">
        <f t="shared" si="29"/>
        <v>0.5</v>
      </c>
      <c r="K60" s="28">
        <f t="shared" si="29"/>
        <v>0.51054296857103232</v>
      </c>
      <c r="L60" s="28">
        <f t="shared" si="29"/>
        <v>0.5</v>
      </c>
      <c r="M60" s="28">
        <f t="shared" si="29"/>
        <v>0.5</v>
      </c>
      <c r="N60" s="28">
        <f t="shared" si="29"/>
        <v>0.5</v>
      </c>
      <c r="O60" s="28">
        <f t="shared" si="29"/>
        <v>0.4901460906480517</v>
      </c>
      <c r="P60" s="27">
        <f t="shared" si="18"/>
        <v>0.5</v>
      </c>
      <c r="Q60" s="27">
        <f t="shared" si="19"/>
        <v>0.86584459731068342</v>
      </c>
      <c r="R60" s="27">
        <f t="shared" si="20"/>
        <v>0.86584459731068342</v>
      </c>
      <c r="S60" s="27">
        <f t="shared" si="21"/>
        <v>0.86584459731068364</v>
      </c>
      <c r="T60" s="27">
        <f t="shared" si="22"/>
        <v>0.86584459731068364</v>
      </c>
      <c r="U60" s="27">
        <f t="shared" si="23"/>
        <v>0.87638756588171596</v>
      </c>
      <c r="V60" s="27">
        <f t="shared" si="24"/>
        <v>0.87638756588171596</v>
      </c>
      <c r="W60" s="27">
        <f t="shared" si="25"/>
        <v>0.87638756588171596</v>
      </c>
      <c r="X60" s="27">
        <f t="shared" si="26"/>
        <v>0.87638756588171596</v>
      </c>
      <c r="Y60" s="27">
        <f t="shared" si="27"/>
        <v>0.86653365652976788</v>
      </c>
      <c r="Z60" s="21"/>
      <c r="AA60" s="21"/>
      <c r="AB60" s="21"/>
      <c r="AC60" s="21"/>
      <c r="AD60" s="21"/>
      <c r="AE60" s="21"/>
      <c r="AF60" s="21"/>
      <c r="AMD60"/>
      <c r="AME60"/>
      <c r="AMF60"/>
      <c r="AMG60"/>
      <c r="AMH60"/>
      <c r="AMI60"/>
      <c r="AMJ60"/>
    </row>
    <row r="61" spans="1:1024" s="23" customFormat="1" x14ac:dyDescent="0.25">
      <c r="A61" s="24">
        <v>-8</v>
      </c>
      <c r="B61" s="27">
        <f t="shared" si="17"/>
        <v>-1.4137166941154069</v>
      </c>
      <c r="C61" s="27">
        <v>0</v>
      </c>
      <c r="D61" s="27"/>
      <c r="E61" s="28"/>
      <c r="F61" s="28">
        <f t="shared" si="29"/>
        <v>0.5</v>
      </c>
      <c r="G61" s="28">
        <f t="shared" si="29"/>
        <v>0.84717077941712149</v>
      </c>
      <c r="H61" s="28">
        <f t="shared" si="29"/>
        <v>0.5</v>
      </c>
      <c r="I61" s="28">
        <f t="shared" si="29"/>
        <v>0.5</v>
      </c>
      <c r="J61" s="28">
        <f t="shared" si="29"/>
        <v>0.5</v>
      </c>
      <c r="K61" s="28">
        <f t="shared" si="29"/>
        <v>0.49749727572671587</v>
      </c>
      <c r="L61" s="28">
        <f t="shared" si="29"/>
        <v>0.5</v>
      </c>
      <c r="M61" s="28">
        <f t="shared" si="29"/>
        <v>0.5</v>
      </c>
      <c r="N61" s="28">
        <f t="shared" si="29"/>
        <v>0.5</v>
      </c>
      <c r="O61" s="28">
        <f t="shared" si="29"/>
        <v>0.48527064391842056</v>
      </c>
      <c r="P61" s="27">
        <f t="shared" si="18"/>
        <v>0.5</v>
      </c>
      <c r="Q61" s="27">
        <f t="shared" si="19"/>
        <v>0.84717077941712149</v>
      </c>
      <c r="R61" s="27">
        <f t="shared" si="20"/>
        <v>0.84717077941712149</v>
      </c>
      <c r="S61" s="27">
        <f t="shared" si="21"/>
        <v>0.84717077941712127</v>
      </c>
      <c r="T61" s="27">
        <f t="shared" si="22"/>
        <v>0.84717077941712127</v>
      </c>
      <c r="U61" s="27">
        <f t="shared" si="23"/>
        <v>0.84466805514383703</v>
      </c>
      <c r="V61" s="27">
        <f t="shared" si="24"/>
        <v>0.84466805514383703</v>
      </c>
      <c r="W61" s="27">
        <f t="shared" si="25"/>
        <v>0.84466805514383658</v>
      </c>
      <c r="X61" s="27">
        <f t="shared" si="26"/>
        <v>0.84466805514383658</v>
      </c>
      <c r="Y61" s="27">
        <f t="shared" si="27"/>
        <v>0.82993869906225726</v>
      </c>
      <c r="Z61" s="21"/>
      <c r="AA61" s="21"/>
      <c r="AB61" s="21"/>
      <c r="AC61" s="21"/>
      <c r="AD61" s="21"/>
      <c r="AE61" s="21"/>
      <c r="AF61" s="21"/>
      <c r="AMD61"/>
      <c r="AME61"/>
      <c r="AMF61"/>
      <c r="AMG61"/>
      <c r="AMH61"/>
      <c r="AMI61"/>
      <c r="AMJ61"/>
    </row>
    <row r="62" spans="1:1024" s="23" customFormat="1" x14ac:dyDescent="0.25">
      <c r="A62" s="24">
        <v>-7</v>
      </c>
      <c r="B62" s="27">
        <f t="shared" si="17"/>
        <v>-1.2566370614359172</v>
      </c>
      <c r="C62" s="27">
        <v>0</v>
      </c>
      <c r="D62" s="27"/>
      <c r="E62" s="28"/>
      <c r="F62" s="28">
        <f t="shared" si="29"/>
        <v>0.49999999999999994</v>
      </c>
      <c r="G62" s="28">
        <f t="shared" si="29"/>
        <v>0.51689623994137712</v>
      </c>
      <c r="H62" s="28">
        <f t="shared" si="29"/>
        <v>0.5</v>
      </c>
      <c r="I62" s="28">
        <f t="shared" si="29"/>
        <v>0.5</v>
      </c>
      <c r="J62" s="28">
        <f t="shared" si="29"/>
        <v>0.5</v>
      </c>
      <c r="K62" s="28">
        <f t="shared" si="29"/>
        <v>0.49438097172290796</v>
      </c>
      <c r="L62" s="28">
        <f t="shared" si="29"/>
        <v>0.5</v>
      </c>
      <c r="M62" s="28">
        <f t="shared" si="29"/>
        <v>0.5</v>
      </c>
      <c r="N62" s="28">
        <f t="shared" si="29"/>
        <v>0.5</v>
      </c>
      <c r="O62" s="28">
        <f t="shared" si="29"/>
        <v>0.50335578758771649</v>
      </c>
      <c r="P62" s="27">
        <f t="shared" si="18"/>
        <v>0.49999999999999994</v>
      </c>
      <c r="Q62" s="27">
        <f t="shared" si="19"/>
        <v>0.51689623994137701</v>
      </c>
      <c r="R62" s="27">
        <f t="shared" si="20"/>
        <v>0.51689623994137712</v>
      </c>
      <c r="S62" s="27">
        <f t="shared" si="21"/>
        <v>0.51689623994137723</v>
      </c>
      <c r="T62" s="27">
        <f t="shared" si="22"/>
        <v>0.51689623994137723</v>
      </c>
      <c r="U62" s="27">
        <f t="shared" si="23"/>
        <v>0.51127721166428541</v>
      </c>
      <c r="V62" s="27">
        <f t="shared" si="24"/>
        <v>0.51127721166428541</v>
      </c>
      <c r="W62" s="27">
        <f t="shared" si="25"/>
        <v>0.51127721166428541</v>
      </c>
      <c r="X62" s="27">
        <f t="shared" si="26"/>
        <v>0.51127721166428541</v>
      </c>
      <c r="Y62" s="27">
        <f t="shared" si="27"/>
        <v>0.51463299925200268</v>
      </c>
      <c r="Z62" s="21"/>
      <c r="AA62" s="21"/>
      <c r="AB62" s="21"/>
      <c r="AC62" s="21"/>
      <c r="AD62" s="21"/>
      <c r="AE62" s="21"/>
      <c r="AF62" s="21"/>
      <c r="AMD62"/>
      <c r="AME62"/>
      <c r="AMF62"/>
      <c r="AMG62"/>
      <c r="AMH62"/>
      <c r="AMI62"/>
      <c r="AMJ62"/>
    </row>
    <row r="63" spans="1:1024" s="23" customFormat="1" x14ac:dyDescent="0.25">
      <c r="A63" s="24">
        <v>-6</v>
      </c>
      <c r="B63" s="27">
        <f t="shared" si="17"/>
        <v>-1.0995574287564276</v>
      </c>
      <c r="C63" s="27">
        <v>0</v>
      </c>
      <c r="D63" s="27"/>
      <c r="E63" s="28"/>
      <c r="F63" s="28">
        <f t="shared" si="29"/>
        <v>0.49999999999999989</v>
      </c>
      <c r="G63" s="28">
        <f t="shared" si="29"/>
        <v>0.17145659766925625</v>
      </c>
      <c r="H63" s="28">
        <f t="shared" si="29"/>
        <v>0.5</v>
      </c>
      <c r="I63" s="28">
        <f t="shared" si="29"/>
        <v>0.5</v>
      </c>
      <c r="J63" s="28">
        <f t="shared" si="29"/>
        <v>0.5</v>
      </c>
      <c r="K63" s="28">
        <f t="shared" si="29"/>
        <v>0.51355778137314489</v>
      </c>
      <c r="L63" s="28">
        <f t="shared" si="29"/>
        <v>0.5</v>
      </c>
      <c r="M63" s="28">
        <f t="shared" si="29"/>
        <v>0.5</v>
      </c>
      <c r="N63" s="28">
        <f t="shared" si="29"/>
        <v>0.5</v>
      </c>
      <c r="O63" s="28">
        <f t="shared" si="29"/>
        <v>0.51620982245357183</v>
      </c>
      <c r="P63" s="27">
        <f t="shared" si="18"/>
        <v>0.49999999999999989</v>
      </c>
      <c r="Q63" s="27">
        <f t="shared" si="19"/>
        <v>0.17145659766925625</v>
      </c>
      <c r="R63" s="27">
        <f t="shared" si="20"/>
        <v>0.17145659766925636</v>
      </c>
      <c r="S63" s="27">
        <f t="shared" si="21"/>
        <v>0.17145659766925658</v>
      </c>
      <c r="T63" s="27">
        <f t="shared" si="22"/>
        <v>0.17145659766925681</v>
      </c>
      <c r="U63" s="27">
        <f t="shared" si="23"/>
        <v>0.1850143790424017</v>
      </c>
      <c r="V63" s="27">
        <f t="shared" si="24"/>
        <v>0.18501437904240214</v>
      </c>
      <c r="W63" s="27">
        <f t="shared" si="25"/>
        <v>0.18501437904240214</v>
      </c>
      <c r="X63" s="27">
        <f t="shared" si="26"/>
        <v>0.18501437904240259</v>
      </c>
      <c r="Y63" s="27">
        <f t="shared" si="27"/>
        <v>0.20122420149597442</v>
      </c>
      <c r="Z63" s="21"/>
      <c r="AA63" s="21"/>
      <c r="AB63" s="21"/>
      <c r="AC63" s="21"/>
      <c r="AD63" s="21"/>
      <c r="AE63" s="21"/>
      <c r="AF63" s="21"/>
      <c r="AMD63"/>
      <c r="AME63"/>
      <c r="AMF63"/>
      <c r="AMG63"/>
      <c r="AMH63"/>
      <c r="AMI63"/>
      <c r="AMJ63"/>
    </row>
    <row r="64" spans="1:1024" s="23" customFormat="1" x14ac:dyDescent="0.25">
      <c r="A64" s="24">
        <v>-5</v>
      </c>
      <c r="B64" s="27">
        <f t="shared" si="17"/>
        <v>-0.94247779607693793</v>
      </c>
      <c r="C64" s="27">
        <v>0</v>
      </c>
      <c r="D64" s="27"/>
      <c r="E64" s="28"/>
      <c r="F64" s="28">
        <f t="shared" si="29"/>
        <v>0.49999999999999989</v>
      </c>
      <c r="G64" s="28">
        <f t="shared" si="29"/>
        <v>0.12089880406310122</v>
      </c>
      <c r="H64" s="28">
        <f t="shared" si="29"/>
        <v>0.5</v>
      </c>
      <c r="I64" s="28">
        <f t="shared" si="29"/>
        <v>0.5</v>
      </c>
      <c r="J64" s="28">
        <f t="shared" si="29"/>
        <v>0.5</v>
      </c>
      <c r="K64" s="28">
        <f t="shared" si="29"/>
        <v>0.47894501280032459</v>
      </c>
      <c r="L64" s="28">
        <f t="shared" si="29"/>
        <v>0.5</v>
      </c>
      <c r="M64" s="28">
        <f t="shared" si="29"/>
        <v>0.5</v>
      </c>
      <c r="N64" s="28">
        <f t="shared" si="29"/>
        <v>0.5</v>
      </c>
      <c r="O64" s="28">
        <f t="shared" si="29"/>
        <v>0.50379546868557168</v>
      </c>
      <c r="P64" s="27">
        <f t="shared" si="18"/>
        <v>0.49999999999999989</v>
      </c>
      <c r="Q64" s="27">
        <f t="shared" si="19"/>
        <v>0.12089880406310127</v>
      </c>
      <c r="R64" s="27">
        <f t="shared" si="20"/>
        <v>0.12089880406310138</v>
      </c>
      <c r="S64" s="27">
        <f t="shared" si="21"/>
        <v>0.12089880406310161</v>
      </c>
      <c r="T64" s="27">
        <f t="shared" si="22"/>
        <v>0.12089880406310138</v>
      </c>
      <c r="U64" s="27">
        <f t="shared" si="23"/>
        <v>9.9843816863426138E-2</v>
      </c>
      <c r="V64" s="27">
        <f t="shared" si="24"/>
        <v>9.9843816863426582E-2</v>
      </c>
      <c r="W64" s="27">
        <f t="shared" si="25"/>
        <v>9.9843816863426582E-2</v>
      </c>
      <c r="X64" s="27">
        <f t="shared" si="26"/>
        <v>9.9843816863426582E-2</v>
      </c>
      <c r="Y64" s="27">
        <f t="shared" si="27"/>
        <v>0.10363928554899804</v>
      </c>
      <c r="Z64" s="21"/>
      <c r="AA64" s="21"/>
      <c r="AB64" s="21"/>
      <c r="AC64" s="21"/>
      <c r="AD64" s="21"/>
      <c r="AE64" s="21"/>
      <c r="AF64" s="21"/>
      <c r="AMD64"/>
      <c r="AME64"/>
      <c r="AMF64"/>
      <c r="AMG64"/>
      <c r="AMH64"/>
      <c r="AMI64"/>
      <c r="AMJ64"/>
    </row>
    <row r="65" spans="1:1024" s="23" customFormat="1" x14ac:dyDescent="0.25">
      <c r="A65" s="24">
        <v>-4</v>
      </c>
      <c r="B65" s="27">
        <f t="shared" si="17"/>
        <v>-0.78539816339744828</v>
      </c>
      <c r="C65" s="27">
        <v>0</v>
      </c>
      <c r="D65" s="27"/>
      <c r="E65" s="28"/>
      <c r="F65" s="28">
        <f t="shared" si="29"/>
        <v>0.49999999999999994</v>
      </c>
      <c r="G65" s="28">
        <f t="shared" si="29"/>
        <v>0.4106006555945238</v>
      </c>
      <c r="H65" s="28">
        <f t="shared" si="29"/>
        <v>0.5</v>
      </c>
      <c r="I65" s="28">
        <f t="shared" si="29"/>
        <v>0.5</v>
      </c>
      <c r="J65" s="28">
        <f t="shared" si="29"/>
        <v>0.5</v>
      </c>
      <c r="K65" s="28">
        <f t="shared" si="29"/>
        <v>0.52786647816977217</v>
      </c>
      <c r="L65" s="28">
        <f t="shared" si="29"/>
        <v>0.5</v>
      </c>
      <c r="M65" s="28">
        <f t="shared" si="29"/>
        <v>0.5</v>
      </c>
      <c r="N65" s="28">
        <f t="shared" si="29"/>
        <v>0.5</v>
      </c>
      <c r="O65" s="28">
        <f t="shared" si="29"/>
        <v>0.48546461718483286</v>
      </c>
      <c r="P65" s="27">
        <f t="shared" si="18"/>
        <v>0.49999999999999994</v>
      </c>
      <c r="Q65" s="27">
        <f t="shared" si="19"/>
        <v>0.4106006555945238</v>
      </c>
      <c r="R65" s="27">
        <f t="shared" si="20"/>
        <v>0.41060065559452374</v>
      </c>
      <c r="S65" s="27">
        <f t="shared" si="21"/>
        <v>0.41060065559452386</v>
      </c>
      <c r="T65" s="27">
        <f t="shared" si="22"/>
        <v>0.41060065559452386</v>
      </c>
      <c r="U65" s="27">
        <f t="shared" si="23"/>
        <v>0.43846713376429625</v>
      </c>
      <c r="V65" s="27">
        <f t="shared" si="24"/>
        <v>0.43846713376429625</v>
      </c>
      <c r="W65" s="27">
        <f t="shared" si="25"/>
        <v>0.43846713376429625</v>
      </c>
      <c r="X65" s="27">
        <f t="shared" si="26"/>
        <v>0.43846713376429625</v>
      </c>
      <c r="Y65" s="27">
        <f t="shared" si="27"/>
        <v>0.42393175094912916</v>
      </c>
      <c r="Z65" s="21"/>
      <c r="AA65" s="21"/>
      <c r="AB65" s="21"/>
      <c r="AC65" s="21"/>
      <c r="AD65" s="21"/>
      <c r="AE65" s="21"/>
      <c r="AF65" s="21"/>
      <c r="AMD65"/>
      <c r="AME65"/>
      <c r="AMF65"/>
      <c r="AMG65"/>
      <c r="AMH65"/>
      <c r="AMI65"/>
      <c r="AMJ65"/>
    </row>
    <row r="66" spans="1:1024" s="23" customFormat="1" x14ac:dyDescent="0.25">
      <c r="A66" s="24">
        <v>-3</v>
      </c>
      <c r="B66" s="27">
        <f t="shared" si="17"/>
        <v>-0.62831853071795862</v>
      </c>
      <c r="C66" s="27">
        <v>0</v>
      </c>
      <c r="D66" s="27"/>
      <c r="E66" s="28"/>
      <c r="F66" s="28">
        <f t="shared" ref="F66:O75" si="30">($B$2/2) + (4*$B$2/PI()^2)*(( 2*COS(F$5*PI()/2) - COS(F$5*PI()) - 1 )/F$5^2)*COS(F$5*PI()*$B66/$B$3)</f>
        <v>0.49999999999999994</v>
      </c>
      <c r="G66" s="28">
        <f t="shared" si="30"/>
        <v>0.78054226772011404</v>
      </c>
      <c r="H66" s="28">
        <f t="shared" si="30"/>
        <v>0.5</v>
      </c>
      <c r="I66" s="28">
        <f t="shared" si="30"/>
        <v>0.5</v>
      </c>
      <c r="J66" s="28">
        <f t="shared" si="30"/>
        <v>0.5</v>
      </c>
      <c r="K66" s="28">
        <f t="shared" si="30"/>
        <v>0.46622958107121809</v>
      </c>
      <c r="L66" s="28">
        <f t="shared" si="30"/>
        <v>0.5</v>
      </c>
      <c r="M66" s="28">
        <f t="shared" si="30"/>
        <v>0.5</v>
      </c>
      <c r="N66" s="28">
        <f t="shared" si="30"/>
        <v>0.5</v>
      </c>
      <c r="O66" s="28">
        <f t="shared" si="30"/>
        <v>0.48979198436400179</v>
      </c>
      <c r="P66" s="27">
        <f t="shared" si="18"/>
        <v>0.49999999999999994</v>
      </c>
      <c r="Q66" s="27">
        <f t="shared" si="19"/>
        <v>0.78054226772011392</v>
      </c>
      <c r="R66" s="27">
        <f t="shared" si="20"/>
        <v>0.78054226772011404</v>
      </c>
      <c r="S66" s="27">
        <f t="shared" si="21"/>
        <v>0.78054226772011437</v>
      </c>
      <c r="T66" s="27">
        <f t="shared" si="22"/>
        <v>0.78054226772011437</v>
      </c>
      <c r="U66" s="27">
        <f t="shared" si="23"/>
        <v>0.74677184879133263</v>
      </c>
      <c r="V66" s="27">
        <f t="shared" si="24"/>
        <v>0.74677184879133263</v>
      </c>
      <c r="W66" s="27">
        <f t="shared" si="25"/>
        <v>0.74677184879133263</v>
      </c>
      <c r="X66" s="27">
        <f t="shared" si="26"/>
        <v>0.74677184879133263</v>
      </c>
      <c r="Y66" s="27">
        <f t="shared" si="27"/>
        <v>0.73656383315533525</v>
      </c>
      <c r="Z66" s="21"/>
      <c r="AA66" s="21"/>
      <c r="AB66" s="21"/>
      <c r="AC66" s="21"/>
      <c r="AD66" s="21"/>
      <c r="AE66" s="21"/>
      <c r="AF66" s="21"/>
      <c r="AMD66"/>
      <c r="AME66"/>
      <c r="AMF66"/>
      <c r="AMG66"/>
      <c r="AMH66"/>
      <c r="AMI66"/>
      <c r="AMJ66"/>
    </row>
    <row r="67" spans="1:1024" s="23" customFormat="1" x14ac:dyDescent="0.25">
      <c r="A67" s="24">
        <v>-2</v>
      </c>
      <c r="B67" s="27">
        <f t="shared" si="17"/>
        <v>-0.47123889803846897</v>
      </c>
      <c r="C67" s="27">
        <v>0</v>
      </c>
      <c r="D67" s="27"/>
      <c r="E67" s="28"/>
      <c r="F67" s="28">
        <f t="shared" si="30"/>
        <v>0.5</v>
      </c>
      <c r="G67" s="28">
        <f t="shared" si="30"/>
        <v>0.8986851161287307</v>
      </c>
      <c r="H67" s="28">
        <f t="shared" si="30"/>
        <v>0.5</v>
      </c>
      <c r="I67" s="28">
        <f t="shared" si="30"/>
        <v>0.5</v>
      </c>
      <c r="J67" s="28">
        <f t="shared" si="30"/>
        <v>0.5</v>
      </c>
      <c r="K67" s="28">
        <f t="shared" si="30"/>
        <v>0.53857453104634678</v>
      </c>
      <c r="L67" s="28">
        <f t="shared" si="30"/>
        <v>0.5</v>
      </c>
      <c r="M67" s="28">
        <f t="shared" si="30"/>
        <v>0.5</v>
      </c>
      <c r="N67" s="28">
        <f t="shared" si="30"/>
        <v>0.5</v>
      </c>
      <c r="O67" s="28">
        <f t="shared" si="30"/>
        <v>0.51003193214111797</v>
      </c>
      <c r="P67" s="27">
        <f t="shared" si="18"/>
        <v>0.5</v>
      </c>
      <c r="Q67" s="27">
        <f t="shared" si="19"/>
        <v>0.89868511612873059</v>
      </c>
      <c r="R67" s="27">
        <f t="shared" si="20"/>
        <v>0.89868511612873059</v>
      </c>
      <c r="S67" s="27">
        <f t="shared" si="21"/>
        <v>0.89868511612873059</v>
      </c>
      <c r="T67" s="27">
        <f t="shared" si="22"/>
        <v>0.89868511612873059</v>
      </c>
      <c r="U67" s="27">
        <f t="shared" si="23"/>
        <v>0.93725964717507715</v>
      </c>
      <c r="V67" s="27">
        <f t="shared" si="24"/>
        <v>0.93725964717507715</v>
      </c>
      <c r="W67" s="27">
        <f t="shared" si="25"/>
        <v>0.93725964717507715</v>
      </c>
      <c r="X67" s="27">
        <f t="shared" si="26"/>
        <v>0.93725964717507715</v>
      </c>
      <c r="Y67" s="27">
        <f t="shared" si="27"/>
        <v>0.9472915793161949</v>
      </c>
      <c r="Z67" s="21"/>
      <c r="AA67" s="21"/>
      <c r="AB67" s="21"/>
      <c r="AC67" s="21"/>
      <c r="AD67" s="21"/>
      <c r="AE67" s="21"/>
      <c r="AF67" s="21"/>
      <c r="AMD67"/>
      <c r="AME67"/>
      <c r="AMF67"/>
      <c r="AMG67"/>
      <c r="AMH67"/>
      <c r="AMI67"/>
      <c r="AMJ67"/>
    </row>
    <row r="68" spans="1:1024" s="23" customFormat="1" x14ac:dyDescent="0.25">
      <c r="A68" s="24">
        <v>-1</v>
      </c>
      <c r="B68" s="27">
        <f t="shared" si="17"/>
        <v>-0.31415926535897931</v>
      </c>
      <c r="C68" s="27">
        <v>0</v>
      </c>
      <c r="D68" s="27"/>
      <c r="E68" s="28"/>
      <c r="F68" s="28">
        <f t="shared" si="30"/>
        <v>0.5</v>
      </c>
      <c r="G68" s="28">
        <f t="shared" si="30"/>
        <v>0.65899090786349879</v>
      </c>
      <c r="H68" s="28">
        <f t="shared" si="30"/>
        <v>0.5</v>
      </c>
      <c r="I68" s="28">
        <f t="shared" si="30"/>
        <v>0.5</v>
      </c>
      <c r="J68" s="28">
        <f t="shared" si="30"/>
        <v>0.5</v>
      </c>
      <c r="K68" s="28">
        <f t="shared" si="30"/>
        <v>0.45787764489590016</v>
      </c>
      <c r="L68" s="28">
        <f t="shared" si="30"/>
        <v>0.5</v>
      </c>
      <c r="M68" s="28">
        <f t="shared" si="30"/>
        <v>0.5</v>
      </c>
      <c r="N68" s="28">
        <f t="shared" si="30"/>
        <v>0.5</v>
      </c>
      <c r="O68" s="28">
        <f t="shared" si="30"/>
        <v>0.51463378389242731</v>
      </c>
      <c r="P68" s="27">
        <f t="shared" si="18"/>
        <v>0.5</v>
      </c>
      <c r="Q68" s="27">
        <f t="shared" si="19"/>
        <v>0.65899090786349879</v>
      </c>
      <c r="R68" s="27">
        <f t="shared" si="20"/>
        <v>0.65899090786349879</v>
      </c>
      <c r="S68" s="27">
        <f t="shared" si="21"/>
        <v>0.65899090786349879</v>
      </c>
      <c r="T68" s="27">
        <f t="shared" si="22"/>
        <v>0.65899090786349879</v>
      </c>
      <c r="U68" s="27">
        <f t="shared" si="23"/>
        <v>0.61686855275939889</v>
      </c>
      <c r="V68" s="27">
        <f t="shared" si="24"/>
        <v>0.61686855275939889</v>
      </c>
      <c r="W68" s="27">
        <f t="shared" si="25"/>
        <v>0.61686855275939934</v>
      </c>
      <c r="X68" s="27">
        <f t="shared" si="26"/>
        <v>0.61686855275939934</v>
      </c>
      <c r="Y68" s="27">
        <f t="shared" si="27"/>
        <v>0.63150233665182665</v>
      </c>
      <c r="Z68" s="21"/>
      <c r="AA68" s="21"/>
      <c r="AB68" s="21"/>
      <c r="AC68" s="21"/>
      <c r="AD68" s="21"/>
      <c r="AE68" s="21"/>
      <c r="AF68" s="21"/>
      <c r="AMD68"/>
      <c r="AME68"/>
      <c r="AMF68"/>
      <c r="AMG68"/>
      <c r="AMH68"/>
      <c r="AMI68"/>
      <c r="AMJ68"/>
    </row>
    <row r="69" spans="1:1024" s="23" customFormat="1" x14ac:dyDescent="0.25">
      <c r="A69" s="24">
        <v>0</v>
      </c>
      <c r="B69" s="27">
        <f t="shared" si="17"/>
        <v>-0.15707963267948966</v>
      </c>
      <c r="C69" s="27">
        <v>0</v>
      </c>
      <c r="D69" s="27"/>
      <c r="E69" s="28"/>
      <c r="F69" s="28">
        <f t="shared" si="30"/>
        <v>0.50000000000000011</v>
      </c>
      <c r="G69" s="28">
        <f t="shared" si="30"/>
        <v>0.27659551461245113</v>
      </c>
      <c r="H69" s="28">
        <f t="shared" si="30"/>
        <v>0.5</v>
      </c>
      <c r="I69" s="28">
        <f t="shared" si="30"/>
        <v>0.5</v>
      </c>
      <c r="J69" s="28">
        <f t="shared" si="30"/>
        <v>0.5</v>
      </c>
      <c r="K69" s="28">
        <f t="shared" si="30"/>
        <v>0.54429834623652562</v>
      </c>
      <c r="L69" s="28">
        <f t="shared" si="30"/>
        <v>0.5</v>
      </c>
      <c r="M69" s="28">
        <f t="shared" si="30"/>
        <v>0.5</v>
      </c>
      <c r="N69" s="28">
        <f t="shared" si="30"/>
        <v>0.5</v>
      </c>
      <c r="O69" s="28">
        <f t="shared" si="30"/>
        <v>0.49642402622378096</v>
      </c>
      <c r="P69" s="27">
        <f t="shared" si="18"/>
        <v>0.50000000000000011</v>
      </c>
      <c r="Q69" s="27">
        <f t="shared" si="19"/>
        <v>0.27659551461245113</v>
      </c>
      <c r="R69" s="27">
        <f t="shared" si="20"/>
        <v>0.27659551461245102</v>
      </c>
      <c r="S69" s="27">
        <f t="shared" si="21"/>
        <v>0.2765955146124508</v>
      </c>
      <c r="T69" s="27">
        <f t="shared" si="22"/>
        <v>0.2765955146124508</v>
      </c>
      <c r="U69" s="27">
        <f t="shared" si="23"/>
        <v>0.32089386084897642</v>
      </c>
      <c r="V69" s="27">
        <f t="shared" si="24"/>
        <v>0.32089386084897598</v>
      </c>
      <c r="W69" s="27">
        <f t="shared" si="25"/>
        <v>0.32089386084897598</v>
      </c>
      <c r="X69" s="27">
        <f t="shared" si="26"/>
        <v>0.32089386084897598</v>
      </c>
      <c r="Y69" s="27">
        <f t="shared" si="27"/>
        <v>0.31731788707275665</v>
      </c>
      <c r="Z69" s="21"/>
      <c r="AA69" s="21"/>
      <c r="AB69" s="21"/>
      <c r="AC69" s="21"/>
      <c r="AD69" s="21"/>
      <c r="AE69" s="21"/>
      <c r="AF69" s="21"/>
      <c r="AMD69"/>
      <c r="AME69"/>
      <c r="AMF69"/>
      <c r="AMG69"/>
      <c r="AMH69"/>
      <c r="AMI69"/>
      <c r="AMJ69"/>
    </row>
    <row r="70" spans="1:1024" s="23" customFormat="1" x14ac:dyDescent="0.25">
      <c r="A70" s="24">
        <v>1</v>
      </c>
      <c r="B70" s="27">
        <f t="shared" ref="B70:B73" si="31">(A70-1)*PI()/20</f>
        <v>0</v>
      </c>
      <c r="C70" s="27">
        <v>0</v>
      </c>
      <c r="D70" s="27">
        <f>2*$B$2*$B70/$B$3</f>
        <v>0</v>
      </c>
      <c r="E70" s="28"/>
      <c r="F70" s="28">
        <f t="shared" si="30"/>
        <v>0.50000000000000011</v>
      </c>
      <c r="G70" s="28">
        <f t="shared" si="30"/>
        <v>9.4715265430648898E-2</v>
      </c>
      <c r="H70" s="28">
        <f t="shared" si="30"/>
        <v>0.5</v>
      </c>
      <c r="I70" s="28">
        <f t="shared" si="30"/>
        <v>0.5</v>
      </c>
      <c r="J70" s="28">
        <f t="shared" si="30"/>
        <v>0.5</v>
      </c>
      <c r="K70" s="28">
        <f t="shared" si="30"/>
        <v>0.45496836282562764</v>
      </c>
      <c r="L70" s="28">
        <f t="shared" si="30"/>
        <v>0.5</v>
      </c>
      <c r="M70" s="28">
        <f t="shared" si="30"/>
        <v>0.5</v>
      </c>
      <c r="N70" s="28">
        <f t="shared" si="30"/>
        <v>0.5</v>
      </c>
      <c r="O70" s="28">
        <f t="shared" si="30"/>
        <v>0.48378861061722594</v>
      </c>
      <c r="P70" s="27">
        <f t="shared" ref="P70:P101" si="32">SUM($F70:$F70)</f>
        <v>0.50000000000000011</v>
      </c>
      <c r="Q70" s="27">
        <f t="shared" ref="Q70:Q101" si="33">SUM($F70:$G70)-(1*$F70) +$Q$3</f>
        <v>9.4715265430648898E-2</v>
      </c>
      <c r="R70" s="27">
        <f t="shared" ref="R70:R101" si="34">SUM($F70:$H70)-(2*$F70)</f>
        <v>9.4715265430648676E-2</v>
      </c>
      <c r="S70" s="27">
        <f t="shared" ref="S70:S101" si="35">SUM($F70:$I70)-(3*$F70) +$Q$3</f>
        <v>9.4715265430648454E-2</v>
      </c>
      <c r="T70" s="27">
        <f t="shared" ref="T70:T101" si="36">SUM($F70:$J70)-(4*$F70)</f>
        <v>9.4715265430648454E-2</v>
      </c>
      <c r="U70" s="27">
        <f t="shared" ref="U70:U101" si="37">SUM($F70:$K70)-(5*$F70) +$Q$3</f>
        <v>4.9683628256276258E-2</v>
      </c>
      <c r="V70" s="27">
        <f t="shared" ref="V70:V101" si="38">SUM($F70:$L70)-(6*$F70)</f>
        <v>4.9683628256275814E-2</v>
      </c>
      <c r="W70" s="27">
        <f t="shared" ref="W70:W101" si="39">SUM($F70:$M70)-(7*$F70) +$Q$3</f>
        <v>4.9683628256275814E-2</v>
      </c>
      <c r="X70" s="27">
        <f t="shared" ref="X70:X101" si="40">SUM($F70:$N70)-(8*$F70)</f>
        <v>4.9683628256276258E-2</v>
      </c>
      <c r="Y70" s="27">
        <f t="shared" ref="Y70:Y101" si="41">SUM($F70:$O70)-(9*$F70) +$Q$3</f>
        <v>3.3472238873502036E-2</v>
      </c>
      <c r="Z70" s="21"/>
      <c r="AA70" s="21"/>
      <c r="AB70" s="21"/>
      <c r="AC70" s="21"/>
      <c r="AD70" s="21"/>
      <c r="AE70" s="21"/>
      <c r="AF70" s="21"/>
      <c r="AMD70"/>
      <c r="AME70"/>
      <c r="AMF70"/>
      <c r="AMG70"/>
      <c r="AMH70"/>
      <c r="AMI70"/>
      <c r="AMJ70"/>
    </row>
    <row r="71" spans="1:1024" s="23" customFormat="1" x14ac:dyDescent="0.25">
      <c r="A71" s="24">
        <v>2</v>
      </c>
      <c r="B71" s="27">
        <f t="shared" si="31"/>
        <v>0.15707963267948966</v>
      </c>
      <c r="C71" s="27">
        <v>0</v>
      </c>
      <c r="D71" s="27">
        <f>2*$B$2*$B71/$B$3</f>
        <v>0.31415926535897931</v>
      </c>
      <c r="E71" s="28"/>
      <c r="F71" s="28">
        <f t="shared" si="30"/>
        <v>0.50000000000000011</v>
      </c>
      <c r="G71" s="28">
        <f t="shared" si="30"/>
        <v>0.27659551461245113</v>
      </c>
      <c r="H71" s="28">
        <f t="shared" si="30"/>
        <v>0.5</v>
      </c>
      <c r="I71" s="28">
        <f t="shared" si="30"/>
        <v>0.5</v>
      </c>
      <c r="J71" s="28">
        <f t="shared" si="30"/>
        <v>0.5</v>
      </c>
      <c r="K71" s="28">
        <f t="shared" si="30"/>
        <v>0.54429834623652562</v>
      </c>
      <c r="L71" s="28">
        <f t="shared" si="30"/>
        <v>0.5</v>
      </c>
      <c r="M71" s="28">
        <f t="shared" si="30"/>
        <v>0.5</v>
      </c>
      <c r="N71" s="28">
        <f t="shared" si="30"/>
        <v>0.5</v>
      </c>
      <c r="O71" s="28">
        <f t="shared" si="30"/>
        <v>0.49642402622378096</v>
      </c>
      <c r="P71" s="27">
        <f t="shared" si="32"/>
        <v>0.50000000000000011</v>
      </c>
      <c r="Q71" s="27">
        <f t="shared" si="33"/>
        <v>0.27659551461245113</v>
      </c>
      <c r="R71" s="27">
        <f t="shared" si="34"/>
        <v>0.27659551461245102</v>
      </c>
      <c r="S71" s="27">
        <f t="shared" si="35"/>
        <v>0.2765955146124508</v>
      </c>
      <c r="T71" s="27">
        <f t="shared" si="36"/>
        <v>0.2765955146124508</v>
      </c>
      <c r="U71" s="27">
        <f t="shared" si="37"/>
        <v>0.32089386084897642</v>
      </c>
      <c r="V71" s="27">
        <f t="shared" si="38"/>
        <v>0.32089386084897598</v>
      </c>
      <c r="W71" s="27">
        <f t="shared" si="39"/>
        <v>0.32089386084897598</v>
      </c>
      <c r="X71" s="27">
        <f t="shared" si="40"/>
        <v>0.32089386084897598</v>
      </c>
      <c r="Y71" s="27">
        <f t="shared" si="41"/>
        <v>0.31731788707275665</v>
      </c>
      <c r="Z71" s="21"/>
      <c r="AA71" s="21"/>
      <c r="AB71" s="21"/>
      <c r="AC71" s="21"/>
      <c r="AD71" s="21"/>
      <c r="AE71" s="21"/>
      <c r="AF71" s="21"/>
      <c r="AMD71"/>
      <c r="AME71"/>
      <c r="AMF71"/>
      <c r="AMG71"/>
      <c r="AMH71"/>
      <c r="AMI71"/>
      <c r="AMJ71"/>
    </row>
    <row r="72" spans="1:1024" s="23" customFormat="1" x14ac:dyDescent="0.25">
      <c r="A72" s="24">
        <v>3</v>
      </c>
      <c r="B72" s="27">
        <f t="shared" si="31"/>
        <v>0.31415926535897931</v>
      </c>
      <c r="C72" s="27">
        <v>0</v>
      </c>
      <c r="D72" s="27">
        <f>2*$B$2*$B72/$B$3</f>
        <v>0.62831853071795862</v>
      </c>
      <c r="E72" s="28"/>
      <c r="F72" s="28">
        <f t="shared" si="30"/>
        <v>0.5</v>
      </c>
      <c r="G72" s="28">
        <f t="shared" si="30"/>
        <v>0.65899090786349879</v>
      </c>
      <c r="H72" s="28">
        <f t="shared" si="30"/>
        <v>0.5</v>
      </c>
      <c r="I72" s="28">
        <f t="shared" si="30"/>
        <v>0.5</v>
      </c>
      <c r="J72" s="28">
        <f t="shared" si="30"/>
        <v>0.5</v>
      </c>
      <c r="K72" s="28">
        <f t="shared" si="30"/>
        <v>0.45787764489590016</v>
      </c>
      <c r="L72" s="28">
        <f t="shared" si="30"/>
        <v>0.5</v>
      </c>
      <c r="M72" s="28">
        <f t="shared" si="30"/>
        <v>0.5</v>
      </c>
      <c r="N72" s="28">
        <f t="shared" si="30"/>
        <v>0.5</v>
      </c>
      <c r="O72" s="28">
        <f t="shared" si="30"/>
        <v>0.51463378389242731</v>
      </c>
      <c r="P72" s="27">
        <f t="shared" si="32"/>
        <v>0.5</v>
      </c>
      <c r="Q72" s="27">
        <f t="shared" si="33"/>
        <v>0.65899090786349879</v>
      </c>
      <c r="R72" s="27">
        <f t="shared" si="34"/>
        <v>0.65899090786349879</v>
      </c>
      <c r="S72" s="27">
        <f t="shared" si="35"/>
        <v>0.65899090786349879</v>
      </c>
      <c r="T72" s="27">
        <f t="shared" si="36"/>
        <v>0.65899090786349879</v>
      </c>
      <c r="U72" s="27">
        <f t="shared" si="37"/>
        <v>0.61686855275939889</v>
      </c>
      <c r="V72" s="27">
        <f t="shared" si="38"/>
        <v>0.61686855275939889</v>
      </c>
      <c r="W72" s="27">
        <f t="shared" si="39"/>
        <v>0.61686855275939934</v>
      </c>
      <c r="X72" s="27">
        <f t="shared" si="40"/>
        <v>0.61686855275939934</v>
      </c>
      <c r="Y72" s="27">
        <f t="shared" si="41"/>
        <v>0.63150233665182665</v>
      </c>
      <c r="Z72" s="21"/>
      <c r="AA72" s="21"/>
      <c r="AB72" s="21"/>
      <c r="AC72" s="21"/>
      <c r="AD72" s="21"/>
      <c r="AE72" s="21"/>
      <c r="AF72" s="21"/>
      <c r="AMD72"/>
      <c r="AME72"/>
      <c r="AMF72"/>
      <c r="AMG72"/>
      <c r="AMH72"/>
      <c r="AMI72"/>
      <c r="AMJ72"/>
    </row>
    <row r="73" spans="1:1024" s="23" customFormat="1" x14ac:dyDescent="0.25">
      <c r="A73" s="24">
        <v>4</v>
      </c>
      <c r="B73" s="27">
        <f t="shared" si="31"/>
        <v>0.47123889803846897</v>
      </c>
      <c r="C73" s="27">
        <v>0</v>
      </c>
      <c r="D73" s="27">
        <f>2*$B$2*$B73/$B$3</f>
        <v>0.94247779607693793</v>
      </c>
      <c r="E73" s="28"/>
      <c r="F73" s="28">
        <f t="shared" si="30"/>
        <v>0.5</v>
      </c>
      <c r="G73" s="28">
        <f t="shared" si="30"/>
        <v>0.8986851161287307</v>
      </c>
      <c r="H73" s="28">
        <f t="shared" si="30"/>
        <v>0.5</v>
      </c>
      <c r="I73" s="28">
        <f t="shared" si="30"/>
        <v>0.5</v>
      </c>
      <c r="J73" s="28">
        <f t="shared" si="30"/>
        <v>0.5</v>
      </c>
      <c r="K73" s="28">
        <f t="shared" si="30"/>
        <v>0.53857453104634678</v>
      </c>
      <c r="L73" s="28">
        <f t="shared" si="30"/>
        <v>0.5</v>
      </c>
      <c r="M73" s="28">
        <f t="shared" si="30"/>
        <v>0.5</v>
      </c>
      <c r="N73" s="28">
        <f t="shared" si="30"/>
        <v>0.5</v>
      </c>
      <c r="O73" s="28">
        <f t="shared" si="30"/>
        <v>0.51003193214111797</v>
      </c>
      <c r="P73" s="27">
        <f t="shared" si="32"/>
        <v>0.5</v>
      </c>
      <c r="Q73" s="27">
        <f t="shared" si="33"/>
        <v>0.89868511612873059</v>
      </c>
      <c r="R73" s="27">
        <f t="shared" si="34"/>
        <v>0.89868511612873059</v>
      </c>
      <c r="S73" s="27">
        <f t="shared" si="35"/>
        <v>0.89868511612873059</v>
      </c>
      <c r="T73" s="27">
        <f t="shared" si="36"/>
        <v>0.89868511612873059</v>
      </c>
      <c r="U73" s="27">
        <f t="shared" si="37"/>
        <v>0.93725964717507715</v>
      </c>
      <c r="V73" s="27">
        <f t="shared" si="38"/>
        <v>0.93725964717507715</v>
      </c>
      <c r="W73" s="27">
        <f t="shared" si="39"/>
        <v>0.93725964717507715</v>
      </c>
      <c r="X73" s="27">
        <f t="shared" si="40"/>
        <v>0.93725964717507715</v>
      </c>
      <c r="Y73" s="27">
        <f t="shared" si="41"/>
        <v>0.9472915793161949</v>
      </c>
      <c r="Z73" s="21"/>
      <c r="AA73" s="21"/>
      <c r="AB73" s="21"/>
      <c r="AC73" s="21"/>
      <c r="AD73" s="21"/>
      <c r="AE73" s="21"/>
      <c r="AF73" s="21"/>
      <c r="AMD73"/>
      <c r="AME73"/>
      <c r="AMF73"/>
      <c r="AMG73"/>
      <c r="AMH73"/>
      <c r="AMI73"/>
      <c r="AMJ73"/>
    </row>
    <row r="74" spans="1:1024" s="23" customFormat="1" x14ac:dyDescent="0.25">
      <c r="A74" s="24"/>
      <c r="B74" s="27">
        <v>0.5</v>
      </c>
      <c r="C74" s="27">
        <v>0</v>
      </c>
      <c r="D74" s="27">
        <f>-2*$B$2*($B74-$B$3)/$B$3</f>
        <v>1</v>
      </c>
      <c r="E74" s="28"/>
      <c r="F74" s="28">
        <f t="shared" si="30"/>
        <v>0.5</v>
      </c>
      <c r="G74" s="28">
        <f t="shared" si="30"/>
        <v>0.9052847345693511</v>
      </c>
      <c r="H74" s="28">
        <f t="shared" si="30"/>
        <v>0.5</v>
      </c>
      <c r="I74" s="28">
        <f t="shared" si="30"/>
        <v>0.5</v>
      </c>
      <c r="J74" s="28">
        <f t="shared" si="30"/>
        <v>0.5</v>
      </c>
      <c r="K74" s="28">
        <f t="shared" si="30"/>
        <v>0.54503163717437231</v>
      </c>
      <c r="L74" s="28">
        <f t="shared" si="30"/>
        <v>0.5</v>
      </c>
      <c r="M74" s="28">
        <f t="shared" si="30"/>
        <v>0.5</v>
      </c>
      <c r="N74" s="28">
        <f t="shared" si="30"/>
        <v>0.5</v>
      </c>
      <c r="O74" s="28">
        <f t="shared" si="30"/>
        <v>0.516211389382774</v>
      </c>
      <c r="P74" s="27">
        <f t="shared" si="32"/>
        <v>0.5</v>
      </c>
      <c r="Q74" s="27">
        <f t="shared" si="33"/>
        <v>0.9052847345693511</v>
      </c>
      <c r="R74" s="27">
        <f t="shared" si="34"/>
        <v>0.9052847345693511</v>
      </c>
      <c r="S74" s="27">
        <f t="shared" si="35"/>
        <v>0.9052847345693511</v>
      </c>
      <c r="T74" s="27">
        <f t="shared" si="36"/>
        <v>0.9052847345693511</v>
      </c>
      <c r="U74" s="27">
        <f t="shared" si="37"/>
        <v>0.9503163717437233</v>
      </c>
      <c r="V74" s="27">
        <f t="shared" si="38"/>
        <v>0.9503163717437233</v>
      </c>
      <c r="W74" s="27">
        <f t="shared" si="39"/>
        <v>0.95031637174372285</v>
      </c>
      <c r="X74" s="27">
        <f t="shared" si="40"/>
        <v>0.95031637174372285</v>
      </c>
      <c r="Y74" s="27">
        <f t="shared" si="41"/>
        <v>0.96652776112649708</v>
      </c>
      <c r="Z74" s="21"/>
      <c r="AA74" s="21"/>
      <c r="AB74" s="21"/>
      <c r="AC74" s="21"/>
      <c r="AD74" s="21"/>
      <c r="AE74" s="21"/>
      <c r="AF74" s="21"/>
      <c r="AMD74"/>
      <c r="AME74"/>
      <c r="AMF74"/>
      <c r="AMG74"/>
      <c r="AMH74"/>
      <c r="AMI74"/>
      <c r="AMJ74"/>
    </row>
    <row r="75" spans="1:1024" s="23" customFormat="1" x14ac:dyDescent="0.25">
      <c r="A75" s="24">
        <v>5</v>
      </c>
      <c r="B75" s="27">
        <f>(A75-1)*PI()/20</f>
        <v>0.62831853071795862</v>
      </c>
      <c r="C75" s="27">
        <v>0</v>
      </c>
      <c r="D75" s="27">
        <f>-2*$B$2*($B75-$B$3)/$B$3</f>
        <v>0.74336293856408275</v>
      </c>
      <c r="E75" s="28"/>
      <c r="F75" s="28">
        <f t="shared" si="30"/>
        <v>0.49999999999999994</v>
      </c>
      <c r="G75" s="28">
        <f t="shared" si="30"/>
        <v>0.78054226772011404</v>
      </c>
      <c r="H75" s="28">
        <f t="shared" si="30"/>
        <v>0.5</v>
      </c>
      <c r="I75" s="28">
        <f t="shared" si="30"/>
        <v>0.5</v>
      </c>
      <c r="J75" s="28">
        <f t="shared" si="30"/>
        <v>0.5</v>
      </c>
      <c r="K75" s="28">
        <f t="shared" si="30"/>
        <v>0.46622958107121809</v>
      </c>
      <c r="L75" s="28">
        <f t="shared" si="30"/>
        <v>0.5</v>
      </c>
      <c r="M75" s="28">
        <f t="shared" si="30"/>
        <v>0.5</v>
      </c>
      <c r="N75" s="28">
        <f t="shared" si="30"/>
        <v>0.5</v>
      </c>
      <c r="O75" s="28">
        <f t="shared" si="30"/>
        <v>0.48979198436400179</v>
      </c>
      <c r="P75" s="27">
        <f t="shared" si="32"/>
        <v>0.49999999999999994</v>
      </c>
      <c r="Q75" s="27">
        <f t="shared" si="33"/>
        <v>0.78054226772011392</v>
      </c>
      <c r="R75" s="27">
        <f t="shared" si="34"/>
        <v>0.78054226772011404</v>
      </c>
      <c r="S75" s="27">
        <f t="shared" si="35"/>
        <v>0.78054226772011437</v>
      </c>
      <c r="T75" s="27">
        <f t="shared" si="36"/>
        <v>0.78054226772011437</v>
      </c>
      <c r="U75" s="27">
        <f t="shared" si="37"/>
        <v>0.74677184879133263</v>
      </c>
      <c r="V75" s="27">
        <f t="shared" si="38"/>
        <v>0.74677184879133263</v>
      </c>
      <c r="W75" s="27">
        <f t="shared" si="39"/>
        <v>0.74677184879133263</v>
      </c>
      <c r="X75" s="27">
        <f t="shared" si="40"/>
        <v>0.74677184879133263</v>
      </c>
      <c r="Y75" s="27">
        <f t="shared" si="41"/>
        <v>0.73656383315533525</v>
      </c>
      <c r="Z75" s="21"/>
      <c r="AA75" s="21"/>
      <c r="AB75" s="21"/>
      <c r="AC75" s="21"/>
      <c r="AD75" s="21"/>
      <c r="AE75" s="21"/>
      <c r="AF75" s="21"/>
      <c r="AMD75"/>
      <c r="AME75"/>
      <c r="AMF75"/>
      <c r="AMG75"/>
      <c r="AMH75"/>
      <c r="AMI75"/>
      <c r="AMJ75"/>
    </row>
    <row r="76" spans="1:1024" s="23" customFormat="1" x14ac:dyDescent="0.25">
      <c r="A76" s="24">
        <v>6</v>
      </c>
      <c r="B76" s="27">
        <f>(A76-1)*PI()/20</f>
        <v>0.78539816339744828</v>
      </c>
      <c r="C76" s="27">
        <v>0</v>
      </c>
      <c r="D76" s="27">
        <f>-2*$B$2*($B76-$B$3)/$B$3</f>
        <v>0.42920367320510344</v>
      </c>
      <c r="E76" s="28"/>
      <c r="F76" s="28">
        <f t="shared" ref="F76:O85" si="42">($B$2/2) + (4*$B$2/PI()^2)*(( 2*COS(F$5*PI()/2) - COS(F$5*PI()) - 1 )/F$5^2)*COS(F$5*PI()*$B76/$B$3)</f>
        <v>0.49999999999999994</v>
      </c>
      <c r="G76" s="28">
        <f t="shared" si="42"/>
        <v>0.4106006555945238</v>
      </c>
      <c r="H76" s="28">
        <f t="shared" si="42"/>
        <v>0.5</v>
      </c>
      <c r="I76" s="28">
        <f t="shared" si="42"/>
        <v>0.5</v>
      </c>
      <c r="J76" s="28">
        <f t="shared" si="42"/>
        <v>0.5</v>
      </c>
      <c r="K76" s="28">
        <f t="shared" si="42"/>
        <v>0.52786647816977217</v>
      </c>
      <c r="L76" s="28">
        <f t="shared" si="42"/>
        <v>0.5</v>
      </c>
      <c r="M76" s="28">
        <f t="shared" si="42"/>
        <v>0.5</v>
      </c>
      <c r="N76" s="28">
        <f t="shared" si="42"/>
        <v>0.5</v>
      </c>
      <c r="O76" s="28">
        <f t="shared" si="42"/>
        <v>0.48546461718483286</v>
      </c>
      <c r="P76" s="27">
        <f t="shared" si="32"/>
        <v>0.49999999999999994</v>
      </c>
      <c r="Q76" s="27">
        <f t="shared" si="33"/>
        <v>0.4106006555945238</v>
      </c>
      <c r="R76" s="27">
        <f t="shared" si="34"/>
        <v>0.41060065559452374</v>
      </c>
      <c r="S76" s="27">
        <f t="shared" si="35"/>
        <v>0.41060065559452386</v>
      </c>
      <c r="T76" s="27">
        <f t="shared" si="36"/>
        <v>0.41060065559452386</v>
      </c>
      <c r="U76" s="27">
        <f t="shared" si="37"/>
        <v>0.43846713376429625</v>
      </c>
      <c r="V76" s="27">
        <f t="shared" si="38"/>
        <v>0.43846713376429625</v>
      </c>
      <c r="W76" s="27">
        <f t="shared" si="39"/>
        <v>0.43846713376429625</v>
      </c>
      <c r="X76" s="27">
        <f t="shared" si="40"/>
        <v>0.43846713376429625</v>
      </c>
      <c r="Y76" s="27">
        <f t="shared" si="41"/>
        <v>0.42393175094912916</v>
      </c>
      <c r="Z76" s="21"/>
      <c r="AA76" s="21"/>
      <c r="AB76" s="21"/>
      <c r="AC76" s="21"/>
      <c r="AD76" s="21"/>
      <c r="AE76" s="21"/>
      <c r="AF76" s="21"/>
      <c r="AMD76"/>
      <c r="AME76"/>
      <c r="AMF76"/>
      <c r="AMG76"/>
      <c r="AMH76"/>
      <c r="AMI76"/>
      <c r="AMJ76"/>
    </row>
    <row r="77" spans="1:1024" s="23" customFormat="1" x14ac:dyDescent="0.25">
      <c r="A77" s="24">
        <v>7</v>
      </c>
      <c r="B77" s="27">
        <f>(A77-1)*PI()/20</f>
        <v>0.94247779607693793</v>
      </c>
      <c r="C77" s="27">
        <v>0</v>
      </c>
      <c r="D77" s="27">
        <f>-2*$B$2*($B77-$B$3)/$B$3</f>
        <v>0.11504440784612413</v>
      </c>
      <c r="E77" s="28"/>
      <c r="F77" s="28">
        <f t="shared" si="42"/>
        <v>0.49999999999999989</v>
      </c>
      <c r="G77" s="28">
        <f t="shared" si="42"/>
        <v>0.12089880406310122</v>
      </c>
      <c r="H77" s="28">
        <f t="shared" si="42"/>
        <v>0.5</v>
      </c>
      <c r="I77" s="28">
        <f t="shared" si="42"/>
        <v>0.5</v>
      </c>
      <c r="J77" s="28">
        <f t="shared" si="42"/>
        <v>0.5</v>
      </c>
      <c r="K77" s="28">
        <f t="shared" si="42"/>
        <v>0.47894501280032459</v>
      </c>
      <c r="L77" s="28">
        <f t="shared" si="42"/>
        <v>0.5</v>
      </c>
      <c r="M77" s="28">
        <f t="shared" si="42"/>
        <v>0.5</v>
      </c>
      <c r="N77" s="28">
        <f t="shared" si="42"/>
        <v>0.5</v>
      </c>
      <c r="O77" s="28">
        <f t="shared" si="42"/>
        <v>0.50379546868557168</v>
      </c>
      <c r="P77" s="27">
        <f t="shared" si="32"/>
        <v>0.49999999999999989</v>
      </c>
      <c r="Q77" s="27">
        <f t="shared" si="33"/>
        <v>0.12089880406310127</v>
      </c>
      <c r="R77" s="27">
        <f t="shared" si="34"/>
        <v>0.12089880406310138</v>
      </c>
      <c r="S77" s="27">
        <f t="shared" si="35"/>
        <v>0.12089880406310161</v>
      </c>
      <c r="T77" s="27">
        <f t="shared" si="36"/>
        <v>0.12089880406310138</v>
      </c>
      <c r="U77" s="27">
        <f t="shared" si="37"/>
        <v>9.9843816863426138E-2</v>
      </c>
      <c r="V77" s="27">
        <f t="shared" si="38"/>
        <v>9.9843816863426582E-2</v>
      </c>
      <c r="W77" s="27">
        <f t="shared" si="39"/>
        <v>9.9843816863426582E-2</v>
      </c>
      <c r="X77" s="27">
        <f t="shared" si="40"/>
        <v>9.9843816863426582E-2</v>
      </c>
      <c r="Y77" s="27">
        <f t="shared" si="41"/>
        <v>0.10363928554899804</v>
      </c>
      <c r="Z77" s="21"/>
      <c r="AA77" s="21"/>
      <c r="AB77" s="21"/>
      <c r="AC77" s="21"/>
      <c r="AD77" s="21"/>
      <c r="AE77" s="21"/>
      <c r="AF77" s="21"/>
      <c r="AMD77"/>
      <c r="AME77"/>
      <c r="AMF77"/>
      <c r="AMG77"/>
      <c r="AMH77"/>
      <c r="AMI77"/>
      <c r="AMJ77"/>
    </row>
    <row r="78" spans="1:1024" s="23" customFormat="1" x14ac:dyDescent="0.25">
      <c r="A78" s="24"/>
      <c r="B78" s="27">
        <v>1</v>
      </c>
      <c r="C78" s="27">
        <v>0</v>
      </c>
      <c r="D78" s="27">
        <f>-2*$B$2*($B78-$B$3)/$B$3</f>
        <v>0</v>
      </c>
      <c r="E78" s="28"/>
      <c r="F78" s="28">
        <f t="shared" si="42"/>
        <v>0.49999999999999989</v>
      </c>
      <c r="G78" s="28">
        <f t="shared" si="42"/>
        <v>9.4715265430648898E-2</v>
      </c>
      <c r="H78" s="28">
        <f t="shared" si="42"/>
        <v>0.5</v>
      </c>
      <c r="I78" s="28">
        <f t="shared" si="42"/>
        <v>0.5</v>
      </c>
      <c r="J78" s="28">
        <f t="shared" si="42"/>
        <v>0.5</v>
      </c>
      <c r="K78" s="28">
        <f t="shared" si="42"/>
        <v>0.45496836282562764</v>
      </c>
      <c r="L78" s="28">
        <f t="shared" si="42"/>
        <v>0.5</v>
      </c>
      <c r="M78" s="28">
        <f t="shared" si="42"/>
        <v>0.5</v>
      </c>
      <c r="N78" s="28">
        <f t="shared" si="42"/>
        <v>0.5</v>
      </c>
      <c r="O78" s="28">
        <f t="shared" si="42"/>
        <v>0.48378861061722594</v>
      </c>
      <c r="P78" s="27">
        <f t="shared" si="32"/>
        <v>0.49999999999999989</v>
      </c>
      <c r="Q78" s="27">
        <f t="shared" si="33"/>
        <v>9.4715265430648898E-2</v>
      </c>
      <c r="R78" s="27">
        <f t="shared" si="34"/>
        <v>9.471526543064912E-2</v>
      </c>
      <c r="S78" s="27">
        <f t="shared" si="35"/>
        <v>9.4715265430649342E-2</v>
      </c>
      <c r="T78" s="27">
        <f t="shared" si="36"/>
        <v>9.4715265430649342E-2</v>
      </c>
      <c r="U78" s="27">
        <f t="shared" si="37"/>
        <v>4.9683628256277146E-2</v>
      </c>
      <c r="V78" s="27">
        <f t="shared" si="38"/>
        <v>4.968362825627759E-2</v>
      </c>
      <c r="W78" s="27">
        <f t="shared" si="39"/>
        <v>4.968362825627759E-2</v>
      </c>
      <c r="X78" s="27">
        <f t="shared" si="40"/>
        <v>4.9683628256278034E-2</v>
      </c>
      <c r="Y78" s="27">
        <f t="shared" si="41"/>
        <v>3.3472238873503812E-2</v>
      </c>
      <c r="Z78" s="21"/>
      <c r="AA78" s="21"/>
      <c r="AB78" s="21"/>
      <c r="AC78" s="21"/>
      <c r="AD78" s="21"/>
      <c r="AE78" s="21"/>
      <c r="AF78" s="21"/>
      <c r="AMD78"/>
      <c r="AME78"/>
      <c r="AMF78"/>
      <c r="AMG78"/>
      <c r="AMH78"/>
      <c r="AMI78"/>
      <c r="AMJ78"/>
    </row>
    <row r="79" spans="1:1024" s="23" customFormat="1" x14ac:dyDescent="0.25">
      <c r="A79" s="24">
        <v>8</v>
      </c>
      <c r="B79" s="27">
        <f t="shared" ref="B79:B110" si="43">(A79-1)*PI()/20</f>
        <v>1.0995574287564276</v>
      </c>
      <c r="C79" s="27">
        <v>0</v>
      </c>
      <c r="D79" s="27"/>
      <c r="E79" s="28"/>
      <c r="F79" s="28">
        <f t="shared" si="42"/>
        <v>0.49999999999999989</v>
      </c>
      <c r="G79" s="28">
        <f t="shared" si="42"/>
        <v>0.17145659766925625</v>
      </c>
      <c r="H79" s="28">
        <f t="shared" si="42"/>
        <v>0.5</v>
      </c>
      <c r="I79" s="28">
        <f t="shared" si="42"/>
        <v>0.5</v>
      </c>
      <c r="J79" s="28">
        <f t="shared" si="42"/>
        <v>0.5</v>
      </c>
      <c r="K79" s="28">
        <f t="shared" si="42"/>
        <v>0.51355778137314489</v>
      </c>
      <c r="L79" s="28">
        <f t="shared" si="42"/>
        <v>0.5</v>
      </c>
      <c r="M79" s="28">
        <f t="shared" si="42"/>
        <v>0.5</v>
      </c>
      <c r="N79" s="28">
        <f t="shared" si="42"/>
        <v>0.5</v>
      </c>
      <c r="O79" s="28">
        <f t="shared" si="42"/>
        <v>0.51620982245357183</v>
      </c>
      <c r="P79" s="27">
        <f t="shared" si="32"/>
        <v>0.49999999999999989</v>
      </c>
      <c r="Q79" s="27">
        <f t="shared" si="33"/>
        <v>0.17145659766925625</v>
      </c>
      <c r="R79" s="27">
        <f t="shared" si="34"/>
        <v>0.17145659766925636</v>
      </c>
      <c r="S79" s="27">
        <f t="shared" si="35"/>
        <v>0.17145659766925658</v>
      </c>
      <c r="T79" s="27">
        <f t="shared" si="36"/>
        <v>0.17145659766925681</v>
      </c>
      <c r="U79" s="27">
        <f t="shared" si="37"/>
        <v>0.1850143790424017</v>
      </c>
      <c r="V79" s="27">
        <f t="shared" si="38"/>
        <v>0.18501437904240214</v>
      </c>
      <c r="W79" s="27">
        <f t="shared" si="39"/>
        <v>0.18501437904240214</v>
      </c>
      <c r="X79" s="27">
        <f t="shared" si="40"/>
        <v>0.18501437904240259</v>
      </c>
      <c r="Y79" s="27">
        <f t="shared" si="41"/>
        <v>0.20122420149597442</v>
      </c>
      <c r="Z79" s="21"/>
      <c r="AA79" s="21"/>
      <c r="AB79" s="21"/>
      <c r="AC79" s="21"/>
      <c r="AD79" s="21"/>
      <c r="AE79" s="21"/>
      <c r="AF79" s="21"/>
      <c r="AMD79"/>
      <c r="AME79"/>
      <c r="AMF79"/>
      <c r="AMG79"/>
      <c r="AMH79"/>
      <c r="AMI79"/>
      <c r="AMJ79"/>
    </row>
    <row r="80" spans="1:1024" s="23" customFormat="1" x14ac:dyDescent="0.25">
      <c r="A80" s="24">
        <v>9</v>
      </c>
      <c r="B80" s="27">
        <f t="shared" si="43"/>
        <v>1.2566370614359172</v>
      </c>
      <c r="C80" s="27">
        <v>0</v>
      </c>
      <c r="D80" s="27"/>
      <c r="E80" s="28"/>
      <c r="F80" s="28">
        <f t="shared" si="42"/>
        <v>0.49999999999999994</v>
      </c>
      <c r="G80" s="28">
        <f t="shared" si="42"/>
        <v>0.51689623994137712</v>
      </c>
      <c r="H80" s="28">
        <f t="shared" si="42"/>
        <v>0.5</v>
      </c>
      <c r="I80" s="28">
        <f t="shared" si="42"/>
        <v>0.5</v>
      </c>
      <c r="J80" s="28">
        <f t="shared" si="42"/>
        <v>0.5</v>
      </c>
      <c r="K80" s="28">
        <f t="shared" si="42"/>
        <v>0.49438097172290796</v>
      </c>
      <c r="L80" s="28">
        <f t="shared" si="42"/>
        <v>0.5</v>
      </c>
      <c r="M80" s="28">
        <f t="shared" si="42"/>
        <v>0.5</v>
      </c>
      <c r="N80" s="28">
        <f t="shared" si="42"/>
        <v>0.5</v>
      </c>
      <c r="O80" s="28">
        <f t="shared" si="42"/>
        <v>0.50335578758771649</v>
      </c>
      <c r="P80" s="27">
        <f t="shared" si="32"/>
        <v>0.49999999999999994</v>
      </c>
      <c r="Q80" s="27">
        <f t="shared" si="33"/>
        <v>0.51689623994137701</v>
      </c>
      <c r="R80" s="27">
        <f t="shared" si="34"/>
        <v>0.51689623994137712</v>
      </c>
      <c r="S80" s="27">
        <f t="shared" si="35"/>
        <v>0.51689623994137723</v>
      </c>
      <c r="T80" s="27">
        <f t="shared" si="36"/>
        <v>0.51689623994137723</v>
      </c>
      <c r="U80" s="27">
        <f t="shared" si="37"/>
        <v>0.51127721166428541</v>
      </c>
      <c r="V80" s="27">
        <f t="shared" si="38"/>
        <v>0.51127721166428541</v>
      </c>
      <c r="W80" s="27">
        <f t="shared" si="39"/>
        <v>0.51127721166428541</v>
      </c>
      <c r="X80" s="27">
        <f t="shared" si="40"/>
        <v>0.51127721166428541</v>
      </c>
      <c r="Y80" s="27">
        <f t="shared" si="41"/>
        <v>0.51463299925200268</v>
      </c>
      <c r="Z80" s="21"/>
      <c r="AA80" s="21"/>
      <c r="AB80" s="21"/>
      <c r="AC80" s="21"/>
      <c r="AD80" s="21"/>
      <c r="AE80" s="21"/>
      <c r="AF80" s="21"/>
      <c r="AMD80"/>
      <c r="AME80"/>
      <c r="AMF80"/>
      <c r="AMG80"/>
      <c r="AMH80"/>
      <c r="AMI80"/>
      <c r="AMJ80"/>
    </row>
    <row r="81" spans="1:1024" s="23" customFormat="1" x14ac:dyDescent="0.25">
      <c r="A81" s="24">
        <v>10</v>
      </c>
      <c r="B81" s="27">
        <f t="shared" si="43"/>
        <v>1.4137166941154069</v>
      </c>
      <c r="C81" s="27">
        <v>0</v>
      </c>
      <c r="D81" s="27"/>
      <c r="E81" s="28"/>
      <c r="F81" s="28">
        <f t="shared" si="42"/>
        <v>0.5</v>
      </c>
      <c r="G81" s="28">
        <f t="shared" si="42"/>
        <v>0.84717077941712149</v>
      </c>
      <c r="H81" s="28">
        <f t="shared" si="42"/>
        <v>0.5</v>
      </c>
      <c r="I81" s="28">
        <f t="shared" si="42"/>
        <v>0.5</v>
      </c>
      <c r="J81" s="28">
        <f t="shared" si="42"/>
        <v>0.5</v>
      </c>
      <c r="K81" s="28">
        <f t="shared" si="42"/>
        <v>0.49749727572671587</v>
      </c>
      <c r="L81" s="28">
        <f t="shared" si="42"/>
        <v>0.5</v>
      </c>
      <c r="M81" s="28">
        <f t="shared" si="42"/>
        <v>0.5</v>
      </c>
      <c r="N81" s="28">
        <f t="shared" si="42"/>
        <v>0.5</v>
      </c>
      <c r="O81" s="28">
        <f t="shared" si="42"/>
        <v>0.48527064391842056</v>
      </c>
      <c r="P81" s="27">
        <f t="shared" si="32"/>
        <v>0.5</v>
      </c>
      <c r="Q81" s="27">
        <f t="shared" si="33"/>
        <v>0.84717077941712149</v>
      </c>
      <c r="R81" s="27">
        <f t="shared" si="34"/>
        <v>0.84717077941712149</v>
      </c>
      <c r="S81" s="27">
        <f t="shared" si="35"/>
        <v>0.84717077941712127</v>
      </c>
      <c r="T81" s="27">
        <f t="shared" si="36"/>
        <v>0.84717077941712127</v>
      </c>
      <c r="U81" s="27">
        <f t="shared" si="37"/>
        <v>0.84466805514383703</v>
      </c>
      <c r="V81" s="27">
        <f t="shared" si="38"/>
        <v>0.84466805514383703</v>
      </c>
      <c r="W81" s="27">
        <f t="shared" si="39"/>
        <v>0.84466805514383658</v>
      </c>
      <c r="X81" s="27">
        <f t="shared" si="40"/>
        <v>0.84466805514383658</v>
      </c>
      <c r="Y81" s="27">
        <f t="shared" si="41"/>
        <v>0.82993869906225726</v>
      </c>
      <c r="Z81" s="21"/>
      <c r="AA81" s="21"/>
      <c r="AB81" s="21"/>
      <c r="AC81" s="21"/>
      <c r="AD81" s="21"/>
      <c r="AE81" s="21"/>
      <c r="AF81" s="21"/>
      <c r="AMD81"/>
      <c r="AME81"/>
      <c r="AMF81"/>
      <c r="AMG81"/>
      <c r="AMH81"/>
      <c r="AMI81"/>
      <c r="AMJ81"/>
    </row>
    <row r="82" spans="1:1024" s="23" customFormat="1" x14ac:dyDescent="0.25">
      <c r="A82" s="24">
        <v>11</v>
      </c>
      <c r="B82" s="27">
        <f t="shared" si="43"/>
        <v>1.5707963267948966</v>
      </c>
      <c r="C82" s="27">
        <v>0</v>
      </c>
      <c r="D82" s="27"/>
      <c r="E82" s="28"/>
      <c r="F82" s="28">
        <f t="shared" si="42"/>
        <v>0.5</v>
      </c>
      <c r="G82" s="28">
        <f t="shared" si="42"/>
        <v>0.86584459731068342</v>
      </c>
      <c r="H82" s="28">
        <f t="shared" si="42"/>
        <v>0.5</v>
      </c>
      <c r="I82" s="28">
        <f t="shared" si="42"/>
        <v>0.5</v>
      </c>
      <c r="J82" s="28">
        <f t="shared" si="42"/>
        <v>0.5</v>
      </c>
      <c r="K82" s="28">
        <f t="shared" si="42"/>
        <v>0.51054296857103232</v>
      </c>
      <c r="L82" s="28">
        <f t="shared" si="42"/>
        <v>0.5</v>
      </c>
      <c r="M82" s="28">
        <f t="shared" si="42"/>
        <v>0.5</v>
      </c>
      <c r="N82" s="28">
        <f t="shared" si="42"/>
        <v>0.5</v>
      </c>
      <c r="O82" s="28">
        <f t="shared" si="42"/>
        <v>0.4901460906480517</v>
      </c>
      <c r="P82" s="27">
        <f t="shared" si="32"/>
        <v>0.5</v>
      </c>
      <c r="Q82" s="27">
        <f t="shared" si="33"/>
        <v>0.86584459731068342</v>
      </c>
      <c r="R82" s="27">
        <f t="shared" si="34"/>
        <v>0.86584459731068342</v>
      </c>
      <c r="S82" s="27">
        <f t="shared" si="35"/>
        <v>0.86584459731068364</v>
      </c>
      <c r="T82" s="27">
        <f t="shared" si="36"/>
        <v>0.86584459731068364</v>
      </c>
      <c r="U82" s="27">
        <f t="shared" si="37"/>
        <v>0.87638756588171596</v>
      </c>
      <c r="V82" s="27">
        <f t="shared" si="38"/>
        <v>0.87638756588171596</v>
      </c>
      <c r="W82" s="27">
        <f t="shared" si="39"/>
        <v>0.87638756588171596</v>
      </c>
      <c r="X82" s="27">
        <f t="shared" si="40"/>
        <v>0.87638756588171596</v>
      </c>
      <c r="Y82" s="27">
        <f t="shared" si="41"/>
        <v>0.86653365652976788</v>
      </c>
      <c r="Z82" s="21"/>
      <c r="AA82" s="21"/>
      <c r="AB82" s="21"/>
      <c r="AC82" s="21"/>
      <c r="AD82" s="21"/>
      <c r="AE82" s="21"/>
      <c r="AF82" s="21"/>
      <c r="AMD82"/>
      <c r="AME82"/>
      <c r="AMF82"/>
      <c r="AMG82"/>
      <c r="AMH82"/>
      <c r="AMI82"/>
      <c r="AMJ82"/>
    </row>
    <row r="83" spans="1:1024" s="23" customFormat="1" x14ac:dyDescent="0.25">
      <c r="A83" s="24">
        <v>12</v>
      </c>
      <c r="B83" s="27">
        <f t="shared" si="43"/>
        <v>1.727875959474386</v>
      </c>
      <c r="C83" s="27">
        <v>0</v>
      </c>
      <c r="D83" s="27"/>
      <c r="E83" s="28"/>
      <c r="F83" s="28">
        <f t="shared" si="42"/>
        <v>0.50000000000000011</v>
      </c>
      <c r="G83" s="28">
        <f t="shared" si="42"/>
        <v>0.55615713808194156</v>
      </c>
      <c r="H83" s="28">
        <f t="shared" si="42"/>
        <v>0.5</v>
      </c>
      <c r="I83" s="28">
        <f t="shared" si="42"/>
        <v>0.5</v>
      </c>
      <c r="J83" s="28">
        <f t="shared" si="42"/>
        <v>0.5</v>
      </c>
      <c r="K83" s="28">
        <f t="shared" si="42"/>
        <v>0.48176014854538257</v>
      </c>
      <c r="L83" s="28">
        <f t="shared" si="42"/>
        <v>0.5</v>
      </c>
      <c r="M83" s="28">
        <f t="shared" si="42"/>
        <v>0.5</v>
      </c>
      <c r="N83" s="28">
        <f t="shared" si="42"/>
        <v>0.5</v>
      </c>
      <c r="O83" s="28">
        <f t="shared" si="42"/>
        <v>0.51038212579751152</v>
      </c>
      <c r="P83" s="27">
        <f t="shared" si="32"/>
        <v>0.50000000000000011</v>
      </c>
      <c r="Q83" s="27">
        <f t="shared" si="33"/>
        <v>0.55615713808194156</v>
      </c>
      <c r="R83" s="27">
        <f t="shared" si="34"/>
        <v>0.55615713808194145</v>
      </c>
      <c r="S83" s="27">
        <f t="shared" si="35"/>
        <v>0.55615713808194123</v>
      </c>
      <c r="T83" s="27">
        <f t="shared" si="36"/>
        <v>0.55615713808194123</v>
      </c>
      <c r="U83" s="27">
        <f t="shared" si="37"/>
        <v>0.53791728662732385</v>
      </c>
      <c r="V83" s="27">
        <f t="shared" si="38"/>
        <v>0.53791728662732341</v>
      </c>
      <c r="W83" s="27">
        <f t="shared" si="39"/>
        <v>0.53791728662732385</v>
      </c>
      <c r="X83" s="27">
        <f t="shared" si="40"/>
        <v>0.53791728662732385</v>
      </c>
      <c r="Y83" s="27">
        <f t="shared" si="41"/>
        <v>0.54829941242483571</v>
      </c>
      <c r="Z83" s="21"/>
      <c r="AA83" s="21"/>
      <c r="AB83" s="21"/>
      <c r="AC83" s="21"/>
      <c r="AD83" s="21"/>
      <c r="AE83" s="21"/>
      <c r="AF83" s="21"/>
      <c r="AMD83"/>
      <c r="AME83"/>
      <c r="AMF83"/>
      <c r="AMG83"/>
      <c r="AMH83"/>
      <c r="AMI83"/>
      <c r="AMJ83"/>
    </row>
    <row r="84" spans="1:1024" s="23" customFormat="1" x14ac:dyDescent="0.25">
      <c r="A84" s="24">
        <v>13</v>
      </c>
      <c r="B84" s="27">
        <f t="shared" si="43"/>
        <v>1.8849555921538759</v>
      </c>
      <c r="C84" s="27">
        <v>0</v>
      </c>
      <c r="D84" s="27"/>
      <c r="E84" s="28"/>
      <c r="F84" s="28">
        <f t="shared" si="42"/>
        <v>0.50000000000000011</v>
      </c>
      <c r="G84" s="28">
        <f t="shared" si="42"/>
        <v>0.19606622964096293</v>
      </c>
      <c r="H84" s="28">
        <f t="shared" si="42"/>
        <v>0.5</v>
      </c>
      <c r="I84" s="28">
        <f t="shared" si="42"/>
        <v>0.5</v>
      </c>
      <c r="J84" s="28">
        <f t="shared" si="42"/>
        <v>0.5</v>
      </c>
      <c r="K84" s="28">
        <f t="shared" si="42"/>
        <v>0.5253427022923518</v>
      </c>
      <c r="L84" s="28">
        <f t="shared" si="42"/>
        <v>0.5</v>
      </c>
      <c r="M84" s="28">
        <f t="shared" si="42"/>
        <v>0.5</v>
      </c>
      <c r="N84" s="28">
        <f t="shared" si="42"/>
        <v>0.5</v>
      </c>
      <c r="O84" s="28">
        <f t="shared" si="42"/>
        <v>0.51443417187192186</v>
      </c>
      <c r="P84" s="27">
        <f t="shared" si="32"/>
        <v>0.50000000000000011</v>
      </c>
      <c r="Q84" s="27">
        <f t="shared" si="33"/>
        <v>0.19606622964096287</v>
      </c>
      <c r="R84" s="27">
        <f t="shared" si="34"/>
        <v>0.19606622964096276</v>
      </c>
      <c r="S84" s="27">
        <f t="shared" si="35"/>
        <v>0.19606622964096254</v>
      </c>
      <c r="T84" s="27">
        <f t="shared" si="36"/>
        <v>0.19606622964096276</v>
      </c>
      <c r="U84" s="27">
        <f t="shared" si="37"/>
        <v>0.22140893193331435</v>
      </c>
      <c r="V84" s="27">
        <f t="shared" si="38"/>
        <v>0.2214089319333139</v>
      </c>
      <c r="W84" s="27">
        <f t="shared" si="39"/>
        <v>0.2214089319333139</v>
      </c>
      <c r="X84" s="27">
        <f t="shared" si="40"/>
        <v>0.2214089319333139</v>
      </c>
      <c r="Y84" s="27">
        <f t="shared" si="41"/>
        <v>0.23584310380523554</v>
      </c>
      <c r="Z84" s="21"/>
      <c r="AA84" s="21"/>
      <c r="AB84" s="21"/>
      <c r="AC84" s="21"/>
      <c r="AD84" s="21"/>
      <c r="AE84" s="21"/>
      <c r="AF84" s="21"/>
      <c r="AMD84"/>
      <c r="AME84"/>
      <c r="AMF84"/>
      <c r="AMG84"/>
      <c r="AMH84"/>
      <c r="AMI84"/>
      <c r="AMJ84"/>
    </row>
    <row r="85" spans="1:1024" s="23" customFormat="1" x14ac:dyDescent="0.25">
      <c r="A85" s="24">
        <v>14</v>
      </c>
      <c r="B85" s="27">
        <f t="shared" si="43"/>
        <v>2.0420352248333655</v>
      </c>
      <c r="C85" s="27">
        <v>0</v>
      </c>
      <c r="D85" s="27"/>
      <c r="E85" s="28"/>
      <c r="F85" s="28">
        <f t="shared" si="42"/>
        <v>0.50000000000000011</v>
      </c>
      <c r="G85" s="28">
        <f t="shared" si="42"/>
        <v>0.10876896563076011</v>
      </c>
      <c r="H85" s="28">
        <f t="shared" si="42"/>
        <v>0.5</v>
      </c>
      <c r="I85" s="28">
        <f t="shared" si="42"/>
        <v>0.5</v>
      </c>
      <c r="J85" s="28">
        <f t="shared" si="42"/>
        <v>0.5</v>
      </c>
      <c r="K85" s="28">
        <f t="shared" si="42"/>
        <v>0.46837980322369516</v>
      </c>
      <c r="L85" s="28">
        <f t="shared" si="42"/>
        <v>0.5</v>
      </c>
      <c r="M85" s="28">
        <f t="shared" si="42"/>
        <v>0.5</v>
      </c>
      <c r="N85" s="28">
        <f t="shared" si="42"/>
        <v>0.5</v>
      </c>
      <c r="O85" s="28">
        <f t="shared" si="42"/>
        <v>0.49598577011525674</v>
      </c>
      <c r="P85" s="27">
        <f t="shared" si="32"/>
        <v>0.50000000000000011</v>
      </c>
      <c r="Q85" s="27">
        <f t="shared" si="33"/>
        <v>0.10876896563076011</v>
      </c>
      <c r="R85" s="27">
        <f t="shared" si="34"/>
        <v>0.10876896563076</v>
      </c>
      <c r="S85" s="27">
        <f t="shared" si="35"/>
        <v>0.10876896563075977</v>
      </c>
      <c r="T85" s="27">
        <f t="shared" si="36"/>
        <v>0.10876896563075977</v>
      </c>
      <c r="U85" s="27">
        <f t="shared" si="37"/>
        <v>7.7148768854454985E-2</v>
      </c>
      <c r="V85" s="27">
        <f t="shared" si="38"/>
        <v>7.7148768854454541E-2</v>
      </c>
      <c r="W85" s="27">
        <f t="shared" si="39"/>
        <v>7.7148768854454541E-2</v>
      </c>
      <c r="X85" s="27">
        <f t="shared" si="40"/>
        <v>7.7148768854454097E-2</v>
      </c>
      <c r="Y85" s="27">
        <f t="shared" si="41"/>
        <v>7.3134538969711116E-2</v>
      </c>
      <c r="Z85" s="21"/>
      <c r="AA85" s="21"/>
      <c r="AB85" s="21"/>
      <c r="AC85" s="21"/>
      <c r="AD85" s="21"/>
      <c r="AE85" s="21"/>
      <c r="AF85" s="21"/>
      <c r="AMD85"/>
      <c r="AME85"/>
      <c r="AMF85"/>
      <c r="AMG85"/>
      <c r="AMH85"/>
      <c r="AMI85"/>
      <c r="AMJ85"/>
    </row>
    <row r="86" spans="1:1024" s="23" customFormat="1" x14ac:dyDescent="0.25">
      <c r="A86" s="24">
        <v>15</v>
      </c>
      <c r="B86" s="27">
        <f t="shared" si="43"/>
        <v>2.1991148575128552</v>
      </c>
      <c r="C86" s="27">
        <v>0</v>
      </c>
      <c r="D86" s="27"/>
      <c r="E86" s="28"/>
      <c r="F86" s="28">
        <f t="shared" ref="F86:O95" si="44">($B$2/2) + (4*$B$2/PI()^2)*(( 2*COS(F$5*PI()/2) - COS(F$5*PI()) - 1 )/F$5^2)*COS(F$5*PI()*$B86/$B$3)</f>
        <v>0.50000000000000011</v>
      </c>
      <c r="G86" s="28">
        <f t="shared" si="44"/>
        <v>0.37261839898798726</v>
      </c>
      <c r="H86" s="28">
        <f t="shared" si="44"/>
        <v>0.5</v>
      </c>
      <c r="I86" s="28">
        <f t="shared" si="44"/>
        <v>0.5</v>
      </c>
      <c r="J86" s="28">
        <f t="shared" si="44"/>
        <v>0.5</v>
      </c>
      <c r="K86" s="28">
        <f t="shared" si="44"/>
        <v>0.53686789064878071</v>
      </c>
      <c r="L86" s="28">
        <f t="shared" si="44"/>
        <v>0.5</v>
      </c>
      <c r="M86" s="28">
        <f t="shared" si="44"/>
        <v>0.5</v>
      </c>
      <c r="N86" s="28">
        <f t="shared" si="44"/>
        <v>0.5</v>
      </c>
      <c r="O86" s="28">
        <f t="shared" si="44"/>
        <v>0.48379487803112847</v>
      </c>
      <c r="P86" s="27">
        <f t="shared" si="32"/>
        <v>0.50000000000000011</v>
      </c>
      <c r="Q86" s="27">
        <f t="shared" si="33"/>
        <v>0.37261839898798732</v>
      </c>
      <c r="R86" s="27">
        <f t="shared" si="34"/>
        <v>0.37261839898798721</v>
      </c>
      <c r="S86" s="27">
        <f t="shared" si="35"/>
        <v>0.37261839898798699</v>
      </c>
      <c r="T86" s="27">
        <f t="shared" si="36"/>
        <v>0.37261839898798721</v>
      </c>
      <c r="U86" s="27">
        <f t="shared" si="37"/>
        <v>0.4094862896367677</v>
      </c>
      <c r="V86" s="27">
        <f t="shared" si="38"/>
        <v>0.40948628963676725</v>
      </c>
      <c r="W86" s="27">
        <f t="shared" si="39"/>
        <v>0.40948628963676725</v>
      </c>
      <c r="X86" s="27">
        <f t="shared" si="40"/>
        <v>0.40948628963676725</v>
      </c>
      <c r="Y86" s="27">
        <f t="shared" si="41"/>
        <v>0.39328116766789556</v>
      </c>
      <c r="Z86" s="21"/>
      <c r="AA86" s="21"/>
      <c r="AB86" s="21"/>
      <c r="AC86" s="21"/>
      <c r="AD86" s="21"/>
      <c r="AE86" s="21"/>
      <c r="AF86" s="21"/>
      <c r="AMD86"/>
      <c r="AME86"/>
      <c r="AMF86"/>
      <c r="AMG86"/>
      <c r="AMH86"/>
      <c r="AMI86"/>
      <c r="AMJ86"/>
    </row>
    <row r="87" spans="1:1024" s="23" customFormat="1" x14ac:dyDescent="0.25">
      <c r="A87" s="24">
        <v>16</v>
      </c>
      <c r="B87" s="27">
        <f t="shared" si="43"/>
        <v>2.3561944901923448</v>
      </c>
      <c r="C87" s="27">
        <v>0</v>
      </c>
      <c r="D87" s="27"/>
      <c r="E87" s="28"/>
      <c r="F87" s="28">
        <f t="shared" si="44"/>
        <v>0.5</v>
      </c>
      <c r="G87" s="28">
        <f t="shared" si="44"/>
        <v>0.7507983035279493</v>
      </c>
      <c r="H87" s="28">
        <f t="shared" si="44"/>
        <v>0.5</v>
      </c>
      <c r="I87" s="28">
        <f t="shared" si="44"/>
        <v>0.5</v>
      </c>
      <c r="J87" s="28">
        <f t="shared" si="44"/>
        <v>0.5</v>
      </c>
      <c r="K87" s="28">
        <f t="shared" si="44"/>
        <v>0.45908512199561269</v>
      </c>
      <c r="L87" s="28">
        <f t="shared" si="44"/>
        <v>0.5</v>
      </c>
      <c r="M87" s="28">
        <f t="shared" si="44"/>
        <v>0.5</v>
      </c>
      <c r="N87" s="28">
        <f t="shared" si="44"/>
        <v>0.5</v>
      </c>
      <c r="O87" s="28">
        <f t="shared" si="44"/>
        <v>0.49686504731527242</v>
      </c>
      <c r="P87" s="27">
        <f t="shared" si="32"/>
        <v>0.5</v>
      </c>
      <c r="Q87" s="27">
        <f t="shared" si="33"/>
        <v>0.7507983035279493</v>
      </c>
      <c r="R87" s="27">
        <f t="shared" si="34"/>
        <v>0.7507983035279493</v>
      </c>
      <c r="S87" s="27">
        <f t="shared" si="35"/>
        <v>0.75079830352794907</v>
      </c>
      <c r="T87" s="27">
        <f t="shared" si="36"/>
        <v>0.75079830352794907</v>
      </c>
      <c r="U87" s="27">
        <f t="shared" si="37"/>
        <v>0.70988342552356176</v>
      </c>
      <c r="V87" s="27">
        <f t="shared" si="38"/>
        <v>0.70988342552356176</v>
      </c>
      <c r="W87" s="27">
        <f t="shared" si="39"/>
        <v>0.70988342552356176</v>
      </c>
      <c r="X87" s="27">
        <f t="shared" si="40"/>
        <v>0.70988342552356176</v>
      </c>
      <c r="Y87" s="27">
        <f t="shared" si="41"/>
        <v>0.70674847283883402</v>
      </c>
      <c r="Z87" s="21"/>
      <c r="AA87" s="21"/>
      <c r="AB87" s="21"/>
      <c r="AC87" s="21"/>
      <c r="AD87" s="21"/>
      <c r="AE87" s="21"/>
      <c r="AF87" s="21"/>
      <c r="AMD87"/>
      <c r="AME87"/>
      <c r="AMF87"/>
      <c r="AMG87"/>
      <c r="AMH87"/>
      <c r="AMI87"/>
      <c r="AMJ87"/>
    </row>
    <row r="88" spans="1:1024" s="23" customFormat="1" x14ac:dyDescent="0.25">
      <c r="A88" s="24">
        <v>17</v>
      </c>
      <c r="B88" s="27">
        <f t="shared" si="43"/>
        <v>2.5132741228718345</v>
      </c>
      <c r="C88" s="27">
        <v>0</v>
      </c>
      <c r="D88" s="27"/>
      <c r="E88" s="28"/>
      <c r="F88" s="28">
        <f t="shared" si="44"/>
        <v>0.5</v>
      </c>
      <c r="G88" s="28">
        <f t="shared" si="44"/>
        <v>0.90387593280700518</v>
      </c>
      <c r="H88" s="28">
        <f t="shared" si="44"/>
        <v>0.5</v>
      </c>
      <c r="I88" s="28">
        <f t="shared" si="44"/>
        <v>0.5</v>
      </c>
      <c r="J88" s="28">
        <f t="shared" si="44"/>
        <v>0.5</v>
      </c>
      <c r="K88" s="28">
        <f t="shared" si="44"/>
        <v>0.54362935732136586</v>
      </c>
      <c r="L88" s="28">
        <f t="shared" si="44"/>
        <v>0.5</v>
      </c>
      <c r="M88" s="28">
        <f t="shared" si="44"/>
        <v>0.5</v>
      </c>
      <c r="N88" s="28">
        <f t="shared" si="44"/>
        <v>0.5</v>
      </c>
      <c r="O88" s="28">
        <f t="shared" si="44"/>
        <v>0.51482208090735881</v>
      </c>
      <c r="P88" s="27">
        <f t="shared" si="32"/>
        <v>0.5</v>
      </c>
      <c r="Q88" s="27">
        <f t="shared" si="33"/>
        <v>0.90387593280700518</v>
      </c>
      <c r="R88" s="27">
        <f t="shared" si="34"/>
        <v>0.90387593280700518</v>
      </c>
      <c r="S88" s="27">
        <f t="shared" si="35"/>
        <v>0.90387593280700518</v>
      </c>
      <c r="T88" s="27">
        <f t="shared" si="36"/>
        <v>0.90387593280700518</v>
      </c>
      <c r="U88" s="27">
        <f t="shared" si="37"/>
        <v>0.94750529012837115</v>
      </c>
      <c r="V88" s="27">
        <f t="shared" si="38"/>
        <v>0.94750529012837115</v>
      </c>
      <c r="W88" s="27">
        <f t="shared" si="39"/>
        <v>0.9475052901283707</v>
      </c>
      <c r="X88" s="27">
        <f t="shared" si="40"/>
        <v>0.9475052901283707</v>
      </c>
      <c r="Y88" s="27">
        <f t="shared" si="41"/>
        <v>0.96232737103572941</v>
      </c>
      <c r="Z88" s="21"/>
      <c r="AA88" s="21"/>
      <c r="AB88" s="21"/>
      <c r="AC88" s="21"/>
      <c r="AD88" s="21"/>
      <c r="AE88" s="21"/>
      <c r="AF88" s="21"/>
      <c r="AMD88"/>
      <c r="AME88"/>
      <c r="AMF88"/>
      <c r="AMG88"/>
      <c r="AMH88"/>
      <c r="AMI88"/>
      <c r="AMJ88"/>
    </row>
    <row r="89" spans="1:1024" s="23" customFormat="1" x14ac:dyDescent="0.25">
      <c r="A89" s="24">
        <v>18</v>
      </c>
      <c r="B89" s="27">
        <f t="shared" si="43"/>
        <v>2.6703537555513241</v>
      </c>
      <c r="C89" s="27">
        <v>0</v>
      </c>
      <c r="D89" s="27"/>
      <c r="E89" s="28"/>
      <c r="F89" s="28">
        <f t="shared" si="44"/>
        <v>0.49999999999999994</v>
      </c>
      <c r="G89" s="28">
        <f t="shared" si="44"/>
        <v>0.69445752395857019</v>
      </c>
      <c r="H89" s="28">
        <f t="shared" si="44"/>
        <v>0.5</v>
      </c>
      <c r="I89" s="28">
        <f t="shared" si="44"/>
        <v>0.5</v>
      </c>
      <c r="J89" s="28">
        <f t="shared" si="44"/>
        <v>0.5</v>
      </c>
      <c r="K89" s="28">
        <f t="shared" si="44"/>
        <v>0.45507707605128089</v>
      </c>
      <c r="L89" s="28">
        <f t="shared" si="44"/>
        <v>0.5</v>
      </c>
      <c r="M89" s="28">
        <f t="shared" si="44"/>
        <v>0.5</v>
      </c>
      <c r="N89" s="28">
        <f t="shared" si="44"/>
        <v>0.5</v>
      </c>
      <c r="O89" s="28">
        <f t="shared" si="44"/>
        <v>0.50967398168245592</v>
      </c>
      <c r="P89" s="27">
        <f t="shared" si="32"/>
        <v>0.49999999999999994</v>
      </c>
      <c r="Q89" s="27">
        <f t="shared" si="33"/>
        <v>0.69445752395857019</v>
      </c>
      <c r="R89" s="27">
        <f t="shared" si="34"/>
        <v>0.6944575239585703</v>
      </c>
      <c r="S89" s="27">
        <f t="shared" si="35"/>
        <v>0.69445752395857041</v>
      </c>
      <c r="T89" s="27">
        <f t="shared" si="36"/>
        <v>0.69445752395857041</v>
      </c>
      <c r="U89" s="27">
        <f t="shared" si="37"/>
        <v>0.64953460000985164</v>
      </c>
      <c r="V89" s="27">
        <f t="shared" si="38"/>
        <v>0.64953460000985164</v>
      </c>
      <c r="W89" s="27">
        <f t="shared" si="39"/>
        <v>0.64953460000985119</v>
      </c>
      <c r="X89" s="27">
        <f t="shared" si="40"/>
        <v>0.64953460000985119</v>
      </c>
      <c r="Y89" s="27">
        <f t="shared" si="41"/>
        <v>0.65920858169230723</v>
      </c>
      <c r="Z89" s="21"/>
      <c r="AA89" s="21"/>
      <c r="AB89" s="21"/>
      <c r="AC89" s="21"/>
      <c r="AD89" s="21"/>
      <c r="AE89" s="21"/>
      <c r="AF89" s="21"/>
      <c r="AMD89"/>
      <c r="AME89"/>
      <c r="AMF89"/>
      <c r="AMG89"/>
      <c r="AMH89"/>
      <c r="AMI89"/>
      <c r="AMJ89"/>
    </row>
    <row r="90" spans="1:1024" s="23" customFormat="1" x14ac:dyDescent="0.25">
      <c r="A90" s="24">
        <v>19</v>
      </c>
      <c r="B90" s="27">
        <f t="shared" si="43"/>
        <v>2.8274333882308138</v>
      </c>
      <c r="C90" s="27">
        <v>0</v>
      </c>
      <c r="D90" s="27"/>
      <c r="E90" s="28"/>
      <c r="F90" s="28">
        <f t="shared" si="44"/>
        <v>0.49999999999999994</v>
      </c>
      <c r="G90" s="28">
        <f t="shared" si="44"/>
        <v>0.31050511520292123</v>
      </c>
      <c r="H90" s="28">
        <f t="shared" si="44"/>
        <v>0.5</v>
      </c>
      <c r="I90" s="28">
        <f t="shared" si="44"/>
        <v>0.5</v>
      </c>
      <c r="J90" s="28">
        <f t="shared" si="44"/>
        <v>0.5</v>
      </c>
      <c r="K90" s="28">
        <f t="shared" si="44"/>
        <v>0.54475344925223079</v>
      </c>
      <c r="L90" s="28">
        <f t="shared" si="44"/>
        <v>0.5</v>
      </c>
      <c r="M90" s="28">
        <f t="shared" si="44"/>
        <v>0.5</v>
      </c>
      <c r="N90" s="28">
        <f t="shared" si="44"/>
        <v>0.5</v>
      </c>
      <c r="O90" s="28">
        <f t="shared" si="44"/>
        <v>0.48944577103195058</v>
      </c>
      <c r="P90" s="27">
        <f t="shared" si="32"/>
        <v>0.49999999999999994</v>
      </c>
      <c r="Q90" s="27">
        <f t="shared" si="33"/>
        <v>0.31050511520292129</v>
      </c>
      <c r="R90" s="27">
        <f t="shared" si="34"/>
        <v>0.31050511520292134</v>
      </c>
      <c r="S90" s="27">
        <f t="shared" si="35"/>
        <v>0.31050511520292146</v>
      </c>
      <c r="T90" s="27">
        <f t="shared" si="36"/>
        <v>0.31050511520292123</v>
      </c>
      <c r="U90" s="27">
        <f t="shared" si="37"/>
        <v>0.35525856445515247</v>
      </c>
      <c r="V90" s="27">
        <f t="shared" si="38"/>
        <v>0.35525856445515247</v>
      </c>
      <c r="W90" s="27">
        <f t="shared" si="39"/>
        <v>0.35525856445515247</v>
      </c>
      <c r="X90" s="27">
        <f t="shared" si="40"/>
        <v>0.35525856445515247</v>
      </c>
      <c r="Y90" s="27">
        <f t="shared" si="41"/>
        <v>0.34470433548710311</v>
      </c>
      <c r="Z90" s="21"/>
      <c r="AA90" s="21"/>
      <c r="AB90" s="21"/>
      <c r="AC90" s="21"/>
      <c r="AD90" s="21"/>
      <c r="AE90" s="21"/>
      <c r="AF90" s="21"/>
      <c r="AMD90"/>
      <c r="AME90"/>
      <c r="AMF90"/>
      <c r="AMG90"/>
      <c r="AMH90"/>
      <c r="AMI90"/>
      <c r="AMJ90"/>
    </row>
    <row r="91" spans="1:1024" s="23" customFormat="1" x14ac:dyDescent="0.25">
      <c r="A91" s="24">
        <v>20</v>
      </c>
      <c r="B91" s="27">
        <f t="shared" si="43"/>
        <v>2.9845130209103035</v>
      </c>
      <c r="C91" s="27">
        <v>0</v>
      </c>
      <c r="D91" s="27"/>
      <c r="E91" s="28"/>
      <c r="F91" s="28">
        <f t="shared" si="44"/>
        <v>0.49999999999999989</v>
      </c>
      <c r="G91" s="28">
        <f t="shared" si="44"/>
        <v>9.663252404608752E-2</v>
      </c>
      <c r="H91" s="28">
        <f t="shared" si="44"/>
        <v>0.5</v>
      </c>
      <c r="I91" s="28">
        <f t="shared" si="44"/>
        <v>0.5</v>
      </c>
      <c r="J91" s="28">
        <f t="shared" si="44"/>
        <v>0.5</v>
      </c>
      <c r="K91" s="28">
        <f t="shared" si="44"/>
        <v>0.45687354734811225</v>
      </c>
      <c r="L91" s="28">
        <f t="shared" si="44"/>
        <v>0.5</v>
      </c>
      <c r="M91" s="28">
        <f t="shared" si="44"/>
        <v>0.5</v>
      </c>
      <c r="N91" s="28">
        <f t="shared" si="44"/>
        <v>0.5</v>
      </c>
      <c r="O91" s="28">
        <f t="shared" si="44"/>
        <v>0.48566982937200431</v>
      </c>
      <c r="P91" s="27">
        <f t="shared" si="32"/>
        <v>0.49999999999999989</v>
      </c>
      <c r="Q91" s="27">
        <f t="shared" si="33"/>
        <v>9.6632524046087576E-2</v>
      </c>
      <c r="R91" s="27">
        <f t="shared" si="34"/>
        <v>9.6632524046087687E-2</v>
      </c>
      <c r="S91" s="27">
        <f t="shared" si="35"/>
        <v>9.6632524046087909E-2</v>
      </c>
      <c r="T91" s="27">
        <f t="shared" si="36"/>
        <v>9.6632524046087909E-2</v>
      </c>
      <c r="U91" s="27">
        <f t="shared" si="37"/>
        <v>5.3506071394199939E-2</v>
      </c>
      <c r="V91" s="27">
        <f t="shared" si="38"/>
        <v>5.3506071394200383E-2</v>
      </c>
      <c r="W91" s="27">
        <f t="shared" si="39"/>
        <v>5.3506071394200383E-2</v>
      </c>
      <c r="X91" s="27">
        <f t="shared" si="40"/>
        <v>5.3506071394200383E-2</v>
      </c>
      <c r="Y91" s="27">
        <f t="shared" si="41"/>
        <v>3.9175900766204919E-2</v>
      </c>
      <c r="Z91" s="21"/>
      <c r="AA91" s="21"/>
      <c r="AB91" s="21"/>
      <c r="AC91" s="21"/>
      <c r="AD91" s="21"/>
      <c r="AE91" s="21"/>
      <c r="AF91" s="21"/>
      <c r="AMD91"/>
      <c r="AME91"/>
      <c r="AMF91"/>
      <c r="AMG91"/>
      <c r="AMH91"/>
      <c r="AMI91"/>
      <c r="AMJ91"/>
    </row>
    <row r="92" spans="1:1024" s="23" customFormat="1" x14ac:dyDescent="0.25">
      <c r="A92" s="24">
        <v>21</v>
      </c>
      <c r="B92" s="27">
        <f t="shared" si="43"/>
        <v>3.1415926535897931</v>
      </c>
      <c r="C92" s="27">
        <v>0</v>
      </c>
      <c r="D92" s="27"/>
      <c r="E92" s="28"/>
      <c r="F92" s="28">
        <f t="shared" si="44"/>
        <v>0.49999999999999994</v>
      </c>
      <c r="G92" s="28">
        <f t="shared" si="44"/>
        <v>0.24479960910004506</v>
      </c>
      <c r="H92" s="28">
        <f t="shared" si="44"/>
        <v>0.5</v>
      </c>
      <c r="I92" s="28">
        <f t="shared" si="44"/>
        <v>0.5</v>
      </c>
      <c r="J92" s="28">
        <f t="shared" si="44"/>
        <v>0.5</v>
      </c>
      <c r="K92" s="28">
        <f t="shared" si="44"/>
        <v>0.54009492186644947</v>
      </c>
      <c r="L92" s="28">
        <f t="shared" si="44"/>
        <v>0.5</v>
      </c>
      <c r="M92" s="28">
        <f t="shared" si="44"/>
        <v>0.5</v>
      </c>
      <c r="N92" s="28">
        <f t="shared" si="44"/>
        <v>0.5</v>
      </c>
      <c r="O92" s="28">
        <f t="shared" si="44"/>
        <v>0.50423221508453775</v>
      </c>
      <c r="P92" s="27">
        <f t="shared" si="32"/>
        <v>0.49999999999999994</v>
      </c>
      <c r="Q92" s="27">
        <f t="shared" si="33"/>
        <v>0.24479960910004511</v>
      </c>
      <c r="R92" s="27">
        <f t="shared" si="34"/>
        <v>0.24479960910004517</v>
      </c>
      <c r="S92" s="27">
        <f t="shared" si="35"/>
        <v>0.24479960910004528</v>
      </c>
      <c r="T92" s="27">
        <f t="shared" si="36"/>
        <v>0.24479960910004528</v>
      </c>
      <c r="U92" s="27">
        <f t="shared" si="37"/>
        <v>0.28489453096649475</v>
      </c>
      <c r="V92" s="27">
        <f t="shared" si="38"/>
        <v>0.28489453096649475</v>
      </c>
      <c r="W92" s="27">
        <f t="shared" si="39"/>
        <v>0.28489453096649475</v>
      </c>
      <c r="X92" s="27">
        <f t="shared" si="40"/>
        <v>0.28489453096649475</v>
      </c>
      <c r="Y92" s="27">
        <f t="shared" si="41"/>
        <v>0.28912674605103295</v>
      </c>
      <c r="Z92" s="21"/>
      <c r="AA92" s="21"/>
      <c r="AB92" s="21"/>
      <c r="AC92" s="21"/>
      <c r="AD92" s="21"/>
      <c r="AE92" s="21"/>
      <c r="AF92" s="21"/>
      <c r="AMD92"/>
      <c r="AME92"/>
      <c r="AMF92"/>
      <c r="AMG92"/>
      <c r="AMH92"/>
      <c r="AMI92"/>
      <c r="AMJ92"/>
    </row>
    <row r="93" spans="1:1024" s="23" customFormat="1" x14ac:dyDescent="0.25">
      <c r="A93" s="24">
        <v>22</v>
      </c>
      <c r="B93" s="27">
        <f t="shared" si="43"/>
        <v>3.2986722862692828</v>
      </c>
      <c r="C93" s="27">
        <v>0</v>
      </c>
      <c r="D93" s="27"/>
      <c r="E93" s="28"/>
      <c r="F93" s="28">
        <f t="shared" si="44"/>
        <v>0.49999999999999994</v>
      </c>
      <c r="G93" s="28">
        <f t="shared" si="44"/>
        <v>0.62202003235830383</v>
      </c>
      <c r="H93" s="28">
        <f t="shared" si="44"/>
        <v>0.5</v>
      </c>
      <c r="I93" s="28">
        <f t="shared" si="44"/>
        <v>0.5</v>
      </c>
      <c r="J93" s="28">
        <f t="shared" si="44"/>
        <v>0.5</v>
      </c>
      <c r="K93" s="28">
        <f t="shared" si="44"/>
        <v>0.46424241278059347</v>
      </c>
      <c r="L93" s="28">
        <f t="shared" si="44"/>
        <v>0.5</v>
      </c>
      <c r="M93" s="28">
        <f t="shared" si="44"/>
        <v>0.5</v>
      </c>
      <c r="N93" s="28">
        <f t="shared" si="44"/>
        <v>0.5</v>
      </c>
      <c r="O93" s="28">
        <f t="shared" si="44"/>
        <v>0.51619728883733396</v>
      </c>
      <c r="P93" s="27">
        <f t="shared" si="32"/>
        <v>0.49999999999999994</v>
      </c>
      <c r="Q93" s="27">
        <f t="shared" si="33"/>
        <v>0.62202003235830383</v>
      </c>
      <c r="R93" s="27">
        <f t="shared" si="34"/>
        <v>0.62202003235830394</v>
      </c>
      <c r="S93" s="27">
        <f t="shared" si="35"/>
        <v>0.62202003235830383</v>
      </c>
      <c r="T93" s="27">
        <f t="shared" si="36"/>
        <v>0.62202003235830383</v>
      </c>
      <c r="U93" s="27">
        <f t="shared" si="37"/>
        <v>0.58626244513889736</v>
      </c>
      <c r="V93" s="27">
        <f t="shared" si="38"/>
        <v>0.58626244513889736</v>
      </c>
      <c r="W93" s="27">
        <f t="shared" si="39"/>
        <v>0.58626244513889736</v>
      </c>
      <c r="X93" s="27">
        <f t="shared" si="40"/>
        <v>0.58626244513889736</v>
      </c>
      <c r="Y93" s="27">
        <f t="shared" si="41"/>
        <v>0.60245973397623143</v>
      </c>
      <c r="Z93" s="21"/>
      <c r="AA93" s="21"/>
      <c r="AB93" s="21"/>
      <c r="AC93" s="21"/>
      <c r="AD93" s="21"/>
      <c r="AE93" s="21"/>
      <c r="AF93" s="21"/>
      <c r="AMD93"/>
      <c r="AME93"/>
      <c r="AMF93"/>
      <c r="AMG93"/>
      <c r="AMH93"/>
      <c r="AMI93"/>
      <c r="AMJ93"/>
    </row>
    <row r="94" spans="1:1024" s="23" customFormat="1" x14ac:dyDescent="0.25">
      <c r="A94" s="24">
        <v>23</v>
      </c>
      <c r="B94" s="27">
        <f t="shared" si="43"/>
        <v>3.455751918948772</v>
      </c>
      <c r="C94" s="27">
        <v>0</v>
      </c>
      <c r="D94" s="27"/>
      <c r="E94" s="28"/>
      <c r="F94" s="28">
        <f t="shared" si="44"/>
        <v>0.5</v>
      </c>
      <c r="G94" s="28">
        <f t="shared" si="44"/>
        <v>0.88972222313696148</v>
      </c>
      <c r="H94" s="28">
        <f t="shared" si="44"/>
        <v>0.5</v>
      </c>
      <c r="I94" s="28">
        <f t="shared" si="44"/>
        <v>0.5</v>
      </c>
      <c r="J94" s="28">
        <f t="shared" si="44"/>
        <v>0.5</v>
      </c>
      <c r="K94" s="28">
        <f t="shared" si="44"/>
        <v>0.5302557062084049</v>
      </c>
      <c r="L94" s="28">
        <f t="shared" si="44"/>
        <v>0.5</v>
      </c>
      <c r="M94" s="28">
        <f t="shared" si="44"/>
        <v>0.5</v>
      </c>
      <c r="N94" s="28">
        <f t="shared" si="44"/>
        <v>0.5</v>
      </c>
      <c r="O94" s="28">
        <f t="shared" si="44"/>
        <v>0.50291351175732024</v>
      </c>
      <c r="P94" s="27">
        <f t="shared" si="32"/>
        <v>0.5</v>
      </c>
      <c r="Q94" s="27">
        <f t="shared" si="33"/>
        <v>0.88972222313696148</v>
      </c>
      <c r="R94" s="27">
        <f t="shared" si="34"/>
        <v>0.88972222313696148</v>
      </c>
      <c r="S94" s="27">
        <f t="shared" si="35"/>
        <v>0.88972222313696125</v>
      </c>
      <c r="T94" s="27">
        <f t="shared" si="36"/>
        <v>0.88972222313696125</v>
      </c>
      <c r="U94" s="27">
        <f t="shared" si="37"/>
        <v>0.91997792934536626</v>
      </c>
      <c r="V94" s="27">
        <f t="shared" si="38"/>
        <v>0.91997792934536626</v>
      </c>
      <c r="W94" s="27">
        <f t="shared" si="39"/>
        <v>0.91997792934536626</v>
      </c>
      <c r="X94" s="27">
        <f t="shared" si="40"/>
        <v>0.91997792934536626</v>
      </c>
      <c r="Y94" s="27">
        <f t="shared" si="41"/>
        <v>0.92289144110268673</v>
      </c>
      <c r="Z94" s="21"/>
      <c r="AA94" s="21"/>
      <c r="AB94" s="21"/>
      <c r="AC94" s="21"/>
      <c r="AD94" s="21"/>
      <c r="AE94" s="21"/>
      <c r="AF94" s="21"/>
      <c r="AMD94"/>
      <c r="AME94"/>
      <c r="AMF94"/>
      <c r="AMG94"/>
      <c r="AMH94"/>
      <c r="AMI94"/>
      <c r="AMJ94"/>
    </row>
    <row r="95" spans="1:1024" s="23" customFormat="1" x14ac:dyDescent="0.25">
      <c r="A95" s="24">
        <v>24</v>
      </c>
      <c r="B95" s="27">
        <f t="shared" si="43"/>
        <v>3.6128315516282621</v>
      </c>
      <c r="C95" s="27">
        <v>0</v>
      </c>
      <c r="D95" s="27"/>
      <c r="E95" s="28"/>
      <c r="F95" s="28">
        <f t="shared" si="44"/>
        <v>0.5</v>
      </c>
      <c r="G95" s="28">
        <f t="shared" si="44"/>
        <v>0.80763193958936419</v>
      </c>
      <c r="H95" s="28">
        <f t="shared" si="44"/>
        <v>0.5</v>
      </c>
      <c r="I95" s="28">
        <f t="shared" si="44"/>
        <v>0.5</v>
      </c>
      <c r="J95" s="28">
        <f t="shared" si="44"/>
        <v>0.5</v>
      </c>
      <c r="K95" s="28">
        <f t="shared" si="44"/>
        <v>0.47623153694232312</v>
      </c>
      <c r="L95" s="28">
        <f t="shared" si="44"/>
        <v>0.5</v>
      </c>
      <c r="M95" s="28">
        <f t="shared" si="44"/>
        <v>0.5</v>
      </c>
      <c r="N95" s="28">
        <f t="shared" si="44"/>
        <v>0.5</v>
      </c>
      <c r="O95" s="28">
        <f t="shared" si="44"/>
        <v>0.48508805955506906</v>
      </c>
      <c r="P95" s="27">
        <f t="shared" si="32"/>
        <v>0.5</v>
      </c>
      <c r="Q95" s="27">
        <f t="shared" si="33"/>
        <v>0.8076319395893643</v>
      </c>
      <c r="R95" s="27">
        <f t="shared" si="34"/>
        <v>0.8076319395893643</v>
      </c>
      <c r="S95" s="27">
        <f t="shared" si="35"/>
        <v>0.8076319395893643</v>
      </c>
      <c r="T95" s="27">
        <f t="shared" si="36"/>
        <v>0.8076319395893643</v>
      </c>
      <c r="U95" s="27">
        <f t="shared" si="37"/>
        <v>0.7838634765316872</v>
      </c>
      <c r="V95" s="27">
        <f t="shared" si="38"/>
        <v>0.7838634765316872</v>
      </c>
      <c r="W95" s="27">
        <f t="shared" si="39"/>
        <v>0.7838634765316872</v>
      </c>
      <c r="X95" s="27">
        <f t="shared" si="40"/>
        <v>0.7838634765316872</v>
      </c>
      <c r="Y95" s="27">
        <f t="shared" si="41"/>
        <v>0.7689515360867567</v>
      </c>
      <c r="Z95" s="21"/>
      <c r="AA95" s="21"/>
      <c r="AB95" s="21"/>
      <c r="AC95" s="21"/>
      <c r="AD95" s="21"/>
      <c r="AE95" s="21"/>
      <c r="AF95" s="21"/>
      <c r="AMD95"/>
      <c r="AME95"/>
      <c r="AMF95"/>
      <c r="AMG95"/>
      <c r="AMH95"/>
      <c r="AMI95"/>
      <c r="AMJ95"/>
    </row>
    <row r="96" spans="1:1024" s="23" customFormat="1" x14ac:dyDescent="0.25">
      <c r="A96" s="24">
        <v>25</v>
      </c>
      <c r="B96" s="27">
        <f t="shared" si="43"/>
        <v>3.7699111843077517</v>
      </c>
      <c r="C96" s="27">
        <v>0</v>
      </c>
      <c r="D96" s="27"/>
      <c r="E96" s="28"/>
      <c r="F96" s="28">
        <f t="shared" ref="F96:O105" si="45">($B$2/2) + (4*$B$2/PI()^2)*(( 2*COS(F$5*PI()/2) - COS(F$5*PI()) - 1 )/F$5^2)*COS(F$5*PI()*$B96/$B$3)</f>
        <v>0.50000000000000011</v>
      </c>
      <c r="G96" s="28">
        <f t="shared" si="45"/>
        <v>0.44942874550617157</v>
      </c>
      <c r="H96" s="28">
        <f t="shared" si="45"/>
        <v>0.5</v>
      </c>
      <c r="I96" s="28">
        <f t="shared" si="45"/>
        <v>0.5</v>
      </c>
      <c r="J96" s="28">
        <f t="shared" si="45"/>
        <v>0.5</v>
      </c>
      <c r="K96" s="28">
        <f t="shared" si="45"/>
        <v>0.51650713307998053</v>
      </c>
      <c r="L96" s="28">
        <f t="shared" si="45"/>
        <v>0.5</v>
      </c>
      <c r="M96" s="28">
        <f t="shared" si="45"/>
        <v>0.5</v>
      </c>
      <c r="N96" s="28">
        <f t="shared" si="45"/>
        <v>0.5</v>
      </c>
      <c r="O96" s="28">
        <f t="shared" si="45"/>
        <v>0.49050781608515603</v>
      </c>
      <c r="P96" s="27">
        <f t="shared" si="32"/>
        <v>0.50000000000000011</v>
      </c>
      <c r="Q96" s="27">
        <f t="shared" si="33"/>
        <v>0.44942874550617151</v>
      </c>
      <c r="R96" s="27">
        <f t="shared" si="34"/>
        <v>0.4494287455061714</v>
      </c>
      <c r="S96" s="27">
        <f t="shared" si="35"/>
        <v>0.44942874550617118</v>
      </c>
      <c r="T96" s="27">
        <f t="shared" si="36"/>
        <v>0.44942874550617118</v>
      </c>
      <c r="U96" s="27">
        <f t="shared" si="37"/>
        <v>0.46593587858615182</v>
      </c>
      <c r="V96" s="27">
        <f t="shared" si="38"/>
        <v>0.46593587858615138</v>
      </c>
      <c r="W96" s="27">
        <f t="shared" si="39"/>
        <v>0.46593587858615138</v>
      </c>
      <c r="X96" s="27">
        <f t="shared" si="40"/>
        <v>0.46593587858615138</v>
      </c>
      <c r="Y96" s="27">
        <f t="shared" si="41"/>
        <v>0.4564436946713073</v>
      </c>
      <c r="Z96" s="21"/>
      <c r="AA96" s="21"/>
      <c r="AB96" s="21"/>
      <c r="AC96" s="21"/>
      <c r="AD96" s="21"/>
      <c r="AE96" s="21"/>
      <c r="AF96" s="21"/>
      <c r="AMD96"/>
      <c r="AME96"/>
      <c r="AMF96"/>
      <c r="AMG96"/>
      <c r="AMH96"/>
      <c r="AMI96"/>
      <c r="AMJ96"/>
    </row>
    <row r="97" spans="1:1024" s="23" customFormat="1" x14ac:dyDescent="0.25">
      <c r="A97" s="24">
        <v>26</v>
      </c>
      <c r="B97" s="27">
        <f t="shared" si="43"/>
        <v>3.9269908169872414</v>
      </c>
      <c r="C97" s="27">
        <v>0</v>
      </c>
      <c r="D97" s="27"/>
      <c r="E97" s="28"/>
      <c r="F97" s="28">
        <f t="shared" si="45"/>
        <v>0.50000000000000011</v>
      </c>
      <c r="G97" s="28">
        <f t="shared" si="45"/>
        <v>0.13661542962082207</v>
      </c>
      <c r="H97" s="28">
        <f t="shared" si="45"/>
        <v>0.5</v>
      </c>
      <c r="I97" s="28">
        <f t="shared" si="45"/>
        <v>0.5</v>
      </c>
      <c r="J97" s="28">
        <f t="shared" si="45"/>
        <v>0.5</v>
      </c>
      <c r="K97" s="28">
        <f t="shared" si="45"/>
        <v>0.49129179809797896</v>
      </c>
      <c r="L97" s="28">
        <f t="shared" si="45"/>
        <v>0.5</v>
      </c>
      <c r="M97" s="28">
        <f t="shared" si="45"/>
        <v>0.5</v>
      </c>
      <c r="N97" s="28">
        <f t="shared" si="45"/>
        <v>0.5</v>
      </c>
      <c r="O97" s="28">
        <f t="shared" si="45"/>
        <v>0.51072429187797974</v>
      </c>
      <c r="P97" s="27">
        <f t="shared" si="32"/>
        <v>0.50000000000000011</v>
      </c>
      <c r="Q97" s="27">
        <f t="shared" si="33"/>
        <v>0.13661542962082207</v>
      </c>
      <c r="R97" s="27">
        <f t="shared" si="34"/>
        <v>0.13661542962082196</v>
      </c>
      <c r="S97" s="27">
        <f t="shared" si="35"/>
        <v>0.13661542962082174</v>
      </c>
      <c r="T97" s="27">
        <f t="shared" si="36"/>
        <v>0.13661542962082196</v>
      </c>
      <c r="U97" s="27">
        <f t="shared" si="37"/>
        <v>0.12790722771880114</v>
      </c>
      <c r="V97" s="27">
        <f t="shared" si="38"/>
        <v>0.1279072277188007</v>
      </c>
      <c r="W97" s="27">
        <f t="shared" si="39"/>
        <v>0.1279072277188007</v>
      </c>
      <c r="X97" s="27">
        <f t="shared" si="40"/>
        <v>0.1279072277188007</v>
      </c>
      <c r="Y97" s="27">
        <f t="shared" si="41"/>
        <v>0.13863151959678088</v>
      </c>
      <c r="Z97" s="21"/>
      <c r="AA97" s="21"/>
      <c r="AB97" s="21"/>
      <c r="AC97" s="21"/>
      <c r="AD97" s="21"/>
      <c r="AE97" s="21"/>
      <c r="AF97" s="21"/>
      <c r="AMD97"/>
      <c r="AME97"/>
      <c r="AMF97"/>
      <c r="AMG97"/>
      <c r="AMH97"/>
      <c r="AMI97"/>
      <c r="AMJ97"/>
    </row>
    <row r="98" spans="1:1024" s="23" customFormat="1" x14ac:dyDescent="0.25">
      <c r="A98" s="24">
        <v>27</v>
      </c>
      <c r="B98" s="27">
        <f t="shared" si="43"/>
        <v>4.0840704496667311</v>
      </c>
      <c r="C98" s="27">
        <v>0</v>
      </c>
      <c r="D98" s="27"/>
      <c r="E98" s="28"/>
      <c r="F98" s="28">
        <f t="shared" si="45"/>
        <v>0.50000000000000011</v>
      </c>
      <c r="G98" s="28">
        <f t="shared" si="45"/>
        <v>0.14995541077300212</v>
      </c>
      <c r="H98" s="28">
        <f t="shared" si="45"/>
        <v>0.5</v>
      </c>
      <c r="I98" s="28">
        <f t="shared" si="45"/>
        <v>0.5</v>
      </c>
      <c r="J98" s="28">
        <f t="shared" si="45"/>
        <v>0.5</v>
      </c>
      <c r="K98" s="28">
        <f t="shared" si="45"/>
        <v>0.50062566364511096</v>
      </c>
      <c r="L98" s="28">
        <f t="shared" si="45"/>
        <v>0.5</v>
      </c>
      <c r="M98" s="28">
        <f t="shared" si="45"/>
        <v>0.5</v>
      </c>
      <c r="N98" s="28">
        <f t="shared" si="45"/>
        <v>0.5</v>
      </c>
      <c r="O98" s="28">
        <f t="shared" si="45"/>
        <v>0.51422339918809179</v>
      </c>
      <c r="P98" s="27">
        <f t="shared" si="32"/>
        <v>0.50000000000000011</v>
      </c>
      <c r="Q98" s="27">
        <f t="shared" si="33"/>
        <v>0.14995541077300212</v>
      </c>
      <c r="R98" s="27">
        <f t="shared" si="34"/>
        <v>0.1499554107730019</v>
      </c>
      <c r="S98" s="27">
        <f t="shared" si="35"/>
        <v>0.14995541077300167</v>
      </c>
      <c r="T98" s="27">
        <f t="shared" si="36"/>
        <v>0.14995541077300167</v>
      </c>
      <c r="U98" s="27">
        <f t="shared" si="37"/>
        <v>0.15058107441811286</v>
      </c>
      <c r="V98" s="27">
        <f t="shared" si="38"/>
        <v>0.15058107441811242</v>
      </c>
      <c r="W98" s="27">
        <f t="shared" si="39"/>
        <v>0.15058107441811242</v>
      </c>
      <c r="X98" s="27">
        <f t="shared" si="40"/>
        <v>0.15058107441811242</v>
      </c>
      <c r="Y98" s="27">
        <f t="shared" si="41"/>
        <v>0.1648044736062042</v>
      </c>
      <c r="Z98" s="21"/>
      <c r="AA98" s="21"/>
      <c r="AB98" s="21"/>
      <c r="AC98" s="21"/>
      <c r="AD98" s="21"/>
      <c r="AE98" s="21"/>
      <c r="AF98" s="21"/>
      <c r="AMD98"/>
      <c r="AME98"/>
      <c r="AMF98"/>
      <c r="AMG98"/>
      <c r="AMH98"/>
      <c r="AMI98"/>
      <c r="AMJ98"/>
    </row>
    <row r="99" spans="1:1024" s="23" customFormat="1" x14ac:dyDescent="0.25">
      <c r="A99" s="24">
        <v>28</v>
      </c>
      <c r="B99" s="27">
        <f t="shared" si="43"/>
        <v>4.2411500823462207</v>
      </c>
      <c r="C99" s="27">
        <v>0</v>
      </c>
      <c r="D99" s="27"/>
      <c r="E99" s="28"/>
      <c r="F99" s="28">
        <f t="shared" si="45"/>
        <v>0.50000000000000011</v>
      </c>
      <c r="G99" s="28">
        <f t="shared" si="45"/>
        <v>0.47747548154044261</v>
      </c>
      <c r="H99" s="28">
        <f t="shared" si="45"/>
        <v>0.5</v>
      </c>
      <c r="I99" s="28">
        <f t="shared" si="45"/>
        <v>0.5</v>
      </c>
      <c r="J99" s="28">
        <f t="shared" si="45"/>
        <v>0.5</v>
      </c>
      <c r="K99" s="28">
        <f t="shared" si="45"/>
        <v>0.50747725110752018</v>
      </c>
      <c r="L99" s="28">
        <f t="shared" si="45"/>
        <v>0.5</v>
      </c>
      <c r="M99" s="28">
        <f t="shared" si="45"/>
        <v>0.5</v>
      </c>
      <c r="N99" s="28">
        <f t="shared" si="45"/>
        <v>0.5</v>
      </c>
      <c r="O99" s="28">
        <f t="shared" si="45"/>
        <v>0.4955506178542306</v>
      </c>
      <c r="P99" s="27">
        <f t="shared" si="32"/>
        <v>0.50000000000000011</v>
      </c>
      <c r="Q99" s="27">
        <f t="shared" si="33"/>
        <v>0.47747548154044261</v>
      </c>
      <c r="R99" s="27">
        <f t="shared" si="34"/>
        <v>0.4774754815404425</v>
      </c>
      <c r="S99" s="27">
        <f t="shared" si="35"/>
        <v>0.47747548154044228</v>
      </c>
      <c r="T99" s="27">
        <f t="shared" si="36"/>
        <v>0.47747548154044228</v>
      </c>
      <c r="U99" s="27">
        <f t="shared" si="37"/>
        <v>0.48495273264796257</v>
      </c>
      <c r="V99" s="27">
        <f t="shared" si="38"/>
        <v>0.48495273264796213</v>
      </c>
      <c r="W99" s="27">
        <f t="shared" si="39"/>
        <v>0.48495273264796213</v>
      </c>
      <c r="X99" s="27">
        <f t="shared" si="40"/>
        <v>0.48495273264796257</v>
      </c>
      <c r="Y99" s="27">
        <f t="shared" si="41"/>
        <v>0.48050335050219317</v>
      </c>
      <c r="Z99" s="21"/>
      <c r="AA99" s="21"/>
      <c r="AB99" s="21"/>
      <c r="AC99" s="21"/>
      <c r="AD99" s="21"/>
      <c r="AE99" s="21"/>
      <c r="AF99" s="21"/>
      <c r="AMD99"/>
      <c r="AME99"/>
      <c r="AMF99"/>
      <c r="AMG99"/>
      <c r="AMH99"/>
      <c r="AMI99"/>
      <c r="AMJ99"/>
    </row>
    <row r="100" spans="1:1024" s="23" customFormat="1" x14ac:dyDescent="0.25">
      <c r="A100" s="24">
        <v>29</v>
      </c>
      <c r="B100" s="27">
        <f t="shared" si="43"/>
        <v>4.3982297150257104</v>
      </c>
      <c r="C100" s="27">
        <v>0</v>
      </c>
      <c r="D100" s="27"/>
      <c r="E100" s="28"/>
      <c r="F100" s="28">
        <f t="shared" si="45"/>
        <v>0.5</v>
      </c>
      <c r="G100" s="28">
        <f t="shared" si="45"/>
        <v>0.82521227739365632</v>
      </c>
      <c r="H100" s="28">
        <f t="shared" si="45"/>
        <v>0.5</v>
      </c>
      <c r="I100" s="28">
        <f t="shared" si="45"/>
        <v>0.5</v>
      </c>
      <c r="J100" s="28">
        <f t="shared" si="45"/>
        <v>0.5</v>
      </c>
      <c r="K100" s="28">
        <f t="shared" si="45"/>
        <v>0.48466335184523057</v>
      </c>
      <c r="L100" s="28">
        <f t="shared" si="45"/>
        <v>0.5</v>
      </c>
      <c r="M100" s="28">
        <f t="shared" si="45"/>
        <v>0.5</v>
      </c>
      <c r="N100" s="28">
        <f t="shared" si="45"/>
        <v>0.5</v>
      </c>
      <c r="O100" s="28">
        <f t="shared" si="45"/>
        <v>0.48381367542680148</v>
      </c>
      <c r="P100" s="27">
        <f t="shared" si="32"/>
        <v>0.5</v>
      </c>
      <c r="Q100" s="27">
        <f t="shared" si="33"/>
        <v>0.82521227739365632</v>
      </c>
      <c r="R100" s="27">
        <f t="shared" si="34"/>
        <v>0.82521227739365632</v>
      </c>
      <c r="S100" s="27">
        <f t="shared" si="35"/>
        <v>0.8252122773936561</v>
      </c>
      <c r="T100" s="27">
        <f t="shared" si="36"/>
        <v>0.8252122773936561</v>
      </c>
      <c r="U100" s="27">
        <f t="shared" si="37"/>
        <v>0.80987562923888667</v>
      </c>
      <c r="V100" s="27">
        <f t="shared" si="38"/>
        <v>0.80987562923888667</v>
      </c>
      <c r="W100" s="27">
        <f t="shared" si="39"/>
        <v>0.80987562923888667</v>
      </c>
      <c r="X100" s="27">
        <f t="shared" si="40"/>
        <v>0.80987562923888667</v>
      </c>
      <c r="Y100" s="27">
        <f t="shared" si="41"/>
        <v>0.79368930466568788</v>
      </c>
      <c r="Z100" s="21"/>
      <c r="AA100" s="21"/>
      <c r="AB100" s="21"/>
      <c r="AC100" s="21"/>
      <c r="AD100" s="21"/>
      <c r="AE100" s="21"/>
      <c r="AF100" s="21"/>
      <c r="AMD100"/>
      <c r="AME100"/>
      <c r="AMF100"/>
      <c r="AMG100"/>
      <c r="AMH100"/>
      <c r="AMI100"/>
      <c r="AMJ100"/>
    </row>
    <row r="101" spans="1:1024" s="23" customFormat="1" x14ac:dyDescent="0.25">
      <c r="A101" s="24">
        <v>30</v>
      </c>
      <c r="B101" s="27">
        <f t="shared" si="43"/>
        <v>4.5553093477052</v>
      </c>
      <c r="C101" s="27">
        <v>0</v>
      </c>
      <c r="D101" s="27"/>
      <c r="E101" s="28"/>
      <c r="F101" s="28">
        <f t="shared" si="45"/>
        <v>0.5</v>
      </c>
      <c r="G101" s="28">
        <f t="shared" si="45"/>
        <v>0.8810570526298529</v>
      </c>
      <c r="H101" s="28">
        <f t="shared" si="45"/>
        <v>0.5</v>
      </c>
      <c r="I101" s="28">
        <f t="shared" si="45"/>
        <v>0.5</v>
      </c>
      <c r="J101" s="28">
        <f t="shared" si="45"/>
        <v>0.5</v>
      </c>
      <c r="K101" s="28">
        <f t="shared" si="45"/>
        <v>0.52269656413428389</v>
      </c>
      <c r="L101" s="28">
        <f t="shared" si="45"/>
        <v>0.5</v>
      </c>
      <c r="M101" s="28">
        <f t="shared" si="45"/>
        <v>0.5</v>
      </c>
      <c r="N101" s="28">
        <f t="shared" si="45"/>
        <v>0.5</v>
      </c>
      <c r="O101" s="28">
        <f t="shared" si="45"/>
        <v>0.49730849238728481</v>
      </c>
      <c r="P101" s="27">
        <f t="shared" si="32"/>
        <v>0.5</v>
      </c>
      <c r="Q101" s="27">
        <f t="shared" si="33"/>
        <v>0.8810570526298529</v>
      </c>
      <c r="R101" s="27">
        <f t="shared" si="34"/>
        <v>0.8810570526298529</v>
      </c>
      <c r="S101" s="27">
        <f t="shared" si="35"/>
        <v>0.88105705262985268</v>
      </c>
      <c r="T101" s="27">
        <f t="shared" si="36"/>
        <v>0.88105705262985268</v>
      </c>
      <c r="U101" s="27">
        <f t="shared" si="37"/>
        <v>0.90375361676413668</v>
      </c>
      <c r="V101" s="27">
        <f t="shared" si="38"/>
        <v>0.90375361676413668</v>
      </c>
      <c r="W101" s="27">
        <f t="shared" si="39"/>
        <v>0.90375361676413668</v>
      </c>
      <c r="X101" s="27">
        <f t="shared" si="40"/>
        <v>0.90375361676413668</v>
      </c>
      <c r="Y101" s="27">
        <f t="shared" si="41"/>
        <v>0.90106210915142171</v>
      </c>
      <c r="Z101" s="21"/>
      <c r="AA101" s="21"/>
      <c r="AB101" s="21"/>
      <c r="AC101" s="21"/>
      <c r="AD101" s="21"/>
      <c r="AE101" s="21"/>
      <c r="AF101" s="21"/>
      <c r="AMD101"/>
      <c r="AME101"/>
      <c r="AMF101"/>
      <c r="AMG101"/>
      <c r="AMH101"/>
      <c r="AMI101"/>
      <c r="AMJ101"/>
    </row>
    <row r="102" spans="1:1024" s="23" customFormat="1" x14ac:dyDescent="0.25">
      <c r="A102" s="24">
        <v>31</v>
      </c>
      <c r="B102" s="27">
        <f t="shared" si="43"/>
        <v>4.7123889803846897</v>
      </c>
      <c r="C102" s="27">
        <v>0</v>
      </c>
      <c r="D102" s="27"/>
      <c r="E102" s="28"/>
      <c r="F102" s="28">
        <f t="shared" si="45"/>
        <v>0.49999999999999994</v>
      </c>
      <c r="G102" s="28">
        <f t="shared" si="45"/>
        <v>0.59488671713929075</v>
      </c>
      <c r="H102" s="28">
        <f t="shared" si="45"/>
        <v>0.5</v>
      </c>
      <c r="I102" s="28">
        <f t="shared" si="45"/>
        <v>0.5</v>
      </c>
      <c r="J102" s="28">
        <f t="shared" si="45"/>
        <v>0.5</v>
      </c>
      <c r="K102" s="28">
        <f t="shared" si="45"/>
        <v>0.47068269731097379</v>
      </c>
      <c r="L102" s="28">
        <f t="shared" si="45"/>
        <v>0.5</v>
      </c>
      <c r="M102" s="28">
        <f t="shared" si="45"/>
        <v>0.5</v>
      </c>
      <c r="N102" s="28">
        <f t="shared" si="45"/>
        <v>0.5</v>
      </c>
      <c r="O102" s="28">
        <f t="shared" si="45"/>
        <v>0.5149989173233559</v>
      </c>
      <c r="P102" s="27">
        <f t="shared" ref="P102:P136" si="46">SUM($F102:$F102)</f>
        <v>0.49999999999999994</v>
      </c>
      <c r="Q102" s="27">
        <f t="shared" ref="Q102:Q136" si="47">SUM($F102:$G102)-(1*$F102) +$Q$3</f>
        <v>0.59488671713929064</v>
      </c>
      <c r="R102" s="27">
        <f t="shared" ref="R102:R136" si="48">SUM($F102:$H102)-(2*$F102)</f>
        <v>0.59488671713929075</v>
      </c>
      <c r="S102" s="27">
        <f t="shared" ref="S102:S136" si="49">SUM($F102:$I102)-(3*$F102) +$Q$3</f>
        <v>0.59488671713929109</v>
      </c>
      <c r="T102" s="27">
        <f t="shared" ref="T102:T136" si="50">SUM($F102:$J102)-(4*$F102)</f>
        <v>0.59488671713929109</v>
      </c>
      <c r="U102" s="27">
        <f t="shared" ref="U102:U136" si="51">SUM($F102:$K102)-(5*$F102) +$Q$3</f>
        <v>0.56556941445026521</v>
      </c>
      <c r="V102" s="27">
        <f t="shared" ref="V102:V136" si="52">SUM($F102:$L102)-(6*$F102)</f>
        <v>0.56556941445026521</v>
      </c>
      <c r="W102" s="27">
        <f t="shared" ref="W102:W136" si="53">SUM($F102:$M102)-(7*$F102) +$Q$3</f>
        <v>0.56556941445026476</v>
      </c>
      <c r="X102" s="27">
        <f t="shared" ref="X102:X136" si="54">SUM($F102:$N102)-(8*$F102)</f>
        <v>0.56556941445026476</v>
      </c>
      <c r="Y102" s="27">
        <f t="shared" ref="Y102:Y136" si="55">SUM($F102:$O102)-(9*$F102) +$Q$3</f>
        <v>0.58056833177362144</v>
      </c>
      <c r="Z102" s="21"/>
      <c r="AA102" s="21"/>
      <c r="AB102" s="21"/>
      <c r="AC102" s="21"/>
      <c r="AD102" s="21"/>
      <c r="AE102" s="21"/>
      <c r="AF102" s="21"/>
      <c r="AMD102"/>
      <c r="AME102"/>
      <c r="AMF102"/>
      <c r="AMG102"/>
      <c r="AMH102"/>
      <c r="AMI102"/>
      <c r="AMJ102"/>
    </row>
    <row r="103" spans="1:1024" s="23" customFormat="1" x14ac:dyDescent="0.25">
      <c r="A103" s="24">
        <v>32</v>
      </c>
      <c r="B103" s="27">
        <f t="shared" si="43"/>
        <v>4.8694686130641793</v>
      </c>
      <c r="C103" s="27">
        <v>0</v>
      </c>
      <c r="D103" s="27"/>
      <c r="E103" s="28"/>
      <c r="F103" s="28">
        <f t="shared" si="45"/>
        <v>0.49999999999999994</v>
      </c>
      <c r="G103" s="28">
        <f t="shared" si="45"/>
        <v>0.22355146777317741</v>
      </c>
      <c r="H103" s="28">
        <f t="shared" si="45"/>
        <v>0.5</v>
      </c>
      <c r="I103" s="28">
        <f t="shared" si="45"/>
        <v>0.5</v>
      </c>
      <c r="J103" s="28">
        <f t="shared" si="45"/>
        <v>0.5</v>
      </c>
      <c r="K103" s="28">
        <f t="shared" si="45"/>
        <v>0.5349832408530687</v>
      </c>
      <c r="L103" s="28">
        <f t="shared" si="45"/>
        <v>0.5</v>
      </c>
      <c r="M103" s="28">
        <f t="shared" si="45"/>
        <v>0.5</v>
      </c>
      <c r="N103" s="28">
        <f t="shared" si="45"/>
        <v>0.5</v>
      </c>
      <c r="O103" s="28">
        <f t="shared" si="45"/>
        <v>0.50930855119282825</v>
      </c>
      <c r="P103" s="27">
        <f t="shared" si="46"/>
        <v>0.49999999999999994</v>
      </c>
      <c r="Q103" s="27">
        <f t="shared" si="47"/>
        <v>0.22355146777317741</v>
      </c>
      <c r="R103" s="27">
        <f t="shared" si="48"/>
        <v>0.22355146777317747</v>
      </c>
      <c r="S103" s="27">
        <f t="shared" si="49"/>
        <v>0.22355146777317758</v>
      </c>
      <c r="T103" s="27">
        <f t="shared" si="50"/>
        <v>0.22355146777317736</v>
      </c>
      <c r="U103" s="27">
        <f t="shared" si="51"/>
        <v>0.25853470862624617</v>
      </c>
      <c r="V103" s="27">
        <f t="shared" si="52"/>
        <v>0.25853470862624617</v>
      </c>
      <c r="W103" s="27">
        <f t="shared" si="53"/>
        <v>0.25853470862624617</v>
      </c>
      <c r="X103" s="27">
        <f t="shared" si="54"/>
        <v>0.25853470862624617</v>
      </c>
      <c r="Y103" s="27">
        <f t="shared" si="55"/>
        <v>0.26784325981907475</v>
      </c>
      <c r="Z103" s="21"/>
      <c r="AA103" s="21"/>
      <c r="AB103" s="21"/>
      <c r="AC103" s="21"/>
      <c r="AD103" s="21"/>
      <c r="AE103" s="21"/>
      <c r="AF103" s="21"/>
      <c r="AMD103"/>
      <c r="AME103"/>
      <c r="AMF103"/>
      <c r="AMG103"/>
      <c r="AMH103"/>
      <c r="AMI103"/>
      <c r="AMJ103"/>
    </row>
    <row r="104" spans="1:1024" s="23" customFormat="1" x14ac:dyDescent="0.25">
      <c r="A104" s="24">
        <v>33</v>
      </c>
      <c r="B104" s="27">
        <f t="shared" si="43"/>
        <v>5.026548245743669</v>
      </c>
      <c r="C104" s="27">
        <v>0</v>
      </c>
      <c r="D104" s="27"/>
      <c r="E104" s="28"/>
      <c r="F104" s="28">
        <f t="shared" si="45"/>
        <v>0.49999999999999989</v>
      </c>
      <c r="G104" s="28">
        <f t="shared" si="45"/>
        <v>0.10034067826753773</v>
      </c>
      <c r="H104" s="28">
        <f t="shared" si="45"/>
        <v>0.5</v>
      </c>
      <c r="I104" s="28">
        <f t="shared" si="45"/>
        <v>0.5</v>
      </c>
      <c r="J104" s="28">
        <f t="shared" si="45"/>
        <v>0.5</v>
      </c>
      <c r="K104" s="28">
        <f t="shared" si="45"/>
        <v>0.46049014858027248</v>
      </c>
      <c r="L104" s="28">
        <f t="shared" si="45"/>
        <v>0.5</v>
      </c>
      <c r="M104" s="28">
        <f t="shared" si="45"/>
        <v>0.5</v>
      </c>
      <c r="N104" s="28">
        <f t="shared" si="45"/>
        <v>0.5</v>
      </c>
      <c r="O104" s="28">
        <f t="shared" si="45"/>
        <v>0.48910771834792305</v>
      </c>
      <c r="P104" s="27">
        <f t="shared" si="46"/>
        <v>0.49999999999999989</v>
      </c>
      <c r="Q104" s="27">
        <f t="shared" si="47"/>
        <v>0.10034067826753768</v>
      </c>
      <c r="R104" s="27">
        <f t="shared" si="48"/>
        <v>0.10034067826753779</v>
      </c>
      <c r="S104" s="27">
        <f t="shared" si="49"/>
        <v>0.10034067826753801</v>
      </c>
      <c r="T104" s="27">
        <f t="shared" si="50"/>
        <v>0.10034067826753779</v>
      </c>
      <c r="U104" s="27">
        <f t="shared" si="51"/>
        <v>6.0830826847810382E-2</v>
      </c>
      <c r="V104" s="27">
        <f t="shared" si="52"/>
        <v>6.0830826847810826E-2</v>
      </c>
      <c r="W104" s="27">
        <f t="shared" si="53"/>
        <v>6.0830826847810826E-2</v>
      </c>
      <c r="X104" s="27">
        <f t="shared" si="54"/>
        <v>6.0830826847810826E-2</v>
      </c>
      <c r="Y104" s="27">
        <f t="shared" si="55"/>
        <v>4.993854519573393E-2</v>
      </c>
      <c r="Z104" s="21"/>
      <c r="AA104" s="21"/>
      <c r="AB104" s="21"/>
      <c r="AC104" s="21"/>
      <c r="AD104" s="21"/>
      <c r="AE104" s="21"/>
      <c r="AF104" s="21"/>
      <c r="AMD104"/>
      <c r="AME104"/>
      <c r="AMF104"/>
      <c r="AMG104"/>
      <c r="AMH104"/>
      <c r="AMI104"/>
      <c r="AMJ104"/>
    </row>
    <row r="105" spans="1:1024" s="23" customFormat="1" x14ac:dyDescent="0.25">
      <c r="A105" s="24">
        <v>34</v>
      </c>
      <c r="B105" s="27">
        <f t="shared" si="43"/>
        <v>5.1836278784231586</v>
      </c>
      <c r="C105" s="27">
        <v>0</v>
      </c>
      <c r="D105" s="27"/>
      <c r="E105" s="28"/>
      <c r="F105" s="28">
        <f t="shared" si="45"/>
        <v>0.49999999999999994</v>
      </c>
      <c r="G105" s="28">
        <f t="shared" si="45"/>
        <v>0.33584133690844553</v>
      </c>
      <c r="H105" s="28">
        <f t="shared" si="45"/>
        <v>0.5</v>
      </c>
      <c r="I105" s="28">
        <f t="shared" si="45"/>
        <v>0.5</v>
      </c>
      <c r="J105" s="28">
        <f t="shared" si="45"/>
        <v>0.5</v>
      </c>
      <c r="K105" s="28">
        <f t="shared" si="45"/>
        <v>0.54274971258886517</v>
      </c>
      <c r="L105" s="28">
        <f t="shared" si="45"/>
        <v>0.5</v>
      </c>
      <c r="M105" s="28">
        <f t="shared" si="45"/>
        <v>0.5</v>
      </c>
      <c r="N105" s="28">
        <f t="shared" si="45"/>
        <v>0.5</v>
      </c>
      <c r="O105" s="28">
        <f t="shared" si="45"/>
        <v>0.4858861218075739</v>
      </c>
      <c r="P105" s="27">
        <f t="shared" si="46"/>
        <v>0.49999999999999994</v>
      </c>
      <c r="Q105" s="27">
        <f t="shared" si="47"/>
        <v>0.33584133690844548</v>
      </c>
      <c r="R105" s="27">
        <f t="shared" si="48"/>
        <v>0.33584133690844553</v>
      </c>
      <c r="S105" s="27">
        <f t="shared" si="49"/>
        <v>0.33584133690844564</v>
      </c>
      <c r="T105" s="27">
        <f t="shared" si="50"/>
        <v>0.33584133690844564</v>
      </c>
      <c r="U105" s="27">
        <f t="shared" si="51"/>
        <v>0.37859104949731082</v>
      </c>
      <c r="V105" s="27">
        <f t="shared" si="52"/>
        <v>0.37859104949731082</v>
      </c>
      <c r="W105" s="27">
        <f t="shared" si="53"/>
        <v>0.37859104949731082</v>
      </c>
      <c r="X105" s="27">
        <f t="shared" si="54"/>
        <v>0.37859104949731082</v>
      </c>
      <c r="Y105" s="27">
        <f t="shared" si="55"/>
        <v>0.36447717130488488</v>
      </c>
      <c r="Z105" s="21"/>
      <c r="AA105" s="21"/>
      <c r="AB105" s="21"/>
      <c r="AC105" s="21"/>
      <c r="AD105" s="21"/>
      <c r="AE105" s="21"/>
      <c r="AF105" s="21"/>
      <c r="AMD105"/>
      <c r="AME105"/>
      <c r="AMF105"/>
      <c r="AMG105"/>
      <c r="AMH105"/>
      <c r="AMI105"/>
      <c r="AMJ105"/>
    </row>
    <row r="106" spans="1:1024" s="23" customFormat="1" x14ac:dyDescent="0.25">
      <c r="A106" s="24">
        <v>35</v>
      </c>
      <c r="B106" s="27">
        <f t="shared" si="43"/>
        <v>5.3407075111026483</v>
      </c>
      <c r="C106" s="27">
        <v>0</v>
      </c>
      <c r="D106" s="27"/>
      <c r="E106" s="28"/>
      <c r="F106" s="28">
        <f t="shared" ref="F106:O115" si="56">($B$2/2) + (4*$B$2/PI()^2)*(( 2*COS(F$5*PI()/2) - COS(F$5*PI()) - 1 )/F$5^2)*COS(F$5*PI()*$B106/$B$3)</f>
        <v>0.49999999999999994</v>
      </c>
      <c r="G106" s="28">
        <f t="shared" si="56"/>
        <v>0.71868146334435346</v>
      </c>
      <c r="H106" s="28">
        <f t="shared" si="56"/>
        <v>0.5</v>
      </c>
      <c r="I106" s="28">
        <f t="shared" si="56"/>
        <v>0.5</v>
      </c>
      <c r="J106" s="28">
        <f t="shared" si="56"/>
        <v>0.5</v>
      </c>
      <c r="K106" s="28">
        <f t="shared" si="56"/>
        <v>0.4554026908276963</v>
      </c>
      <c r="L106" s="28">
        <f t="shared" si="56"/>
        <v>0.5</v>
      </c>
      <c r="M106" s="28">
        <f t="shared" si="56"/>
        <v>0.5</v>
      </c>
      <c r="N106" s="28">
        <f t="shared" si="56"/>
        <v>0.5</v>
      </c>
      <c r="O106" s="28">
        <f t="shared" si="56"/>
        <v>0.50466568908740816</v>
      </c>
      <c r="P106" s="27">
        <f t="shared" si="46"/>
        <v>0.49999999999999994</v>
      </c>
      <c r="Q106" s="27">
        <f t="shared" si="47"/>
        <v>0.71868146334435346</v>
      </c>
      <c r="R106" s="27">
        <f t="shared" si="48"/>
        <v>0.71868146334435357</v>
      </c>
      <c r="S106" s="27">
        <f t="shared" si="49"/>
        <v>0.71868146334435346</v>
      </c>
      <c r="T106" s="27">
        <f t="shared" si="50"/>
        <v>0.71868146334435346</v>
      </c>
      <c r="U106" s="27">
        <f t="shared" si="51"/>
        <v>0.67408415417204992</v>
      </c>
      <c r="V106" s="27">
        <f t="shared" si="52"/>
        <v>0.67408415417204992</v>
      </c>
      <c r="W106" s="27">
        <f t="shared" si="53"/>
        <v>0.67408415417205036</v>
      </c>
      <c r="X106" s="27">
        <f t="shared" si="54"/>
        <v>0.67408415417205036</v>
      </c>
      <c r="Y106" s="27">
        <f t="shared" si="55"/>
        <v>0.67874984325945942</v>
      </c>
      <c r="Z106" s="21"/>
      <c r="AA106" s="21"/>
      <c r="AB106" s="21"/>
      <c r="AC106" s="21"/>
      <c r="AD106" s="21"/>
      <c r="AE106" s="21"/>
      <c r="AF106" s="21"/>
      <c r="AMD106"/>
      <c r="AME106"/>
      <c r="AMF106"/>
      <c r="AMG106"/>
      <c r="AMH106"/>
      <c r="AMI106"/>
      <c r="AMJ106"/>
    </row>
    <row r="107" spans="1:1024" s="23" customFormat="1" x14ac:dyDescent="0.25">
      <c r="A107" s="24">
        <v>36</v>
      </c>
      <c r="B107" s="27">
        <f t="shared" si="43"/>
        <v>5.497787143782138</v>
      </c>
      <c r="C107" s="27">
        <v>0</v>
      </c>
      <c r="D107" s="27"/>
      <c r="E107" s="28"/>
      <c r="F107" s="28">
        <f t="shared" si="56"/>
        <v>0.5</v>
      </c>
      <c r="G107" s="28">
        <f t="shared" si="56"/>
        <v>0.90524556133929501</v>
      </c>
      <c r="H107" s="28">
        <f t="shared" si="56"/>
        <v>0.5</v>
      </c>
      <c r="I107" s="28">
        <f t="shared" si="56"/>
        <v>0.5</v>
      </c>
      <c r="J107" s="28">
        <f t="shared" si="56"/>
        <v>0.5</v>
      </c>
      <c r="K107" s="28">
        <f t="shared" si="56"/>
        <v>0.54499246899259424</v>
      </c>
      <c r="L107" s="28">
        <f t="shared" si="56"/>
        <v>0.5</v>
      </c>
      <c r="M107" s="28">
        <f t="shared" si="56"/>
        <v>0.5</v>
      </c>
      <c r="N107" s="28">
        <f t="shared" si="56"/>
        <v>0.5</v>
      </c>
      <c r="O107" s="28">
        <f t="shared" si="56"/>
        <v>0.51617223129599066</v>
      </c>
      <c r="P107" s="27">
        <f t="shared" si="46"/>
        <v>0.5</v>
      </c>
      <c r="Q107" s="27">
        <f t="shared" si="47"/>
        <v>0.9052455613392949</v>
      </c>
      <c r="R107" s="27">
        <f t="shared" si="48"/>
        <v>0.9052455613392949</v>
      </c>
      <c r="S107" s="27">
        <f t="shared" si="49"/>
        <v>0.9052455613392949</v>
      </c>
      <c r="T107" s="27">
        <f t="shared" si="50"/>
        <v>0.9052455613392949</v>
      </c>
      <c r="U107" s="27">
        <f t="shared" si="51"/>
        <v>0.95023803033188914</v>
      </c>
      <c r="V107" s="27">
        <f t="shared" si="52"/>
        <v>0.95023803033188914</v>
      </c>
      <c r="W107" s="27">
        <f t="shared" si="53"/>
        <v>0.95023803033188869</v>
      </c>
      <c r="X107" s="27">
        <f t="shared" si="54"/>
        <v>0.95023803033188869</v>
      </c>
      <c r="Y107" s="27">
        <f t="shared" si="55"/>
        <v>0.96641026162787913</v>
      </c>
      <c r="Z107" s="21"/>
      <c r="AA107" s="21"/>
      <c r="AB107" s="21"/>
      <c r="AC107" s="21"/>
      <c r="AD107" s="21"/>
      <c r="AE107" s="21"/>
      <c r="AF107" s="21"/>
      <c r="AMD107"/>
      <c r="AME107"/>
      <c r="AMF107"/>
      <c r="AMG107"/>
      <c r="AMH107"/>
      <c r="AMI107"/>
      <c r="AMJ107"/>
    </row>
    <row r="108" spans="1:1024" s="23" customFormat="1" x14ac:dyDescent="0.25">
      <c r="A108" s="24">
        <v>37</v>
      </c>
      <c r="B108" s="27">
        <f t="shared" si="43"/>
        <v>5.6548667764616276</v>
      </c>
      <c r="C108" s="27">
        <v>0</v>
      </c>
      <c r="D108" s="27"/>
      <c r="E108" s="28"/>
      <c r="F108" s="28">
        <f t="shared" si="56"/>
        <v>0.5</v>
      </c>
      <c r="G108" s="28">
        <f t="shared" si="56"/>
        <v>0.72808432063116646</v>
      </c>
      <c r="H108" s="28">
        <f t="shared" si="56"/>
        <v>0.5</v>
      </c>
      <c r="I108" s="28">
        <f t="shared" si="56"/>
        <v>0.5</v>
      </c>
      <c r="J108" s="28">
        <f t="shared" si="56"/>
        <v>0.5</v>
      </c>
      <c r="K108" s="28">
        <f t="shared" si="56"/>
        <v>0.45607767744084365</v>
      </c>
      <c r="L108" s="28">
        <f t="shared" si="56"/>
        <v>0.5</v>
      </c>
      <c r="M108" s="28">
        <f t="shared" si="56"/>
        <v>0.5</v>
      </c>
      <c r="N108" s="28">
        <f t="shared" si="56"/>
        <v>0.5</v>
      </c>
      <c r="O108" s="28">
        <f t="shared" si="56"/>
        <v>0.50246898316700861</v>
      </c>
      <c r="P108" s="27">
        <f t="shared" si="46"/>
        <v>0.5</v>
      </c>
      <c r="Q108" s="27">
        <f t="shared" si="47"/>
        <v>0.72808432063116646</v>
      </c>
      <c r="R108" s="27">
        <f t="shared" si="48"/>
        <v>0.72808432063116646</v>
      </c>
      <c r="S108" s="27">
        <f t="shared" si="49"/>
        <v>0.72808432063116646</v>
      </c>
      <c r="T108" s="27">
        <f t="shared" si="50"/>
        <v>0.72808432063116646</v>
      </c>
      <c r="U108" s="27">
        <f t="shared" si="51"/>
        <v>0.68416199807200995</v>
      </c>
      <c r="V108" s="27">
        <f t="shared" si="52"/>
        <v>0.68416199807200995</v>
      </c>
      <c r="W108" s="27">
        <f t="shared" si="53"/>
        <v>0.68416199807201039</v>
      </c>
      <c r="X108" s="27">
        <f t="shared" si="54"/>
        <v>0.68416199807201039</v>
      </c>
      <c r="Y108" s="27">
        <f t="shared" si="55"/>
        <v>0.686630981239019</v>
      </c>
      <c r="Z108" s="21"/>
      <c r="AA108" s="21"/>
      <c r="AB108" s="21"/>
      <c r="AC108" s="21"/>
      <c r="AD108" s="21"/>
      <c r="AE108" s="21"/>
      <c r="AF108" s="21"/>
      <c r="AMD108"/>
      <c r="AME108"/>
      <c r="AMF108"/>
      <c r="AMG108"/>
      <c r="AMH108"/>
      <c r="AMI108"/>
      <c r="AMJ108"/>
    </row>
    <row r="109" spans="1:1024" s="23" customFormat="1" x14ac:dyDescent="0.25">
      <c r="A109" s="24">
        <v>38</v>
      </c>
      <c r="B109" s="27">
        <f t="shared" si="43"/>
        <v>5.8119464091411173</v>
      </c>
      <c r="C109" s="27">
        <v>0</v>
      </c>
      <c r="D109" s="27"/>
      <c r="E109" s="28"/>
      <c r="F109" s="28">
        <f t="shared" si="56"/>
        <v>0.50000000000000011</v>
      </c>
      <c r="G109" s="28">
        <f t="shared" si="56"/>
        <v>0.34620758223749593</v>
      </c>
      <c r="H109" s="28">
        <f t="shared" si="56"/>
        <v>0.5</v>
      </c>
      <c r="I109" s="28">
        <f t="shared" si="56"/>
        <v>0.5</v>
      </c>
      <c r="J109" s="28">
        <f t="shared" si="56"/>
        <v>0.5</v>
      </c>
      <c r="K109" s="28">
        <f t="shared" si="56"/>
        <v>0.54142172219942264</v>
      </c>
      <c r="L109" s="28">
        <f t="shared" si="56"/>
        <v>0.5</v>
      </c>
      <c r="M109" s="28">
        <f t="shared" si="56"/>
        <v>0.5</v>
      </c>
      <c r="N109" s="28">
        <f t="shared" si="56"/>
        <v>0.5</v>
      </c>
      <c r="O109" s="28">
        <f t="shared" si="56"/>
        <v>0.48491700527105286</v>
      </c>
      <c r="P109" s="27">
        <f t="shared" si="46"/>
        <v>0.50000000000000011</v>
      </c>
      <c r="Q109" s="27">
        <f t="shared" si="47"/>
        <v>0.34620758223749593</v>
      </c>
      <c r="R109" s="27">
        <f t="shared" si="48"/>
        <v>0.34620758223749593</v>
      </c>
      <c r="S109" s="27">
        <f t="shared" si="49"/>
        <v>0.3462075822374957</v>
      </c>
      <c r="T109" s="27">
        <f t="shared" si="50"/>
        <v>0.3462075822374957</v>
      </c>
      <c r="U109" s="27">
        <f t="shared" si="51"/>
        <v>0.38762930443691834</v>
      </c>
      <c r="V109" s="27">
        <f t="shared" si="52"/>
        <v>0.3876293044369179</v>
      </c>
      <c r="W109" s="27">
        <f t="shared" si="53"/>
        <v>0.3876293044369179</v>
      </c>
      <c r="X109" s="27">
        <f t="shared" si="54"/>
        <v>0.3876293044369179</v>
      </c>
      <c r="Y109" s="27">
        <f t="shared" si="55"/>
        <v>0.37254630970797109</v>
      </c>
      <c r="Z109" s="21"/>
      <c r="AA109" s="21"/>
      <c r="AB109" s="21"/>
      <c r="AC109" s="21"/>
      <c r="AD109" s="21"/>
      <c r="AE109" s="21"/>
      <c r="AF109" s="21"/>
      <c r="AMD109"/>
      <c r="AME109"/>
      <c r="AMF109"/>
      <c r="AMG109"/>
      <c r="AMH109"/>
      <c r="AMI109"/>
      <c r="AMJ109"/>
    </row>
    <row r="110" spans="1:1024" s="23" customFormat="1" x14ac:dyDescent="0.25">
      <c r="A110" s="24">
        <v>39</v>
      </c>
      <c r="B110" s="27">
        <f t="shared" si="43"/>
        <v>5.9690260418206069</v>
      </c>
      <c r="C110" s="27">
        <v>0</v>
      </c>
      <c r="D110" s="27"/>
      <c r="E110" s="28"/>
      <c r="F110" s="28">
        <f t="shared" si="56"/>
        <v>0.50000000000000011</v>
      </c>
      <c r="G110" s="28">
        <f t="shared" si="56"/>
        <v>0.10236616014873701</v>
      </c>
      <c r="H110" s="28">
        <f t="shared" si="56"/>
        <v>0.5</v>
      </c>
      <c r="I110" s="28">
        <f t="shared" si="56"/>
        <v>0.5</v>
      </c>
      <c r="J110" s="28">
        <f t="shared" si="56"/>
        <v>0.5</v>
      </c>
      <c r="K110" s="28">
        <f t="shared" si="56"/>
        <v>0.46242789300519571</v>
      </c>
      <c r="L110" s="28">
        <f t="shared" si="56"/>
        <v>0.5</v>
      </c>
      <c r="M110" s="28">
        <f t="shared" si="56"/>
        <v>0.5</v>
      </c>
      <c r="N110" s="28">
        <f t="shared" si="56"/>
        <v>0.5</v>
      </c>
      <c r="O110" s="28">
        <f t="shared" si="56"/>
        <v>0.49087688098515625</v>
      </c>
      <c r="P110" s="27">
        <f t="shared" si="46"/>
        <v>0.50000000000000011</v>
      </c>
      <c r="Q110" s="27">
        <f t="shared" si="47"/>
        <v>0.10236616014873701</v>
      </c>
      <c r="R110" s="27">
        <f t="shared" si="48"/>
        <v>0.1023661601487369</v>
      </c>
      <c r="S110" s="27">
        <f t="shared" si="49"/>
        <v>0.10236616014873667</v>
      </c>
      <c r="T110" s="27">
        <f t="shared" si="50"/>
        <v>0.10236616014873645</v>
      </c>
      <c r="U110" s="27">
        <f t="shared" si="51"/>
        <v>6.4794053153932385E-2</v>
      </c>
      <c r="V110" s="27">
        <f t="shared" si="52"/>
        <v>6.4794053153931941E-2</v>
      </c>
      <c r="W110" s="27">
        <f t="shared" si="53"/>
        <v>6.4794053153931941E-2</v>
      </c>
      <c r="X110" s="27">
        <f t="shared" si="54"/>
        <v>6.4794053153931941E-2</v>
      </c>
      <c r="Y110" s="27">
        <f t="shared" si="55"/>
        <v>5.5670934139087969E-2</v>
      </c>
      <c r="Z110" s="21"/>
      <c r="AA110" s="21"/>
      <c r="AB110" s="21"/>
      <c r="AC110" s="21"/>
      <c r="AD110" s="21"/>
      <c r="AE110" s="21"/>
      <c r="AF110" s="21"/>
      <c r="AMD110"/>
      <c r="AME110"/>
      <c r="AMF110"/>
      <c r="AMG110"/>
      <c r="AMH110"/>
      <c r="AMI110"/>
      <c r="AMJ110"/>
    </row>
    <row r="111" spans="1:1024" s="23" customFormat="1" x14ac:dyDescent="0.25">
      <c r="A111" s="24">
        <v>40</v>
      </c>
      <c r="B111" s="27">
        <f t="shared" ref="B111:B136" si="57">(A111-1)*PI()/20</f>
        <v>6.1261056745000966</v>
      </c>
      <c r="C111" s="27">
        <v>0</v>
      </c>
      <c r="D111" s="27"/>
      <c r="E111" s="28"/>
      <c r="F111" s="28">
        <f t="shared" si="56"/>
        <v>0.50000000000000011</v>
      </c>
      <c r="G111" s="28">
        <f t="shared" si="56"/>
        <v>0.2154182290132563</v>
      </c>
      <c r="H111" s="28">
        <f t="shared" si="56"/>
        <v>0.5</v>
      </c>
      <c r="I111" s="28">
        <f t="shared" si="56"/>
        <v>0.5</v>
      </c>
      <c r="J111" s="28">
        <f t="shared" si="56"/>
        <v>0.5</v>
      </c>
      <c r="K111" s="28">
        <f t="shared" si="56"/>
        <v>0.53249885048803147</v>
      </c>
      <c r="L111" s="28">
        <f t="shared" si="56"/>
        <v>0.5</v>
      </c>
      <c r="M111" s="28">
        <f t="shared" si="56"/>
        <v>0.5</v>
      </c>
      <c r="N111" s="28">
        <f t="shared" si="56"/>
        <v>0.5</v>
      </c>
      <c r="O111" s="28">
        <f t="shared" si="56"/>
        <v>0.51105816581587815</v>
      </c>
      <c r="P111" s="27">
        <f t="shared" si="46"/>
        <v>0.50000000000000011</v>
      </c>
      <c r="Q111" s="27">
        <f t="shared" si="47"/>
        <v>0.21541822901325636</v>
      </c>
      <c r="R111" s="27">
        <f t="shared" si="48"/>
        <v>0.21541822901325625</v>
      </c>
      <c r="S111" s="27">
        <f t="shared" si="49"/>
        <v>0.21541822901325602</v>
      </c>
      <c r="T111" s="27">
        <f t="shared" si="50"/>
        <v>0.21541822901325602</v>
      </c>
      <c r="U111" s="27">
        <f t="shared" si="51"/>
        <v>0.2479170795012875</v>
      </c>
      <c r="V111" s="27">
        <f t="shared" si="52"/>
        <v>0.24791707950128705</v>
      </c>
      <c r="W111" s="27">
        <f t="shared" si="53"/>
        <v>0.24791707950128705</v>
      </c>
      <c r="X111" s="27">
        <f t="shared" si="54"/>
        <v>0.2479170795012875</v>
      </c>
      <c r="Y111" s="27">
        <f t="shared" si="55"/>
        <v>0.25897524531716609</v>
      </c>
      <c r="Z111" s="21"/>
      <c r="AA111" s="21"/>
      <c r="AB111" s="21"/>
      <c r="AC111" s="21"/>
      <c r="AD111" s="21"/>
      <c r="AE111" s="21"/>
      <c r="AF111" s="21"/>
      <c r="AMD111"/>
      <c r="AME111"/>
      <c r="AMF111"/>
      <c r="AMG111"/>
      <c r="AMH111"/>
      <c r="AMI111"/>
      <c r="AMJ111"/>
    </row>
    <row r="112" spans="1:1024" s="23" customFormat="1" x14ac:dyDescent="0.25">
      <c r="A112" s="24">
        <v>41</v>
      </c>
      <c r="B112" s="27">
        <f t="shared" si="57"/>
        <v>6.2831853071795862</v>
      </c>
      <c r="C112" s="27">
        <v>0</v>
      </c>
      <c r="D112" s="27"/>
      <c r="E112" s="28"/>
      <c r="F112" s="28">
        <f t="shared" si="56"/>
        <v>0.50000000000000011</v>
      </c>
      <c r="G112" s="28">
        <f t="shared" si="56"/>
        <v>0.58389468969291158</v>
      </c>
      <c r="H112" s="28">
        <f t="shared" si="56"/>
        <v>0.5</v>
      </c>
      <c r="I112" s="28">
        <f t="shared" si="56"/>
        <v>0.5</v>
      </c>
      <c r="J112" s="28">
        <f t="shared" si="56"/>
        <v>0.5</v>
      </c>
      <c r="K112" s="28">
        <f t="shared" si="56"/>
        <v>0.47363282245876681</v>
      </c>
      <c r="L112" s="28">
        <f t="shared" si="56"/>
        <v>0.5</v>
      </c>
      <c r="M112" s="28">
        <f t="shared" si="56"/>
        <v>0.5</v>
      </c>
      <c r="N112" s="28">
        <f t="shared" si="56"/>
        <v>0.5</v>
      </c>
      <c r="O112" s="28">
        <f t="shared" si="56"/>
        <v>0.51400162881273659</v>
      </c>
      <c r="P112" s="27">
        <f t="shared" si="46"/>
        <v>0.50000000000000011</v>
      </c>
      <c r="Q112" s="27">
        <f t="shared" si="47"/>
        <v>0.58389468969291147</v>
      </c>
      <c r="R112" s="27">
        <f t="shared" si="48"/>
        <v>0.58389468969291136</v>
      </c>
      <c r="S112" s="27">
        <f t="shared" si="49"/>
        <v>0.58389468969291114</v>
      </c>
      <c r="T112" s="27">
        <f t="shared" si="50"/>
        <v>0.58389468969291114</v>
      </c>
      <c r="U112" s="27">
        <f t="shared" si="51"/>
        <v>0.55752751215167784</v>
      </c>
      <c r="V112" s="27">
        <f t="shared" si="52"/>
        <v>0.5575275121516774</v>
      </c>
      <c r="W112" s="27">
        <f t="shared" si="53"/>
        <v>0.55752751215167695</v>
      </c>
      <c r="X112" s="27">
        <f t="shared" si="54"/>
        <v>0.55752751215167695</v>
      </c>
      <c r="Y112" s="27">
        <f t="shared" si="55"/>
        <v>0.57152914096441343</v>
      </c>
      <c r="Z112" s="21"/>
      <c r="AA112" s="21"/>
      <c r="AB112" s="21"/>
      <c r="AC112" s="21"/>
      <c r="AD112" s="21"/>
      <c r="AE112" s="21"/>
      <c r="AF112" s="21"/>
      <c r="AMD112"/>
      <c r="AME112"/>
      <c r="AMF112"/>
      <c r="AMG112"/>
      <c r="AMH112"/>
      <c r="AMI112"/>
      <c r="AMJ112"/>
    </row>
    <row r="113" spans="1:1024" s="23" customFormat="1" x14ac:dyDescent="0.25">
      <c r="A113" s="24">
        <v>42</v>
      </c>
      <c r="B113" s="27">
        <f t="shared" si="57"/>
        <v>6.440264939859075</v>
      </c>
      <c r="C113" s="27">
        <v>0</v>
      </c>
      <c r="D113" s="27"/>
      <c r="E113" s="28"/>
      <c r="F113" s="28">
        <f t="shared" si="56"/>
        <v>0.5</v>
      </c>
      <c r="G113" s="28">
        <f t="shared" si="56"/>
        <v>0.8770720543797671</v>
      </c>
      <c r="H113" s="28">
        <f t="shared" si="56"/>
        <v>0.5</v>
      </c>
      <c r="I113" s="28">
        <f t="shared" si="56"/>
        <v>0.5</v>
      </c>
      <c r="J113" s="28">
        <f t="shared" si="56"/>
        <v>0.5</v>
      </c>
      <c r="K113" s="28">
        <f t="shared" si="56"/>
        <v>0.51937678332375459</v>
      </c>
      <c r="L113" s="28">
        <f t="shared" si="56"/>
        <v>0.5</v>
      </c>
      <c r="M113" s="28">
        <f t="shared" si="56"/>
        <v>0.5</v>
      </c>
      <c r="N113" s="28">
        <f t="shared" si="56"/>
        <v>0.5</v>
      </c>
      <c r="O113" s="28">
        <f t="shared" si="56"/>
        <v>0.49511890590530311</v>
      </c>
      <c r="P113" s="27">
        <f t="shared" si="46"/>
        <v>0.5</v>
      </c>
      <c r="Q113" s="27">
        <f t="shared" si="47"/>
        <v>0.87707205437976699</v>
      </c>
      <c r="R113" s="27">
        <f t="shared" si="48"/>
        <v>0.87707205437976699</v>
      </c>
      <c r="S113" s="27">
        <f t="shared" si="49"/>
        <v>0.87707205437976699</v>
      </c>
      <c r="T113" s="27">
        <f t="shared" si="50"/>
        <v>0.87707205437976699</v>
      </c>
      <c r="U113" s="27">
        <f t="shared" si="51"/>
        <v>0.89644883770352157</v>
      </c>
      <c r="V113" s="27">
        <f t="shared" si="52"/>
        <v>0.89644883770352157</v>
      </c>
      <c r="W113" s="27">
        <f t="shared" si="53"/>
        <v>0.89644883770352202</v>
      </c>
      <c r="X113" s="27">
        <f t="shared" si="54"/>
        <v>0.89644883770352202</v>
      </c>
      <c r="Y113" s="27">
        <f t="shared" si="55"/>
        <v>0.8915677436088254</v>
      </c>
      <c r="Z113" s="21"/>
      <c r="AA113" s="21"/>
      <c r="AB113" s="21"/>
      <c r="AC113" s="21"/>
      <c r="AD113" s="21"/>
      <c r="AE113" s="21"/>
      <c r="AF113" s="21"/>
      <c r="AMD113"/>
      <c r="AME113"/>
      <c r="AMF113"/>
      <c r="AMG113"/>
      <c r="AMH113"/>
      <c r="AMI113"/>
      <c r="AMJ113"/>
    </row>
    <row r="114" spans="1:1024" s="23" customFormat="1" x14ac:dyDescent="0.25">
      <c r="A114" s="24">
        <v>43</v>
      </c>
      <c r="B114" s="27">
        <f t="shared" si="57"/>
        <v>6.5973445725385655</v>
      </c>
      <c r="C114" s="27">
        <v>0</v>
      </c>
      <c r="D114" s="27"/>
      <c r="E114" s="28"/>
      <c r="F114" s="28">
        <f t="shared" si="56"/>
        <v>0.5</v>
      </c>
      <c r="G114" s="28">
        <f t="shared" si="56"/>
        <v>0.83181101583902595</v>
      </c>
      <c r="H114" s="28">
        <f t="shared" si="56"/>
        <v>0.5</v>
      </c>
      <c r="I114" s="28">
        <f t="shared" si="56"/>
        <v>0.5</v>
      </c>
      <c r="J114" s="28">
        <f t="shared" si="56"/>
        <v>0.5</v>
      </c>
      <c r="K114" s="28">
        <f t="shared" si="56"/>
        <v>0.48824467032249325</v>
      </c>
      <c r="L114" s="28">
        <f t="shared" si="56"/>
        <v>0.5</v>
      </c>
      <c r="M114" s="28">
        <f t="shared" si="56"/>
        <v>0.5</v>
      </c>
      <c r="N114" s="28">
        <f t="shared" si="56"/>
        <v>0.5</v>
      </c>
      <c r="O114" s="28">
        <f t="shared" si="56"/>
        <v>0.48384498826988814</v>
      </c>
      <c r="P114" s="27">
        <f t="shared" si="46"/>
        <v>0.5</v>
      </c>
      <c r="Q114" s="27">
        <f t="shared" si="47"/>
        <v>0.83181101583902595</v>
      </c>
      <c r="R114" s="27">
        <f t="shared" si="48"/>
        <v>0.83181101583902595</v>
      </c>
      <c r="S114" s="27">
        <f t="shared" si="49"/>
        <v>0.83181101583902617</v>
      </c>
      <c r="T114" s="27">
        <f t="shared" si="50"/>
        <v>0.83181101583902617</v>
      </c>
      <c r="U114" s="27">
        <f t="shared" si="51"/>
        <v>0.82005568616151958</v>
      </c>
      <c r="V114" s="27">
        <f t="shared" si="52"/>
        <v>0.82005568616151958</v>
      </c>
      <c r="W114" s="27">
        <f t="shared" si="53"/>
        <v>0.82005568616151958</v>
      </c>
      <c r="X114" s="27">
        <f t="shared" si="54"/>
        <v>0.82005568616151958</v>
      </c>
      <c r="Y114" s="27">
        <f t="shared" si="55"/>
        <v>0.80390067443140811</v>
      </c>
      <c r="Z114" s="21"/>
      <c r="AA114" s="21"/>
      <c r="AB114" s="21"/>
      <c r="AC114" s="21"/>
      <c r="AD114" s="21"/>
      <c r="AE114" s="21"/>
      <c r="AF114" s="21"/>
      <c r="AMD114"/>
      <c r="AME114"/>
      <c r="AMF114"/>
      <c r="AMG114"/>
      <c r="AMH114"/>
      <c r="AMI114"/>
      <c r="AMJ114"/>
    </row>
    <row r="115" spans="1:1024" s="23" customFormat="1" x14ac:dyDescent="0.25">
      <c r="A115" s="24">
        <v>44</v>
      </c>
      <c r="B115" s="27">
        <f t="shared" si="57"/>
        <v>6.7544242052180552</v>
      </c>
      <c r="C115" s="27">
        <v>0</v>
      </c>
      <c r="D115" s="27"/>
      <c r="E115" s="28"/>
      <c r="F115" s="28">
        <f t="shared" si="56"/>
        <v>0.49999999999999994</v>
      </c>
      <c r="G115" s="28">
        <f t="shared" si="56"/>
        <v>0.48873530482513611</v>
      </c>
      <c r="H115" s="28">
        <f t="shared" si="56"/>
        <v>0.5</v>
      </c>
      <c r="I115" s="28">
        <f t="shared" si="56"/>
        <v>0.5</v>
      </c>
      <c r="J115" s="28">
        <f t="shared" si="56"/>
        <v>0.5</v>
      </c>
      <c r="K115" s="28">
        <f t="shared" si="56"/>
        <v>0.50375103066898386</v>
      </c>
      <c r="L115" s="28">
        <f t="shared" si="56"/>
        <v>0.5</v>
      </c>
      <c r="M115" s="28">
        <f t="shared" si="56"/>
        <v>0.5</v>
      </c>
      <c r="N115" s="28">
        <f t="shared" si="56"/>
        <v>0.5</v>
      </c>
      <c r="O115" s="28">
        <f t="shared" si="56"/>
        <v>0.49775401856312274</v>
      </c>
      <c r="P115" s="27">
        <f t="shared" si="46"/>
        <v>0.49999999999999994</v>
      </c>
      <c r="Q115" s="27">
        <f t="shared" si="47"/>
        <v>0.48873530482513611</v>
      </c>
      <c r="R115" s="27">
        <f t="shared" si="48"/>
        <v>0.48873530482513605</v>
      </c>
      <c r="S115" s="27">
        <f t="shared" si="49"/>
        <v>0.48873530482513616</v>
      </c>
      <c r="T115" s="27">
        <f t="shared" si="50"/>
        <v>0.48873530482513616</v>
      </c>
      <c r="U115" s="27">
        <f t="shared" si="51"/>
        <v>0.49248633549412046</v>
      </c>
      <c r="V115" s="27">
        <f t="shared" si="52"/>
        <v>0.49248633549412046</v>
      </c>
      <c r="W115" s="27">
        <f t="shared" si="53"/>
        <v>0.49248633549412046</v>
      </c>
      <c r="X115" s="27">
        <f t="shared" si="54"/>
        <v>0.49248633549412046</v>
      </c>
      <c r="Y115" s="27">
        <f t="shared" si="55"/>
        <v>0.49024035405724398</v>
      </c>
      <c r="Z115" s="21"/>
      <c r="AA115" s="21"/>
      <c r="AB115" s="21"/>
      <c r="AC115" s="21"/>
      <c r="AD115" s="21"/>
      <c r="AE115" s="21"/>
      <c r="AF115" s="21"/>
      <c r="AMD115"/>
      <c r="AME115"/>
      <c r="AMF115"/>
      <c r="AMG115"/>
      <c r="AMH115"/>
      <c r="AMI115"/>
      <c r="AMJ115"/>
    </row>
    <row r="116" spans="1:1024" s="23" customFormat="1" x14ac:dyDescent="0.25">
      <c r="A116" s="24">
        <v>45</v>
      </c>
      <c r="B116" s="27">
        <f t="shared" si="57"/>
        <v>6.911503837897544</v>
      </c>
      <c r="C116" s="27">
        <v>0</v>
      </c>
      <c r="D116" s="27"/>
      <c r="E116" s="28"/>
      <c r="F116" s="28">
        <f t="shared" ref="F116:O125" si="58">($B$2/2) + (4*$B$2/PI()^2)*(( 2*COS(F$5*PI()/2) - COS(F$5*PI()) - 1 )/F$5^2)*COS(F$5*PI()*$B116/$B$3)</f>
        <v>0.49999999999999989</v>
      </c>
      <c r="G116" s="28">
        <f t="shared" si="58"/>
        <v>0.15577014271972495</v>
      </c>
      <c r="H116" s="28">
        <f t="shared" si="58"/>
        <v>0.5</v>
      </c>
      <c r="I116" s="28">
        <f t="shared" si="58"/>
        <v>0.5</v>
      </c>
      <c r="J116" s="28">
        <f t="shared" si="58"/>
        <v>0.5</v>
      </c>
      <c r="K116" s="28">
        <f t="shared" si="58"/>
        <v>0.5043754311996862</v>
      </c>
      <c r="L116" s="28">
        <f t="shared" si="58"/>
        <v>0.5</v>
      </c>
      <c r="M116" s="28">
        <f t="shared" si="58"/>
        <v>0.5</v>
      </c>
      <c r="N116" s="28">
        <f t="shared" si="58"/>
        <v>0.5</v>
      </c>
      <c r="O116" s="28">
        <f t="shared" si="58"/>
        <v>0.51516415640852165</v>
      </c>
      <c r="P116" s="27">
        <f t="shared" si="46"/>
        <v>0.49999999999999989</v>
      </c>
      <c r="Q116" s="27">
        <f t="shared" si="47"/>
        <v>0.155770142719725</v>
      </c>
      <c r="R116" s="27">
        <f t="shared" si="48"/>
        <v>0.15577014271972511</v>
      </c>
      <c r="S116" s="27">
        <f t="shared" si="49"/>
        <v>0.15577014271972534</v>
      </c>
      <c r="T116" s="27">
        <f t="shared" si="50"/>
        <v>0.15577014271972534</v>
      </c>
      <c r="U116" s="27">
        <f t="shared" si="51"/>
        <v>0.16014557391941153</v>
      </c>
      <c r="V116" s="27">
        <f t="shared" si="52"/>
        <v>0.16014557391941198</v>
      </c>
      <c r="W116" s="27">
        <f t="shared" si="53"/>
        <v>0.16014557391941198</v>
      </c>
      <c r="X116" s="27">
        <f t="shared" si="54"/>
        <v>0.16014557391941242</v>
      </c>
      <c r="Y116" s="27">
        <f t="shared" si="55"/>
        <v>0.17530973032793451</v>
      </c>
      <c r="Z116" s="21"/>
      <c r="AA116" s="21"/>
      <c r="AB116" s="21"/>
      <c r="AC116" s="21"/>
      <c r="AD116" s="21"/>
      <c r="AE116" s="21"/>
      <c r="AF116" s="21"/>
      <c r="AMD116"/>
      <c r="AME116"/>
      <c r="AMF116"/>
      <c r="AMG116"/>
      <c r="AMH116"/>
      <c r="AMI116"/>
      <c r="AMJ116"/>
    </row>
    <row r="117" spans="1:1024" s="23" customFormat="1" x14ac:dyDescent="0.25">
      <c r="A117" s="24">
        <v>46</v>
      </c>
      <c r="B117" s="27">
        <f t="shared" si="57"/>
        <v>7.0685834705770345</v>
      </c>
      <c r="C117" s="27">
        <v>0</v>
      </c>
      <c r="D117" s="27"/>
      <c r="E117" s="28"/>
      <c r="F117" s="28">
        <f t="shared" si="58"/>
        <v>0.49999999999999989</v>
      </c>
      <c r="G117" s="28">
        <f t="shared" si="58"/>
        <v>0.13176609796051425</v>
      </c>
      <c r="H117" s="28">
        <f t="shared" si="58"/>
        <v>0.5</v>
      </c>
      <c r="I117" s="28">
        <f t="shared" si="58"/>
        <v>0.5</v>
      </c>
      <c r="J117" s="28">
        <f t="shared" si="58"/>
        <v>0.5</v>
      </c>
      <c r="K117" s="28">
        <f t="shared" si="58"/>
        <v>0.48764060515064062</v>
      </c>
      <c r="L117" s="28">
        <f t="shared" si="58"/>
        <v>0.5</v>
      </c>
      <c r="M117" s="28">
        <f t="shared" si="58"/>
        <v>0.5</v>
      </c>
      <c r="N117" s="28">
        <f t="shared" si="58"/>
        <v>0.5</v>
      </c>
      <c r="O117" s="28">
        <f t="shared" si="58"/>
        <v>0.50893592322718151</v>
      </c>
      <c r="P117" s="27">
        <f t="shared" si="46"/>
        <v>0.49999999999999989</v>
      </c>
      <c r="Q117" s="27">
        <f t="shared" si="47"/>
        <v>0.13176609796051431</v>
      </c>
      <c r="R117" s="27">
        <f t="shared" si="48"/>
        <v>0.13176609796051442</v>
      </c>
      <c r="S117" s="27">
        <f t="shared" si="49"/>
        <v>0.13176609796051464</v>
      </c>
      <c r="T117" s="27">
        <f t="shared" si="50"/>
        <v>0.13176609796051464</v>
      </c>
      <c r="U117" s="27">
        <f t="shared" si="51"/>
        <v>0.1194067031111552</v>
      </c>
      <c r="V117" s="27">
        <f t="shared" si="52"/>
        <v>0.11940670311115564</v>
      </c>
      <c r="W117" s="27">
        <f t="shared" si="53"/>
        <v>0.11940670311115564</v>
      </c>
      <c r="X117" s="27">
        <f t="shared" si="54"/>
        <v>0.11940670311115564</v>
      </c>
      <c r="Y117" s="27">
        <f t="shared" si="55"/>
        <v>0.12834262633833671</v>
      </c>
      <c r="Z117" s="21"/>
      <c r="AA117" s="21"/>
      <c r="AB117" s="21"/>
      <c r="AC117" s="21"/>
      <c r="AD117" s="21"/>
      <c r="AE117" s="21"/>
      <c r="AF117" s="21"/>
      <c r="AMD117"/>
      <c r="AME117"/>
      <c r="AMF117"/>
      <c r="AMG117"/>
      <c r="AMH117"/>
      <c r="AMI117"/>
      <c r="AMJ117"/>
    </row>
    <row r="118" spans="1:1024" s="23" customFormat="1" x14ac:dyDescent="0.25">
      <c r="A118" s="24">
        <v>47</v>
      </c>
      <c r="B118" s="27">
        <f t="shared" si="57"/>
        <v>7.2256631032565242</v>
      </c>
      <c r="C118" s="27">
        <v>0</v>
      </c>
      <c r="D118" s="27"/>
      <c r="E118" s="28"/>
      <c r="F118" s="28">
        <f t="shared" si="58"/>
        <v>0.49999999999999994</v>
      </c>
      <c r="G118" s="28">
        <f t="shared" si="58"/>
        <v>0.43826783418658999</v>
      </c>
      <c r="H118" s="28">
        <f t="shared" si="58"/>
        <v>0.5</v>
      </c>
      <c r="I118" s="28">
        <f t="shared" si="58"/>
        <v>0.5</v>
      </c>
      <c r="J118" s="28">
        <f t="shared" si="58"/>
        <v>0.5</v>
      </c>
      <c r="K118" s="28">
        <f t="shared" si="58"/>
        <v>0.51994084005604513</v>
      </c>
      <c r="L118" s="28">
        <f t="shared" si="58"/>
        <v>0.5</v>
      </c>
      <c r="M118" s="28">
        <f t="shared" si="58"/>
        <v>0.5</v>
      </c>
      <c r="N118" s="28">
        <f t="shared" si="58"/>
        <v>0.5</v>
      </c>
      <c r="O118" s="28">
        <f t="shared" si="58"/>
        <v>0.48877808769804015</v>
      </c>
      <c r="P118" s="27">
        <f t="shared" si="46"/>
        <v>0.49999999999999994</v>
      </c>
      <c r="Q118" s="27">
        <f t="shared" si="47"/>
        <v>0.43826783418659004</v>
      </c>
      <c r="R118" s="27">
        <f t="shared" si="48"/>
        <v>0.4382678341865901</v>
      </c>
      <c r="S118" s="27">
        <f t="shared" si="49"/>
        <v>0.43826783418659021</v>
      </c>
      <c r="T118" s="27">
        <f t="shared" si="50"/>
        <v>0.43826783418658999</v>
      </c>
      <c r="U118" s="27">
        <f t="shared" si="51"/>
        <v>0.45820867424263545</v>
      </c>
      <c r="V118" s="27">
        <f t="shared" si="52"/>
        <v>0.45820867424263545</v>
      </c>
      <c r="W118" s="27">
        <f t="shared" si="53"/>
        <v>0.45820867424263545</v>
      </c>
      <c r="X118" s="27">
        <f t="shared" si="54"/>
        <v>0.45820867424263545</v>
      </c>
      <c r="Y118" s="27">
        <f t="shared" si="55"/>
        <v>0.44698676194067577</v>
      </c>
      <c r="Z118" s="21"/>
      <c r="AA118" s="21"/>
      <c r="AB118" s="21"/>
      <c r="AC118" s="21"/>
      <c r="AD118" s="21"/>
      <c r="AE118" s="21"/>
      <c r="AF118" s="21"/>
      <c r="AMD118"/>
      <c r="AME118"/>
      <c r="AMF118"/>
      <c r="AMG118"/>
      <c r="AMH118"/>
      <c r="AMI118"/>
      <c r="AMJ118"/>
    </row>
    <row r="119" spans="1:1024" s="23" customFormat="1" x14ac:dyDescent="0.25">
      <c r="A119" s="24">
        <v>48</v>
      </c>
      <c r="B119" s="27">
        <f t="shared" si="57"/>
        <v>7.3827427359360147</v>
      </c>
      <c r="C119" s="27">
        <v>0</v>
      </c>
      <c r="D119" s="27"/>
      <c r="E119" s="28"/>
      <c r="F119" s="28">
        <f t="shared" si="58"/>
        <v>0.49999999999999994</v>
      </c>
      <c r="G119" s="28">
        <f t="shared" si="58"/>
        <v>0.80017684704057301</v>
      </c>
      <c r="H119" s="28">
        <f t="shared" si="58"/>
        <v>0.5</v>
      </c>
      <c r="I119" s="28">
        <f t="shared" si="58"/>
        <v>0.5</v>
      </c>
      <c r="J119" s="28">
        <f t="shared" si="58"/>
        <v>0.5</v>
      </c>
      <c r="K119" s="28">
        <f t="shared" si="58"/>
        <v>0.47312714425943053</v>
      </c>
      <c r="L119" s="28">
        <f t="shared" si="58"/>
        <v>0.5</v>
      </c>
      <c r="M119" s="28">
        <f t="shared" si="58"/>
        <v>0.5</v>
      </c>
      <c r="N119" s="28">
        <f t="shared" si="58"/>
        <v>0.5</v>
      </c>
      <c r="O119" s="28">
        <f t="shared" si="58"/>
        <v>0.48611332725180811</v>
      </c>
      <c r="P119" s="27">
        <f t="shared" si="46"/>
        <v>0.49999999999999994</v>
      </c>
      <c r="Q119" s="27">
        <f t="shared" si="47"/>
        <v>0.80017684704057301</v>
      </c>
      <c r="R119" s="27">
        <f t="shared" si="48"/>
        <v>0.80017684704057312</v>
      </c>
      <c r="S119" s="27">
        <f t="shared" si="49"/>
        <v>0.80017684704057346</v>
      </c>
      <c r="T119" s="27">
        <f t="shared" si="50"/>
        <v>0.80017684704057346</v>
      </c>
      <c r="U119" s="27">
        <f t="shared" si="51"/>
        <v>0.77330399130000416</v>
      </c>
      <c r="V119" s="27">
        <f t="shared" si="52"/>
        <v>0.77330399130000416</v>
      </c>
      <c r="W119" s="27">
        <f t="shared" si="53"/>
        <v>0.7733039913000046</v>
      </c>
      <c r="X119" s="27">
        <f t="shared" si="54"/>
        <v>0.7733039913000046</v>
      </c>
      <c r="Y119" s="27">
        <f t="shared" si="55"/>
        <v>0.75941731855181338</v>
      </c>
      <c r="Z119" s="21"/>
      <c r="AA119" s="21"/>
      <c r="AB119" s="21"/>
      <c r="AC119" s="21"/>
      <c r="AD119" s="21"/>
      <c r="AE119" s="21"/>
      <c r="AF119" s="21"/>
      <c r="AMD119"/>
      <c r="AME119"/>
      <c r="AMF119"/>
      <c r="AMG119"/>
      <c r="AMH119"/>
      <c r="AMI119"/>
      <c r="AMJ119"/>
    </row>
    <row r="120" spans="1:1024" s="23" customFormat="1" x14ac:dyDescent="0.25">
      <c r="A120" s="24">
        <v>49</v>
      </c>
      <c r="B120" s="27">
        <f t="shared" si="57"/>
        <v>7.5398223686155035</v>
      </c>
      <c r="C120" s="27">
        <v>0</v>
      </c>
      <c r="D120" s="27"/>
      <c r="E120" s="28"/>
      <c r="F120" s="28">
        <f t="shared" si="58"/>
        <v>0.5</v>
      </c>
      <c r="G120" s="28">
        <f t="shared" si="58"/>
        <v>0.89266421589229283</v>
      </c>
      <c r="H120" s="28">
        <f t="shared" si="58"/>
        <v>0.5</v>
      </c>
      <c r="I120" s="28">
        <f t="shared" si="58"/>
        <v>0.5</v>
      </c>
      <c r="J120" s="28">
        <f t="shared" si="58"/>
        <v>0.5</v>
      </c>
      <c r="K120" s="28">
        <f t="shared" si="58"/>
        <v>0.53292968132208718</v>
      </c>
      <c r="L120" s="28">
        <f t="shared" si="58"/>
        <v>0.5</v>
      </c>
      <c r="M120" s="28">
        <f t="shared" si="58"/>
        <v>0.5</v>
      </c>
      <c r="N120" s="28">
        <f t="shared" si="58"/>
        <v>0.5</v>
      </c>
      <c r="O120" s="28">
        <f t="shared" si="58"/>
        <v>0.50509555552723018</v>
      </c>
      <c r="P120" s="27">
        <f t="shared" si="46"/>
        <v>0.5</v>
      </c>
      <c r="Q120" s="27">
        <f t="shared" si="47"/>
        <v>0.89266421589229283</v>
      </c>
      <c r="R120" s="27">
        <f t="shared" si="48"/>
        <v>0.89266421589229283</v>
      </c>
      <c r="S120" s="27">
        <f t="shared" si="49"/>
        <v>0.89266421589229283</v>
      </c>
      <c r="T120" s="27">
        <f t="shared" si="50"/>
        <v>0.89266421589229283</v>
      </c>
      <c r="U120" s="27">
        <f t="shared" si="51"/>
        <v>0.92559389721438023</v>
      </c>
      <c r="V120" s="27">
        <f t="shared" si="52"/>
        <v>0.92559389721438023</v>
      </c>
      <c r="W120" s="27">
        <f t="shared" si="53"/>
        <v>0.92559389721438023</v>
      </c>
      <c r="X120" s="27">
        <f t="shared" si="54"/>
        <v>0.92559389721438023</v>
      </c>
      <c r="Y120" s="27">
        <f t="shared" si="55"/>
        <v>0.93068945274161052</v>
      </c>
      <c r="Z120" s="21"/>
      <c r="AA120" s="21"/>
      <c r="AB120" s="21"/>
      <c r="AC120" s="21"/>
      <c r="AD120" s="21"/>
      <c r="AE120" s="21"/>
      <c r="AF120" s="21"/>
      <c r="AMD120"/>
      <c r="AME120"/>
      <c r="AMF120"/>
      <c r="AMG120"/>
      <c r="AMH120"/>
      <c r="AMI120"/>
      <c r="AMJ120"/>
    </row>
    <row r="121" spans="1:1024" s="23" customFormat="1" x14ac:dyDescent="0.25">
      <c r="A121" s="24">
        <v>50</v>
      </c>
      <c r="B121" s="27">
        <f t="shared" si="57"/>
        <v>7.6969020012949922</v>
      </c>
      <c r="C121" s="27">
        <v>0</v>
      </c>
      <c r="D121" s="27"/>
      <c r="E121" s="28"/>
      <c r="F121" s="28">
        <f t="shared" si="58"/>
        <v>0.5</v>
      </c>
      <c r="G121" s="28">
        <f t="shared" si="58"/>
        <v>0.6327185452555949</v>
      </c>
      <c r="H121" s="28">
        <f t="shared" si="58"/>
        <v>0.5</v>
      </c>
      <c r="I121" s="28">
        <f t="shared" si="58"/>
        <v>0.5</v>
      </c>
      <c r="J121" s="28">
        <f t="shared" si="58"/>
        <v>0.5</v>
      </c>
      <c r="K121" s="28">
        <f t="shared" si="58"/>
        <v>0.46208594075385723</v>
      </c>
      <c r="L121" s="28">
        <f t="shared" si="58"/>
        <v>0.5</v>
      </c>
      <c r="M121" s="28">
        <f t="shared" si="58"/>
        <v>0.5</v>
      </c>
      <c r="N121" s="28">
        <f t="shared" si="58"/>
        <v>0.5</v>
      </c>
      <c r="O121" s="28">
        <f t="shared" si="58"/>
        <v>0.51613466920431339</v>
      </c>
      <c r="P121" s="27">
        <f t="shared" si="46"/>
        <v>0.5</v>
      </c>
      <c r="Q121" s="27">
        <f t="shared" si="47"/>
        <v>0.63271854525559501</v>
      </c>
      <c r="R121" s="27">
        <f t="shared" si="48"/>
        <v>0.63271854525559501</v>
      </c>
      <c r="S121" s="27">
        <f t="shared" si="49"/>
        <v>0.63271854525559501</v>
      </c>
      <c r="T121" s="27">
        <f t="shared" si="50"/>
        <v>0.63271854525559501</v>
      </c>
      <c r="U121" s="27">
        <f t="shared" si="51"/>
        <v>0.59480448600945213</v>
      </c>
      <c r="V121" s="27">
        <f t="shared" si="52"/>
        <v>0.59480448600945213</v>
      </c>
      <c r="W121" s="27">
        <f t="shared" si="53"/>
        <v>0.59480448600945213</v>
      </c>
      <c r="X121" s="27">
        <f t="shared" si="54"/>
        <v>0.59480448600945213</v>
      </c>
      <c r="Y121" s="27">
        <f t="shared" si="55"/>
        <v>0.61093915521376552</v>
      </c>
      <c r="Z121" s="21"/>
      <c r="AA121" s="21"/>
      <c r="AB121" s="21"/>
      <c r="AC121" s="21"/>
      <c r="AD121" s="21"/>
      <c r="AE121" s="21"/>
      <c r="AF121" s="21"/>
      <c r="AMD121"/>
      <c r="AME121"/>
      <c r="AMF121"/>
      <c r="AMG121"/>
      <c r="AMH121"/>
      <c r="AMI121"/>
      <c r="AMJ121"/>
    </row>
    <row r="122" spans="1:1024" s="23" customFormat="1" x14ac:dyDescent="0.25">
      <c r="A122" s="24">
        <v>51</v>
      </c>
      <c r="B122" s="27">
        <f t="shared" si="57"/>
        <v>7.8539816339744828</v>
      </c>
      <c r="C122" s="27">
        <v>0</v>
      </c>
      <c r="D122" s="27"/>
      <c r="E122" s="28"/>
      <c r="F122" s="28">
        <f t="shared" si="58"/>
        <v>0.50000000000000011</v>
      </c>
      <c r="G122" s="28">
        <f t="shared" si="58"/>
        <v>0.25365226620129311</v>
      </c>
      <c r="H122" s="28">
        <f t="shared" si="58"/>
        <v>0.5</v>
      </c>
      <c r="I122" s="28">
        <f t="shared" si="58"/>
        <v>0.5</v>
      </c>
      <c r="J122" s="28">
        <f t="shared" si="58"/>
        <v>0.5</v>
      </c>
      <c r="K122" s="28">
        <f t="shared" si="58"/>
        <v>0.54166365923154425</v>
      </c>
      <c r="L122" s="28">
        <f t="shared" si="58"/>
        <v>0.5</v>
      </c>
      <c r="M122" s="28">
        <f t="shared" si="58"/>
        <v>0.5</v>
      </c>
      <c r="N122" s="28">
        <f t="shared" si="58"/>
        <v>0.5</v>
      </c>
      <c r="O122" s="28">
        <f t="shared" si="58"/>
        <v>0.50202254553126424</v>
      </c>
      <c r="P122" s="27">
        <f t="shared" si="46"/>
        <v>0.50000000000000011</v>
      </c>
      <c r="Q122" s="27">
        <f t="shared" si="47"/>
        <v>0.25365226620129311</v>
      </c>
      <c r="R122" s="27">
        <f t="shared" si="48"/>
        <v>0.253652266201293</v>
      </c>
      <c r="S122" s="27">
        <f t="shared" si="49"/>
        <v>0.25365226620129278</v>
      </c>
      <c r="T122" s="27">
        <f t="shared" si="50"/>
        <v>0.25365226620129278</v>
      </c>
      <c r="U122" s="27">
        <f t="shared" si="51"/>
        <v>0.29531592543283702</v>
      </c>
      <c r="V122" s="27">
        <f t="shared" si="52"/>
        <v>0.29531592543283658</v>
      </c>
      <c r="W122" s="27">
        <f t="shared" si="53"/>
        <v>0.29531592543283658</v>
      </c>
      <c r="X122" s="27">
        <f t="shared" si="54"/>
        <v>0.29531592543283658</v>
      </c>
      <c r="Y122" s="27">
        <f t="shared" si="55"/>
        <v>0.29733847096410049</v>
      </c>
      <c r="Z122" s="21"/>
      <c r="AA122" s="21"/>
      <c r="AB122" s="21"/>
      <c r="AC122" s="21"/>
      <c r="AD122" s="21"/>
      <c r="AE122" s="21"/>
      <c r="AF122" s="21"/>
      <c r="AMD122"/>
      <c r="AME122"/>
      <c r="AMF122"/>
      <c r="AMG122"/>
      <c r="AMH122"/>
      <c r="AMI122"/>
      <c r="AMJ122"/>
    </row>
    <row r="123" spans="1:1024" s="23" customFormat="1" x14ac:dyDescent="0.25">
      <c r="A123" s="24">
        <v>52</v>
      </c>
      <c r="B123" s="27">
        <f t="shared" si="57"/>
        <v>8.0110612666539716</v>
      </c>
      <c r="C123" s="27">
        <v>0</v>
      </c>
      <c r="D123" s="27"/>
      <c r="E123" s="28"/>
      <c r="F123" s="28">
        <f t="shared" si="58"/>
        <v>0.50000000000000011</v>
      </c>
      <c r="G123" s="28">
        <f t="shared" si="58"/>
        <v>9.5693684461527817E-2</v>
      </c>
      <c r="H123" s="28">
        <f t="shared" si="58"/>
        <v>0.5</v>
      </c>
      <c r="I123" s="28">
        <f t="shared" si="58"/>
        <v>0.5</v>
      </c>
      <c r="J123" s="28">
        <f t="shared" si="58"/>
        <v>0.5</v>
      </c>
      <c r="K123" s="28">
        <f t="shared" si="58"/>
        <v>0.45594363498762042</v>
      </c>
      <c r="L123" s="28">
        <f t="shared" si="58"/>
        <v>0.5</v>
      </c>
      <c r="M123" s="28">
        <f t="shared" si="58"/>
        <v>0.5</v>
      </c>
      <c r="N123" s="28">
        <f t="shared" si="58"/>
        <v>0.5</v>
      </c>
      <c r="O123" s="28">
        <f t="shared" si="58"/>
        <v>0.48475761332745942</v>
      </c>
      <c r="P123" s="27">
        <f t="shared" si="46"/>
        <v>0.50000000000000011</v>
      </c>
      <c r="Q123" s="27">
        <f t="shared" si="47"/>
        <v>9.5693684461527817E-2</v>
      </c>
      <c r="R123" s="27">
        <f t="shared" si="48"/>
        <v>9.5693684461527706E-2</v>
      </c>
      <c r="S123" s="27">
        <f t="shared" si="49"/>
        <v>9.5693684461527484E-2</v>
      </c>
      <c r="T123" s="27">
        <f t="shared" si="50"/>
        <v>9.5693684461527706E-2</v>
      </c>
      <c r="U123" s="27">
        <f t="shared" si="51"/>
        <v>5.1637319449147956E-2</v>
      </c>
      <c r="V123" s="27">
        <f t="shared" si="52"/>
        <v>5.1637319449147512E-2</v>
      </c>
      <c r="W123" s="27">
        <f t="shared" si="53"/>
        <v>5.1637319449147512E-2</v>
      </c>
      <c r="X123" s="27">
        <f t="shared" si="54"/>
        <v>5.1637319449147512E-2</v>
      </c>
      <c r="Y123" s="27">
        <f t="shared" si="55"/>
        <v>3.6394932776606659E-2</v>
      </c>
      <c r="Z123" s="21"/>
      <c r="AA123" s="21"/>
      <c r="AB123" s="21"/>
      <c r="AC123" s="21"/>
      <c r="AD123" s="21"/>
      <c r="AE123" s="21"/>
      <c r="AF123" s="21"/>
      <c r="AMD123"/>
      <c r="AME123"/>
      <c r="AMF123"/>
      <c r="AMG123"/>
      <c r="AMH123"/>
      <c r="AMI123"/>
      <c r="AMJ123"/>
    </row>
    <row r="124" spans="1:1024" s="23" customFormat="1" x14ac:dyDescent="0.25">
      <c r="A124" s="24">
        <v>53</v>
      </c>
      <c r="B124" s="27">
        <f t="shared" si="57"/>
        <v>8.1681408993334621</v>
      </c>
      <c r="C124" s="27">
        <v>0</v>
      </c>
      <c r="D124" s="27"/>
      <c r="E124" s="28"/>
      <c r="F124" s="28">
        <f t="shared" si="58"/>
        <v>0.50000000000000011</v>
      </c>
      <c r="G124" s="28">
        <f t="shared" si="58"/>
        <v>0.30061742788040141</v>
      </c>
      <c r="H124" s="28">
        <f t="shared" si="58"/>
        <v>0.5</v>
      </c>
      <c r="I124" s="28">
        <f t="shared" si="58"/>
        <v>0.5</v>
      </c>
      <c r="J124" s="28">
        <f t="shared" si="58"/>
        <v>0.5</v>
      </c>
      <c r="K124" s="28">
        <f t="shared" si="58"/>
        <v>0.54501425139755511</v>
      </c>
      <c r="L124" s="28">
        <f t="shared" si="58"/>
        <v>0.5</v>
      </c>
      <c r="M124" s="28">
        <f t="shared" si="58"/>
        <v>0.5</v>
      </c>
      <c r="N124" s="28">
        <f t="shared" si="58"/>
        <v>0.5</v>
      </c>
      <c r="O124" s="28">
        <f t="shared" si="58"/>
        <v>0.49125299998293948</v>
      </c>
      <c r="P124" s="27">
        <f t="shared" si="46"/>
        <v>0.50000000000000011</v>
      </c>
      <c r="Q124" s="27">
        <f t="shared" si="47"/>
        <v>0.30061742788040136</v>
      </c>
      <c r="R124" s="27">
        <f t="shared" si="48"/>
        <v>0.30061742788040124</v>
      </c>
      <c r="S124" s="27">
        <f t="shared" si="49"/>
        <v>0.30061742788040102</v>
      </c>
      <c r="T124" s="27">
        <f t="shared" si="50"/>
        <v>0.3006174278804008</v>
      </c>
      <c r="U124" s="27">
        <f t="shared" si="51"/>
        <v>0.34563167927795613</v>
      </c>
      <c r="V124" s="27">
        <f t="shared" si="52"/>
        <v>0.34563167927795568</v>
      </c>
      <c r="W124" s="27">
        <f t="shared" si="53"/>
        <v>0.34563167927795568</v>
      </c>
      <c r="X124" s="27">
        <f t="shared" si="54"/>
        <v>0.34563167927795568</v>
      </c>
      <c r="Y124" s="27">
        <f t="shared" si="55"/>
        <v>0.33688467926089505</v>
      </c>
      <c r="Z124" s="21"/>
      <c r="AA124" s="21"/>
      <c r="AB124" s="21"/>
      <c r="AC124" s="21"/>
      <c r="AD124" s="21"/>
      <c r="AE124" s="21"/>
      <c r="AF124" s="21"/>
      <c r="AMD124"/>
      <c r="AME124"/>
      <c r="AMF124"/>
      <c r="AMG124"/>
      <c r="AMH124"/>
      <c r="AMI124"/>
      <c r="AMJ124"/>
    </row>
    <row r="125" spans="1:1024" s="23" customFormat="1" x14ac:dyDescent="0.25">
      <c r="A125" s="24">
        <v>54</v>
      </c>
      <c r="B125" s="27">
        <f t="shared" si="57"/>
        <v>8.3252205320129526</v>
      </c>
      <c r="C125" s="27">
        <v>0</v>
      </c>
      <c r="D125" s="27"/>
      <c r="E125" s="28"/>
      <c r="F125" s="28">
        <f t="shared" si="58"/>
        <v>0.5</v>
      </c>
      <c r="G125" s="28">
        <f t="shared" si="58"/>
        <v>0.68449561397353254</v>
      </c>
      <c r="H125" s="28">
        <f t="shared" si="58"/>
        <v>0.5</v>
      </c>
      <c r="I125" s="28">
        <f t="shared" si="58"/>
        <v>0.5</v>
      </c>
      <c r="J125" s="28">
        <f t="shared" si="58"/>
        <v>0.5</v>
      </c>
      <c r="K125" s="28">
        <f t="shared" si="58"/>
        <v>0.45549387787625856</v>
      </c>
      <c r="L125" s="28">
        <f t="shared" si="58"/>
        <v>0.5</v>
      </c>
      <c r="M125" s="28">
        <f t="shared" si="58"/>
        <v>0.5</v>
      </c>
      <c r="N125" s="28">
        <f t="shared" si="58"/>
        <v>0.5</v>
      </c>
      <c r="O125" s="28">
        <f t="shared" si="58"/>
        <v>0.51138348945613843</v>
      </c>
      <c r="P125" s="27">
        <f t="shared" si="46"/>
        <v>0.5</v>
      </c>
      <c r="Q125" s="27">
        <f t="shared" si="47"/>
        <v>0.68449561397353254</v>
      </c>
      <c r="R125" s="27">
        <f t="shared" si="48"/>
        <v>0.68449561397353254</v>
      </c>
      <c r="S125" s="27">
        <f t="shared" si="49"/>
        <v>0.68449561397353254</v>
      </c>
      <c r="T125" s="27">
        <f t="shared" si="50"/>
        <v>0.68449561397353254</v>
      </c>
      <c r="U125" s="27">
        <f t="shared" si="51"/>
        <v>0.63998949184979104</v>
      </c>
      <c r="V125" s="27">
        <f t="shared" si="52"/>
        <v>0.63998949184979104</v>
      </c>
      <c r="W125" s="27">
        <f t="shared" si="53"/>
        <v>0.63998949184979104</v>
      </c>
      <c r="X125" s="27">
        <f t="shared" si="54"/>
        <v>0.63998949184979104</v>
      </c>
      <c r="Y125" s="27">
        <f t="shared" si="55"/>
        <v>0.65137298130592924</v>
      </c>
      <c r="Z125" s="21"/>
      <c r="AA125" s="21"/>
      <c r="AB125" s="21"/>
      <c r="AC125" s="21"/>
      <c r="AD125" s="21"/>
      <c r="AE125" s="21"/>
      <c r="AF125" s="21"/>
      <c r="AMD125"/>
      <c r="AME125"/>
      <c r="AMF125"/>
      <c r="AMG125"/>
      <c r="AMH125"/>
      <c r="AMI125"/>
      <c r="AMJ125"/>
    </row>
    <row r="126" spans="1:1024" s="23" customFormat="1" x14ac:dyDescent="0.25">
      <c r="A126" s="24">
        <v>55</v>
      </c>
      <c r="B126" s="27">
        <f t="shared" si="57"/>
        <v>8.4823001646924414</v>
      </c>
      <c r="C126" s="27">
        <v>0</v>
      </c>
      <c r="D126" s="27"/>
      <c r="E126" s="28"/>
      <c r="F126" s="28">
        <f t="shared" ref="F126:O136" si="59">($B$2/2) + (4*$B$2/PI()^2)*(( 2*COS(F$5*PI()/2) - COS(F$5*PI()) - 1 )/F$5^2)*COS(F$5*PI()*$B126/$B$3)</f>
        <v>0.5</v>
      </c>
      <c r="G126" s="28">
        <f t="shared" si="59"/>
        <v>0.90278104327007713</v>
      </c>
      <c r="H126" s="28">
        <f t="shared" si="59"/>
        <v>0.5</v>
      </c>
      <c r="I126" s="28">
        <f t="shared" si="59"/>
        <v>0.5</v>
      </c>
      <c r="J126" s="28">
        <f t="shared" si="59"/>
        <v>0.5</v>
      </c>
      <c r="K126" s="28">
        <f t="shared" si="59"/>
        <v>0.54254852584939783</v>
      </c>
      <c r="L126" s="28">
        <f t="shared" si="59"/>
        <v>0.5</v>
      </c>
      <c r="M126" s="28">
        <f t="shared" si="59"/>
        <v>0.5</v>
      </c>
      <c r="N126" s="28">
        <f t="shared" si="59"/>
        <v>0.5</v>
      </c>
      <c r="O126" s="28">
        <f t="shared" si="59"/>
        <v>0.51376903222119386</v>
      </c>
      <c r="P126" s="27">
        <f t="shared" si="46"/>
        <v>0.5</v>
      </c>
      <c r="Q126" s="27">
        <f t="shared" si="47"/>
        <v>0.90278104327007713</v>
      </c>
      <c r="R126" s="27">
        <f t="shared" si="48"/>
        <v>0.90278104327007713</v>
      </c>
      <c r="S126" s="27">
        <f t="shared" si="49"/>
        <v>0.90278104327007735</v>
      </c>
      <c r="T126" s="27">
        <f t="shared" si="50"/>
        <v>0.90278104327007735</v>
      </c>
      <c r="U126" s="27">
        <f t="shared" si="51"/>
        <v>0.94532956911947519</v>
      </c>
      <c r="V126" s="27">
        <f t="shared" si="52"/>
        <v>0.94532956911947519</v>
      </c>
      <c r="W126" s="27">
        <f t="shared" si="53"/>
        <v>0.94532956911947519</v>
      </c>
      <c r="X126" s="27">
        <f t="shared" si="54"/>
        <v>0.94532956911947519</v>
      </c>
      <c r="Y126" s="27">
        <f t="shared" si="55"/>
        <v>0.95909860134066882</v>
      </c>
      <c r="Z126" s="21"/>
      <c r="AA126" s="21"/>
      <c r="AB126" s="21"/>
      <c r="AC126" s="21"/>
      <c r="AD126" s="21"/>
      <c r="AE126" s="21"/>
      <c r="AF126" s="21"/>
      <c r="AMD126"/>
      <c r="AME126"/>
      <c r="AMF126"/>
      <c r="AMG126"/>
      <c r="AMH126"/>
      <c r="AMI126"/>
      <c r="AMJ126"/>
    </row>
    <row r="127" spans="1:1024" x14ac:dyDescent="0.25">
      <c r="A127" s="24">
        <v>56</v>
      </c>
      <c r="B127" s="27">
        <f t="shared" si="57"/>
        <v>8.639379797371932</v>
      </c>
      <c r="C127" s="27">
        <v>0</v>
      </c>
      <c r="D127" s="27"/>
      <c r="E127" s="28"/>
      <c r="F127" s="28">
        <f t="shared" si="59"/>
        <v>0.49999999999999994</v>
      </c>
      <c r="G127" s="28">
        <f t="shared" si="59"/>
        <v>0.75955314493778459</v>
      </c>
      <c r="H127" s="28">
        <f t="shared" si="59"/>
        <v>0.5</v>
      </c>
      <c r="I127" s="28">
        <f t="shared" si="59"/>
        <v>0.5</v>
      </c>
      <c r="J127" s="28">
        <f t="shared" si="59"/>
        <v>0.5</v>
      </c>
      <c r="K127" s="28">
        <f t="shared" si="59"/>
        <v>0.46079478279881636</v>
      </c>
      <c r="L127" s="28">
        <f t="shared" si="59"/>
        <v>0.5</v>
      </c>
      <c r="M127" s="28">
        <f t="shared" si="59"/>
        <v>0.5</v>
      </c>
      <c r="N127" s="28">
        <f t="shared" si="59"/>
        <v>0.5</v>
      </c>
      <c r="O127" s="28">
        <f t="shared" si="59"/>
        <v>0.49469096807298918</v>
      </c>
      <c r="P127" s="27">
        <f t="shared" si="46"/>
        <v>0.49999999999999994</v>
      </c>
      <c r="Q127" s="27">
        <f t="shared" si="47"/>
        <v>0.75955314493778459</v>
      </c>
      <c r="R127" s="27">
        <f t="shared" si="48"/>
        <v>0.7595531449377847</v>
      </c>
      <c r="S127" s="27">
        <f t="shared" si="49"/>
        <v>0.75955314493778503</v>
      </c>
      <c r="T127" s="27">
        <f t="shared" si="50"/>
        <v>0.75955314493778503</v>
      </c>
      <c r="U127" s="27">
        <f t="shared" si="51"/>
        <v>0.72034792773660161</v>
      </c>
      <c r="V127" s="27">
        <f t="shared" si="52"/>
        <v>0.72034792773660161</v>
      </c>
      <c r="W127" s="27">
        <f t="shared" si="53"/>
        <v>0.72034792773660117</v>
      </c>
      <c r="X127" s="27">
        <f t="shared" si="54"/>
        <v>0.72034792773660117</v>
      </c>
      <c r="Y127" s="27">
        <f t="shared" si="55"/>
        <v>0.71503889580959079</v>
      </c>
      <c r="Z127" s="31"/>
      <c r="AA127" s="31"/>
      <c r="AB127" s="31"/>
      <c r="AC127" s="31"/>
      <c r="AD127" s="31"/>
      <c r="AE127" s="31"/>
      <c r="AF127" s="31"/>
    </row>
    <row r="128" spans="1:1024" x14ac:dyDescent="0.25">
      <c r="A128" s="24">
        <v>57</v>
      </c>
      <c r="B128" s="27">
        <f t="shared" si="57"/>
        <v>8.7964594300514207</v>
      </c>
      <c r="C128" s="27">
        <v>0</v>
      </c>
      <c r="D128" s="27"/>
      <c r="E128" s="28"/>
      <c r="F128" s="28">
        <f t="shared" si="59"/>
        <v>0.49999999999999994</v>
      </c>
      <c r="G128" s="28">
        <f t="shared" si="59"/>
        <v>0.38336512424921165</v>
      </c>
      <c r="H128" s="28">
        <f t="shared" si="59"/>
        <v>0.5</v>
      </c>
      <c r="I128" s="28">
        <f t="shared" si="59"/>
        <v>0.5</v>
      </c>
      <c r="J128" s="28">
        <f t="shared" si="59"/>
        <v>0.5</v>
      </c>
      <c r="K128" s="28">
        <f t="shared" si="59"/>
        <v>0.53458508042528519</v>
      </c>
      <c r="L128" s="28">
        <f t="shared" si="59"/>
        <v>0.5</v>
      </c>
      <c r="M128" s="28">
        <f t="shared" si="59"/>
        <v>0.5</v>
      </c>
      <c r="N128" s="28">
        <f t="shared" si="59"/>
        <v>0.5</v>
      </c>
      <c r="O128" s="28">
        <f t="shared" si="59"/>
        <v>0.48388879234894749</v>
      </c>
      <c r="P128" s="27">
        <f t="shared" si="46"/>
        <v>0.49999999999999994</v>
      </c>
      <c r="Q128" s="27">
        <f t="shared" si="47"/>
        <v>0.3833651242492116</v>
      </c>
      <c r="R128" s="27">
        <f t="shared" si="48"/>
        <v>0.38336512424921165</v>
      </c>
      <c r="S128" s="27">
        <f t="shared" si="49"/>
        <v>0.38336512424921176</v>
      </c>
      <c r="T128" s="27">
        <f t="shared" si="50"/>
        <v>0.38336512424921154</v>
      </c>
      <c r="U128" s="27">
        <f t="shared" si="51"/>
        <v>0.41795020467449673</v>
      </c>
      <c r="V128" s="27">
        <f t="shared" si="52"/>
        <v>0.41795020467449673</v>
      </c>
      <c r="W128" s="27">
        <f t="shared" si="53"/>
        <v>0.41795020467449673</v>
      </c>
      <c r="X128" s="27">
        <f t="shared" si="54"/>
        <v>0.41795020467449673</v>
      </c>
      <c r="Y128" s="27">
        <f t="shared" si="55"/>
        <v>0.40183899702344483</v>
      </c>
      <c r="Z128" s="31"/>
      <c r="AA128" s="31"/>
      <c r="AB128" s="31"/>
      <c r="AC128" s="31"/>
      <c r="AD128" s="31"/>
      <c r="AE128" s="31"/>
      <c r="AF128" s="31"/>
    </row>
    <row r="129" spans="1:32" x14ac:dyDescent="0.25">
      <c r="A129" s="24">
        <v>58</v>
      </c>
      <c r="B129" s="27">
        <f t="shared" si="57"/>
        <v>8.9535390627309095</v>
      </c>
      <c r="C129" s="27">
        <v>0</v>
      </c>
      <c r="D129" s="27"/>
      <c r="E129" s="28"/>
      <c r="F129" s="28">
        <f t="shared" si="59"/>
        <v>0.49999999999999989</v>
      </c>
      <c r="G129" s="28">
        <f t="shared" si="59"/>
        <v>0.11186192613301077</v>
      </c>
      <c r="H129" s="28">
        <f t="shared" si="59"/>
        <v>0.5</v>
      </c>
      <c r="I129" s="28">
        <f t="shared" si="59"/>
        <v>0.5</v>
      </c>
      <c r="J129" s="28">
        <f t="shared" si="59"/>
        <v>0.5</v>
      </c>
      <c r="K129" s="28">
        <f t="shared" si="59"/>
        <v>0.47116141673419709</v>
      </c>
      <c r="L129" s="28">
        <f t="shared" si="59"/>
        <v>0.5</v>
      </c>
      <c r="M129" s="28">
        <f t="shared" si="59"/>
        <v>0.5</v>
      </c>
      <c r="N129" s="28">
        <f t="shared" si="59"/>
        <v>0.5</v>
      </c>
      <c r="O129" s="28">
        <f t="shared" si="59"/>
        <v>0.49820128135695846</v>
      </c>
      <c r="P129" s="27">
        <f t="shared" si="46"/>
        <v>0.49999999999999989</v>
      </c>
      <c r="Q129" s="27">
        <f t="shared" si="47"/>
        <v>0.11186192613301082</v>
      </c>
      <c r="R129" s="27">
        <f t="shared" si="48"/>
        <v>0.11186192613301094</v>
      </c>
      <c r="S129" s="27">
        <f t="shared" si="49"/>
        <v>0.11186192613301116</v>
      </c>
      <c r="T129" s="27">
        <f t="shared" si="50"/>
        <v>0.11186192613301094</v>
      </c>
      <c r="U129" s="27">
        <f t="shared" si="51"/>
        <v>8.3023342867207806E-2</v>
      </c>
      <c r="V129" s="27">
        <f t="shared" si="52"/>
        <v>8.302334286720825E-2</v>
      </c>
      <c r="W129" s="27">
        <f t="shared" si="53"/>
        <v>8.302334286720825E-2</v>
      </c>
      <c r="X129" s="27">
        <f t="shared" si="54"/>
        <v>8.302334286720825E-2</v>
      </c>
      <c r="Y129" s="27">
        <f t="shared" si="55"/>
        <v>8.122462422416632E-2</v>
      </c>
      <c r="Z129" s="31"/>
      <c r="AA129" s="31"/>
      <c r="AB129" s="31"/>
      <c r="AC129" s="31"/>
      <c r="AD129" s="31"/>
      <c r="AE129" s="31"/>
      <c r="AF129" s="31"/>
    </row>
    <row r="130" spans="1:32" x14ac:dyDescent="0.25">
      <c r="A130" s="24">
        <v>59</v>
      </c>
      <c r="B130" s="27">
        <f t="shared" si="57"/>
        <v>9.1106186954104</v>
      </c>
      <c r="C130" s="27">
        <v>0</v>
      </c>
      <c r="D130" s="27"/>
      <c r="E130" s="28"/>
      <c r="F130" s="28">
        <f t="shared" si="59"/>
        <v>0.49999999999999989</v>
      </c>
      <c r="G130" s="28">
        <f t="shared" si="59"/>
        <v>0.18872936016946246</v>
      </c>
      <c r="H130" s="28">
        <f t="shared" si="59"/>
        <v>0.5</v>
      </c>
      <c r="I130" s="28">
        <f t="shared" si="59"/>
        <v>0.5</v>
      </c>
      <c r="J130" s="28">
        <f t="shared" si="59"/>
        <v>0.5</v>
      </c>
      <c r="K130" s="28">
        <f t="shared" si="59"/>
        <v>0.5221528765596094</v>
      </c>
      <c r="L130" s="28">
        <f t="shared" si="59"/>
        <v>0.5</v>
      </c>
      <c r="M130" s="28">
        <f t="shared" si="59"/>
        <v>0.5</v>
      </c>
      <c r="N130" s="28">
        <f t="shared" si="59"/>
        <v>0.5</v>
      </c>
      <c r="O130" s="28">
        <f t="shared" si="59"/>
        <v>0.51531767039814447</v>
      </c>
      <c r="P130" s="27">
        <f t="shared" si="46"/>
        <v>0.49999999999999989</v>
      </c>
      <c r="Q130" s="27">
        <f t="shared" si="47"/>
        <v>0.18872936016946251</v>
      </c>
      <c r="R130" s="27">
        <f t="shared" si="48"/>
        <v>0.18872936016946262</v>
      </c>
      <c r="S130" s="27">
        <f t="shared" si="49"/>
        <v>0.18872936016946285</v>
      </c>
      <c r="T130" s="27">
        <f t="shared" si="50"/>
        <v>0.18872936016946307</v>
      </c>
      <c r="U130" s="27">
        <f t="shared" si="51"/>
        <v>0.21088223672907258</v>
      </c>
      <c r="V130" s="27">
        <f t="shared" si="52"/>
        <v>0.21088223672907302</v>
      </c>
      <c r="W130" s="27">
        <f t="shared" si="53"/>
        <v>0.21088223672907302</v>
      </c>
      <c r="X130" s="27">
        <f t="shared" si="54"/>
        <v>0.21088223672907258</v>
      </c>
      <c r="Y130" s="27">
        <f t="shared" si="55"/>
        <v>0.22619990712721716</v>
      </c>
      <c r="Z130" s="31"/>
      <c r="AA130" s="31"/>
      <c r="AB130" s="31"/>
      <c r="AC130" s="31"/>
      <c r="AD130" s="31"/>
      <c r="AE130" s="31"/>
      <c r="AF130" s="31"/>
    </row>
    <row r="131" spans="1:32" x14ac:dyDescent="0.25">
      <c r="A131" s="24">
        <v>60</v>
      </c>
      <c r="B131" s="27">
        <f t="shared" si="57"/>
        <v>9.2676983280898888</v>
      </c>
      <c r="C131" s="27">
        <v>0</v>
      </c>
      <c r="D131" s="27"/>
      <c r="E131" s="28"/>
      <c r="F131" s="28">
        <f t="shared" si="59"/>
        <v>0.49999999999999994</v>
      </c>
      <c r="G131" s="28">
        <f t="shared" si="59"/>
        <v>0.54497559486818858</v>
      </c>
      <c r="H131" s="28">
        <f t="shared" si="59"/>
        <v>0.5</v>
      </c>
      <c r="I131" s="28">
        <f t="shared" si="59"/>
        <v>0.5</v>
      </c>
      <c r="J131" s="28">
        <f t="shared" si="59"/>
        <v>0.5</v>
      </c>
      <c r="K131" s="28">
        <f t="shared" si="59"/>
        <v>0.48525430085685584</v>
      </c>
      <c r="L131" s="28">
        <f t="shared" si="59"/>
        <v>0.5</v>
      </c>
      <c r="M131" s="28">
        <f t="shared" si="59"/>
        <v>0.5</v>
      </c>
      <c r="N131" s="28">
        <f t="shared" si="59"/>
        <v>0.5</v>
      </c>
      <c r="O131" s="28">
        <f t="shared" si="59"/>
        <v>0.50855638590563113</v>
      </c>
      <c r="P131" s="27">
        <f t="shared" si="46"/>
        <v>0.49999999999999994</v>
      </c>
      <c r="Q131" s="27">
        <f t="shared" si="47"/>
        <v>0.54497559486818847</v>
      </c>
      <c r="R131" s="27">
        <f t="shared" si="48"/>
        <v>0.54497559486818858</v>
      </c>
      <c r="S131" s="27">
        <f t="shared" si="49"/>
        <v>0.5449755948681887</v>
      </c>
      <c r="T131" s="27">
        <f t="shared" si="50"/>
        <v>0.5449755948681887</v>
      </c>
      <c r="U131" s="27">
        <f t="shared" si="51"/>
        <v>0.53022989572504464</v>
      </c>
      <c r="V131" s="27">
        <f t="shared" si="52"/>
        <v>0.53022989572504464</v>
      </c>
      <c r="W131" s="27">
        <f t="shared" si="53"/>
        <v>0.53022989572504509</v>
      </c>
      <c r="X131" s="27">
        <f t="shared" si="54"/>
        <v>0.53022989572504509</v>
      </c>
      <c r="Y131" s="27">
        <f t="shared" si="55"/>
        <v>0.53878628163067699</v>
      </c>
      <c r="Z131" s="31"/>
      <c r="AA131" s="31"/>
      <c r="AB131" s="31"/>
      <c r="AC131" s="31"/>
      <c r="AD131" s="31"/>
      <c r="AE131" s="31"/>
      <c r="AF131" s="31"/>
    </row>
    <row r="132" spans="1:32" x14ac:dyDescent="0.25">
      <c r="A132" s="24">
        <v>61</v>
      </c>
      <c r="B132" s="27">
        <f t="shared" si="57"/>
        <v>9.4247779607693793</v>
      </c>
      <c r="C132" s="27">
        <v>0</v>
      </c>
      <c r="D132" s="27"/>
      <c r="E132" s="28"/>
      <c r="F132" s="28">
        <f t="shared" si="59"/>
        <v>0.5</v>
      </c>
      <c r="G132" s="28">
        <f t="shared" si="59"/>
        <v>0.8608542967980457</v>
      </c>
      <c r="H132" s="28">
        <f t="shared" si="59"/>
        <v>0.5</v>
      </c>
      <c r="I132" s="28">
        <f t="shared" si="59"/>
        <v>0.5</v>
      </c>
      <c r="J132" s="28">
        <f t="shared" si="59"/>
        <v>0.5</v>
      </c>
      <c r="K132" s="28">
        <f t="shared" si="59"/>
        <v>0.50685828657502396</v>
      </c>
      <c r="L132" s="28">
        <f t="shared" si="59"/>
        <v>0.5</v>
      </c>
      <c r="M132" s="28">
        <f t="shared" si="59"/>
        <v>0.5</v>
      </c>
      <c r="N132" s="28">
        <f t="shared" si="59"/>
        <v>0.5</v>
      </c>
      <c r="O132" s="28">
        <f t="shared" si="59"/>
        <v>0.48845713395641149</v>
      </c>
      <c r="P132" s="27">
        <f t="shared" si="46"/>
        <v>0.5</v>
      </c>
      <c r="Q132" s="27">
        <f t="shared" si="47"/>
        <v>0.8608542967980457</v>
      </c>
      <c r="R132" s="27">
        <f t="shared" si="48"/>
        <v>0.8608542967980457</v>
      </c>
      <c r="S132" s="27">
        <f t="shared" si="49"/>
        <v>0.86085429679804548</v>
      </c>
      <c r="T132" s="27">
        <f t="shared" si="50"/>
        <v>0.86085429679804548</v>
      </c>
      <c r="U132" s="27">
        <f t="shared" si="51"/>
        <v>0.86771258337306945</v>
      </c>
      <c r="V132" s="27">
        <f t="shared" si="52"/>
        <v>0.86771258337306945</v>
      </c>
      <c r="W132" s="27">
        <f t="shared" si="53"/>
        <v>0.86771258337306989</v>
      </c>
      <c r="X132" s="27">
        <f t="shared" si="54"/>
        <v>0.86771258337306989</v>
      </c>
      <c r="Y132" s="27">
        <f t="shared" si="55"/>
        <v>0.85616971732948155</v>
      </c>
      <c r="Z132" s="31"/>
      <c r="AA132" s="31"/>
      <c r="AB132" s="31"/>
      <c r="AC132" s="31"/>
      <c r="AD132" s="31"/>
      <c r="AE132" s="31"/>
      <c r="AF132" s="31"/>
    </row>
    <row r="133" spans="1:32" x14ac:dyDescent="0.25">
      <c r="A133" s="24">
        <v>62</v>
      </c>
      <c r="B133" s="27">
        <f t="shared" si="57"/>
        <v>9.5818575934488699</v>
      </c>
      <c r="C133" s="27">
        <v>0</v>
      </c>
      <c r="D133" s="27"/>
      <c r="E133" s="28"/>
      <c r="F133" s="28">
        <f t="shared" si="59"/>
        <v>0.5</v>
      </c>
      <c r="G133" s="28">
        <f t="shared" si="59"/>
        <v>0.85285073116757593</v>
      </c>
      <c r="H133" s="28">
        <f t="shared" si="59"/>
        <v>0.5</v>
      </c>
      <c r="I133" s="28">
        <f t="shared" si="59"/>
        <v>0.5</v>
      </c>
      <c r="J133" s="28">
        <f t="shared" si="59"/>
        <v>0.5</v>
      </c>
      <c r="K133" s="28">
        <f t="shared" si="59"/>
        <v>0.50125248537819467</v>
      </c>
      <c r="L133" s="28">
        <f t="shared" si="59"/>
        <v>0.5</v>
      </c>
      <c r="M133" s="28">
        <f t="shared" si="59"/>
        <v>0.5</v>
      </c>
      <c r="N133" s="28">
        <f t="shared" si="59"/>
        <v>0.5</v>
      </c>
      <c r="O133" s="28">
        <f t="shared" si="59"/>
        <v>0.4863512700269137</v>
      </c>
      <c r="P133" s="27">
        <f t="shared" si="46"/>
        <v>0.5</v>
      </c>
      <c r="Q133" s="27">
        <f t="shared" si="47"/>
        <v>0.85285073116757593</v>
      </c>
      <c r="R133" s="27">
        <f t="shared" si="48"/>
        <v>0.85285073116757593</v>
      </c>
      <c r="S133" s="27">
        <f t="shared" si="49"/>
        <v>0.85285073116757593</v>
      </c>
      <c r="T133" s="27">
        <f t="shared" si="50"/>
        <v>0.85285073116757593</v>
      </c>
      <c r="U133" s="27">
        <f t="shared" si="51"/>
        <v>0.85410321654577048</v>
      </c>
      <c r="V133" s="27">
        <f t="shared" si="52"/>
        <v>0.85410321654577048</v>
      </c>
      <c r="W133" s="27">
        <f t="shared" si="53"/>
        <v>0.85410321654577004</v>
      </c>
      <c r="X133" s="27">
        <f t="shared" si="54"/>
        <v>0.85410321654577004</v>
      </c>
      <c r="Y133" s="27">
        <f t="shared" si="55"/>
        <v>0.84045448657268373</v>
      </c>
      <c r="Z133" s="31"/>
      <c r="AA133" s="31"/>
      <c r="AB133" s="31"/>
      <c r="AC133" s="31"/>
      <c r="AD133" s="31"/>
      <c r="AE133" s="31"/>
      <c r="AF133" s="31"/>
    </row>
    <row r="134" spans="1:32" x14ac:dyDescent="0.25">
      <c r="A134" s="24">
        <v>63</v>
      </c>
      <c r="B134" s="27">
        <f t="shared" si="57"/>
        <v>9.7389372261283587</v>
      </c>
      <c r="C134" s="27">
        <v>0</v>
      </c>
      <c r="D134" s="27"/>
      <c r="E134" s="28"/>
      <c r="F134" s="28">
        <f t="shared" si="59"/>
        <v>0.50000000000000011</v>
      </c>
      <c r="G134" s="28">
        <f t="shared" si="59"/>
        <v>0.52814844271482941</v>
      </c>
      <c r="H134" s="28">
        <f t="shared" si="59"/>
        <v>0.5</v>
      </c>
      <c r="I134" s="28">
        <f t="shared" si="59"/>
        <v>0.5</v>
      </c>
      <c r="J134" s="28">
        <f t="shared" si="59"/>
        <v>0.5</v>
      </c>
      <c r="K134" s="28">
        <f t="shared" si="59"/>
        <v>0.49067753337641862</v>
      </c>
      <c r="L134" s="28">
        <f t="shared" si="59"/>
        <v>0.5</v>
      </c>
      <c r="M134" s="28">
        <f t="shared" si="59"/>
        <v>0.5</v>
      </c>
      <c r="N134" s="28">
        <f t="shared" si="59"/>
        <v>0.5</v>
      </c>
      <c r="O134" s="28">
        <f t="shared" si="59"/>
        <v>0.50552148202645875</v>
      </c>
      <c r="P134" s="27">
        <f t="shared" si="46"/>
        <v>0.50000000000000011</v>
      </c>
      <c r="Q134" s="27">
        <f t="shared" si="47"/>
        <v>0.52814844271482941</v>
      </c>
      <c r="R134" s="27">
        <f t="shared" si="48"/>
        <v>0.5281484427148293</v>
      </c>
      <c r="S134" s="27">
        <f t="shared" si="49"/>
        <v>0.52814844271482908</v>
      </c>
      <c r="T134" s="27">
        <f t="shared" si="50"/>
        <v>0.52814844271482908</v>
      </c>
      <c r="U134" s="27">
        <f t="shared" si="51"/>
        <v>0.51882597609124792</v>
      </c>
      <c r="V134" s="27">
        <f t="shared" si="52"/>
        <v>0.51882597609124748</v>
      </c>
      <c r="W134" s="27">
        <f t="shared" si="53"/>
        <v>0.51882597609124748</v>
      </c>
      <c r="X134" s="27">
        <f t="shared" si="54"/>
        <v>0.51882597609124748</v>
      </c>
      <c r="Y134" s="27">
        <f t="shared" si="55"/>
        <v>0.52434745811770611</v>
      </c>
      <c r="Z134" s="31"/>
      <c r="AA134" s="31"/>
      <c r="AB134" s="31"/>
      <c r="AC134" s="31"/>
      <c r="AD134" s="31"/>
      <c r="AE134" s="31"/>
      <c r="AF134" s="31"/>
    </row>
    <row r="135" spans="1:32" x14ac:dyDescent="0.25">
      <c r="A135" s="24">
        <v>64</v>
      </c>
      <c r="B135" s="27">
        <f t="shared" si="57"/>
        <v>9.8960168588078492</v>
      </c>
      <c r="C135" s="27">
        <v>0</v>
      </c>
      <c r="D135" s="27"/>
      <c r="E135" s="28"/>
      <c r="F135" s="28">
        <f t="shared" si="59"/>
        <v>0.50000000000000011</v>
      </c>
      <c r="G135" s="28">
        <f t="shared" si="59"/>
        <v>0.17818171502533964</v>
      </c>
      <c r="H135" s="28">
        <f t="shared" si="59"/>
        <v>0.5</v>
      </c>
      <c r="I135" s="28">
        <f t="shared" si="59"/>
        <v>0.5</v>
      </c>
      <c r="J135" s="28">
        <f t="shared" si="59"/>
        <v>0.5</v>
      </c>
      <c r="K135" s="28">
        <f t="shared" si="59"/>
        <v>0.51708883553228979</v>
      </c>
      <c r="L135" s="28">
        <f t="shared" si="59"/>
        <v>0.5</v>
      </c>
      <c r="M135" s="28">
        <f t="shared" si="59"/>
        <v>0.5</v>
      </c>
      <c r="N135" s="28">
        <f t="shared" si="59"/>
        <v>0.5</v>
      </c>
      <c r="O135" s="28">
        <f t="shared" si="59"/>
        <v>0.51608463160573237</v>
      </c>
      <c r="P135" s="27">
        <f t="shared" si="46"/>
        <v>0.50000000000000011</v>
      </c>
      <c r="Q135" s="27">
        <f t="shared" si="47"/>
        <v>0.17818171502533964</v>
      </c>
      <c r="R135" s="27">
        <f t="shared" si="48"/>
        <v>0.17818171502533953</v>
      </c>
      <c r="S135" s="27">
        <f t="shared" si="49"/>
        <v>0.1781817150253393</v>
      </c>
      <c r="T135" s="27">
        <f t="shared" si="50"/>
        <v>0.1781817150253393</v>
      </c>
      <c r="U135" s="27">
        <f t="shared" si="51"/>
        <v>0.1952705505576291</v>
      </c>
      <c r="V135" s="27">
        <f t="shared" si="52"/>
        <v>0.19527055055762865</v>
      </c>
      <c r="W135" s="27">
        <f t="shared" si="53"/>
        <v>0.19527055055762865</v>
      </c>
      <c r="X135" s="27">
        <f t="shared" si="54"/>
        <v>0.19527055055762865</v>
      </c>
      <c r="Y135" s="27">
        <f t="shared" si="55"/>
        <v>0.21135518216336102</v>
      </c>
      <c r="Z135" s="31"/>
      <c r="AA135" s="31"/>
      <c r="AB135" s="31"/>
      <c r="AC135" s="31"/>
      <c r="AD135" s="31"/>
      <c r="AE135" s="31"/>
      <c r="AF135" s="31"/>
    </row>
    <row r="136" spans="1:32" x14ac:dyDescent="0.25">
      <c r="A136" s="24">
        <v>65</v>
      </c>
      <c r="B136" s="27">
        <f t="shared" si="57"/>
        <v>10.053096491487338</v>
      </c>
      <c r="C136" s="27">
        <v>0</v>
      </c>
      <c r="D136" s="27"/>
      <c r="E136" s="28"/>
      <c r="F136" s="28">
        <f t="shared" si="59"/>
        <v>0.50000000000000011</v>
      </c>
      <c r="G136" s="28">
        <f t="shared" si="59"/>
        <v>0.11706075363221718</v>
      </c>
      <c r="H136" s="28">
        <f t="shared" si="59"/>
        <v>0.5</v>
      </c>
      <c r="I136" s="28">
        <f t="shared" si="59"/>
        <v>0.5</v>
      </c>
      <c r="J136" s="28">
        <f t="shared" si="59"/>
        <v>0.5</v>
      </c>
      <c r="K136" s="28">
        <f t="shared" si="59"/>
        <v>0.47570134153513988</v>
      </c>
      <c r="L136" s="28">
        <f t="shared" si="59"/>
        <v>0.5</v>
      </c>
      <c r="M136" s="28">
        <f t="shared" si="59"/>
        <v>0.5</v>
      </c>
      <c r="N136" s="28">
        <f t="shared" si="59"/>
        <v>0.5</v>
      </c>
      <c r="O136" s="28">
        <f t="shared" si="59"/>
        <v>0.5015745440406667</v>
      </c>
      <c r="P136" s="27">
        <f t="shared" si="46"/>
        <v>0.50000000000000011</v>
      </c>
      <c r="Q136" s="27">
        <f t="shared" si="47"/>
        <v>0.11706075363221713</v>
      </c>
      <c r="R136" s="27">
        <f t="shared" si="48"/>
        <v>0.11706075363221702</v>
      </c>
      <c r="S136" s="27">
        <f t="shared" si="49"/>
        <v>0.1170607536322168</v>
      </c>
      <c r="T136" s="27">
        <f t="shared" si="50"/>
        <v>0.11706075363221702</v>
      </c>
      <c r="U136" s="27">
        <f t="shared" si="51"/>
        <v>9.2762095167356673E-2</v>
      </c>
      <c r="V136" s="27">
        <f t="shared" si="52"/>
        <v>9.2762095167356229E-2</v>
      </c>
      <c r="W136" s="27">
        <f t="shared" si="53"/>
        <v>9.2762095167356229E-2</v>
      </c>
      <c r="X136" s="27">
        <f t="shared" si="54"/>
        <v>9.2762095167356229E-2</v>
      </c>
      <c r="Y136" s="27">
        <f t="shared" si="55"/>
        <v>9.433663920802271E-2</v>
      </c>
      <c r="Z136" s="31"/>
      <c r="AA136" s="31"/>
      <c r="AB136" s="31"/>
      <c r="AC136" s="31"/>
      <c r="AD136" s="31"/>
      <c r="AE136" s="31"/>
      <c r="AF136" s="31"/>
    </row>
    <row r="137" spans="1:32" x14ac:dyDescent="0.25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Harmonic</vt:lpstr>
      <vt:lpstr>Decay-Harmonic</vt:lpstr>
      <vt:lpstr>4X-Decay-Harmonic</vt:lpstr>
      <vt:lpstr>f(t) = k = constant</vt:lpstr>
      <vt:lpstr>f(t) = (kt)-over-(T) </vt:lpstr>
      <vt:lpstr>ODD  f(t) = Isosceles Triangle,</vt:lpstr>
      <vt:lpstr>EVEN  f(t) = Isosceles Triangle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Kanda</dc:creator>
  <cp:lastModifiedBy>Administrator</cp:lastModifiedBy>
  <cp:revision>19</cp:revision>
  <dcterms:created xsi:type="dcterms:W3CDTF">2015-06-05T18:17:20Z</dcterms:created>
  <dcterms:modified xsi:type="dcterms:W3CDTF">2020-01-24T15:28:20Z</dcterms:modified>
  <dc:language>en-US</dc:language>
</cp:coreProperties>
</file>