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EB7A4B75-5B2D-4647-AFF9-FFBC95094E78}" xr6:coauthVersionLast="47" xr6:coauthVersionMax="47" xr10:uidLastSave="{00000000-0000-0000-0000-000000000000}"/>
  <bookViews>
    <workbookView xWindow="30" yWindow="30" windowWidth="20460" windowHeight="10890" activeTab="1" xr2:uid="{097CCC93-8F49-428E-B498-4A091BE2E3D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2" l="1"/>
  <c r="J5" i="2"/>
  <c r="M14" i="2"/>
  <c r="M13" i="2"/>
  <c r="M10" i="2"/>
  <c r="M9" i="2"/>
  <c r="M7" i="2"/>
  <c r="M6" i="2"/>
  <c r="J3" i="2"/>
  <c r="M15" i="2" l="1"/>
  <c r="M11" i="2"/>
  <c r="M17" i="2" s="1"/>
  <c r="M8" i="2"/>
</calcChain>
</file>

<file path=xl/sharedStrings.xml><?xml version="1.0" encoding="utf-8"?>
<sst xmlns="http://schemas.openxmlformats.org/spreadsheetml/2006/main" count="41" uniqueCount="29">
  <si>
    <t>Diabetic</t>
  </si>
  <si>
    <t>0- not Diabetic</t>
  </si>
  <si>
    <t>1- Diabetic</t>
  </si>
  <si>
    <t>Total Email</t>
  </si>
  <si>
    <t>Actual</t>
  </si>
  <si>
    <t>Predicted</t>
  </si>
  <si>
    <t>Spam</t>
  </si>
  <si>
    <t>Spam = +ve</t>
  </si>
  <si>
    <t>Not Spam = -ve</t>
  </si>
  <si>
    <t>True Positive</t>
  </si>
  <si>
    <t>Not Spam</t>
  </si>
  <si>
    <t>True Negative</t>
  </si>
  <si>
    <t>False Negative</t>
  </si>
  <si>
    <t>False Positive</t>
  </si>
  <si>
    <t xml:space="preserve">Actual </t>
  </si>
  <si>
    <t>Spam(+ve)</t>
  </si>
  <si>
    <t>Not Spam(-ve)</t>
  </si>
  <si>
    <t>Total Emails</t>
  </si>
  <si>
    <t>Correctly Classified</t>
  </si>
  <si>
    <t>Accuracy</t>
  </si>
  <si>
    <t>Precision (+ve)</t>
  </si>
  <si>
    <t>Recall (+ve)</t>
  </si>
  <si>
    <t>F1 Score (+ve)</t>
  </si>
  <si>
    <t>Precision(-ve)</t>
  </si>
  <si>
    <t>Recall(-ve)</t>
  </si>
  <si>
    <t>F1 Score (-ve)</t>
  </si>
  <si>
    <t>F1 Macro</t>
  </si>
  <si>
    <t>Beta</t>
  </si>
  <si>
    <t>F-Beta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</si>
</sst>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0" borderId="1" xfId="0" applyFont="1" applyBorder="1"/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400050</xdr:colOff>
      <xdr:row>7</xdr:row>
      <xdr:rowOff>219075</xdr:rowOff>
    </xdr:from>
    <xdr:to>
      <xdr:col>9</xdr:col>
      <xdr:colOff>387636</xdr:colOff>
      <xdr:row>19</xdr:row>
      <xdr:rowOff>241300</xdr:rowOff>
    </xdr:to>
    <xdr:pic>
      <xdr:nvPicPr>
        <xdr:cNvPr id="2" name="Picture 1" descr="What is a confusion matrix?. Everything you Should Know about… | by  Anuganti Suresh | Analytics Vidhya | Medium">
          <a:extLst>
            <a:ext uri="{FF2B5EF4-FFF2-40B4-BE49-F238E27FC236}">
              <a16:creationId xmlns:a16="http://schemas.microsoft.com/office/drawing/2014/main" id="{52C36960-57D9-1A3A-C7DA-BD63C5247169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2552700"/>
          <a:ext cx="4740561" cy="40227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D1FC2-885C-4366-BE70-A78FDD1C31F2}">
  <dimension ref="B1:E6"/>
  <sheetViews>
    <sheetView workbookViewId="0">
      <selection activeCell="B1" sqref="B1:B1048576"/>
    </sheetView>
  </sheetViews>
  <sheetFormatPr defaultRowHeight="26.25" x14ac:dyDescent="0.25"/>
  <cols>
    <col min="2" max="2" width="9.140625" style="1"/>
  </cols>
  <sheetData>
    <row r="1" spans="2:5" x14ac:dyDescent="0.25">
      <c r="B1" s="1" t="s">
        <v>0</v>
      </c>
      <c r="D1" s="2" t="s">
        <v>1</v>
      </c>
      <c r="E1" s="1"/>
    </row>
    <row r="2" spans="2:5" x14ac:dyDescent="0.25">
      <c r="B2" s="1">
        <v>0</v>
      </c>
      <c r="D2" s="2" t="s">
        <v>2</v>
      </c>
      <c r="E2" s="1"/>
    </row>
    <row r="3" spans="2:5" x14ac:dyDescent="0.25">
      <c r="B3" s="1">
        <v>1</v>
      </c>
    </row>
    <row r="4" spans="2:5" x14ac:dyDescent="0.25">
      <c r="B4" s="1">
        <v>0</v>
      </c>
    </row>
    <row r="5" spans="2:5" x14ac:dyDescent="0.25">
      <c r="B5" s="1">
        <v>0</v>
      </c>
    </row>
    <row r="6" spans="2:5" x14ac:dyDescent="0.25">
      <c r="B6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DC67-AE27-4012-811B-855EE3F8008D}">
  <dimension ref="A1:T21"/>
  <sheetViews>
    <sheetView tabSelected="1" workbookViewId="0">
      <selection activeCell="L17" sqref="L17:M17"/>
    </sheetView>
  </sheetViews>
  <sheetFormatPr defaultRowHeight="15" x14ac:dyDescent="0.25"/>
  <cols>
    <col min="2" max="2" width="19.140625" bestFit="1" customWidth="1"/>
    <col min="3" max="3" width="16.42578125" bestFit="1" customWidth="1"/>
    <col min="10" max="10" width="9.5703125" bestFit="1" customWidth="1"/>
    <col min="11" max="11" width="16.42578125" bestFit="1" customWidth="1"/>
    <col min="12" max="12" width="31.5703125" bestFit="1" customWidth="1"/>
    <col min="13" max="13" width="18.85546875" bestFit="1" customWidth="1"/>
    <col min="14" max="14" width="24.28515625" bestFit="1" customWidth="1"/>
    <col min="15" max="15" width="13.7109375" bestFit="1" customWidth="1"/>
  </cols>
  <sheetData>
    <row r="1" spans="1:20" ht="26.25" x14ac:dyDescent="0.4">
      <c r="A1" s="3"/>
      <c r="B1" s="3" t="s">
        <v>3</v>
      </c>
      <c r="C1" s="3">
        <v>1000</v>
      </c>
      <c r="D1" s="3"/>
      <c r="E1" s="3" t="s">
        <v>7</v>
      </c>
      <c r="F1" s="3"/>
      <c r="G1" s="3"/>
      <c r="H1" s="3"/>
      <c r="I1" s="3"/>
      <c r="J1" s="3"/>
      <c r="K1" s="3"/>
      <c r="L1" s="6"/>
      <c r="M1" s="6" t="s">
        <v>14</v>
      </c>
      <c r="N1" s="6"/>
      <c r="O1" s="3"/>
      <c r="P1" s="3"/>
      <c r="Q1" s="3"/>
      <c r="R1" s="3"/>
      <c r="S1" s="3"/>
      <c r="T1" s="3"/>
    </row>
    <row r="2" spans="1:20" ht="26.25" x14ac:dyDescent="0.4">
      <c r="A2" s="3"/>
      <c r="B2" s="3"/>
      <c r="C2" s="3"/>
      <c r="D2" s="3"/>
      <c r="E2" s="3" t="s">
        <v>8</v>
      </c>
      <c r="F2" s="3"/>
      <c r="G2" s="3"/>
      <c r="H2" s="3"/>
      <c r="I2" s="3"/>
      <c r="J2" s="3">
        <v>1000</v>
      </c>
      <c r="K2" s="3"/>
      <c r="L2" s="6"/>
      <c r="M2" s="6" t="s">
        <v>15</v>
      </c>
      <c r="N2" s="6" t="s">
        <v>16</v>
      </c>
      <c r="O2" s="3"/>
      <c r="P2" s="3"/>
      <c r="Q2" s="3"/>
      <c r="R2" s="3"/>
      <c r="S2" s="3"/>
      <c r="T2" s="3"/>
    </row>
    <row r="3" spans="1:20" ht="26.25" x14ac:dyDescent="0.4">
      <c r="A3" s="3"/>
      <c r="B3" s="3" t="s">
        <v>4</v>
      </c>
      <c r="C3" s="3" t="s">
        <v>5</v>
      </c>
      <c r="D3" s="3"/>
      <c r="E3" s="3"/>
      <c r="F3" s="3"/>
      <c r="G3" s="3"/>
      <c r="H3" s="3"/>
      <c r="I3" s="3"/>
      <c r="J3" s="3">
        <f>1000 - M3-N4</f>
        <v>100</v>
      </c>
      <c r="K3" s="3" t="s">
        <v>5</v>
      </c>
      <c r="L3" s="6" t="s">
        <v>15</v>
      </c>
      <c r="M3" s="7">
        <v>200</v>
      </c>
      <c r="N3" s="8">
        <v>40</v>
      </c>
      <c r="O3" s="3"/>
      <c r="P3" s="3"/>
      <c r="Q3" s="3"/>
      <c r="R3" s="3"/>
      <c r="S3" s="3"/>
      <c r="T3" s="3"/>
    </row>
    <row r="4" spans="1:20" ht="26.25" x14ac:dyDescent="0.4">
      <c r="A4" s="3"/>
      <c r="B4" s="4" t="s">
        <v>6</v>
      </c>
      <c r="C4" s="4" t="s">
        <v>6</v>
      </c>
      <c r="D4" s="3" t="s">
        <v>9</v>
      </c>
      <c r="E4" s="3"/>
      <c r="F4" s="3"/>
      <c r="G4" s="3"/>
      <c r="H4" s="3"/>
      <c r="I4" s="3"/>
      <c r="J4" s="3"/>
      <c r="K4" s="3"/>
      <c r="L4" s="6" t="s">
        <v>16</v>
      </c>
      <c r="M4" s="8">
        <v>60</v>
      </c>
      <c r="N4" s="7">
        <v>700</v>
      </c>
      <c r="O4" s="3"/>
      <c r="P4" s="3"/>
      <c r="Q4" s="3"/>
      <c r="R4" s="3"/>
      <c r="S4" s="3"/>
      <c r="T4" s="3"/>
    </row>
    <row r="5" spans="1:20" ht="26.25" x14ac:dyDescent="0.4">
      <c r="A5" s="3"/>
      <c r="B5" s="4" t="s">
        <v>10</v>
      </c>
      <c r="C5" s="4" t="s">
        <v>10</v>
      </c>
      <c r="D5" s="3" t="s">
        <v>11</v>
      </c>
      <c r="E5" s="3"/>
      <c r="F5" s="3"/>
      <c r="G5" s="3"/>
      <c r="H5" s="3"/>
      <c r="I5" s="3"/>
      <c r="J5" s="3">
        <f>1000-810</f>
        <v>190</v>
      </c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26.25" x14ac:dyDescent="0.4">
      <c r="A6" s="3"/>
      <c r="B6" s="5" t="s">
        <v>6</v>
      </c>
      <c r="C6" s="5" t="s">
        <v>10</v>
      </c>
      <c r="D6" s="3" t="s">
        <v>12</v>
      </c>
      <c r="E6" s="3"/>
      <c r="F6" s="3"/>
      <c r="G6" s="3"/>
      <c r="H6" s="3"/>
      <c r="I6" s="3"/>
      <c r="J6" s="3"/>
      <c r="K6" s="3"/>
      <c r="L6" s="3" t="s">
        <v>17</v>
      </c>
      <c r="M6" s="3">
        <f>SUM(M3:N4)</f>
        <v>1000</v>
      </c>
      <c r="N6" s="3"/>
      <c r="O6" s="3"/>
      <c r="P6" s="3"/>
      <c r="Q6" s="3"/>
      <c r="R6" s="3"/>
      <c r="S6" s="3"/>
      <c r="T6" s="3"/>
    </row>
    <row r="7" spans="1:20" ht="26.25" x14ac:dyDescent="0.4">
      <c r="A7" s="3"/>
      <c r="B7" s="5" t="s">
        <v>10</v>
      </c>
      <c r="C7" s="5" t="s">
        <v>6</v>
      </c>
      <c r="D7" s="3" t="s">
        <v>13</v>
      </c>
      <c r="E7" s="3"/>
      <c r="F7" s="3"/>
      <c r="G7" s="3"/>
      <c r="H7" s="3"/>
      <c r="I7" s="3"/>
      <c r="J7" s="3"/>
      <c r="K7" s="3"/>
      <c r="L7" s="3" t="s">
        <v>18</v>
      </c>
      <c r="M7" s="3">
        <f>M3+N4</f>
        <v>900</v>
      </c>
      <c r="N7" s="3"/>
      <c r="O7" s="3"/>
      <c r="P7" s="3"/>
      <c r="Q7" s="3"/>
      <c r="R7" s="3"/>
      <c r="S7" s="3"/>
      <c r="T7" s="3"/>
    </row>
    <row r="8" spans="1:20" ht="26.25" x14ac:dyDescent="0.4">
      <c r="A8" s="3"/>
      <c r="B8" s="3" t="s">
        <v>6</v>
      </c>
      <c r="C8" s="3"/>
      <c r="D8" s="3"/>
      <c r="E8" s="3"/>
      <c r="F8" s="3"/>
      <c r="G8" s="3"/>
      <c r="H8" s="3"/>
      <c r="I8" s="3"/>
      <c r="J8" s="3"/>
      <c r="K8" s="3"/>
      <c r="L8" s="3" t="s">
        <v>19</v>
      </c>
      <c r="M8" s="9">
        <f>M7/M6</f>
        <v>0.9</v>
      </c>
      <c r="N8" s="3"/>
      <c r="O8" s="3"/>
      <c r="P8" s="3"/>
      <c r="Q8" s="3"/>
      <c r="R8" s="3"/>
      <c r="S8" s="3"/>
      <c r="T8" s="3"/>
    </row>
    <row r="9" spans="1:20" ht="26.25" x14ac:dyDescent="0.4">
      <c r="A9" s="3"/>
      <c r="B9" s="3" t="s">
        <v>6</v>
      </c>
      <c r="C9" s="3"/>
      <c r="D9" s="3"/>
      <c r="E9" s="3"/>
      <c r="F9" s="3"/>
      <c r="G9" s="3"/>
      <c r="H9" s="3"/>
      <c r="I9" s="3"/>
      <c r="J9" s="3"/>
      <c r="K9" s="3"/>
      <c r="L9" s="3" t="s">
        <v>20</v>
      </c>
      <c r="M9" s="9">
        <f>M3/(M3+N3)</f>
        <v>0.83333333333333337</v>
      </c>
      <c r="N9" s="3"/>
      <c r="O9" s="3"/>
      <c r="P9" s="3"/>
      <c r="Q9" s="3"/>
      <c r="R9" s="3"/>
      <c r="S9" s="3"/>
      <c r="T9" s="3"/>
    </row>
    <row r="10" spans="1:20" ht="26.25" x14ac:dyDescent="0.4">
      <c r="A10" s="3"/>
      <c r="B10" s="3" t="s">
        <v>10</v>
      </c>
      <c r="C10" s="3"/>
      <c r="D10" s="3"/>
      <c r="E10" s="3"/>
      <c r="F10" s="3"/>
      <c r="G10" s="3"/>
      <c r="H10" s="3"/>
      <c r="I10" s="3"/>
      <c r="J10" s="3"/>
      <c r="K10" s="3"/>
      <c r="L10" s="3" t="s">
        <v>21</v>
      </c>
      <c r="M10" s="9">
        <f>M3/(M3+M4)</f>
        <v>0.76923076923076927</v>
      </c>
      <c r="N10" s="3" t="s">
        <v>27</v>
      </c>
      <c r="O10" s="3">
        <v>1.5</v>
      </c>
      <c r="P10" s="3"/>
      <c r="Q10" s="3"/>
      <c r="R10" s="3"/>
      <c r="S10" s="3"/>
      <c r="T10" s="3"/>
    </row>
    <row r="11" spans="1:20" ht="26.25" x14ac:dyDescent="0.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 t="s">
        <v>22</v>
      </c>
      <c r="M11" s="9">
        <f>(2*M9*M10)/(M9+M10)</f>
        <v>0.8</v>
      </c>
      <c r="N11" s="3" t="s">
        <v>28</v>
      </c>
      <c r="O11" s="9">
        <f>(1+O10^2)*(M9*M10)/(M9*(O10^2) + M10)</f>
        <v>0.78787878787878796</v>
      </c>
      <c r="P11" s="3"/>
      <c r="Q11" s="3"/>
      <c r="R11" s="3"/>
      <c r="S11" s="3"/>
      <c r="T11" s="3"/>
    </row>
    <row r="12" spans="1:20" ht="26.25" x14ac:dyDescent="0.4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26.25" x14ac:dyDescent="0.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 t="s">
        <v>23</v>
      </c>
      <c r="M13" s="9">
        <f>N4/(N4+M4)</f>
        <v>0.92105263157894735</v>
      </c>
      <c r="N13" s="3"/>
      <c r="O13" s="3"/>
      <c r="P13" s="3"/>
      <c r="Q13" s="3"/>
      <c r="R13" s="3"/>
      <c r="S13" s="3"/>
      <c r="T13" s="3"/>
    </row>
    <row r="14" spans="1:20" ht="26.25" x14ac:dyDescent="0.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 t="s">
        <v>24</v>
      </c>
      <c r="M14" s="9">
        <f>N4/(N4+N3)</f>
        <v>0.94594594594594594</v>
      </c>
      <c r="N14" s="3"/>
      <c r="O14" s="3"/>
      <c r="P14" s="3"/>
      <c r="Q14" s="3"/>
      <c r="R14" s="3"/>
      <c r="S14" s="3"/>
      <c r="T14" s="3"/>
    </row>
    <row r="15" spans="1:20" ht="26.25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 t="s">
        <v>25</v>
      </c>
      <c r="M15" s="9">
        <f>(2*M13*M14)/(M13+M14)</f>
        <v>0.93333333333333324</v>
      </c>
      <c r="N15" s="3"/>
      <c r="O15" s="3"/>
      <c r="P15" s="3"/>
      <c r="Q15" s="3"/>
      <c r="R15" s="3"/>
      <c r="S15" s="3"/>
      <c r="T15" s="3"/>
    </row>
    <row r="16" spans="1:20" ht="26.25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26.25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 t="s">
        <v>26</v>
      </c>
      <c r="M17" s="9">
        <f>(M11 + M15)/2</f>
        <v>0.8666666666666667</v>
      </c>
      <c r="N17" s="3"/>
      <c r="O17" s="3"/>
      <c r="P17" s="3"/>
      <c r="Q17" s="3"/>
      <c r="R17" s="3"/>
      <c r="S17" s="3"/>
      <c r="T17" s="3"/>
    </row>
    <row r="18" spans="1:20" ht="26.25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26.25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26.25" x14ac:dyDescent="0.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26.25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bagwale</dc:creator>
  <cp:lastModifiedBy>archana bagwale</cp:lastModifiedBy>
  <dcterms:created xsi:type="dcterms:W3CDTF">2024-12-04T11:54:47Z</dcterms:created>
  <dcterms:modified xsi:type="dcterms:W3CDTF">2024-12-04T12:25:37Z</dcterms:modified>
</cp:coreProperties>
</file>