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_chapter" sheetId="1" r:id="rId1"/>
    <sheet name="s_resfb" sheetId="2" r:id="rId2"/>
    <sheet name="s_resfb_item" sheetId="3" r:id="rId3"/>
    <sheet name="s_towerfb" sheetId="4" r:id="rId4"/>
    <sheet name="s_combatexerise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 concurrentCalc="0"/>
</workbook>
</file>

<file path=xl/comments1.xml><?xml version="1.0" encoding="utf-8"?>
<comments xmlns="http://schemas.openxmlformats.org/spreadsheetml/2006/main">
  <authors>
    <author>作者</author>
    <author>joker</author>
  </authors>
  <commentList>
    <comment ref="G4" authorId="0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  <comment ref="H4" authorId="1">
      <text>
        <r>
          <rPr>
            <b/>
            <sz val="9"/>
            <rFont val="宋体"/>
            <charset val="134"/>
          </rPr>
          <t>joker:</t>
        </r>
        <r>
          <rPr>
            <sz val="9"/>
            <rFont val="宋体"/>
            <charset val="134"/>
          </rPr>
          <t xml:space="preserve">
不用了</t>
        </r>
      </text>
    </comment>
    <comment ref="I4" authorId="1">
      <text>
        <r>
          <rPr>
            <b/>
            <sz val="9"/>
            <rFont val="宋体"/>
            <charset val="134"/>
          </rPr>
          <t>joker:</t>
        </r>
        <r>
          <rPr>
            <sz val="9"/>
            <rFont val="宋体"/>
            <charset val="134"/>
          </rPr>
          <t xml:space="preserve">
不用了</t>
        </r>
      </text>
    </comment>
    <comment ref="G5" authorId="1">
      <text>
        <r>
          <rPr>
            <b/>
            <sz val="9"/>
            <rFont val="宋体"/>
            <charset val="134"/>
          </rPr>
          <t>joker:</t>
        </r>
        <r>
          <rPr>
            <sz val="9"/>
            <rFont val="宋体"/>
            <charset val="134"/>
          </rPr>
          <t xml:space="preserve">
新手引导：第一个宝箱可可妮露碎片10个</t>
        </r>
      </text>
    </comment>
    <comment ref="G6" authorId="1">
      <text>
        <r>
          <rPr>
            <b/>
            <sz val="9"/>
            <rFont val="宋体"/>
            <charset val="134"/>
          </rPr>
          <t>joker:</t>
        </r>
        <r>
          <rPr>
            <sz val="9"/>
            <rFont val="宋体"/>
            <charset val="134"/>
          </rPr>
          <t xml:space="preserve">
新手引导：第一个宝箱奈奈碎片10个
</t>
        </r>
      </text>
    </comment>
  </commentList>
</comments>
</file>

<file path=xl/comments2.xml><?xml version="1.0" encoding="utf-8"?>
<comments xmlns="http://schemas.openxmlformats.org/spreadsheetml/2006/main">
  <authors>
    <author>joker</author>
    <author>作者</author>
  </authors>
  <commentList>
    <comment ref="B4" authorId="0">
      <text>
        <r>
          <rPr>
            <b/>
            <sz val="9"/>
            <rFont val="宋体"/>
            <charset val="134"/>
          </rPr>
          <t>joker:</t>
        </r>
        <r>
          <rPr>
            <sz val="9"/>
            <rFont val="宋体"/>
            <charset val="134"/>
          </rPr>
          <t xml:space="preserve">
排序显示顺序也跟大小有关</t>
        </r>
      </text>
    </comment>
    <comment ref="E4" authorId="1">
      <text>
        <r>
          <rPr>
            <b/>
            <sz val="9"/>
            <rFont val="宋体"/>
            <charset val="134"/>
          </rPr>
          <t>例：1|3|5|7
竖线隔开表示都是开放日期。
每个数字解析对应周几
按照国际惯例，周天=1，周一=2，周二=3，周三=4，周四=5，周五=6，周六=7</t>
        </r>
      </text>
    </comment>
  </commentList>
</comments>
</file>

<file path=xl/comments3.xml><?xml version="1.0" encoding="utf-8"?>
<comments xmlns="http://schemas.openxmlformats.org/spreadsheetml/2006/main">
  <authors>
    <author>joker</author>
    <author>作者</author>
  </authors>
  <commentList>
    <comment ref="G4" authorId="0">
      <text>
        <r>
          <rPr>
            <b/>
            <sz val="9"/>
            <rFont val="宋体"/>
            <charset val="134"/>
          </rPr>
          <t>joker:</t>
        </r>
        <r>
          <rPr>
            <sz val="9"/>
            <rFont val="宋体"/>
            <charset val="134"/>
          </rPr>
          <t xml:space="preserve">
固定给，填0,
随机给，填掉落组
掉落组ID和统一接口各自独立，意味着可以发2分奖励
</t>
        </r>
      </text>
    </comment>
    <comment ref="H4" authorId="1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  <comment ref="J4" authorId="0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4" authorId="0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</commentList>
</comments>
</file>

<file path=xl/sharedStrings.xml><?xml version="1.0" encoding="utf-8"?>
<sst xmlns="http://schemas.openxmlformats.org/spreadsheetml/2006/main" count="203">
  <si>
    <t>int</t>
  </si>
  <si>
    <t>string</t>
  </si>
  <si>
    <t>id</t>
  </si>
  <si>
    <t>type</t>
  </si>
  <si>
    <t>index</t>
  </si>
  <si>
    <t>_des</t>
  </si>
  <si>
    <t>level</t>
  </si>
  <si>
    <t>star_reward_condition</t>
  </si>
  <si>
    <t>star_reward</t>
  </si>
  <si>
    <t>name</t>
  </si>
  <si>
    <t>des</t>
  </si>
  <si>
    <t>notice</t>
  </si>
  <si>
    <t>章节ID</t>
  </si>
  <si>
    <t>类型</t>
  </si>
  <si>
    <t>章节序号</t>
  </si>
  <si>
    <t>策划描述</t>
  </si>
  <si>
    <t>开启等级</t>
  </si>
  <si>
    <t>星级奖励条件</t>
  </si>
  <si>
    <t>星级奖励内容</t>
  </si>
  <si>
    <t>章节名字</t>
  </si>
  <si>
    <t>章节描述</t>
  </si>
  <si>
    <t>是否跑马灯</t>
  </si>
  <si>
    <t>关卡组的唯一ID</t>
  </si>
  <si>
    <t>1-普通章节 2-困难章节</t>
  </si>
  <si>
    <t>章节的序号，程序判断用。</t>
  </si>
  <si>
    <t>策划用文字备注</t>
  </si>
  <si>
    <t>章节开启的等级限制。等级不到无法打开</t>
  </si>
  <si>
    <t>用 | 分隔多档奖励的内容。内容为：当前章节星星数量需求</t>
  </si>
  <si>
    <t>统一接口</t>
  </si>
  <si>
    <t>关卡组的名字</t>
  </si>
  <si>
    <t>长长的描述，需要编个好故事</t>
  </si>
  <si>
    <t>是否跑马灯提示</t>
  </si>
  <si>
    <t>第一章</t>
  </si>
  <si>
    <t>9|18|24</t>
  </si>
  <si>
    <t>2_31002001_10&amp;2_31003041_1&amp;8_1000021_1_1</t>
  </si>
  <si>
    <t>第二章</t>
  </si>
  <si>
    <t>2_31002010_10|2_31002001_10|2_31002003_10&amp;2_31003041_2&amp;8_1000027_1_1</t>
  </si>
  <si>
    <t>第三章</t>
  </si>
  <si>
    <t>2_31002003_10&amp;2_31003041_2&amp;8_1000134_1_1</t>
  </si>
  <si>
    <t>第四章</t>
  </si>
  <si>
    <t>2_31002001_10&amp;2_31003042_2&amp;8_1000231_1_1</t>
  </si>
  <si>
    <t>第五章</t>
  </si>
  <si>
    <t>2_31002010_10&amp;2_31003043_2&amp;8_1000237_1_1</t>
  </si>
  <si>
    <t>第六章</t>
  </si>
  <si>
    <t>2_31002003_10&amp;2_31003044_2&amp;8_1000241_1_1</t>
  </si>
  <si>
    <t>第七章</t>
  </si>
  <si>
    <t>2_31002001_10&amp;2_31003044_2&amp;8_1000244_1_1</t>
  </si>
  <si>
    <t>第八章</t>
  </si>
  <si>
    <t>2_31002010_10&amp;2_31003045_2&amp;8_1000247_1_1</t>
  </si>
  <si>
    <t>第九章</t>
  </si>
  <si>
    <t>2_31002003_10&amp;2_31003046_2&amp;8_1000351_1_1</t>
  </si>
  <si>
    <t>第十章</t>
  </si>
  <si>
    <t>2_31002001_10&amp;2_31003046_2&amp;8_1000354_1_1</t>
  </si>
  <si>
    <t>第十一章</t>
  </si>
  <si>
    <t>2_31002010_10&amp;2_31003047_2&amp;8_1000357_1_1</t>
  </si>
  <si>
    <t>第十二章</t>
  </si>
  <si>
    <t>2_31002003_10&amp;2_31003047_2&amp;8_1100151_1_1</t>
  </si>
  <si>
    <t>第十三章</t>
  </si>
  <si>
    <t>2_31002001_10&amp;2_31003047_2&amp;8_1100251_1_1</t>
  </si>
  <si>
    <t>第一章-困难</t>
  </si>
  <si>
    <t>第二章-困难</t>
  </si>
  <si>
    <t>第三章-困难</t>
  </si>
  <si>
    <t>第四章-困难</t>
  </si>
  <si>
    <t>第五章-困难</t>
  </si>
  <si>
    <t>第六章-困难</t>
  </si>
  <si>
    <t>第七章-困难</t>
  </si>
  <si>
    <t>第八章-困难</t>
  </si>
  <si>
    <t>第九章-困难</t>
  </si>
  <si>
    <t>第十章-困难</t>
  </si>
  <si>
    <t>第十一章-困难</t>
  </si>
  <si>
    <t>第十二章-困难</t>
  </si>
  <si>
    <t>第十三章-困难</t>
  </si>
  <si>
    <t>enter_limit</t>
  </si>
  <si>
    <t>open_data</t>
  </si>
  <si>
    <t>introduce</t>
  </si>
  <si>
    <t>image_1</t>
  </si>
  <si>
    <t>image_2</t>
  </si>
  <si>
    <t>items</t>
  </si>
  <si>
    <t>挑战次数</t>
  </si>
  <si>
    <t>开放日期</t>
  </si>
  <si>
    <t>玩法介绍</t>
  </si>
  <si>
    <t>玩法说明</t>
  </si>
  <si>
    <t>类型展示图</t>
  </si>
  <si>
    <t>内部展示图</t>
  </si>
  <si>
    <t>包含资源关卡ID</t>
  </si>
  <si>
    <t>唯一ID</t>
  </si>
  <si>
    <t>1-经验本；2-金币本；3-材料本；4-礼物本；</t>
  </si>
  <si>
    <t>每种资源副本的挑战次数</t>
  </si>
  <si>
    <t>每类型资源副本的开放日期，按照国际惯例，周天=1，周一=2，周二=3，周三=4，周四=5，周五=6，周六=7</t>
  </si>
  <si>
    <t>外部文字介绍</t>
  </si>
  <si>
    <t>内部文字说明</t>
  </si>
  <si>
    <t>每种资源的展示图片</t>
  </si>
  <si>
    <t>难度选择界面的展示图</t>
  </si>
  <si>
    <t>从资源副本列表中读取</t>
  </si>
  <si>
    <t>2|4|6|1</t>
  </si>
  <si>
    <t>desc_resources_describe_exp</t>
  </si>
  <si>
    <t>desc_resources_introduce_exp</t>
  </si>
  <si>
    <t>图片名字</t>
  </si>
  <si>
    <t>40302010|40302020|40302030|40302040</t>
  </si>
  <si>
    <t>经验本</t>
  </si>
  <si>
    <t>3|5|7|1</t>
  </si>
  <si>
    <t>desc_resources_describe_gift</t>
  </si>
  <si>
    <t>desc_resources_introduce_gift</t>
  </si>
  <si>
    <t>40304010|40304020|40304030|40304040</t>
  </si>
  <si>
    <t>礼物本</t>
  </si>
  <si>
    <t>desc_resources_describe_gold</t>
  </si>
  <si>
    <t>desc_resources_introduce_gold</t>
  </si>
  <si>
    <t>40301010|40301020|40301030|40301040</t>
  </si>
  <si>
    <t>金币本</t>
  </si>
  <si>
    <t>desc_resources_describe_material</t>
  </si>
  <si>
    <t>desc_resources_introduce_material</t>
  </si>
  <si>
    <t>40303010|40303020|40303030|40303040</t>
  </si>
  <si>
    <t>材料本</t>
  </si>
  <si>
    <t>resource_id</t>
  </si>
  <si>
    <t>difficulty</t>
  </si>
  <si>
    <t>time_limit</t>
  </si>
  <si>
    <t>battleforce</t>
  </si>
  <si>
    <t>prize</t>
  </si>
  <si>
    <t>reward</t>
  </si>
  <si>
    <t>map_id</t>
  </si>
  <si>
    <t>难度副本ID</t>
  </si>
  <si>
    <t>难度</t>
  </si>
  <si>
    <t>时间限制</t>
  </si>
  <si>
    <t>关卡战斗力</t>
  </si>
  <si>
    <t>难度掉落id</t>
  </si>
  <si>
    <t>奖励</t>
  </si>
  <si>
    <t>场景编号</t>
  </si>
  <si>
    <t>每个副本的ID</t>
  </si>
  <si>
    <t>属于哪种副本的ID</t>
  </si>
  <si>
    <t>每个副本的难度</t>
  </si>
  <si>
    <t>副本的开启等级</t>
  </si>
  <si>
    <t>单位：秒</t>
  </si>
  <si>
    <t>关卡战力</t>
  </si>
  <si>
    <t>掉落组ID</t>
  </si>
  <si>
    <t>调用地图ID。</t>
  </si>
  <si>
    <t>经验本1</t>
  </si>
  <si>
    <t>经验本2</t>
  </si>
  <si>
    <t>经验本3</t>
  </si>
  <si>
    <t>经验本4</t>
  </si>
  <si>
    <t>礼物本1</t>
  </si>
  <si>
    <t>礼物本2</t>
  </si>
  <si>
    <t>礼物本3</t>
  </si>
  <si>
    <t>礼物本4</t>
  </si>
  <si>
    <t>金币本1</t>
  </si>
  <si>
    <t>金币本2</t>
  </si>
  <si>
    <t>金币本3</t>
  </si>
  <si>
    <t>金币本4</t>
  </si>
  <si>
    <t>材料本1</t>
  </si>
  <si>
    <t>材料本2</t>
  </si>
  <si>
    <t>材料本3</t>
  </si>
  <si>
    <t>材料本4</t>
  </si>
  <si>
    <t>next_id</t>
  </si>
  <si>
    <t>last_id</t>
  </si>
  <si>
    <t>reward_first</t>
  </si>
  <si>
    <t>time_rush</t>
  </si>
  <si>
    <t>_desc</t>
  </si>
  <si>
    <t>下一层id</t>
  </si>
  <si>
    <t>上一层id</t>
  </si>
  <si>
    <t>层数</t>
  </si>
  <si>
    <t>关卡类型</t>
  </si>
  <si>
    <t>通关奖励</t>
  </si>
  <si>
    <t>首通奖励</t>
  </si>
  <si>
    <t>扫荡时间</t>
  </si>
  <si>
    <t>关卡等级</t>
  </si>
  <si>
    <t>第X层</t>
  </si>
  <si>
    <t>1.通常关卡2.精英关卡3.BOSS关卡</t>
  </si>
  <si>
    <t>icon</t>
  </si>
  <si>
    <t>search</t>
  </si>
  <si>
    <t>图标</t>
  </si>
  <si>
    <t>通关固定奖励</t>
  </si>
  <si>
    <t>掉落id</t>
  </si>
  <si>
    <t>匹配战力范围</t>
  </si>
  <si>
    <t>跑马灯标志</t>
  </si>
  <si>
    <t>1-关卡；2-宝箱</t>
  </si>
  <si>
    <t>图标资源名</t>
  </si>
  <si>
    <t>地图配置项</t>
  </si>
  <si>
    <t>昨天战力比例，范围由大到小</t>
  </si>
  <si>
    <t>跑马灯对应ID</t>
  </si>
  <si>
    <t>icon_1_1</t>
  </si>
  <si>
    <t>PvpScene1001</t>
  </si>
  <si>
    <t>2000_3500</t>
  </si>
  <si>
    <t>icon_baoxiang2</t>
  </si>
  <si>
    <t>3501_4000</t>
  </si>
  <si>
    <t>4001_4500</t>
  </si>
  <si>
    <t>icon_1_2</t>
  </si>
  <si>
    <t>4501_5000</t>
  </si>
  <si>
    <t>icon_baoxiang3</t>
  </si>
  <si>
    <t>5001_5500</t>
  </si>
  <si>
    <t>5501_6000</t>
  </si>
  <si>
    <t>icon_1_3</t>
  </si>
  <si>
    <t>6001_6500</t>
  </si>
  <si>
    <t>icon_baoxiang4</t>
  </si>
  <si>
    <t>6501_7000</t>
  </si>
  <si>
    <t>7001_7500</t>
  </si>
  <si>
    <t>icon_1_4</t>
  </si>
  <si>
    <t>7501_8000</t>
  </si>
  <si>
    <t>icon_baoxiang5</t>
  </si>
  <si>
    <t>8001_8500</t>
  </si>
  <si>
    <t>8501_9000</t>
  </si>
  <si>
    <t>icon_1_5</t>
  </si>
  <si>
    <t>9001_9500</t>
  </si>
  <si>
    <t>icon_baoxiang6</t>
  </si>
  <si>
    <t>9501_10000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</si>
</sst>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44" applyNumberFormat="1" applyFont="1" applyFill="1" applyBorder="1" applyAlignment="1">
      <alignment horizontal="center" vertical="center"/>
    </xf>
    <xf numFmtId="0" fontId="1" fillId="0" borderId="1" xfId="50" applyNumberFormat="1" applyFont="1" applyFill="1" applyBorder="1" applyAlignment="1">
      <alignment horizontal="center" vertical="center"/>
    </xf>
    <xf numFmtId="0" fontId="2" fillId="2" borderId="1" xfId="44" applyNumberFormat="1" applyFont="1" applyFill="1" applyBorder="1" applyAlignment="1">
      <alignment horizontal="center" vertical="center"/>
    </xf>
    <xf numFmtId="0" fontId="2" fillId="2" borderId="1" xfId="50" applyNumberFormat="1" applyFont="1" applyFill="1" applyBorder="1" applyAlignment="1">
      <alignment horizontal="center" vertical="center"/>
    </xf>
    <xf numFmtId="0" fontId="2" fillId="0" borderId="1" xfId="44" applyNumberFormat="1" applyFont="1" applyFill="1" applyBorder="1" applyAlignment="1">
      <alignment horizontal="center" vertical="center"/>
    </xf>
    <xf numFmtId="0" fontId="2" fillId="0" borderId="1" xfId="50" applyNumberFormat="1" applyFont="1" applyFill="1" applyBorder="1" applyAlignment="1">
      <alignment horizontal="center" vertical="center"/>
    </xf>
    <xf numFmtId="0" fontId="1" fillId="0" borderId="1" xfId="44" applyNumberFormat="1" applyFont="1" applyFill="1" applyBorder="1" applyAlignment="1">
      <alignment horizontal="center" vertical="center" wrapText="1"/>
    </xf>
    <xf numFmtId="0" fontId="1" fillId="0" borderId="1" xfId="5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3" borderId="1" xfId="5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2" xfId="44" applyNumberFormat="1" applyFont="1" applyFill="1" applyBorder="1" applyAlignment="1">
      <alignment horizontal="center" vertical="center" wrapText="1"/>
    </xf>
    <xf numFmtId="0" fontId="1" fillId="0" borderId="2" xfId="5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4" fillId="0" borderId="4" xfId="0" applyFont="1" applyFill="1" applyBorder="1" applyAlignment="1"/>
    <xf numFmtId="0" fontId="3" fillId="0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0" applyFont="1" applyFill="1" applyBorder="1" applyAlignment="1"/>
    <xf numFmtId="0" fontId="0" fillId="3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3" fillId="4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6" borderId="6" xfId="0" applyFont="1" applyFill="1" applyBorder="1" applyAlignment="1"/>
    <xf numFmtId="0" fontId="4" fillId="6" borderId="7" xfId="0" applyFont="1" applyFill="1" applyBorder="1" applyAlignment="1"/>
    <xf numFmtId="0" fontId="2" fillId="3" borderId="1" xfId="44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0" fillId="0" borderId="0" xfId="0" applyFill="1" applyBorder="1" applyAlignment="1"/>
    <xf numFmtId="0" fontId="4" fillId="7" borderId="1" xfId="0" applyFont="1" applyFill="1" applyBorder="1" applyAlignment="1"/>
    <xf numFmtId="0" fontId="4" fillId="8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4" borderId="1" xfId="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9.xml"/><Relationship Id="rId13" Type="http://schemas.openxmlformats.org/officeDocument/2006/relationships/externalLink" Target="externalLinks/externalLink8.xml"/><Relationship Id="rId12" Type="http://schemas.openxmlformats.org/officeDocument/2006/relationships/externalLink" Target="externalLinks/externalLink7.xml"/><Relationship Id="rId11" Type="http://schemas.openxmlformats.org/officeDocument/2006/relationships/externalLink" Target="externalLinks/externalLink6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481;&#33853;&#37197;&#3262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35282;&#33394;&#25104;&#38271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38075;&#30707;&#35268;&#2101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37329;&#24065;&#35268;&#2101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20027;&#35282;&#23646;&#24615;&#35268;&#2101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35013;&#22791;&#35268;&#21010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33021;&#21147;&#35780;&#20272;&#35268;&#21010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22242;&#38431;&#23646;&#24615;&#27169;&#25311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20316;&#25112;&#28436;&#20064;&#35268;&#21010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20146;&#23494;&#24230;&#35268;&#2101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_dropOut"/>
    </sheetNames>
    <sheetDataSet>
      <sheetData sheetId="0">
        <row r="215">
          <cell r="A215">
            <v>61040001</v>
          </cell>
        </row>
        <row r="216">
          <cell r="A216">
            <v>61040002</v>
          </cell>
        </row>
        <row r="217">
          <cell r="A217">
            <v>61040003</v>
          </cell>
        </row>
        <row r="218">
          <cell r="A218">
            <v>61040004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基础设定"/>
      <sheetName val="产耗总表"/>
      <sheetName val="体力规划"/>
      <sheetName val="升级时间"/>
      <sheetName val="升级时间规划"/>
      <sheetName val="章节进度规划"/>
      <sheetName val="系统开启汇总"/>
      <sheetName val="日常任务配置"/>
      <sheetName val="帮助"/>
    </sheetNames>
    <sheetDataSet>
      <sheetData sheetId="0"/>
      <sheetData sheetId="1"/>
      <sheetData sheetId="2"/>
      <sheetData sheetId="3"/>
      <sheetData sheetId="4"/>
      <sheetData sheetId="5">
        <row r="3">
          <cell r="R3">
            <v>1</v>
          </cell>
        </row>
        <row r="3">
          <cell r="W3">
            <v>12</v>
          </cell>
        </row>
        <row r="4">
          <cell r="R4">
            <v>9</v>
          </cell>
        </row>
        <row r="4">
          <cell r="W4">
            <v>15</v>
          </cell>
        </row>
        <row r="5">
          <cell r="R5">
            <v>13</v>
          </cell>
        </row>
        <row r="5">
          <cell r="W5">
            <v>13</v>
          </cell>
        </row>
        <row r="6">
          <cell r="R6">
            <v>25</v>
          </cell>
        </row>
        <row r="6">
          <cell r="W6">
            <v>25</v>
          </cell>
        </row>
        <row r="7">
          <cell r="R7">
            <v>35</v>
          </cell>
        </row>
        <row r="7">
          <cell r="W7">
            <v>35</v>
          </cell>
        </row>
        <row r="8">
          <cell r="R8">
            <v>43</v>
          </cell>
        </row>
        <row r="8">
          <cell r="W8">
            <v>43</v>
          </cell>
        </row>
        <row r="9">
          <cell r="R9">
            <v>47</v>
          </cell>
        </row>
        <row r="9">
          <cell r="W9">
            <v>47</v>
          </cell>
        </row>
        <row r="10">
          <cell r="R10">
            <v>53</v>
          </cell>
        </row>
        <row r="10">
          <cell r="W10">
            <v>53</v>
          </cell>
        </row>
        <row r="11">
          <cell r="R11">
            <v>56</v>
          </cell>
        </row>
        <row r="11">
          <cell r="W11">
            <v>56</v>
          </cell>
        </row>
        <row r="12">
          <cell r="R12">
            <v>64</v>
          </cell>
        </row>
        <row r="12">
          <cell r="W12">
            <v>64</v>
          </cell>
        </row>
        <row r="13">
          <cell r="R13">
            <v>68</v>
          </cell>
        </row>
        <row r="13">
          <cell r="W13">
            <v>68</v>
          </cell>
        </row>
        <row r="14">
          <cell r="R14">
            <v>71</v>
          </cell>
        </row>
        <row r="14">
          <cell r="W14">
            <v>71</v>
          </cell>
        </row>
        <row r="15">
          <cell r="R15">
            <v>74</v>
          </cell>
        </row>
        <row r="15">
          <cell r="W15">
            <v>74</v>
          </cell>
        </row>
      </sheetData>
      <sheetData sheetId="6">
        <row r="8">
          <cell r="C8">
            <v>22</v>
          </cell>
          <cell r="D8">
            <v>42</v>
          </cell>
          <cell r="E8">
            <v>50</v>
          </cell>
          <cell r="F8">
            <v>58</v>
          </cell>
        </row>
        <row r="9">
          <cell r="C9">
            <v>34</v>
          </cell>
          <cell r="D9">
            <v>46</v>
          </cell>
          <cell r="E9">
            <v>54</v>
          </cell>
          <cell r="F9">
            <v>61</v>
          </cell>
        </row>
        <row r="10">
          <cell r="C10">
            <v>38</v>
          </cell>
          <cell r="D10">
            <v>48</v>
          </cell>
          <cell r="E10">
            <v>56</v>
          </cell>
          <cell r="F10">
            <v>62</v>
          </cell>
        </row>
        <row r="11">
          <cell r="C11">
            <v>29</v>
          </cell>
          <cell r="D11">
            <v>45</v>
          </cell>
          <cell r="E11">
            <v>53</v>
          </cell>
          <cell r="F11">
            <v>59</v>
          </cell>
        </row>
      </sheetData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钻石规划"/>
      <sheetName val="关卡钻石与团队等级"/>
      <sheetName val="章节宝箱奖励"/>
      <sheetName val="日常宝箱配置"/>
      <sheetName val="帮助"/>
      <sheetName val="成就链接"/>
      <sheetName val="七日礼链接"/>
      <sheetName val="体力规划链接"/>
    </sheetNames>
    <sheetDataSet>
      <sheetData sheetId="0"/>
      <sheetData sheetId="1"/>
      <sheetData sheetId="2">
        <row r="20">
          <cell r="J20" t="str">
            <v>4_10&amp;4_15&amp;4_20</v>
          </cell>
        </row>
        <row r="21">
          <cell r="J21" t="str">
            <v>4_10&amp;4_15&amp;4_20</v>
          </cell>
        </row>
        <row r="22">
          <cell r="J22" t="str">
            <v>4_10&amp;4_15&amp;4_20</v>
          </cell>
        </row>
        <row r="23">
          <cell r="J23" t="str">
            <v>4_10&amp;4_15&amp;4_20</v>
          </cell>
        </row>
        <row r="24">
          <cell r="J24" t="str">
            <v>4_10&amp;4_15&amp;4_20</v>
          </cell>
        </row>
        <row r="25">
          <cell r="J25" t="str">
            <v>4_10&amp;4_15&amp;4_20</v>
          </cell>
        </row>
        <row r="26">
          <cell r="J26" t="str">
            <v>4_10&amp;4_15&amp;4_20</v>
          </cell>
        </row>
        <row r="27">
          <cell r="J27" t="str">
            <v>4_10&amp;4_15&amp;4_20</v>
          </cell>
        </row>
        <row r="28">
          <cell r="J28" t="str">
            <v>4_10&amp;4_15&amp;4_20</v>
          </cell>
        </row>
        <row r="29">
          <cell r="J29" t="str">
            <v>4_10&amp;4_15&amp;4_20</v>
          </cell>
        </row>
        <row r="30">
          <cell r="J30" t="str">
            <v>4_10&amp;4_15&amp;4_20</v>
          </cell>
        </row>
        <row r="31">
          <cell r="J31" t="str">
            <v>4_10&amp;4_15&amp;4_20</v>
          </cell>
        </row>
        <row r="32">
          <cell r="J32" t="str">
            <v>4_10&amp;4_15&amp;4_20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金币规划"/>
      <sheetName val="金币投放"/>
      <sheetName val="金币消耗"/>
      <sheetName val="金币副本掉落配置"/>
      <sheetName val="帮助"/>
    </sheetNames>
    <sheetDataSet>
      <sheetData sheetId="0"/>
      <sheetData sheetId="1"/>
      <sheetData sheetId="2"/>
      <sheetData sheetId="3">
        <row r="3">
          <cell r="F3" t="str">
            <v>3_30000|6_60</v>
          </cell>
        </row>
        <row r="4">
          <cell r="F4" t="str">
            <v>3_60000|6_80</v>
          </cell>
        </row>
        <row r="5">
          <cell r="F5" t="str">
            <v>3_90000|6_100</v>
          </cell>
        </row>
        <row r="6">
          <cell r="F6" t="str">
            <v>3_110000|6_120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团队经验属性成长"/>
      <sheetName val="主角属性成长"/>
      <sheetName val="主角经验规划"/>
      <sheetName val="主角进阶规划"/>
      <sheetName val="主角升星规划"/>
      <sheetName val="主角成长属性配表"/>
      <sheetName val="经验副本掉落配置"/>
      <sheetName val="主角进阶属性配表"/>
      <sheetName val="主角升星属性配表"/>
      <sheetName val="主角服装属性配表"/>
      <sheetName val="主角被动属性配表"/>
      <sheetName val="帮助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2_31004002_30|6_60</v>
          </cell>
        </row>
        <row r="4">
          <cell r="H4" t="str">
            <v>2_31004002_40|6_80</v>
          </cell>
        </row>
        <row r="5">
          <cell r="H5" t="str">
            <v>2_31004003_25|6_100</v>
          </cell>
        </row>
        <row r="6">
          <cell r="H6" t="str">
            <v>2_31004003_30|6_120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装备成长"/>
      <sheetName val="装备升级规划"/>
      <sheetName val="装备进阶规划"/>
      <sheetName val="装备掉落规划"/>
      <sheetName val="装备成长属性"/>
      <sheetName val="装备进阶属性"/>
      <sheetName val="材料副本掉落配置"/>
      <sheetName val="帮助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S3" t="str">
            <v>2_31003012_2|2_31003022_2|2_31003032_2|6_60</v>
          </cell>
        </row>
        <row r="4">
          <cell r="S4" t="str">
            <v>2_31003012_4|2_31003022_4|2_31003032_4|6_80</v>
          </cell>
        </row>
        <row r="5">
          <cell r="S5" t="str">
            <v>2_31003013_1|2_31003023_1|2_31003033_1|6_100</v>
          </cell>
        </row>
        <row r="6">
          <cell r="S6" t="str">
            <v>2_31003013_2|2_31003023_2|2_31003033_2|6_120</v>
          </cell>
        </row>
      </sheetData>
      <sheetData sheetId="7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首通奖励规划"/>
      <sheetName val="首通奖励配置"/>
      <sheetName val="通关奖励"/>
      <sheetName val="爬塔币规划"/>
      <sheetName val="帮助"/>
    </sheetNames>
    <sheetDataSet>
      <sheetData sheetId="0"/>
      <sheetData sheetId="1">
        <row r="2">
          <cell r="P2" t="str">
            <v>3_840</v>
          </cell>
        </row>
        <row r="3">
          <cell r="P3" t="str">
            <v>3_920</v>
          </cell>
        </row>
        <row r="4">
          <cell r="P4" t="str">
            <v>3_1000</v>
          </cell>
        </row>
        <row r="5">
          <cell r="P5" t="str">
            <v>3_1100</v>
          </cell>
        </row>
        <row r="6">
          <cell r="P6" t="str">
            <v>4_20</v>
          </cell>
        </row>
        <row r="7">
          <cell r="P7" t="str">
            <v>3_1260</v>
          </cell>
        </row>
        <row r="8">
          <cell r="P8" t="str">
            <v>3_1340</v>
          </cell>
        </row>
        <row r="9">
          <cell r="P9" t="str">
            <v>3_1420</v>
          </cell>
        </row>
        <row r="10">
          <cell r="P10" t="str">
            <v>3_1520</v>
          </cell>
        </row>
        <row r="11">
          <cell r="P11" t="str">
            <v>4_40|2_31001011_5|2_31001021_5|2_31001031_5|2_31001041_2</v>
          </cell>
        </row>
        <row r="12">
          <cell r="P12" t="str">
            <v>3_1680</v>
          </cell>
        </row>
        <row r="13">
          <cell r="P13" t="str">
            <v>3_1760</v>
          </cell>
        </row>
        <row r="14">
          <cell r="P14" t="str">
            <v>3_1840</v>
          </cell>
        </row>
        <row r="15">
          <cell r="P15" t="str">
            <v>3_1940</v>
          </cell>
        </row>
        <row r="16">
          <cell r="P16" t="str">
            <v>4_60</v>
          </cell>
        </row>
        <row r="17">
          <cell r="P17" t="str">
            <v>3_2100</v>
          </cell>
        </row>
        <row r="18">
          <cell r="P18" t="str">
            <v>3_2180</v>
          </cell>
        </row>
        <row r="19">
          <cell r="P19" t="str">
            <v>3_2260</v>
          </cell>
        </row>
        <row r="20">
          <cell r="P20" t="str">
            <v>3_2360</v>
          </cell>
        </row>
        <row r="21">
          <cell r="P21" t="str">
            <v>4_80|2_31001011_15|2_31001021_15|2_31001031_15|2_31001041_7</v>
          </cell>
        </row>
        <row r="22">
          <cell r="P22" t="str">
            <v>3_2520</v>
          </cell>
        </row>
        <row r="23">
          <cell r="P23" t="str">
            <v>3_2600</v>
          </cell>
        </row>
        <row r="24">
          <cell r="P24" t="str">
            <v>3_2680</v>
          </cell>
        </row>
        <row r="25">
          <cell r="P25" t="str">
            <v>3_2780</v>
          </cell>
        </row>
        <row r="26">
          <cell r="P26" t="str">
            <v>4_100</v>
          </cell>
        </row>
        <row r="27">
          <cell r="P27" t="str">
            <v>3_2940</v>
          </cell>
        </row>
        <row r="28">
          <cell r="P28" t="str">
            <v>3_3020</v>
          </cell>
        </row>
        <row r="29">
          <cell r="P29" t="str">
            <v>3_3100</v>
          </cell>
        </row>
        <row r="30">
          <cell r="P30" t="str">
            <v>3_3200</v>
          </cell>
        </row>
        <row r="31">
          <cell r="P31" t="str">
            <v>4_120|2_31001012_10|2_31001022_10|2_31001032_10|2_31001042_5</v>
          </cell>
        </row>
        <row r="32">
          <cell r="P32" t="str">
            <v>3_3360</v>
          </cell>
        </row>
        <row r="33">
          <cell r="P33" t="str">
            <v>3_3440</v>
          </cell>
        </row>
        <row r="34">
          <cell r="P34" t="str">
            <v>3_3520</v>
          </cell>
        </row>
        <row r="35">
          <cell r="P35" t="str">
            <v>3_3620</v>
          </cell>
        </row>
        <row r="36">
          <cell r="P36" t="str">
            <v>4_140</v>
          </cell>
        </row>
        <row r="37">
          <cell r="P37" t="str">
            <v>3_3780</v>
          </cell>
        </row>
        <row r="38">
          <cell r="P38" t="str">
            <v>3_3860</v>
          </cell>
        </row>
        <row r="39">
          <cell r="P39" t="str">
            <v>3_3940</v>
          </cell>
        </row>
        <row r="40">
          <cell r="P40" t="str">
            <v>3_4040</v>
          </cell>
        </row>
        <row r="41">
          <cell r="P41" t="str">
            <v>4_160|2_31001012_15|2_31001022_15|2_31001032_15|2_31001042_7</v>
          </cell>
        </row>
        <row r="42">
          <cell r="P42" t="str">
            <v>3_4200</v>
          </cell>
        </row>
        <row r="43">
          <cell r="P43" t="str">
            <v>3_4280</v>
          </cell>
        </row>
        <row r="44">
          <cell r="P44" t="str">
            <v>3_4360</v>
          </cell>
        </row>
        <row r="45">
          <cell r="P45" t="str">
            <v>3_4460</v>
          </cell>
        </row>
        <row r="46">
          <cell r="P46" t="str">
            <v>4_180</v>
          </cell>
        </row>
        <row r="47">
          <cell r="P47" t="str">
            <v>3_4620</v>
          </cell>
        </row>
        <row r="48">
          <cell r="P48" t="str">
            <v>3_4700</v>
          </cell>
        </row>
        <row r="49">
          <cell r="P49" t="str">
            <v>3_4780</v>
          </cell>
        </row>
        <row r="50">
          <cell r="P50" t="str">
            <v>3_4880</v>
          </cell>
        </row>
        <row r="51">
          <cell r="P51" t="str">
            <v>4_200|2_31001012_20|2_31001022_20|2_31001032_20|2_31001042_10</v>
          </cell>
        </row>
        <row r="52">
          <cell r="P52" t="str">
            <v>3_5040</v>
          </cell>
        </row>
        <row r="53">
          <cell r="P53" t="str">
            <v>3_5120</v>
          </cell>
        </row>
        <row r="54">
          <cell r="P54" t="str">
            <v>3_5220</v>
          </cell>
        </row>
        <row r="55">
          <cell r="P55" t="str">
            <v>3_5300</v>
          </cell>
        </row>
        <row r="56">
          <cell r="P56" t="str">
            <v>4_220</v>
          </cell>
        </row>
        <row r="57">
          <cell r="P57" t="str">
            <v>3_5460</v>
          </cell>
        </row>
        <row r="58">
          <cell r="P58" t="str">
            <v>3_5540</v>
          </cell>
        </row>
        <row r="59">
          <cell r="P59" t="str">
            <v>3_5640</v>
          </cell>
        </row>
        <row r="60">
          <cell r="P60" t="str">
            <v>3_5720</v>
          </cell>
        </row>
        <row r="61">
          <cell r="P61" t="str">
            <v>4_240|2_31001012_25|2_31001022_25|2_31001032_25|2_31001042_12</v>
          </cell>
        </row>
        <row r="62">
          <cell r="P62" t="str">
            <v>3_5880</v>
          </cell>
        </row>
        <row r="63">
          <cell r="P63" t="str">
            <v>3_5960</v>
          </cell>
        </row>
        <row r="64">
          <cell r="P64" t="str">
            <v>3_6060</v>
          </cell>
        </row>
        <row r="65">
          <cell r="P65" t="str">
            <v>3_6140</v>
          </cell>
        </row>
        <row r="66">
          <cell r="P66" t="str">
            <v>4_260</v>
          </cell>
        </row>
        <row r="67">
          <cell r="P67" t="str">
            <v>3_6300</v>
          </cell>
        </row>
        <row r="68">
          <cell r="P68" t="str">
            <v>3_6380</v>
          </cell>
        </row>
        <row r="69">
          <cell r="P69" t="str">
            <v>3_6480</v>
          </cell>
        </row>
        <row r="70">
          <cell r="P70" t="str">
            <v>3_6560</v>
          </cell>
        </row>
        <row r="71">
          <cell r="P71" t="str">
            <v>4_280|2_31001012_30|2_31001022_30|2_31001032_30|2_31001042_15</v>
          </cell>
        </row>
        <row r="72">
          <cell r="P72" t="str">
            <v>3_6720</v>
          </cell>
        </row>
        <row r="73">
          <cell r="P73" t="str">
            <v>3_6800</v>
          </cell>
        </row>
        <row r="74">
          <cell r="P74" t="str">
            <v>3_6900</v>
          </cell>
        </row>
        <row r="75">
          <cell r="P75" t="str">
            <v>3_6980</v>
          </cell>
        </row>
        <row r="76">
          <cell r="P76" t="str">
            <v>4_300</v>
          </cell>
        </row>
        <row r="77">
          <cell r="P77" t="str">
            <v>3_7140</v>
          </cell>
        </row>
        <row r="78">
          <cell r="P78" t="str">
            <v>3_7220</v>
          </cell>
        </row>
        <row r="79">
          <cell r="P79" t="str">
            <v>3_7320</v>
          </cell>
        </row>
        <row r="80">
          <cell r="P80" t="str">
            <v>3_7400</v>
          </cell>
        </row>
        <row r="81">
          <cell r="P81" t="str">
            <v>4_320|2_31001013_10|2_31001023_10|2_31001033_10|2_31001043_5</v>
          </cell>
        </row>
        <row r="82">
          <cell r="P82" t="str">
            <v>3_7560</v>
          </cell>
        </row>
        <row r="83">
          <cell r="P83" t="str">
            <v>3_7640</v>
          </cell>
        </row>
        <row r="84">
          <cell r="P84" t="str">
            <v>3_7740</v>
          </cell>
        </row>
        <row r="85">
          <cell r="P85" t="str">
            <v>3_7820</v>
          </cell>
        </row>
        <row r="86">
          <cell r="P86" t="str">
            <v>4_340</v>
          </cell>
        </row>
        <row r="87">
          <cell r="P87" t="str">
            <v>3_7980</v>
          </cell>
        </row>
        <row r="88">
          <cell r="P88" t="str">
            <v>3_8060</v>
          </cell>
        </row>
        <row r="89">
          <cell r="P89" t="str">
            <v>3_8160</v>
          </cell>
        </row>
        <row r="90">
          <cell r="P90" t="str">
            <v>3_8240</v>
          </cell>
        </row>
        <row r="91">
          <cell r="P91" t="str">
            <v>4_360|2_31001013_20|2_31001023_20|2_31001033_20|2_31001043_10</v>
          </cell>
        </row>
        <row r="92">
          <cell r="P92" t="str">
            <v>3_8400</v>
          </cell>
        </row>
        <row r="93">
          <cell r="P93" t="str">
            <v>3_8480</v>
          </cell>
        </row>
        <row r="94">
          <cell r="P94" t="str">
            <v>3_8580</v>
          </cell>
        </row>
        <row r="95">
          <cell r="P95" t="str">
            <v>3_8660</v>
          </cell>
        </row>
        <row r="96">
          <cell r="P96" t="str">
            <v>4_380</v>
          </cell>
        </row>
        <row r="97">
          <cell r="P97" t="str">
            <v>3_8820</v>
          </cell>
        </row>
        <row r="98">
          <cell r="P98" t="str">
            <v>3_8900</v>
          </cell>
        </row>
        <row r="99">
          <cell r="P99" t="str">
            <v>3_9000</v>
          </cell>
        </row>
        <row r="100">
          <cell r="P100" t="str">
            <v>3_9080</v>
          </cell>
        </row>
        <row r="101">
          <cell r="P101" t="str">
            <v>4_400|2_31001013_30|2_31001023_30|2_31001033_30|2_31001043_15</v>
          </cell>
        </row>
      </sheetData>
      <sheetData sheetId="2">
        <row r="2">
          <cell r="I2" t="str">
            <v>3_420</v>
          </cell>
        </row>
        <row r="3">
          <cell r="I3" t="str">
            <v>3_460</v>
          </cell>
        </row>
        <row r="4">
          <cell r="I4" t="str">
            <v>3_500</v>
          </cell>
        </row>
        <row r="5">
          <cell r="I5" t="str">
            <v>3_550</v>
          </cell>
        </row>
        <row r="6">
          <cell r="I6" t="str">
            <v>3_590|6_10</v>
          </cell>
        </row>
        <row r="7">
          <cell r="I7" t="str">
            <v>3_630</v>
          </cell>
        </row>
        <row r="8">
          <cell r="I8" t="str">
            <v>3_670</v>
          </cell>
        </row>
        <row r="9">
          <cell r="I9" t="str">
            <v>3_710</v>
          </cell>
        </row>
        <row r="10">
          <cell r="I10" t="str">
            <v>3_760</v>
          </cell>
        </row>
        <row r="11">
          <cell r="I11" t="str">
            <v>3_800|6_10|103_1</v>
          </cell>
        </row>
        <row r="12">
          <cell r="I12" t="str">
            <v>3_840</v>
          </cell>
        </row>
        <row r="13">
          <cell r="I13" t="str">
            <v>3_880</v>
          </cell>
        </row>
        <row r="14">
          <cell r="I14" t="str">
            <v>3_920</v>
          </cell>
        </row>
        <row r="15">
          <cell r="I15" t="str">
            <v>3_970</v>
          </cell>
        </row>
        <row r="16">
          <cell r="I16" t="str">
            <v>3_1010|6_10</v>
          </cell>
        </row>
        <row r="17">
          <cell r="I17" t="str">
            <v>3_1050</v>
          </cell>
        </row>
        <row r="18">
          <cell r="I18" t="str">
            <v>3_1090</v>
          </cell>
        </row>
        <row r="19">
          <cell r="I19" t="str">
            <v>3_1130</v>
          </cell>
        </row>
        <row r="20">
          <cell r="I20" t="str">
            <v>3_1180</v>
          </cell>
        </row>
        <row r="21">
          <cell r="I21" t="str">
            <v>3_1220|6_10|103_2</v>
          </cell>
        </row>
        <row r="22">
          <cell r="I22" t="str">
            <v>3_1260</v>
          </cell>
        </row>
        <row r="23">
          <cell r="I23" t="str">
            <v>3_1300</v>
          </cell>
        </row>
        <row r="24">
          <cell r="I24" t="str">
            <v>3_1340</v>
          </cell>
        </row>
        <row r="25">
          <cell r="I25" t="str">
            <v>3_1390</v>
          </cell>
        </row>
        <row r="26">
          <cell r="I26" t="str">
            <v>3_1430|6_10</v>
          </cell>
        </row>
        <row r="27">
          <cell r="I27" t="str">
            <v>3_1470</v>
          </cell>
        </row>
        <row r="28">
          <cell r="I28" t="str">
            <v>3_1510</v>
          </cell>
        </row>
        <row r="29">
          <cell r="I29" t="str">
            <v>3_1550</v>
          </cell>
        </row>
        <row r="30">
          <cell r="I30" t="str">
            <v>3_1600</v>
          </cell>
        </row>
        <row r="31">
          <cell r="I31" t="str">
            <v>3_1640|6_15|103_3</v>
          </cell>
        </row>
        <row r="32">
          <cell r="I32" t="str">
            <v>3_1680</v>
          </cell>
        </row>
        <row r="33">
          <cell r="I33" t="str">
            <v>3_1720</v>
          </cell>
        </row>
        <row r="34">
          <cell r="I34" t="str">
            <v>3_1760</v>
          </cell>
        </row>
        <row r="35">
          <cell r="I35" t="str">
            <v>3_1810</v>
          </cell>
        </row>
        <row r="36">
          <cell r="I36" t="str">
            <v>3_1850|6_15</v>
          </cell>
        </row>
        <row r="37">
          <cell r="I37" t="str">
            <v>3_1890</v>
          </cell>
        </row>
        <row r="38">
          <cell r="I38" t="str">
            <v>3_1930</v>
          </cell>
        </row>
        <row r="39">
          <cell r="I39" t="str">
            <v>3_1970</v>
          </cell>
        </row>
        <row r="40">
          <cell r="I40" t="str">
            <v>3_2020</v>
          </cell>
        </row>
        <row r="41">
          <cell r="I41" t="str">
            <v>3_2060|6_20|103_4</v>
          </cell>
        </row>
        <row r="42">
          <cell r="I42" t="str">
            <v>3_2100</v>
          </cell>
        </row>
        <row r="43">
          <cell r="I43" t="str">
            <v>3_2140</v>
          </cell>
        </row>
        <row r="44">
          <cell r="I44" t="str">
            <v>3_2180</v>
          </cell>
        </row>
        <row r="45">
          <cell r="I45" t="str">
            <v>3_2230</v>
          </cell>
        </row>
        <row r="46">
          <cell r="I46" t="str">
            <v>3_2270|6_20</v>
          </cell>
        </row>
        <row r="47">
          <cell r="I47" t="str">
            <v>3_2310</v>
          </cell>
        </row>
        <row r="48">
          <cell r="I48" t="str">
            <v>3_2350</v>
          </cell>
        </row>
        <row r="49">
          <cell r="I49" t="str">
            <v>3_2390</v>
          </cell>
        </row>
        <row r="50">
          <cell r="I50" t="str">
            <v>3_2440</v>
          </cell>
        </row>
        <row r="51">
          <cell r="I51" t="str">
            <v>3_2480|6_25|103_5</v>
          </cell>
        </row>
        <row r="52">
          <cell r="I52" t="str">
            <v>3_2520</v>
          </cell>
        </row>
        <row r="53">
          <cell r="I53" t="str">
            <v>3_2560</v>
          </cell>
        </row>
        <row r="54">
          <cell r="I54" t="str">
            <v>3_2610</v>
          </cell>
        </row>
        <row r="55">
          <cell r="I55" t="str">
            <v>3_2650</v>
          </cell>
        </row>
        <row r="56">
          <cell r="I56" t="str">
            <v>3_2690|6_25</v>
          </cell>
        </row>
        <row r="57">
          <cell r="I57" t="str">
            <v>3_2730</v>
          </cell>
        </row>
        <row r="58">
          <cell r="I58" t="str">
            <v>3_2770</v>
          </cell>
        </row>
        <row r="59">
          <cell r="I59" t="str">
            <v>3_2820</v>
          </cell>
        </row>
        <row r="60">
          <cell r="I60" t="str">
            <v>3_2860</v>
          </cell>
        </row>
        <row r="61">
          <cell r="I61" t="str">
            <v>3_2900|6_30|103_6</v>
          </cell>
        </row>
        <row r="62">
          <cell r="I62" t="str">
            <v>3_2940</v>
          </cell>
        </row>
        <row r="63">
          <cell r="I63" t="str">
            <v>3_2980</v>
          </cell>
        </row>
        <row r="64">
          <cell r="I64" t="str">
            <v>3_3030</v>
          </cell>
        </row>
        <row r="65">
          <cell r="I65" t="str">
            <v>3_3070</v>
          </cell>
        </row>
        <row r="66">
          <cell r="I66" t="str">
            <v>3_3110|6_30</v>
          </cell>
        </row>
        <row r="67">
          <cell r="I67" t="str">
            <v>3_3150</v>
          </cell>
        </row>
        <row r="68">
          <cell r="I68" t="str">
            <v>3_3190</v>
          </cell>
        </row>
        <row r="69">
          <cell r="I69" t="str">
            <v>3_3240</v>
          </cell>
        </row>
        <row r="70">
          <cell r="I70" t="str">
            <v>3_3280</v>
          </cell>
        </row>
        <row r="71">
          <cell r="I71" t="str">
            <v>3_3320|6_35|103_7</v>
          </cell>
        </row>
        <row r="72">
          <cell r="I72" t="str">
            <v>3_3360</v>
          </cell>
        </row>
        <row r="73">
          <cell r="I73" t="str">
            <v>3_3400</v>
          </cell>
        </row>
        <row r="74">
          <cell r="I74" t="str">
            <v>3_3450</v>
          </cell>
        </row>
        <row r="75">
          <cell r="I75" t="str">
            <v>3_3490</v>
          </cell>
        </row>
        <row r="76">
          <cell r="I76" t="str">
            <v>3_3530|6_35</v>
          </cell>
        </row>
        <row r="77">
          <cell r="I77" t="str">
            <v>3_3570</v>
          </cell>
        </row>
        <row r="78">
          <cell r="I78" t="str">
            <v>3_3610</v>
          </cell>
        </row>
        <row r="79">
          <cell r="I79" t="str">
            <v>3_3660</v>
          </cell>
        </row>
        <row r="80">
          <cell r="I80" t="str">
            <v>3_3700</v>
          </cell>
        </row>
        <row r="81">
          <cell r="I81" t="str">
            <v>3_3740|6_40|103_8</v>
          </cell>
        </row>
        <row r="82">
          <cell r="I82" t="str">
            <v>3_3780</v>
          </cell>
        </row>
        <row r="83">
          <cell r="I83" t="str">
            <v>3_3820</v>
          </cell>
        </row>
        <row r="84">
          <cell r="I84" t="str">
            <v>3_3870</v>
          </cell>
        </row>
        <row r="85">
          <cell r="I85" t="str">
            <v>3_3910</v>
          </cell>
        </row>
        <row r="86">
          <cell r="I86" t="str">
            <v>3_3950|6_40</v>
          </cell>
        </row>
        <row r="87">
          <cell r="I87" t="str">
            <v>3_3990</v>
          </cell>
        </row>
        <row r="88">
          <cell r="I88" t="str">
            <v>3_4030</v>
          </cell>
        </row>
        <row r="89">
          <cell r="I89" t="str">
            <v>3_4080</v>
          </cell>
        </row>
        <row r="90">
          <cell r="I90" t="str">
            <v>3_4120</v>
          </cell>
        </row>
        <row r="91">
          <cell r="I91" t="str">
            <v>3_4160|6_45|103_9</v>
          </cell>
        </row>
        <row r="92">
          <cell r="I92" t="str">
            <v>3_4200</v>
          </cell>
        </row>
        <row r="93">
          <cell r="I93" t="str">
            <v>3_4240</v>
          </cell>
        </row>
        <row r="94">
          <cell r="I94" t="str">
            <v>3_4290</v>
          </cell>
        </row>
        <row r="95">
          <cell r="I95" t="str">
            <v>3_4330</v>
          </cell>
        </row>
        <row r="96">
          <cell r="I96" t="str">
            <v>3_4370|6_45</v>
          </cell>
        </row>
        <row r="97">
          <cell r="I97" t="str">
            <v>3_4410</v>
          </cell>
        </row>
        <row r="98">
          <cell r="I98" t="str">
            <v>3_4450</v>
          </cell>
        </row>
        <row r="99">
          <cell r="I99" t="str">
            <v>3_4500</v>
          </cell>
        </row>
        <row r="100">
          <cell r="I100" t="str">
            <v>3_4540</v>
          </cell>
        </row>
        <row r="101">
          <cell r="I101" t="str">
            <v>3_4580|6_50|103_10</v>
          </cell>
        </row>
      </sheetData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团队属性模拟"/>
      <sheetName val="团队相关连接"/>
      <sheetName val="主角相关连接"/>
      <sheetName val="装备相关"/>
      <sheetName val="怪物属性模拟配置"/>
      <sheetName val="关卡设定参照"/>
      <sheetName val="帮助"/>
    </sheetNames>
    <sheetDataSet>
      <sheetData sheetId="0">
        <row r="3">
          <cell r="A3">
            <v>1</v>
          </cell>
        </row>
        <row r="3">
          <cell r="AM3">
            <v>100</v>
          </cell>
        </row>
        <row r="3">
          <cell r="AU3">
            <v>100</v>
          </cell>
        </row>
        <row r="4">
          <cell r="A4">
            <v>2</v>
          </cell>
        </row>
        <row r="4">
          <cell r="AM4">
            <v>160</v>
          </cell>
        </row>
        <row r="4">
          <cell r="AU4">
            <v>160</v>
          </cell>
        </row>
        <row r="5">
          <cell r="A5">
            <v>3</v>
          </cell>
        </row>
        <row r="5">
          <cell r="AM5">
            <v>230</v>
          </cell>
        </row>
        <row r="5">
          <cell r="AU5">
            <v>230</v>
          </cell>
        </row>
        <row r="6">
          <cell r="A6">
            <v>4</v>
          </cell>
        </row>
        <row r="6">
          <cell r="AM6">
            <v>580</v>
          </cell>
        </row>
        <row r="6">
          <cell r="AU6">
            <v>580</v>
          </cell>
        </row>
        <row r="7">
          <cell r="A7">
            <v>5</v>
          </cell>
        </row>
        <row r="7">
          <cell r="AM7">
            <v>1060</v>
          </cell>
        </row>
        <row r="7">
          <cell r="AU7">
            <v>1060</v>
          </cell>
        </row>
        <row r="8">
          <cell r="A8">
            <v>6</v>
          </cell>
        </row>
        <row r="8">
          <cell r="AM8">
            <v>1240</v>
          </cell>
        </row>
        <row r="8">
          <cell r="AU8">
            <v>1240</v>
          </cell>
        </row>
        <row r="9">
          <cell r="A9">
            <v>7</v>
          </cell>
        </row>
        <row r="9">
          <cell r="AM9">
            <v>1450</v>
          </cell>
        </row>
        <row r="9">
          <cell r="AU9">
            <v>1450</v>
          </cell>
        </row>
        <row r="10">
          <cell r="A10">
            <v>8</v>
          </cell>
        </row>
        <row r="10">
          <cell r="AM10">
            <v>1630</v>
          </cell>
        </row>
        <row r="10">
          <cell r="AU10">
            <v>1630</v>
          </cell>
        </row>
        <row r="11">
          <cell r="A11">
            <v>9</v>
          </cell>
        </row>
        <row r="11">
          <cell r="AM11">
            <v>1820</v>
          </cell>
        </row>
        <row r="11">
          <cell r="AU11">
            <v>1820</v>
          </cell>
        </row>
        <row r="12">
          <cell r="A12">
            <v>10</v>
          </cell>
        </row>
        <row r="12">
          <cell r="AM12">
            <v>2000</v>
          </cell>
        </row>
        <row r="12">
          <cell r="AU12">
            <v>2000</v>
          </cell>
        </row>
        <row r="13">
          <cell r="A13">
            <v>11</v>
          </cell>
        </row>
        <row r="13">
          <cell r="AM13">
            <v>2570</v>
          </cell>
        </row>
        <row r="13">
          <cell r="AU13">
            <v>2570</v>
          </cell>
        </row>
        <row r="14">
          <cell r="A14">
            <v>12</v>
          </cell>
        </row>
        <row r="14">
          <cell r="AM14">
            <v>2750</v>
          </cell>
        </row>
        <row r="14">
          <cell r="AU14">
            <v>2750</v>
          </cell>
        </row>
        <row r="15">
          <cell r="A15">
            <v>13</v>
          </cell>
        </row>
        <row r="15">
          <cell r="AM15">
            <v>2940</v>
          </cell>
        </row>
        <row r="15">
          <cell r="AU15">
            <v>2940</v>
          </cell>
        </row>
        <row r="16">
          <cell r="A16">
            <v>14</v>
          </cell>
        </row>
        <row r="16">
          <cell r="AM16">
            <v>3270</v>
          </cell>
        </row>
        <row r="16">
          <cell r="AU16">
            <v>3270</v>
          </cell>
        </row>
        <row r="17">
          <cell r="A17">
            <v>15</v>
          </cell>
        </row>
        <row r="17">
          <cell r="AM17">
            <v>3940</v>
          </cell>
        </row>
        <row r="17">
          <cell r="AU17">
            <v>3940</v>
          </cell>
        </row>
        <row r="18">
          <cell r="A18">
            <v>16</v>
          </cell>
        </row>
        <row r="18">
          <cell r="AM18">
            <v>4580</v>
          </cell>
        </row>
        <row r="18">
          <cell r="AU18">
            <v>4580</v>
          </cell>
        </row>
        <row r="19">
          <cell r="A19">
            <v>17</v>
          </cell>
        </row>
        <row r="19">
          <cell r="AM19">
            <v>5120</v>
          </cell>
        </row>
        <row r="19">
          <cell r="AU19">
            <v>5120</v>
          </cell>
        </row>
        <row r="20">
          <cell r="A20">
            <v>18</v>
          </cell>
        </row>
        <row r="20">
          <cell r="AM20">
            <v>5650</v>
          </cell>
        </row>
        <row r="20">
          <cell r="AU20">
            <v>5650</v>
          </cell>
        </row>
        <row r="21">
          <cell r="A21">
            <v>19</v>
          </cell>
        </row>
        <row r="21">
          <cell r="AM21">
            <v>6190</v>
          </cell>
        </row>
        <row r="21">
          <cell r="AU21">
            <v>6190</v>
          </cell>
        </row>
        <row r="22">
          <cell r="A22">
            <v>20</v>
          </cell>
        </row>
        <row r="22">
          <cell r="AM22">
            <v>6900</v>
          </cell>
        </row>
        <row r="22">
          <cell r="AU22">
            <v>6900</v>
          </cell>
        </row>
        <row r="23">
          <cell r="A23">
            <v>21</v>
          </cell>
        </row>
        <row r="23">
          <cell r="AM23">
            <v>7580</v>
          </cell>
        </row>
        <row r="23">
          <cell r="AU23">
            <v>7580</v>
          </cell>
        </row>
        <row r="24">
          <cell r="A24">
            <v>22</v>
          </cell>
        </row>
        <row r="24">
          <cell r="AM24">
            <v>7830</v>
          </cell>
        </row>
        <row r="24">
          <cell r="AU24">
            <v>7830</v>
          </cell>
        </row>
        <row r="25">
          <cell r="A25">
            <v>23</v>
          </cell>
        </row>
        <row r="25">
          <cell r="AM25">
            <v>8240</v>
          </cell>
        </row>
        <row r="25">
          <cell r="AU25">
            <v>8240</v>
          </cell>
        </row>
        <row r="26">
          <cell r="A26">
            <v>24</v>
          </cell>
        </row>
        <row r="26">
          <cell r="AM26">
            <v>8500</v>
          </cell>
        </row>
        <row r="26">
          <cell r="AU26">
            <v>8500</v>
          </cell>
        </row>
        <row r="27">
          <cell r="A27">
            <v>25</v>
          </cell>
        </row>
        <row r="27">
          <cell r="AM27">
            <v>9550</v>
          </cell>
        </row>
        <row r="27">
          <cell r="AU27">
            <v>9550</v>
          </cell>
        </row>
        <row r="28">
          <cell r="A28">
            <v>26</v>
          </cell>
        </row>
        <row r="28">
          <cell r="AM28">
            <v>10480</v>
          </cell>
        </row>
        <row r="28">
          <cell r="AU28">
            <v>10480</v>
          </cell>
        </row>
        <row r="29">
          <cell r="A29">
            <v>27</v>
          </cell>
        </row>
        <row r="29">
          <cell r="AM29">
            <v>10900</v>
          </cell>
        </row>
        <row r="29">
          <cell r="AU29">
            <v>10900</v>
          </cell>
        </row>
        <row r="30">
          <cell r="A30">
            <v>28</v>
          </cell>
        </row>
        <row r="30">
          <cell r="AM30">
            <v>11210</v>
          </cell>
        </row>
        <row r="30">
          <cell r="AU30">
            <v>11210</v>
          </cell>
        </row>
        <row r="31">
          <cell r="A31">
            <v>29</v>
          </cell>
        </row>
        <row r="31">
          <cell r="AM31">
            <v>11620</v>
          </cell>
        </row>
        <row r="31">
          <cell r="AU31">
            <v>11620</v>
          </cell>
        </row>
        <row r="32">
          <cell r="A32">
            <v>30</v>
          </cell>
        </row>
        <row r="32">
          <cell r="AM32">
            <v>11910</v>
          </cell>
        </row>
        <row r="32">
          <cell r="AU32">
            <v>11910</v>
          </cell>
        </row>
        <row r="33">
          <cell r="A33">
            <v>31</v>
          </cell>
        </row>
        <row r="33">
          <cell r="AM33">
            <v>13700</v>
          </cell>
        </row>
        <row r="33">
          <cell r="AU33">
            <v>13700</v>
          </cell>
        </row>
        <row r="34">
          <cell r="A34">
            <v>32</v>
          </cell>
        </row>
        <row r="34">
          <cell r="AM34">
            <v>14050</v>
          </cell>
        </row>
        <row r="34">
          <cell r="AU34">
            <v>14050</v>
          </cell>
        </row>
        <row r="35">
          <cell r="A35">
            <v>33</v>
          </cell>
        </row>
        <row r="35">
          <cell r="AM35">
            <v>14240</v>
          </cell>
        </row>
        <row r="35">
          <cell r="AU35">
            <v>14240</v>
          </cell>
        </row>
        <row r="36">
          <cell r="A36">
            <v>34</v>
          </cell>
        </row>
        <row r="36">
          <cell r="AM36">
            <v>14590</v>
          </cell>
        </row>
        <row r="36">
          <cell r="AU36">
            <v>14590</v>
          </cell>
        </row>
        <row r="37">
          <cell r="A37">
            <v>35</v>
          </cell>
        </row>
        <row r="37">
          <cell r="AM37">
            <v>14790</v>
          </cell>
        </row>
        <row r="37">
          <cell r="AU37">
            <v>14790</v>
          </cell>
        </row>
        <row r="38">
          <cell r="A38">
            <v>36</v>
          </cell>
        </row>
        <row r="38">
          <cell r="AM38">
            <v>15150</v>
          </cell>
        </row>
        <row r="38">
          <cell r="AU38">
            <v>15150</v>
          </cell>
        </row>
        <row r="39">
          <cell r="A39">
            <v>37</v>
          </cell>
        </row>
        <row r="39">
          <cell r="AM39">
            <v>15340</v>
          </cell>
        </row>
        <row r="39">
          <cell r="AU39">
            <v>15340</v>
          </cell>
        </row>
        <row r="40">
          <cell r="A40">
            <v>38</v>
          </cell>
        </row>
        <row r="40">
          <cell r="AM40">
            <v>15690</v>
          </cell>
        </row>
        <row r="40">
          <cell r="AU40">
            <v>15690</v>
          </cell>
        </row>
        <row r="41">
          <cell r="A41">
            <v>39</v>
          </cell>
        </row>
        <row r="41">
          <cell r="AM41">
            <v>15900</v>
          </cell>
        </row>
        <row r="41">
          <cell r="AU41">
            <v>15900</v>
          </cell>
        </row>
        <row r="42">
          <cell r="A42">
            <v>40</v>
          </cell>
        </row>
        <row r="42">
          <cell r="AM42">
            <v>17180</v>
          </cell>
        </row>
        <row r="42">
          <cell r="AU42">
            <v>17180</v>
          </cell>
        </row>
        <row r="43">
          <cell r="A43">
            <v>41</v>
          </cell>
        </row>
        <row r="43">
          <cell r="AM43">
            <v>17910</v>
          </cell>
        </row>
        <row r="43">
          <cell r="AU43">
            <v>17910</v>
          </cell>
        </row>
        <row r="44">
          <cell r="A44">
            <v>42</v>
          </cell>
        </row>
        <row r="44">
          <cell r="AM44">
            <v>18270</v>
          </cell>
        </row>
        <row r="44">
          <cell r="AU44">
            <v>18270</v>
          </cell>
        </row>
        <row r="45">
          <cell r="A45">
            <v>43</v>
          </cell>
        </row>
        <row r="45">
          <cell r="AM45">
            <v>18580</v>
          </cell>
        </row>
        <row r="45">
          <cell r="AU45">
            <v>18580</v>
          </cell>
        </row>
        <row r="46">
          <cell r="A46">
            <v>44</v>
          </cell>
        </row>
        <row r="46">
          <cell r="AM46">
            <v>18940</v>
          </cell>
        </row>
        <row r="46">
          <cell r="AU46">
            <v>18940</v>
          </cell>
        </row>
        <row r="47">
          <cell r="A47">
            <v>45</v>
          </cell>
        </row>
        <row r="47">
          <cell r="AM47">
            <v>20550</v>
          </cell>
        </row>
        <row r="47">
          <cell r="AU47">
            <v>20550</v>
          </cell>
        </row>
        <row r="48">
          <cell r="A48">
            <v>46</v>
          </cell>
        </row>
        <row r="48">
          <cell r="AM48">
            <v>20900</v>
          </cell>
        </row>
        <row r="48">
          <cell r="AU48">
            <v>20900</v>
          </cell>
        </row>
        <row r="49">
          <cell r="A49">
            <v>47</v>
          </cell>
        </row>
        <row r="49">
          <cell r="AM49">
            <v>21280</v>
          </cell>
        </row>
        <row r="49">
          <cell r="AU49">
            <v>21280</v>
          </cell>
        </row>
        <row r="50">
          <cell r="A50">
            <v>48</v>
          </cell>
        </row>
        <row r="50">
          <cell r="AM50">
            <v>22850</v>
          </cell>
        </row>
        <row r="50">
          <cell r="AU50">
            <v>22850</v>
          </cell>
        </row>
        <row r="51">
          <cell r="A51">
            <v>49</v>
          </cell>
        </row>
        <row r="51">
          <cell r="AM51">
            <v>23560</v>
          </cell>
        </row>
        <row r="51">
          <cell r="AU51">
            <v>23560</v>
          </cell>
        </row>
        <row r="52">
          <cell r="A52">
            <v>50</v>
          </cell>
        </row>
        <row r="52">
          <cell r="AM52">
            <v>23920</v>
          </cell>
        </row>
        <row r="52">
          <cell r="AU52">
            <v>23920</v>
          </cell>
        </row>
        <row r="53">
          <cell r="A53">
            <v>51</v>
          </cell>
        </row>
        <row r="53">
          <cell r="AM53">
            <v>27670</v>
          </cell>
        </row>
        <row r="53">
          <cell r="AU53">
            <v>27670</v>
          </cell>
        </row>
        <row r="54">
          <cell r="A54">
            <v>52</v>
          </cell>
        </row>
        <row r="54">
          <cell r="AM54">
            <v>28090</v>
          </cell>
        </row>
        <row r="54">
          <cell r="AU54">
            <v>28090</v>
          </cell>
        </row>
        <row r="55">
          <cell r="A55">
            <v>53</v>
          </cell>
        </row>
        <row r="55">
          <cell r="AM55">
            <v>28870</v>
          </cell>
        </row>
        <row r="55">
          <cell r="AU55">
            <v>28870</v>
          </cell>
        </row>
        <row r="56">
          <cell r="A56">
            <v>54</v>
          </cell>
        </row>
        <row r="56">
          <cell r="AM56">
            <v>30380</v>
          </cell>
        </row>
        <row r="56">
          <cell r="AU56">
            <v>30380</v>
          </cell>
        </row>
        <row r="57">
          <cell r="A57">
            <v>55</v>
          </cell>
        </row>
        <row r="57">
          <cell r="AM57">
            <v>31490</v>
          </cell>
        </row>
        <row r="57">
          <cell r="AU57">
            <v>31490</v>
          </cell>
        </row>
        <row r="58">
          <cell r="A58">
            <v>56</v>
          </cell>
        </row>
        <row r="58">
          <cell r="AM58">
            <v>32230</v>
          </cell>
        </row>
        <row r="58">
          <cell r="AU58">
            <v>32230</v>
          </cell>
        </row>
        <row r="59">
          <cell r="A59">
            <v>57</v>
          </cell>
        </row>
        <row r="59">
          <cell r="AM59">
            <v>33340</v>
          </cell>
        </row>
        <row r="59">
          <cell r="AU59">
            <v>33340</v>
          </cell>
        </row>
        <row r="60">
          <cell r="A60">
            <v>58</v>
          </cell>
        </row>
        <row r="60">
          <cell r="AM60">
            <v>34080</v>
          </cell>
        </row>
        <row r="60">
          <cell r="AU60">
            <v>34080</v>
          </cell>
        </row>
        <row r="61">
          <cell r="A61">
            <v>59</v>
          </cell>
        </row>
        <row r="61">
          <cell r="AM61">
            <v>36300</v>
          </cell>
        </row>
        <row r="61">
          <cell r="AU61">
            <v>36300</v>
          </cell>
        </row>
        <row r="62">
          <cell r="A62">
            <v>60</v>
          </cell>
        </row>
        <row r="62">
          <cell r="AM62">
            <v>39680</v>
          </cell>
        </row>
        <row r="62">
          <cell r="AU62">
            <v>39680</v>
          </cell>
        </row>
        <row r="63">
          <cell r="A63">
            <v>61</v>
          </cell>
        </row>
        <row r="63">
          <cell r="AM63">
            <v>43350</v>
          </cell>
        </row>
        <row r="63">
          <cell r="AU63">
            <v>43350</v>
          </cell>
        </row>
        <row r="64">
          <cell r="A64">
            <v>62</v>
          </cell>
        </row>
        <row r="64">
          <cell r="AM64">
            <v>47450</v>
          </cell>
        </row>
        <row r="64">
          <cell r="AU64">
            <v>47450</v>
          </cell>
        </row>
        <row r="65">
          <cell r="A65">
            <v>63</v>
          </cell>
        </row>
        <row r="65">
          <cell r="AM65">
            <v>50860</v>
          </cell>
        </row>
        <row r="65">
          <cell r="AU65">
            <v>50860</v>
          </cell>
        </row>
        <row r="66">
          <cell r="A66">
            <v>64</v>
          </cell>
        </row>
        <row r="66">
          <cell r="AM66">
            <v>53280</v>
          </cell>
        </row>
        <row r="66">
          <cell r="AU66">
            <v>53280</v>
          </cell>
        </row>
        <row r="67">
          <cell r="A67">
            <v>65</v>
          </cell>
        </row>
        <row r="67">
          <cell r="AM67">
            <v>54690</v>
          </cell>
        </row>
        <row r="67">
          <cell r="AU67">
            <v>54690</v>
          </cell>
        </row>
        <row r="68">
          <cell r="A68">
            <v>66</v>
          </cell>
        </row>
        <row r="68">
          <cell r="AM68">
            <v>56690</v>
          </cell>
        </row>
        <row r="68">
          <cell r="AU68">
            <v>56690</v>
          </cell>
        </row>
        <row r="69">
          <cell r="A69">
            <v>67</v>
          </cell>
        </row>
        <row r="69">
          <cell r="AM69">
            <v>58080</v>
          </cell>
        </row>
        <row r="69">
          <cell r="AU69">
            <v>58080</v>
          </cell>
        </row>
        <row r="70">
          <cell r="A70">
            <v>68</v>
          </cell>
        </row>
        <row r="70">
          <cell r="AM70">
            <v>64500</v>
          </cell>
        </row>
        <row r="70">
          <cell r="AU70">
            <v>64500</v>
          </cell>
        </row>
        <row r="71">
          <cell r="A71">
            <v>69</v>
          </cell>
        </row>
        <row r="71">
          <cell r="AM71">
            <v>67320</v>
          </cell>
        </row>
        <row r="71">
          <cell r="AU71">
            <v>67320</v>
          </cell>
        </row>
        <row r="72">
          <cell r="A72">
            <v>70</v>
          </cell>
        </row>
        <row r="72">
          <cell r="AM72">
            <v>68110</v>
          </cell>
        </row>
        <row r="72">
          <cell r="AU72">
            <v>68110</v>
          </cell>
        </row>
        <row r="73">
          <cell r="A73">
            <v>71</v>
          </cell>
        </row>
        <row r="73">
          <cell r="AM73">
            <v>79050</v>
          </cell>
        </row>
        <row r="73">
          <cell r="AU73">
            <v>79050</v>
          </cell>
        </row>
        <row r="74">
          <cell r="A74">
            <v>72</v>
          </cell>
        </row>
        <row r="74">
          <cell r="AM74">
            <v>81270</v>
          </cell>
        </row>
        <row r="74">
          <cell r="AU74">
            <v>81270</v>
          </cell>
        </row>
        <row r="75">
          <cell r="A75">
            <v>73</v>
          </cell>
        </row>
        <row r="75">
          <cell r="AM75">
            <v>82570</v>
          </cell>
        </row>
        <row r="75">
          <cell r="AU75">
            <v>82570</v>
          </cell>
        </row>
        <row r="76">
          <cell r="A76">
            <v>74</v>
          </cell>
        </row>
        <row r="76">
          <cell r="AM76">
            <v>83470</v>
          </cell>
        </row>
        <row r="76">
          <cell r="AU76">
            <v>83470</v>
          </cell>
        </row>
        <row r="77">
          <cell r="A77">
            <v>75</v>
          </cell>
        </row>
        <row r="77">
          <cell r="AM77">
            <v>93890</v>
          </cell>
        </row>
        <row r="77">
          <cell r="AU77">
            <v>93890</v>
          </cell>
        </row>
        <row r="78">
          <cell r="A78">
            <v>76</v>
          </cell>
        </row>
        <row r="78">
          <cell r="AM78">
            <v>94870</v>
          </cell>
        </row>
        <row r="78">
          <cell r="AU78">
            <v>94870</v>
          </cell>
        </row>
        <row r="79">
          <cell r="A79">
            <v>77</v>
          </cell>
        </row>
        <row r="79">
          <cell r="AM79">
            <v>96390</v>
          </cell>
        </row>
        <row r="79">
          <cell r="AU79">
            <v>96390</v>
          </cell>
        </row>
        <row r="80">
          <cell r="A80">
            <v>78</v>
          </cell>
        </row>
        <row r="80">
          <cell r="AM80">
            <v>97390</v>
          </cell>
        </row>
        <row r="80">
          <cell r="AU80">
            <v>97390</v>
          </cell>
        </row>
        <row r="81">
          <cell r="A81">
            <v>79</v>
          </cell>
        </row>
        <row r="81">
          <cell r="AM81">
            <v>98870</v>
          </cell>
        </row>
        <row r="81">
          <cell r="AU81">
            <v>98870</v>
          </cell>
        </row>
        <row r="82">
          <cell r="A82">
            <v>80</v>
          </cell>
        </row>
        <row r="82">
          <cell r="AM82">
            <v>102540</v>
          </cell>
        </row>
        <row r="82">
          <cell r="AU82">
            <v>102540</v>
          </cell>
        </row>
      </sheetData>
      <sheetData sheetId="1"/>
      <sheetData sheetId="2"/>
      <sheetData sheetId="3"/>
      <sheetData sheetId="4">
        <row r="1785">
          <cell r="D1785">
            <v>1</v>
          </cell>
          <cell r="E1785">
            <v>25</v>
          </cell>
        </row>
        <row r="1786">
          <cell r="D1786">
            <v>1</v>
          </cell>
          <cell r="E1786">
            <v>25</v>
          </cell>
        </row>
        <row r="1787">
          <cell r="D1787">
            <v>1</v>
          </cell>
          <cell r="E1787">
            <v>25</v>
          </cell>
        </row>
        <row r="1788">
          <cell r="D1788">
            <v>1</v>
          </cell>
          <cell r="E1788">
            <v>25</v>
          </cell>
        </row>
        <row r="1789">
          <cell r="D1789">
            <v>1</v>
          </cell>
          <cell r="E1789">
            <v>25</v>
          </cell>
        </row>
        <row r="1790">
          <cell r="D1790">
            <v>1</v>
          </cell>
          <cell r="E1790">
            <v>25</v>
          </cell>
        </row>
        <row r="1791">
          <cell r="D1791">
            <v>2</v>
          </cell>
          <cell r="E1791">
            <v>26</v>
          </cell>
        </row>
        <row r="1792">
          <cell r="D1792">
            <v>2</v>
          </cell>
          <cell r="E1792">
            <v>26</v>
          </cell>
        </row>
        <row r="1793">
          <cell r="D1793">
            <v>2</v>
          </cell>
          <cell r="E1793">
            <v>26</v>
          </cell>
        </row>
        <row r="1794">
          <cell r="D1794">
            <v>2</v>
          </cell>
          <cell r="E1794">
            <v>26</v>
          </cell>
        </row>
        <row r="1795">
          <cell r="D1795">
            <v>2</v>
          </cell>
          <cell r="E1795">
            <v>26</v>
          </cell>
        </row>
        <row r="1796">
          <cell r="D1796">
            <v>2</v>
          </cell>
          <cell r="E1796">
            <v>26</v>
          </cell>
        </row>
        <row r="1797">
          <cell r="D1797">
            <v>3</v>
          </cell>
          <cell r="E1797">
            <v>27</v>
          </cell>
        </row>
        <row r="1798">
          <cell r="D1798">
            <v>3</v>
          </cell>
          <cell r="E1798">
            <v>27</v>
          </cell>
        </row>
        <row r="1799">
          <cell r="D1799">
            <v>3</v>
          </cell>
          <cell r="E1799">
            <v>27</v>
          </cell>
        </row>
        <row r="1800">
          <cell r="D1800">
            <v>3</v>
          </cell>
          <cell r="E1800">
            <v>27</v>
          </cell>
        </row>
        <row r="1801">
          <cell r="D1801">
            <v>3</v>
          </cell>
          <cell r="E1801">
            <v>27</v>
          </cell>
        </row>
        <row r="1802">
          <cell r="D1802">
            <v>3</v>
          </cell>
          <cell r="E1802">
            <v>27</v>
          </cell>
        </row>
        <row r="1803">
          <cell r="D1803">
            <v>4</v>
          </cell>
          <cell r="E1803">
            <v>28</v>
          </cell>
        </row>
        <row r="1804">
          <cell r="D1804">
            <v>4</v>
          </cell>
          <cell r="E1804">
            <v>28</v>
          </cell>
        </row>
        <row r="1805">
          <cell r="D1805">
            <v>4</v>
          </cell>
          <cell r="E1805">
            <v>28</v>
          </cell>
        </row>
        <row r="1806">
          <cell r="D1806">
            <v>4</v>
          </cell>
          <cell r="E1806">
            <v>28</v>
          </cell>
        </row>
        <row r="1807">
          <cell r="D1807">
            <v>4</v>
          </cell>
          <cell r="E1807">
            <v>28</v>
          </cell>
        </row>
        <row r="1808">
          <cell r="D1808">
            <v>4</v>
          </cell>
          <cell r="E1808">
            <v>28</v>
          </cell>
        </row>
        <row r="1809">
          <cell r="D1809">
            <v>5</v>
          </cell>
          <cell r="E1809">
            <v>29</v>
          </cell>
        </row>
        <row r="1810">
          <cell r="D1810">
            <v>5</v>
          </cell>
          <cell r="E1810">
            <v>29</v>
          </cell>
        </row>
        <row r="1811">
          <cell r="D1811">
            <v>5</v>
          </cell>
          <cell r="E1811">
            <v>29</v>
          </cell>
        </row>
        <row r="1812">
          <cell r="D1812">
            <v>5</v>
          </cell>
          <cell r="E1812">
            <v>29</v>
          </cell>
        </row>
        <row r="1813">
          <cell r="D1813">
            <v>5</v>
          </cell>
          <cell r="E1813">
            <v>29</v>
          </cell>
        </row>
        <row r="1814">
          <cell r="D1814">
            <v>5</v>
          </cell>
          <cell r="E1814">
            <v>29</v>
          </cell>
        </row>
        <row r="1815">
          <cell r="D1815">
            <v>5</v>
          </cell>
          <cell r="E1815">
            <v>29</v>
          </cell>
        </row>
        <row r="1816">
          <cell r="D1816">
            <v>6</v>
          </cell>
          <cell r="E1816">
            <v>30</v>
          </cell>
        </row>
        <row r="1817">
          <cell r="D1817">
            <v>6</v>
          </cell>
          <cell r="E1817">
            <v>30</v>
          </cell>
        </row>
        <row r="1818">
          <cell r="D1818">
            <v>6</v>
          </cell>
          <cell r="E1818">
            <v>30</v>
          </cell>
        </row>
        <row r="1819">
          <cell r="D1819">
            <v>6</v>
          </cell>
          <cell r="E1819">
            <v>30</v>
          </cell>
        </row>
        <row r="1820">
          <cell r="D1820">
            <v>6</v>
          </cell>
          <cell r="E1820">
            <v>30</v>
          </cell>
        </row>
        <row r="1821">
          <cell r="D1821">
            <v>6</v>
          </cell>
          <cell r="E1821">
            <v>30</v>
          </cell>
        </row>
        <row r="1822">
          <cell r="D1822">
            <v>7</v>
          </cell>
          <cell r="E1822">
            <v>31</v>
          </cell>
        </row>
        <row r="1823">
          <cell r="D1823">
            <v>7</v>
          </cell>
          <cell r="E1823">
            <v>31</v>
          </cell>
        </row>
        <row r="1824">
          <cell r="D1824">
            <v>7</v>
          </cell>
          <cell r="E1824">
            <v>31</v>
          </cell>
        </row>
        <row r="1825">
          <cell r="D1825">
            <v>7</v>
          </cell>
          <cell r="E1825">
            <v>31</v>
          </cell>
        </row>
        <row r="1826">
          <cell r="D1826">
            <v>7</v>
          </cell>
          <cell r="E1826">
            <v>31</v>
          </cell>
        </row>
        <row r="1827">
          <cell r="D1827">
            <v>7</v>
          </cell>
          <cell r="E1827">
            <v>31</v>
          </cell>
        </row>
        <row r="1828">
          <cell r="D1828">
            <v>8</v>
          </cell>
          <cell r="E1828">
            <v>32</v>
          </cell>
        </row>
        <row r="1829">
          <cell r="D1829">
            <v>8</v>
          </cell>
          <cell r="E1829">
            <v>32</v>
          </cell>
        </row>
        <row r="1830">
          <cell r="D1830">
            <v>8</v>
          </cell>
          <cell r="E1830">
            <v>32</v>
          </cell>
        </row>
        <row r="1831">
          <cell r="D1831">
            <v>8</v>
          </cell>
          <cell r="E1831">
            <v>32</v>
          </cell>
        </row>
        <row r="1832">
          <cell r="D1832">
            <v>8</v>
          </cell>
          <cell r="E1832">
            <v>32</v>
          </cell>
        </row>
        <row r="1833">
          <cell r="D1833">
            <v>8</v>
          </cell>
          <cell r="E1833">
            <v>32</v>
          </cell>
        </row>
        <row r="1834">
          <cell r="D1834">
            <v>9</v>
          </cell>
          <cell r="E1834">
            <v>33</v>
          </cell>
        </row>
        <row r="1835">
          <cell r="D1835">
            <v>9</v>
          </cell>
          <cell r="E1835">
            <v>33</v>
          </cell>
        </row>
        <row r="1836">
          <cell r="D1836">
            <v>9</v>
          </cell>
          <cell r="E1836">
            <v>33</v>
          </cell>
        </row>
        <row r="1837">
          <cell r="D1837">
            <v>9</v>
          </cell>
          <cell r="E1837">
            <v>33</v>
          </cell>
        </row>
        <row r="1838">
          <cell r="D1838">
            <v>9</v>
          </cell>
          <cell r="E1838">
            <v>33</v>
          </cell>
        </row>
        <row r="1839">
          <cell r="D1839">
            <v>9</v>
          </cell>
          <cell r="E1839">
            <v>33</v>
          </cell>
        </row>
        <row r="1840">
          <cell r="D1840">
            <v>10</v>
          </cell>
          <cell r="E1840">
            <v>34</v>
          </cell>
        </row>
        <row r="1841">
          <cell r="D1841">
            <v>11</v>
          </cell>
          <cell r="E1841">
            <v>35</v>
          </cell>
        </row>
        <row r="1842">
          <cell r="D1842">
            <v>11</v>
          </cell>
          <cell r="E1842">
            <v>35</v>
          </cell>
        </row>
        <row r="1843">
          <cell r="D1843">
            <v>11</v>
          </cell>
          <cell r="E1843">
            <v>35</v>
          </cell>
        </row>
        <row r="1844">
          <cell r="D1844">
            <v>11</v>
          </cell>
          <cell r="E1844">
            <v>35</v>
          </cell>
        </row>
        <row r="1845">
          <cell r="D1845">
            <v>11</v>
          </cell>
          <cell r="E1845">
            <v>35</v>
          </cell>
        </row>
        <row r="1846">
          <cell r="D1846">
            <v>11</v>
          </cell>
          <cell r="E1846">
            <v>35</v>
          </cell>
        </row>
        <row r="1847">
          <cell r="D1847">
            <v>12</v>
          </cell>
          <cell r="E1847">
            <v>36</v>
          </cell>
        </row>
        <row r="1848">
          <cell r="D1848">
            <v>12</v>
          </cell>
          <cell r="E1848">
            <v>36</v>
          </cell>
        </row>
        <row r="1849">
          <cell r="D1849">
            <v>12</v>
          </cell>
          <cell r="E1849">
            <v>36</v>
          </cell>
        </row>
        <row r="1850">
          <cell r="D1850">
            <v>12</v>
          </cell>
          <cell r="E1850">
            <v>36</v>
          </cell>
        </row>
        <row r="1851">
          <cell r="D1851">
            <v>12</v>
          </cell>
          <cell r="E1851">
            <v>36</v>
          </cell>
        </row>
        <row r="1852">
          <cell r="D1852">
            <v>12</v>
          </cell>
          <cell r="E1852">
            <v>36</v>
          </cell>
        </row>
        <row r="1853">
          <cell r="D1853">
            <v>13</v>
          </cell>
          <cell r="E1853">
            <v>37</v>
          </cell>
        </row>
        <row r="1854">
          <cell r="D1854">
            <v>13</v>
          </cell>
          <cell r="E1854">
            <v>37</v>
          </cell>
        </row>
        <row r="1855">
          <cell r="D1855">
            <v>13</v>
          </cell>
          <cell r="E1855">
            <v>37</v>
          </cell>
        </row>
        <row r="1856">
          <cell r="D1856">
            <v>13</v>
          </cell>
          <cell r="E1856">
            <v>37</v>
          </cell>
        </row>
        <row r="1857">
          <cell r="D1857">
            <v>13</v>
          </cell>
          <cell r="E1857">
            <v>37</v>
          </cell>
        </row>
        <row r="1858">
          <cell r="D1858">
            <v>13</v>
          </cell>
          <cell r="E1858">
            <v>37</v>
          </cell>
        </row>
        <row r="1859">
          <cell r="D1859">
            <v>14</v>
          </cell>
          <cell r="E1859">
            <v>38</v>
          </cell>
        </row>
        <row r="1860">
          <cell r="D1860">
            <v>14</v>
          </cell>
          <cell r="E1860">
            <v>38</v>
          </cell>
        </row>
        <row r="1861">
          <cell r="D1861">
            <v>14</v>
          </cell>
          <cell r="E1861">
            <v>38</v>
          </cell>
        </row>
        <row r="1862">
          <cell r="D1862">
            <v>14</v>
          </cell>
          <cell r="E1862">
            <v>38</v>
          </cell>
        </row>
        <row r="1863">
          <cell r="D1863">
            <v>14</v>
          </cell>
          <cell r="E1863">
            <v>38</v>
          </cell>
        </row>
        <row r="1864">
          <cell r="D1864">
            <v>14</v>
          </cell>
          <cell r="E1864">
            <v>38</v>
          </cell>
        </row>
        <row r="1865">
          <cell r="D1865">
            <v>15</v>
          </cell>
          <cell r="E1865">
            <v>39</v>
          </cell>
        </row>
        <row r="1866">
          <cell r="D1866">
            <v>15</v>
          </cell>
          <cell r="E1866">
            <v>39</v>
          </cell>
        </row>
        <row r="1867">
          <cell r="D1867">
            <v>15</v>
          </cell>
          <cell r="E1867">
            <v>39</v>
          </cell>
        </row>
        <row r="1868">
          <cell r="D1868">
            <v>15</v>
          </cell>
          <cell r="E1868">
            <v>39</v>
          </cell>
        </row>
        <row r="1869">
          <cell r="D1869">
            <v>15</v>
          </cell>
          <cell r="E1869">
            <v>39</v>
          </cell>
        </row>
        <row r="1870">
          <cell r="D1870">
            <v>15</v>
          </cell>
          <cell r="E1870">
            <v>39</v>
          </cell>
        </row>
        <row r="1871">
          <cell r="D1871">
            <v>15</v>
          </cell>
          <cell r="E1871">
            <v>39</v>
          </cell>
        </row>
        <row r="1872">
          <cell r="D1872">
            <v>16</v>
          </cell>
          <cell r="E1872">
            <v>39</v>
          </cell>
        </row>
        <row r="1873">
          <cell r="D1873">
            <v>16</v>
          </cell>
          <cell r="E1873">
            <v>39</v>
          </cell>
        </row>
        <row r="1874">
          <cell r="D1874">
            <v>16</v>
          </cell>
          <cell r="E1874">
            <v>39</v>
          </cell>
        </row>
        <row r="1875">
          <cell r="D1875">
            <v>16</v>
          </cell>
          <cell r="E1875">
            <v>39</v>
          </cell>
        </row>
        <row r="1876">
          <cell r="D1876">
            <v>16</v>
          </cell>
          <cell r="E1876">
            <v>39</v>
          </cell>
        </row>
        <row r="1877">
          <cell r="D1877">
            <v>16</v>
          </cell>
          <cell r="E1877">
            <v>39</v>
          </cell>
        </row>
        <row r="1878">
          <cell r="D1878">
            <v>17</v>
          </cell>
          <cell r="E1878">
            <v>39</v>
          </cell>
        </row>
        <row r="1879">
          <cell r="D1879">
            <v>17</v>
          </cell>
          <cell r="E1879">
            <v>39</v>
          </cell>
        </row>
        <row r="1880">
          <cell r="D1880">
            <v>17</v>
          </cell>
          <cell r="E1880">
            <v>39</v>
          </cell>
        </row>
        <row r="1881">
          <cell r="D1881">
            <v>17</v>
          </cell>
          <cell r="E1881">
            <v>39</v>
          </cell>
        </row>
        <row r="1882">
          <cell r="D1882">
            <v>17</v>
          </cell>
          <cell r="E1882">
            <v>39</v>
          </cell>
        </row>
        <row r="1883">
          <cell r="D1883">
            <v>17</v>
          </cell>
          <cell r="E1883">
            <v>39</v>
          </cell>
        </row>
        <row r="1884">
          <cell r="D1884">
            <v>18</v>
          </cell>
          <cell r="E1884">
            <v>40</v>
          </cell>
        </row>
        <row r="1885">
          <cell r="D1885">
            <v>18</v>
          </cell>
          <cell r="E1885">
            <v>40</v>
          </cell>
        </row>
        <row r="1886">
          <cell r="D1886">
            <v>18</v>
          </cell>
          <cell r="E1886">
            <v>40</v>
          </cell>
        </row>
        <row r="1887">
          <cell r="D1887">
            <v>18</v>
          </cell>
          <cell r="E1887">
            <v>40</v>
          </cell>
        </row>
        <row r="1888">
          <cell r="D1888">
            <v>18</v>
          </cell>
          <cell r="E1888">
            <v>40</v>
          </cell>
        </row>
        <row r="1889">
          <cell r="D1889">
            <v>18</v>
          </cell>
          <cell r="E1889">
            <v>40</v>
          </cell>
        </row>
        <row r="1890">
          <cell r="D1890">
            <v>19</v>
          </cell>
          <cell r="E1890">
            <v>40</v>
          </cell>
        </row>
        <row r="1891">
          <cell r="D1891">
            <v>19</v>
          </cell>
          <cell r="E1891">
            <v>40</v>
          </cell>
        </row>
        <row r="1892">
          <cell r="D1892">
            <v>19</v>
          </cell>
          <cell r="E1892">
            <v>40</v>
          </cell>
        </row>
        <row r="1893">
          <cell r="D1893">
            <v>19</v>
          </cell>
          <cell r="E1893">
            <v>40</v>
          </cell>
        </row>
        <row r="1894">
          <cell r="D1894">
            <v>19</v>
          </cell>
          <cell r="E1894">
            <v>40</v>
          </cell>
        </row>
        <row r="1895">
          <cell r="D1895">
            <v>19</v>
          </cell>
          <cell r="E1895">
            <v>40</v>
          </cell>
        </row>
        <row r="1896">
          <cell r="D1896">
            <v>20</v>
          </cell>
          <cell r="E1896">
            <v>40</v>
          </cell>
        </row>
        <row r="1897">
          <cell r="D1897">
            <v>21</v>
          </cell>
          <cell r="E1897">
            <v>41</v>
          </cell>
        </row>
        <row r="1898">
          <cell r="D1898">
            <v>21</v>
          </cell>
          <cell r="E1898">
            <v>41</v>
          </cell>
        </row>
        <row r="1899">
          <cell r="D1899">
            <v>21</v>
          </cell>
          <cell r="E1899">
            <v>41</v>
          </cell>
        </row>
        <row r="1900">
          <cell r="D1900">
            <v>21</v>
          </cell>
          <cell r="E1900">
            <v>41</v>
          </cell>
        </row>
        <row r="1901">
          <cell r="D1901">
            <v>21</v>
          </cell>
          <cell r="E1901">
            <v>41</v>
          </cell>
        </row>
        <row r="1902">
          <cell r="D1902">
            <v>21</v>
          </cell>
          <cell r="E1902">
            <v>41</v>
          </cell>
        </row>
        <row r="1903">
          <cell r="D1903">
            <v>22</v>
          </cell>
          <cell r="E1903">
            <v>41</v>
          </cell>
        </row>
        <row r="1904">
          <cell r="D1904">
            <v>22</v>
          </cell>
          <cell r="E1904">
            <v>41</v>
          </cell>
        </row>
        <row r="1905">
          <cell r="D1905">
            <v>22</v>
          </cell>
          <cell r="E1905">
            <v>41</v>
          </cell>
        </row>
        <row r="1906">
          <cell r="D1906">
            <v>22</v>
          </cell>
          <cell r="E1906">
            <v>41</v>
          </cell>
        </row>
        <row r="1907">
          <cell r="D1907">
            <v>22</v>
          </cell>
          <cell r="E1907">
            <v>41</v>
          </cell>
        </row>
        <row r="1908">
          <cell r="D1908">
            <v>22</v>
          </cell>
          <cell r="E1908">
            <v>41</v>
          </cell>
        </row>
        <row r="1909">
          <cell r="D1909">
            <v>23</v>
          </cell>
          <cell r="E1909">
            <v>41</v>
          </cell>
        </row>
        <row r="1910">
          <cell r="D1910">
            <v>23</v>
          </cell>
          <cell r="E1910">
            <v>41</v>
          </cell>
        </row>
        <row r="1911">
          <cell r="D1911">
            <v>23</v>
          </cell>
          <cell r="E1911">
            <v>41</v>
          </cell>
        </row>
        <row r="1912">
          <cell r="D1912">
            <v>23</v>
          </cell>
          <cell r="E1912">
            <v>41</v>
          </cell>
        </row>
        <row r="1913">
          <cell r="D1913">
            <v>23</v>
          </cell>
          <cell r="E1913">
            <v>41</v>
          </cell>
        </row>
        <row r="1914">
          <cell r="D1914">
            <v>23</v>
          </cell>
          <cell r="E1914">
            <v>41</v>
          </cell>
        </row>
        <row r="1915">
          <cell r="D1915">
            <v>24</v>
          </cell>
          <cell r="E1915">
            <v>41</v>
          </cell>
        </row>
        <row r="1916">
          <cell r="D1916">
            <v>24</v>
          </cell>
          <cell r="E1916">
            <v>41</v>
          </cell>
        </row>
        <row r="1917">
          <cell r="D1917">
            <v>24</v>
          </cell>
          <cell r="E1917">
            <v>41</v>
          </cell>
        </row>
        <row r="1918">
          <cell r="D1918">
            <v>24</v>
          </cell>
          <cell r="E1918">
            <v>41</v>
          </cell>
        </row>
        <row r="1919">
          <cell r="D1919">
            <v>24</v>
          </cell>
          <cell r="E1919">
            <v>41</v>
          </cell>
        </row>
        <row r="1920">
          <cell r="D1920">
            <v>24</v>
          </cell>
          <cell r="E1920">
            <v>41</v>
          </cell>
        </row>
        <row r="1921">
          <cell r="D1921">
            <v>25</v>
          </cell>
          <cell r="E1921">
            <v>42</v>
          </cell>
        </row>
        <row r="1922">
          <cell r="D1922">
            <v>25</v>
          </cell>
          <cell r="E1922">
            <v>42</v>
          </cell>
        </row>
        <row r="1923">
          <cell r="D1923">
            <v>25</v>
          </cell>
          <cell r="E1923">
            <v>42</v>
          </cell>
        </row>
        <row r="1924">
          <cell r="D1924">
            <v>25</v>
          </cell>
          <cell r="E1924">
            <v>42</v>
          </cell>
        </row>
        <row r="1925">
          <cell r="D1925">
            <v>25</v>
          </cell>
          <cell r="E1925">
            <v>42</v>
          </cell>
        </row>
        <row r="1926">
          <cell r="D1926">
            <v>25</v>
          </cell>
          <cell r="E1926">
            <v>42</v>
          </cell>
        </row>
        <row r="1927">
          <cell r="D1927">
            <v>25</v>
          </cell>
          <cell r="E1927">
            <v>42</v>
          </cell>
        </row>
        <row r="1928">
          <cell r="D1928">
            <v>26</v>
          </cell>
          <cell r="E1928">
            <v>42</v>
          </cell>
        </row>
        <row r="1929">
          <cell r="D1929">
            <v>26</v>
          </cell>
          <cell r="E1929">
            <v>42</v>
          </cell>
        </row>
        <row r="1930">
          <cell r="D1930">
            <v>26</v>
          </cell>
          <cell r="E1930">
            <v>42</v>
          </cell>
        </row>
        <row r="1931">
          <cell r="D1931">
            <v>26</v>
          </cell>
          <cell r="E1931">
            <v>42</v>
          </cell>
        </row>
        <row r="1932">
          <cell r="D1932">
            <v>26</v>
          </cell>
          <cell r="E1932">
            <v>42</v>
          </cell>
        </row>
        <row r="1933">
          <cell r="D1933">
            <v>26</v>
          </cell>
          <cell r="E1933">
            <v>42</v>
          </cell>
        </row>
        <row r="1934">
          <cell r="D1934">
            <v>27</v>
          </cell>
          <cell r="E1934">
            <v>42</v>
          </cell>
        </row>
        <row r="1935">
          <cell r="D1935">
            <v>27</v>
          </cell>
          <cell r="E1935">
            <v>42</v>
          </cell>
        </row>
        <row r="1936">
          <cell r="D1936">
            <v>27</v>
          </cell>
          <cell r="E1936">
            <v>42</v>
          </cell>
        </row>
        <row r="1937">
          <cell r="D1937">
            <v>27</v>
          </cell>
          <cell r="E1937">
            <v>42</v>
          </cell>
        </row>
        <row r="1938">
          <cell r="D1938">
            <v>27</v>
          </cell>
          <cell r="E1938">
            <v>42</v>
          </cell>
        </row>
        <row r="1939">
          <cell r="D1939">
            <v>27</v>
          </cell>
          <cell r="E1939">
            <v>42</v>
          </cell>
        </row>
        <row r="1940">
          <cell r="D1940">
            <v>28</v>
          </cell>
          <cell r="E1940">
            <v>43</v>
          </cell>
        </row>
        <row r="1941">
          <cell r="D1941">
            <v>28</v>
          </cell>
          <cell r="E1941">
            <v>43</v>
          </cell>
        </row>
        <row r="1942">
          <cell r="D1942">
            <v>28</v>
          </cell>
          <cell r="E1942">
            <v>43</v>
          </cell>
        </row>
        <row r="1943">
          <cell r="D1943">
            <v>28</v>
          </cell>
          <cell r="E1943">
            <v>43</v>
          </cell>
        </row>
        <row r="1944">
          <cell r="D1944">
            <v>28</v>
          </cell>
          <cell r="E1944">
            <v>43</v>
          </cell>
        </row>
        <row r="1945">
          <cell r="D1945">
            <v>28</v>
          </cell>
          <cell r="E1945">
            <v>43</v>
          </cell>
        </row>
        <row r="1946">
          <cell r="D1946">
            <v>29</v>
          </cell>
          <cell r="E1946">
            <v>43</v>
          </cell>
        </row>
        <row r="1947">
          <cell r="D1947">
            <v>29</v>
          </cell>
          <cell r="E1947">
            <v>43</v>
          </cell>
        </row>
        <row r="1948">
          <cell r="D1948">
            <v>29</v>
          </cell>
          <cell r="E1948">
            <v>43</v>
          </cell>
        </row>
        <row r="1949">
          <cell r="D1949">
            <v>29</v>
          </cell>
          <cell r="E1949">
            <v>43</v>
          </cell>
        </row>
        <row r="1950">
          <cell r="D1950">
            <v>29</v>
          </cell>
          <cell r="E1950">
            <v>43</v>
          </cell>
        </row>
        <row r="1951">
          <cell r="D1951">
            <v>29</v>
          </cell>
          <cell r="E1951">
            <v>43</v>
          </cell>
        </row>
        <row r="1952">
          <cell r="D1952">
            <v>30</v>
          </cell>
          <cell r="E1952">
            <v>43</v>
          </cell>
        </row>
        <row r="1953">
          <cell r="D1953">
            <v>31</v>
          </cell>
          <cell r="E1953">
            <v>43</v>
          </cell>
        </row>
        <row r="1954">
          <cell r="D1954">
            <v>31</v>
          </cell>
          <cell r="E1954">
            <v>43</v>
          </cell>
        </row>
        <row r="1955">
          <cell r="D1955">
            <v>31</v>
          </cell>
          <cell r="E1955">
            <v>43</v>
          </cell>
        </row>
        <row r="1956">
          <cell r="D1956">
            <v>31</v>
          </cell>
          <cell r="E1956">
            <v>43</v>
          </cell>
        </row>
        <row r="1957">
          <cell r="D1957">
            <v>31</v>
          </cell>
          <cell r="E1957">
            <v>43</v>
          </cell>
        </row>
        <row r="1958">
          <cell r="D1958">
            <v>31</v>
          </cell>
          <cell r="E1958">
            <v>43</v>
          </cell>
        </row>
        <row r="1959">
          <cell r="D1959">
            <v>32</v>
          </cell>
          <cell r="E1959">
            <v>43</v>
          </cell>
        </row>
        <row r="1960">
          <cell r="D1960">
            <v>32</v>
          </cell>
          <cell r="E1960">
            <v>43</v>
          </cell>
        </row>
        <row r="1961">
          <cell r="D1961">
            <v>32</v>
          </cell>
          <cell r="E1961">
            <v>43</v>
          </cell>
        </row>
        <row r="1962">
          <cell r="D1962">
            <v>32</v>
          </cell>
          <cell r="E1962">
            <v>43</v>
          </cell>
        </row>
        <row r="1963">
          <cell r="D1963">
            <v>32</v>
          </cell>
          <cell r="E1963">
            <v>43</v>
          </cell>
        </row>
        <row r="1964">
          <cell r="D1964">
            <v>32</v>
          </cell>
          <cell r="E1964">
            <v>43</v>
          </cell>
        </row>
        <row r="1965">
          <cell r="D1965">
            <v>33</v>
          </cell>
          <cell r="E1965">
            <v>44</v>
          </cell>
        </row>
        <row r="1966">
          <cell r="D1966">
            <v>33</v>
          </cell>
          <cell r="E1966">
            <v>44</v>
          </cell>
        </row>
        <row r="1967">
          <cell r="D1967">
            <v>33</v>
          </cell>
          <cell r="E1967">
            <v>44</v>
          </cell>
        </row>
        <row r="1968">
          <cell r="D1968">
            <v>33</v>
          </cell>
          <cell r="E1968">
            <v>44</v>
          </cell>
        </row>
        <row r="1969">
          <cell r="D1969">
            <v>33</v>
          </cell>
          <cell r="E1969">
            <v>44</v>
          </cell>
        </row>
        <row r="1970">
          <cell r="D1970">
            <v>33</v>
          </cell>
          <cell r="E1970">
            <v>44</v>
          </cell>
        </row>
        <row r="1971">
          <cell r="D1971">
            <v>34</v>
          </cell>
          <cell r="E1971">
            <v>44</v>
          </cell>
        </row>
        <row r="1972">
          <cell r="D1972">
            <v>34</v>
          </cell>
          <cell r="E1972">
            <v>44</v>
          </cell>
        </row>
        <row r="1973">
          <cell r="D1973">
            <v>34</v>
          </cell>
          <cell r="E1973">
            <v>44</v>
          </cell>
        </row>
        <row r="1974">
          <cell r="D1974">
            <v>34</v>
          </cell>
          <cell r="E1974">
            <v>44</v>
          </cell>
        </row>
        <row r="1975">
          <cell r="D1975">
            <v>34</v>
          </cell>
          <cell r="E1975">
            <v>44</v>
          </cell>
        </row>
        <row r="1976">
          <cell r="D1976">
            <v>34</v>
          </cell>
          <cell r="E1976">
            <v>44</v>
          </cell>
        </row>
        <row r="1977">
          <cell r="D1977">
            <v>35</v>
          </cell>
          <cell r="E1977">
            <v>45</v>
          </cell>
        </row>
        <row r="1978">
          <cell r="D1978">
            <v>35</v>
          </cell>
          <cell r="E1978">
            <v>45</v>
          </cell>
        </row>
        <row r="1979">
          <cell r="D1979">
            <v>35</v>
          </cell>
          <cell r="E1979">
            <v>45</v>
          </cell>
        </row>
        <row r="1980">
          <cell r="D1980">
            <v>35</v>
          </cell>
          <cell r="E1980">
            <v>45</v>
          </cell>
        </row>
        <row r="1981">
          <cell r="D1981">
            <v>35</v>
          </cell>
          <cell r="E1981">
            <v>45</v>
          </cell>
        </row>
        <row r="1982">
          <cell r="D1982">
            <v>35</v>
          </cell>
          <cell r="E1982">
            <v>45</v>
          </cell>
        </row>
        <row r="1983">
          <cell r="D1983">
            <v>35</v>
          </cell>
          <cell r="E1983">
            <v>45</v>
          </cell>
        </row>
        <row r="1984">
          <cell r="D1984">
            <v>36</v>
          </cell>
          <cell r="E1984">
            <v>45</v>
          </cell>
        </row>
        <row r="1985">
          <cell r="D1985">
            <v>36</v>
          </cell>
          <cell r="E1985">
            <v>45</v>
          </cell>
        </row>
        <row r="1986">
          <cell r="D1986">
            <v>36</v>
          </cell>
          <cell r="E1986">
            <v>45</v>
          </cell>
        </row>
        <row r="1987">
          <cell r="D1987">
            <v>36</v>
          </cell>
          <cell r="E1987">
            <v>45</v>
          </cell>
        </row>
        <row r="1988">
          <cell r="D1988">
            <v>36</v>
          </cell>
          <cell r="E1988">
            <v>45</v>
          </cell>
        </row>
        <row r="1989">
          <cell r="D1989">
            <v>36</v>
          </cell>
          <cell r="E1989">
            <v>45</v>
          </cell>
        </row>
        <row r="1990">
          <cell r="D1990">
            <v>37</v>
          </cell>
          <cell r="E1990">
            <v>45</v>
          </cell>
        </row>
        <row r="1991">
          <cell r="D1991">
            <v>37</v>
          </cell>
          <cell r="E1991">
            <v>45</v>
          </cell>
        </row>
        <row r="1992">
          <cell r="D1992">
            <v>37</v>
          </cell>
          <cell r="E1992">
            <v>45</v>
          </cell>
        </row>
        <row r="1993">
          <cell r="D1993">
            <v>37</v>
          </cell>
          <cell r="E1993">
            <v>45</v>
          </cell>
        </row>
        <row r="1994">
          <cell r="D1994">
            <v>37</v>
          </cell>
          <cell r="E1994">
            <v>45</v>
          </cell>
        </row>
        <row r="1995">
          <cell r="D1995">
            <v>37</v>
          </cell>
          <cell r="E1995">
            <v>45</v>
          </cell>
        </row>
        <row r="1996">
          <cell r="D1996">
            <v>38</v>
          </cell>
          <cell r="E1996">
            <v>46</v>
          </cell>
        </row>
        <row r="1997">
          <cell r="D1997">
            <v>38</v>
          </cell>
          <cell r="E1997">
            <v>46</v>
          </cell>
        </row>
        <row r="1998">
          <cell r="D1998">
            <v>38</v>
          </cell>
          <cell r="E1998">
            <v>46</v>
          </cell>
        </row>
        <row r="1999">
          <cell r="D1999">
            <v>38</v>
          </cell>
          <cell r="E1999">
            <v>46</v>
          </cell>
        </row>
        <row r="2000">
          <cell r="D2000">
            <v>38</v>
          </cell>
          <cell r="E2000">
            <v>46</v>
          </cell>
        </row>
        <row r="2001">
          <cell r="D2001">
            <v>38</v>
          </cell>
          <cell r="E2001">
            <v>46</v>
          </cell>
        </row>
        <row r="2002">
          <cell r="D2002">
            <v>39</v>
          </cell>
          <cell r="E2002">
            <v>46</v>
          </cell>
        </row>
        <row r="2003">
          <cell r="D2003">
            <v>39</v>
          </cell>
          <cell r="E2003">
            <v>46</v>
          </cell>
        </row>
        <row r="2004">
          <cell r="D2004">
            <v>39</v>
          </cell>
          <cell r="E2004">
            <v>46</v>
          </cell>
        </row>
        <row r="2005">
          <cell r="D2005">
            <v>39</v>
          </cell>
          <cell r="E2005">
            <v>46</v>
          </cell>
        </row>
        <row r="2006">
          <cell r="D2006">
            <v>39</v>
          </cell>
          <cell r="E2006">
            <v>46</v>
          </cell>
        </row>
        <row r="2007">
          <cell r="D2007">
            <v>39</v>
          </cell>
          <cell r="E2007">
            <v>46</v>
          </cell>
        </row>
        <row r="2008">
          <cell r="D2008">
            <v>40</v>
          </cell>
          <cell r="E2008">
            <v>46</v>
          </cell>
        </row>
        <row r="2009">
          <cell r="D2009">
            <v>41</v>
          </cell>
          <cell r="E2009">
            <v>47</v>
          </cell>
        </row>
        <row r="2010">
          <cell r="D2010">
            <v>41</v>
          </cell>
          <cell r="E2010">
            <v>47</v>
          </cell>
        </row>
        <row r="2011">
          <cell r="D2011">
            <v>41</v>
          </cell>
          <cell r="E2011">
            <v>47</v>
          </cell>
        </row>
        <row r="2012">
          <cell r="D2012">
            <v>41</v>
          </cell>
          <cell r="E2012">
            <v>47</v>
          </cell>
        </row>
        <row r="2013">
          <cell r="D2013">
            <v>41</v>
          </cell>
          <cell r="E2013">
            <v>47</v>
          </cell>
        </row>
        <row r="2014">
          <cell r="D2014">
            <v>41</v>
          </cell>
          <cell r="E2014">
            <v>47</v>
          </cell>
        </row>
        <row r="2015">
          <cell r="D2015">
            <v>42</v>
          </cell>
          <cell r="E2015">
            <v>47</v>
          </cell>
        </row>
        <row r="2016">
          <cell r="D2016">
            <v>42</v>
          </cell>
          <cell r="E2016">
            <v>47</v>
          </cell>
        </row>
        <row r="2017">
          <cell r="D2017">
            <v>42</v>
          </cell>
          <cell r="E2017">
            <v>47</v>
          </cell>
        </row>
        <row r="2018">
          <cell r="D2018">
            <v>42</v>
          </cell>
          <cell r="E2018">
            <v>47</v>
          </cell>
        </row>
        <row r="2019">
          <cell r="D2019">
            <v>42</v>
          </cell>
          <cell r="E2019">
            <v>47</v>
          </cell>
        </row>
        <row r="2020">
          <cell r="D2020">
            <v>42</v>
          </cell>
          <cell r="E2020">
            <v>47</v>
          </cell>
        </row>
        <row r="2021">
          <cell r="D2021">
            <v>43</v>
          </cell>
          <cell r="E2021">
            <v>47</v>
          </cell>
        </row>
        <row r="2022">
          <cell r="D2022">
            <v>43</v>
          </cell>
          <cell r="E2022">
            <v>47</v>
          </cell>
        </row>
        <row r="2023">
          <cell r="D2023">
            <v>43</v>
          </cell>
          <cell r="E2023">
            <v>47</v>
          </cell>
        </row>
        <row r="2024">
          <cell r="D2024">
            <v>43</v>
          </cell>
          <cell r="E2024">
            <v>47</v>
          </cell>
        </row>
        <row r="2025">
          <cell r="D2025">
            <v>43</v>
          </cell>
          <cell r="E2025">
            <v>47</v>
          </cell>
        </row>
        <row r="2026">
          <cell r="D2026">
            <v>43</v>
          </cell>
          <cell r="E2026">
            <v>47</v>
          </cell>
        </row>
        <row r="2027">
          <cell r="D2027">
            <v>44</v>
          </cell>
          <cell r="E2027">
            <v>47</v>
          </cell>
        </row>
        <row r="2028">
          <cell r="D2028">
            <v>44</v>
          </cell>
          <cell r="E2028">
            <v>47</v>
          </cell>
        </row>
        <row r="2029">
          <cell r="D2029">
            <v>44</v>
          </cell>
          <cell r="E2029">
            <v>47</v>
          </cell>
        </row>
        <row r="2030">
          <cell r="D2030">
            <v>44</v>
          </cell>
          <cell r="E2030">
            <v>47</v>
          </cell>
        </row>
        <row r="2031">
          <cell r="D2031">
            <v>44</v>
          </cell>
          <cell r="E2031">
            <v>47</v>
          </cell>
        </row>
        <row r="2032">
          <cell r="D2032">
            <v>44</v>
          </cell>
          <cell r="E2032">
            <v>47</v>
          </cell>
        </row>
        <row r="2033">
          <cell r="D2033">
            <v>45</v>
          </cell>
          <cell r="E2033">
            <v>48</v>
          </cell>
        </row>
        <row r="2034">
          <cell r="D2034">
            <v>45</v>
          </cell>
          <cell r="E2034">
            <v>48</v>
          </cell>
        </row>
        <row r="2035">
          <cell r="D2035">
            <v>45</v>
          </cell>
          <cell r="E2035">
            <v>48</v>
          </cell>
        </row>
        <row r="2036">
          <cell r="D2036">
            <v>45</v>
          </cell>
          <cell r="E2036">
            <v>48</v>
          </cell>
        </row>
        <row r="2037">
          <cell r="D2037">
            <v>45</v>
          </cell>
          <cell r="E2037">
            <v>48</v>
          </cell>
        </row>
        <row r="2038">
          <cell r="D2038">
            <v>45</v>
          </cell>
          <cell r="E2038">
            <v>48</v>
          </cell>
        </row>
        <row r="2039">
          <cell r="D2039">
            <v>45</v>
          </cell>
          <cell r="E2039">
            <v>48</v>
          </cell>
        </row>
        <row r="2040">
          <cell r="D2040">
            <v>46</v>
          </cell>
          <cell r="E2040">
            <v>48</v>
          </cell>
        </row>
        <row r="2041">
          <cell r="D2041">
            <v>46</v>
          </cell>
          <cell r="E2041">
            <v>48</v>
          </cell>
        </row>
        <row r="2042">
          <cell r="D2042">
            <v>46</v>
          </cell>
          <cell r="E2042">
            <v>48</v>
          </cell>
        </row>
        <row r="2043">
          <cell r="D2043">
            <v>46</v>
          </cell>
          <cell r="E2043">
            <v>48</v>
          </cell>
        </row>
        <row r="2044">
          <cell r="D2044">
            <v>46</v>
          </cell>
          <cell r="E2044">
            <v>48</v>
          </cell>
        </row>
        <row r="2045">
          <cell r="D2045">
            <v>46</v>
          </cell>
          <cell r="E2045">
            <v>48</v>
          </cell>
        </row>
        <row r="2046">
          <cell r="D2046">
            <v>47</v>
          </cell>
          <cell r="E2046">
            <v>48</v>
          </cell>
        </row>
        <row r="2047">
          <cell r="D2047">
            <v>47</v>
          </cell>
          <cell r="E2047">
            <v>48</v>
          </cell>
        </row>
        <row r="2048">
          <cell r="D2048">
            <v>47</v>
          </cell>
          <cell r="E2048">
            <v>48</v>
          </cell>
        </row>
        <row r="2049">
          <cell r="D2049">
            <v>47</v>
          </cell>
          <cell r="E2049">
            <v>48</v>
          </cell>
        </row>
        <row r="2050">
          <cell r="D2050">
            <v>47</v>
          </cell>
          <cell r="E2050">
            <v>48</v>
          </cell>
        </row>
        <row r="2051">
          <cell r="D2051">
            <v>47</v>
          </cell>
          <cell r="E2051">
            <v>48</v>
          </cell>
        </row>
        <row r="2052">
          <cell r="D2052">
            <v>48</v>
          </cell>
          <cell r="E2052">
            <v>49</v>
          </cell>
        </row>
        <row r="2053">
          <cell r="D2053">
            <v>48</v>
          </cell>
          <cell r="E2053">
            <v>49</v>
          </cell>
        </row>
        <row r="2054">
          <cell r="D2054">
            <v>48</v>
          </cell>
          <cell r="E2054">
            <v>49</v>
          </cell>
        </row>
        <row r="2055">
          <cell r="D2055">
            <v>48</v>
          </cell>
          <cell r="E2055">
            <v>49</v>
          </cell>
        </row>
        <row r="2056">
          <cell r="D2056">
            <v>48</v>
          </cell>
          <cell r="E2056">
            <v>49</v>
          </cell>
        </row>
        <row r="2057">
          <cell r="D2057">
            <v>48</v>
          </cell>
          <cell r="E2057">
            <v>49</v>
          </cell>
        </row>
        <row r="2058">
          <cell r="D2058">
            <v>49</v>
          </cell>
          <cell r="E2058">
            <v>49</v>
          </cell>
        </row>
        <row r="2059">
          <cell r="D2059">
            <v>49</v>
          </cell>
          <cell r="E2059">
            <v>49</v>
          </cell>
        </row>
        <row r="2060">
          <cell r="D2060">
            <v>49</v>
          </cell>
          <cell r="E2060">
            <v>49</v>
          </cell>
        </row>
        <row r="2061">
          <cell r="D2061">
            <v>49</v>
          </cell>
          <cell r="E2061">
            <v>49</v>
          </cell>
        </row>
        <row r="2062">
          <cell r="D2062">
            <v>49</v>
          </cell>
          <cell r="E2062">
            <v>49</v>
          </cell>
        </row>
        <row r="2063">
          <cell r="D2063">
            <v>49</v>
          </cell>
          <cell r="E2063">
            <v>49</v>
          </cell>
        </row>
        <row r="2064">
          <cell r="D2064">
            <v>50</v>
          </cell>
          <cell r="E2064">
            <v>50</v>
          </cell>
        </row>
        <row r="2065">
          <cell r="D2065">
            <v>51</v>
          </cell>
          <cell r="E2065">
            <v>50</v>
          </cell>
        </row>
        <row r="2066">
          <cell r="D2066">
            <v>51</v>
          </cell>
          <cell r="E2066">
            <v>50</v>
          </cell>
        </row>
        <row r="2067">
          <cell r="D2067">
            <v>51</v>
          </cell>
          <cell r="E2067">
            <v>50</v>
          </cell>
        </row>
        <row r="2068">
          <cell r="D2068">
            <v>51</v>
          </cell>
          <cell r="E2068">
            <v>50</v>
          </cell>
        </row>
        <row r="2069">
          <cell r="D2069">
            <v>51</v>
          </cell>
          <cell r="E2069">
            <v>50</v>
          </cell>
        </row>
        <row r="2070">
          <cell r="D2070">
            <v>51</v>
          </cell>
          <cell r="E2070">
            <v>50</v>
          </cell>
        </row>
        <row r="2071">
          <cell r="D2071">
            <v>52</v>
          </cell>
          <cell r="E2071">
            <v>51</v>
          </cell>
        </row>
        <row r="2072">
          <cell r="D2072">
            <v>52</v>
          </cell>
          <cell r="E2072">
            <v>51</v>
          </cell>
        </row>
        <row r="2073">
          <cell r="D2073">
            <v>52</v>
          </cell>
          <cell r="E2073">
            <v>51</v>
          </cell>
        </row>
        <row r="2074">
          <cell r="D2074">
            <v>52</v>
          </cell>
          <cell r="E2074">
            <v>51</v>
          </cell>
        </row>
        <row r="2075">
          <cell r="D2075">
            <v>52</v>
          </cell>
          <cell r="E2075">
            <v>51</v>
          </cell>
        </row>
        <row r="2076">
          <cell r="D2076">
            <v>52</v>
          </cell>
          <cell r="E2076">
            <v>51</v>
          </cell>
        </row>
        <row r="2077">
          <cell r="D2077">
            <v>53</v>
          </cell>
          <cell r="E2077">
            <v>51</v>
          </cell>
        </row>
        <row r="2078">
          <cell r="D2078">
            <v>53</v>
          </cell>
          <cell r="E2078">
            <v>51</v>
          </cell>
        </row>
        <row r="2079">
          <cell r="D2079">
            <v>53</v>
          </cell>
          <cell r="E2079">
            <v>51</v>
          </cell>
        </row>
        <row r="2080">
          <cell r="D2080">
            <v>53</v>
          </cell>
          <cell r="E2080">
            <v>51</v>
          </cell>
        </row>
        <row r="2081">
          <cell r="D2081">
            <v>53</v>
          </cell>
          <cell r="E2081">
            <v>51</v>
          </cell>
        </row>
        <row r="2082">
          <cell r="D2082">
            <v>53</v>
          </cell>
          <cell r="E2082">
            <v>51</v>
          </cell>
        </row>
        <row r="2083">
          <cell r="D2083">
            <v>54</v>
          </cell>
          <cell r="E2083">
            <v>52</v>
          </cell>
        </row>
        <row r="2084">
          <cell r="D2084">
            <v>54</v>
          </cell>
          <cell r="E2084">
            <v>52</v>
          </cell>
        </row>
        <row r="2085">
          <cell r="D2085">
            <v>54</v>
          </cell>
          <cell r="E2085">
            <v>52</v>
          </cell>
        </row>
        <row r="2086">
          <cell r="D2086">
            <v>54</v>
          </cell>
          <cell r="E2086">
            <v>52</v>
          </cell>
        </row>
        <row r="2087">
          <cell r="D2087">
            <v>54</v>
          </cell>
          <cell r="E2087">
            <v>52</v>
          </cell>
        </row>
        <row r="2088">
          <cell r="D2088">
            <v>54</v>
          </cell>
          <cell r="E2088">
            <v>52</v>
          </cell>
        </row>
        <row r="2089">
          <cell r="D2089">
            <v>55</v>
          </cell>
          <cell r="E2089">
            <v>52</v>
          </cell>
        </row>
        <row r="2090">
          <cell r="D2090">
            <v>55</v>
          </cell>
          <cell r="E2090">
            <v>52</v>
          </cell>
        </row>
        <row r="2091">
          <cell r="D2091">
            <v>55</v>
          </cell>
          <cell r="E2091">
            <v>52</v>
          </cell>
        </row>
        <row r="2092">
          <cell r="D2092">
            <v>55</v>
          </cell>
          <cell r="E2092">
            <v>52</v>
          </cell>
        </row>
        <row r="2093">
          <cell r="D2093">
            <v>55</v>
          </cell>
          <cell r="E2093">
            <v>52</v>
          </cell>
        </row>
        <row r="2094">
          <cell r="D2094">
            <v>55</v>
          </cell>
          <cell r="E2094">
            <v>52</v>
          </cell>
        </row>
        <row r="2095">
          <cell r="D2095">
            <v>55</v>
          </cell>
          <cell r="E2095">
            <v>52</v>
          </cell>
        </row>
        <row r="2096">
          <cell r="D2096">
            <v>56</v>
          </cell>
          <cell r="E2096">
            <v>53</v>
          </cell>
        </row>
        <row r="2097">
          <cell r="D2097">
            <v>56</v>
          </cell>
          <cell r="E2097">
            <v>53</v>
          </cell>
        </row>
        <row r="2098">
          <cell r="D2098">
            <v>56</v>
          </cell>
          <cell r="E2098">
            <v>53</v>
          </cell>
        </row>
        <row r="2099">
          <cell r="D2099">
            <v>56</v>
          </cell>
          <cell r="E2099">
            <v>53</v>
          </cell>
        </row>
        <row r="2100">
          <cell r="D2100">
            <v>56</v>
          </cell>
          <cell r="E2100">
            <v>53</v>
          </cell>
        </row>
        <row r="2101">
          <cell r="D2101">
            <v>56</v>
          </cell>
          <cell r="E2101">
            <v>53</v>
          </cell>
        </row>
        <row r="2102">
          <cell r="D2102">
            <v>57</v>
          </cell>
          <cell r="E2102">
            <v>53</v>
          </cell>
        </row>
        <row r="2103">
          <cell r="D2103">
            <v>57</v>
          </cell>
          <cell r="E2103">
            <v>53</v>
          </cell>
        </row>
        <row r="2104">
          <cell r="D2104">
            <v>57</v>
          </cell>
          <cell r="E2104">
            <v>53</v>
          </cell>
        </row>
        <row r="2105">
          <cell r="D2105">
            <v>57</v>
          </cell>
          <cell r="E2105">
            <v>53</v>
          </cell>
        </row>
        <row r="2106">
          <cell r="D2106">
            <v>57</v>
          </cell>
          <cell r="E2106">
            <v>53</v>
          </cell>
        </row>
        <row r="2107">
          <cell r="D2107">
            <v>57</v>
          </cell>
          <cell r="E2107">
            <v>53</v>
          </cell>
        </row>
        <row r="2108">
          <cell r="D2108">
            <v>58</v>
          </cell>
          <cell r="E2108">
            <v>54</v>
          </cell>
        </row>
        <row r="2109">
          <cell r="D2109">
            <v>58</v>
          </cell>
          <cell r="E2109">
            <v>54</v>
          </cell>
        </row>
        <row r="2110">
          <cell r="D2110">
            <v>58</v>
          </cell>
          <cell r="E2110">
            <v>54</v>
          </cell>
        </row>
        <row r="2111">
          <cell r="D2111">
            <v>58</v>
          </cell>
          <cell r="E2111">
            <v>54</v>
          </cell>
        </row>
        <row r="2112">
          <cell r="D2112">
            <v>58</v>
          </cell>
          <cell r="E2112">
            <v>54</v>
          </cell>
        </row>
        <row r="2113">
          <cell r="D2113">
            <v>58</v>
          </cell>
          <cell r="E2113">
            <v>54</v>
          </cell>
        </row>
        <row r="2114">
          <cell r="D2114">
            <v>59</v>
          </cell>
          <cell r="E2114">
            <v>54</v>
          </cell>
        </row>
        <row r="2115">
          <cell r="D2115">
            <v>59</v>
          </cell>
          <cell r="E2115">
            <v>54</v>
          </cell>
        </row>
        <row r="2116">
          <cell r="D2116">
            <v>59</v>
          </cell>
          <cell r="E2116">
            <v>54</v>
          </cell>
        </row>
        <row r="2117">
          <cell r="D2117">
            <v>59</v>
          </cell>
          <cell r="E2117">
            <v>54</v>
          </cell>
        </row>
        <row r="2118">
          <cell r="D2118">
            <v>59</v>
          </cell>
          <cell r="E2118">
            <v>54</v>
          </cell>
        </row>
        <row r="2119">
          <cell r="D2119">
            <v>59</v>
          </cell>
          <cell r="E2119">
            <v>54</v>
          </cell>
        </row>
        <row r="2120">
          <cell r="D2120">
            <v>60</v>
          </cell>
          <cell r="E2120">
            <v>55</v>
          </cell>
        </row>
        <row r="2121">
          <cell r="D2121">
            <v>61</v>
          </cell>
          <cell r="E2121">
            <v>55</v>
          </cell>
        </row>
        <row r="2122">
          <cell r="D2122">
            <v>61</v>
          </cell>
          <cell r="E2122">
            <v>55</v>
          </cell>
        </row>
        <row r="2123">
          <cell r="D2123">
            <v>61</v>
          </cell>
          <cell r="E2123">
            <v>55</v>
          </cell>
        </row>
        <row r="2124">
          <cell r="D2124">
            <v>61</v>
          </cell>
          <cell r="E2124">
            <v>55</v>
          </cell>
        </row>
        <row r="2125">
          <cell r="D2125">
            <v>61</v>
          </cell>
          <cell r="E2125">
            <v>55</v>
          </cell>
        </row>
        <row r="2126">
          <cell r="D2126">
            <v>61</v>
          </cell>
          <cell r="E2126">
            <v>55</v>
          </cell>
        </row>
        <row r="2127">
          <cell r="D2127">
            <v>62</v>
          </cell>
          <cell r="E2127">
            <v>56</v>
          </cell>
        </row>
        <row r="2128">
          <cell r="D2128">
            <v>62</v>
          </cell>
          <cell r="E2128">
            <v>56</v>
          </cell>
        </row>
        <row r="2129">
          <cell r="D2129">
            <v>62</v>
          </cell>
          <cell r="E2129">
            <v>56</v>
          </cell>
        </row>
        <row r="2130">
          <cell r="D2130">
            <v>62</v>
          </cell>
          <cell r="E2130">
            <v>56</v>
          </cell>
        </row>
        <row r="2131">
          <cell r="D2131">
            <v>62</v>
          </cell>
          <cell r="E2131">
            <v>56</v>
          </cell>
        </row>
        <row r="2132">
          <cell r="D2132">
            <v>62</v>
          </cell>
          <cell r="E2132">
            <v>56</v>
          </cell>
        </row>
        <row r="2133">
          <cell r="D2133">
            <v>63</v>
          </cell>
          <cell r="E2133">
            <v>56</v>
          </cell>
        </row>
        <row r="2134">
          <cell r="D2134">
            <v>63</v>
          </cell>
          <cell r="E2134">
            <v>56</v>
          </cell>
        </row>
        <row r="2135">
          <cell r="D2135">
            <v>63</v>
          </cell>
          <cell r="E2135">
            <v>56</v>
          </cell>
        </row>
        <row r="2136">
          <cell r="D2136">
            <v>63</v>
          </cell>
          <cell r="E2136">
            <v>56</v>
          </cell>
        </row>
        <row r="2137">
          <cell r="D2137">
            <v>63</v>
          </cell>
          <cell r="E2137">
            <v>56</v>
          </cell>
        </row>
        <row r="2138">
          <cell r="D2138">
            <v>63</v>
          </cell>
          <cell r="E2138">
            <v>56</v>
          </cell>
        </row>
        <row r="2139">
          <cell r="D2139">
            <v>64</v>
          </cell>
          <cell r="E2139">
            <v>57</v>
          </cell>
        </row>
        <row r="2140">
          <cell r="D2140">
            <v>64</v>
          </cell>
          <cell r="E2140">
            <v>57</v>
          </cell>
        </row>
        <row r="2141">
          <cell r="D2141">
            <v>64</v>
          </cell>
          <cell r="E2141">
            <v>57</v>
          </cell>
        </row>
        <row r="2142">
          <cell r="D2142">
            <v>64</v>
          </cell>
          <cell r="E2142">
            <v>57</v>
          </cell>
        </row>
        <row r="2143">
          <cell r="D2143">
            <v>64</v>
          </cell>
          <cell r="E2143">
            <v>57</v>
          </cell>
        </row>
        <row r="2144">
          <cell r="D2144">
            <v>64</v>
          </cell>
          <cell r="E2144">
            <v>57</v>
          </cell>
        </row>
        <row r="2145">
          <cell r="D2145">
            <v>65</v>
          </cell>
          <cell r="E2145">
            <v>57</v>
          </cell>
        </row>
        <row r="2146">
          <cell r="D2146">
            <v>65</v>
          </cell>
          <cell r="E2146">
            <v>57</v>
          </cell>
        </row>
        <row r="2147">
          <cell r="D2147">
            <v>65</v>
          </cell>
          <cell r="E2147">
            <v>57</v>
          </cell>
        </row>
        <row r="2148">
          <cell r="D2148">
            <v>65</v>
          </cell>
          <cell r="E2148">
            <v>57</v>
          </cell>
        </row>
        <row r="2149">
          <cell r="D2149">
            <v>65</v>
          </cell>
          <cell r="E2149">
            <v>57</v>
          </cell>
        </row>
        <row r="2150">
          <cell r="D2150">
            <v>65</v>
          </cell>
          <cell r="E2150">
            <v>57</v>
          </cell>
        </row>
        <row r="2151">
          <cell r="D2151">
            <v>65</v>
          </cell>
          <cell r="E2151">
            <v>57</v>
          </cell>
        </row>
        <row r="2152">
          <cell r="D2152">
            <v>66</v>
          </cell>
          <cell r="E2152">
            <v>58</v>
          </cell>
        </row>
        <row r="2153">
          <cell r="D2153">
            <v>66</v>
          </cell>
          <cell r="E2153">
            <v>58</v>
          </cell>
        </row>
        <row r="2154">
          <cell r="D2154">
            <v>66</v>
          </cell>
          <cell r="E2154">
            <v>58</v>
          </cell>
        </row>
        <row r="2155">
          <cell r="D2155">
            <v>66</v>
          </cell>
          <cell r="E2155">
            <v>58</v>
          </cell>
        </row>
        <row r="2156">
          <cell r="D2156">
            <v>66</v>
          </cell>
          <cell r="E2156">
            <v>58</v>
          </cell>
        </row>
        <row r="2157">
          <cell r="D2157">
            <v>66</v>
          </cell>
          <cell r="E2157">
            <v>58</v>
          </cell>
        </row>
        <row r="2158">
          <cell r="D2158">
            <v>67</v>
          </cell>
          <cell r="E2158">
            <v>58</v>
          </cell>
        </row>
        <row r="2159">
          <cell r="D2159">
            <v>67</v>
          </cell>
          <cell r="E2159">
            <v>58</v>
          </cell>
        </row>
        <row r="2160">
          <cell r="D2160">
            <v>67</v>
          </cell>
          <cell r="E2160">
            <v>58</v>
          </cell>
        </row>
        <row r="2161">
          <cell r="D2161">
            <v>67</v>
          </cell>
          <cell r="E2161">
            <v>58</v>
          </cell>
        </row>
        <row r="2162">
          <cell r="D2162">
            <v>67</v>
          </cell>
          <cell r="E2162">
            <v>58</v>
          </cell>
        </row>
        <row r="2163">
          <cell r="D2163">
            <v>67</v>
          </cell>
          <cell r="E2163">
            <v>58</v>
          </cell>
        </row>
        <row r="2164">
          <cell r="D2164">
            <v>68</v>
          </cell>
          <cell r="E2164">
            <v>59</v>
          </cell>
        </row>
        <row r="2165">
          <cell r="D2165">
            <v>68</v>
          </cell>
          <cell r="E2165">
            <v>59</v>
          </cell>
        </row>
        <row r="2166">
          <cell r="D2166">
            <v>68</v>
          </cell>
          <cell r="E2166">
            <v>59</v>
          </cell>
        </row>
        <row r="2167">
          <cell r="D2167">
            <v>68</v>
          </cell>
          <cell r="E2167">
            <v>59</v>
          </cell>
        </row>
        <row r="2168">
          <cell r="D2168">
            <v>68</v>
          </cell>
          <cell r="E2168">
            <v>59</v>
          </cell>
        </row>
        <row r="2169">
          <cell r="D2169">
            <v>68</v>
          </cell>
          <cell r="E2169">
            <v>59</v>
          </cell>
        </row>
        <row r="2170">
          <cell r="D2170">
            <v>69</v>
          </cell>
          <cell r="E2170">
            <v>59</v>
          </cell>
        </row>
        <row r="2171">
          <cell r="D2171">
            <v>69</v>
          </cell>
          <cell r="E2171">
            <v>59</v>
          </cell>
        </row>
        <row r="2172">
          <cell r="D2172">
            <v>69</v>
          </cell>
          <cell r="E2172">
            <v>59</v>
          </cell>
        </row>
        <row r="2173">
          <cell r="D2173">
            <v>69</v>
          </cell>
          <cell r="E2173">
            <v>59</v>
          </cell>
        </row>
        <row r="2174">
          <cell r="D2174">
            <v>69</v>
          </cell>
          <cell r="E2174">
            <v>59</v>
          </cell>
        </row>
        <row r="2175">
          <cell r="D2175">
            <v>69</v>
          </cell>
          <cell r="E2175">
            <v>59</v>
          </cell>
        </row>
        <row r="2176">
          <cell r="D2176">
            <v>70</v>
          </cell>
          <cell r="E2176">
            <v>60</v>
          </cell>
        </row>
        <row r="2177">
          <cell r="D2177">
            <v>71</v>
          </cell>
          <cell r="E2177">
            <v>60</v>
          </cell>
        </row>
        <row r="2178">
          <cell r="D2178">
            <v>71</v>
          </cell>
          <cell r="E2178">
            <v>60</v>
          </cell>
        </row>
        <row r="2179">
          <cell r="D2179">
            <v>71</v>
          </cell>
          <cell r="E2179">
            <v>60</v>
          </cell>
        </row>
        <row r="2180">
          <cell r="D2180">
            <v>71</v>
          </cell>
          <cell r="E2180">
            <v>60</v>
          </cell>
        </row>
        <row r="2181">
          <cell r="D2181">
            <v>71</v>
          </cell>
          <cell r="E2181">
            <v>60</v>
          </cell>
        </row>
        <row r="2182">
          <cell r="D2182">
            <v>71</v>
          </cell>
          <cell r="E2182">
            <v>60</v>
          </cell>
        </row>
        <row r="2183">
          <cell r="D2183">
            <v>72</v>
          </cell>
          <cell r="E2183">
            <v>61</v>
          </cell>
        </row>
        <row r="2184">
          <cell r="D2184">
            <v>72</v>
          </cell>
          <cell r="E2184">
            <v>61</v>
          </cell>
        </row>
        <row r="2185">
          <cell r="D2185">
            <v>72</v>
          </cell>
          <cell r="E2185">
            <v>61</v>
          </cell>
        </row>
        <row r="2186">
          <cell r="D2186">
            <v>72</v>
          </cell>
          <cell r="E2186">
            <v>61</v>
          </cell>
        </row>
        <row r="2187">
          <cell r="D2187">
            <v>72</v>
          </cell>
          <cell r="E2187">
            <v>61</v>
          </cell>
        </row>
        <row r="2188">
          <cell r="D2188">
            <v>72</v>
          </cell>
          <cell r="E2188">
            <v>61</v>
          </cell>
        </row>
        <row r="2189">
          <cell r="D2189">
            <v>73</v>
          </cell>
          <cell r="E2189">
            <v>61</v>
          </cell>
        </row>
        <row r="2190">
          <cell r="D2190">
            <v>73</v>
          </cell>
          <cell r="E2190">
            <v>61</v>
          </cell>
        </row>
        <row r="2191">
          <cell r="D2191">
            <v>73</v>
          </cell>
          <cell r="E2191">
            <v>61</v>
          </cell>
        </row>
        <row r="2192">
          <cell r="D2192">
            <v>73</v>
          </cell>
          <cell r="E2192">
            <v>61</v>
          </cell>
        </row>
        <row r="2193">
          <cell r="D2193">
            <v>73</v>
          </cell>
          <cell r="E2193">
            <v>61</v>
          </cell>
        </row>
        <row r="2194">
          <cell r="D2194">
            <v>73</v>
          </cell>
          <cell r="E2194">
            <v>61</v>
          </cell>
        </row>
        <row r="2195">
          <cell r="D2195">
            <v>74</v>
          </cell>
          <cell r="E2195">
            <v>62</v>
          </cell>
        </row>
        <row r="2196">
          <cell r="D2196">
            <v>74</v>
          </cell>
          <cell r="E2196">
            <v>62</v>
          </cell>
        </row>
        <row r="2197">
          <cell r="D2197">
            <v>74</v>
          </cell>
          <cell r="E2197">
            <v>62</v>
          </cell>
        </row>
        <row r="2198">
          <cell r="D2198">
            <v>74</v>
          </cell>
          <cell r="E2198">
            <v>62</v>
          </cell>
        </row>
        <row r="2199">
          <cell r="D2199">
            <v>74</v>
          </cell>
          <cell r="E2199">
            <v>62</v>
          </cell>
        </row>
        <row r="2200">
          <cell r="D2200">
            <v>74</v>
          </cell>
          <cell r="E2200">
            <v>62</v>
          </cell>
        </row>
        <row r="2201">
          <cell r="D2201">
            <v>75</v>
          </cell>
          <cell r="E2201">
            <v>62</v>
          </cell>
        </row>
        <row r="2202">
          <cell r="D2202">
            <v>75</v>
          </cell>
          <cell r="E2202">
            <v>62</v>
          </cell>
        </row>
        <row r="2203">
          <cell r="D2203">
            <v>75</v>
          </cell>
          <cell r="E2203">
            <v>62</v>
          </cell>
        </row>
        <row r="2204">
          <cell r="D2204">
            <v>75</v>
          </cell>
          <cell r="E2204">
            <v>62</v>
          </cell>
        </row>
        <row r="2205">
          <cell r="D2205">
            <v>75</v>
          </cell>
          <cell r="E2205">
            <v>62</v>
          </cell>
        </row>
        <row r="2206">
          <cell r="D2206">
            <v>75</v>
          </cell>
          <cell r="E2206">
            <v>62</v>
          </cell>
        </row>
        <row r="2207">
          <cell r="D2207">
            <v>75</v>
          </cell>
          <cell r="E2207">
            <v>62</v>
          </cell>
        </row>
        <row r="2208">
          <cell r="D2208">
            <v>76</v>
          </cell>
          <cell r="E2208">
            <v>63</v>
          </cell>
        </row>
        <row r="2209">
          <cell r="D2209">
            <v>76</v>
          </cell>
          <cell r="E2209">
            <v>63</v>
          </cell>
        </row>
        <row r="2210">
          <cell r="D2210">
            <v>76</v>
          </cell>
          <cell r="E2210">
            <v>63</v>
          </cell>
        </row>
        <row r="2211">
          <cell r="D2211">
            <v>76</v>
          </cell>
          <cell r="E2211">
            <v>63</v>
          </cell>
        </row>
        <row r="2212">
          <cell r="D2212">
            <v>76</v>
          </cell>
          <cell r="E2212">
            <v>63</v>
          </cell>
        </row>
        <row r="2213">
          <cell r="D2213">
            <v>76</v>
          </cell>
          <cell r="E2213">
            <v>63</v>
          </cell>
        </row>
        <row r="2214">
          <cell r="D2214">
            <v>77</v>
          </cell>
          <cell r="E2214">
            <v>63</v>
          </cell>
        </row>
        <row r="2215">
          <cell r="D2215">
            <v>77</v>
          </cell>
          <cell r="E2215">
            <v>63</v>
          </cell>
        </row>
        <row r="2216">
          <cell r="D2216">
            <v>77</v>
          </cell>
          <cell r="E2216">
            <v>63</v>
          </cell>
        </row>
        <row r="2217">
          <cell r="D2217">
            <v>77</v>
          </cell>
          <cell r="E2217">
            <v>63</v>
          </cell>
        </row>
        <row r="2218">
          <cell r="D2218">
            <v>77</v>
          </cell>
          <cell r="E2218">
            <v>63</v>
          </cell>
        </row>
        <row r="2219">
          <cell r="D2219">
            <v>77</v>
          </cell>
          <cell r="E2219">
            <v>63</v>
          </cell>
        </row>
        <row r="2220">
          <cell r="D2220">
            <v>78</v>
          </cell>
          <cell r="E2220">
            <v>64</v>
          </cell>
        </row>
        <row r="2221">
          <cell r="D2221">
            <v>78</v>
          </cell>
          <cell r="E2221">
            <v>64</v>
          </cell>
        </row>
        <row r="2222">
          <cell r="D2222">
            <v>78</v>
          </cell>
          <cell r="E2222">
            <v>64</v>
          </cell>
        </row>
        <row r="2223">
          <cell r="D2223">
            <v>78</v>
          </cell>
          <cell r="E2223">
            <v>64</v>
          </cell>
        </row>
        <row r="2224">
          <cell r="D2224">
            <v>78</v>
          </cell>
          <cell r="E2224">
            <v>64</v>
          </cell>
        </row>
        <row r="2225">
          <cell r="D2225">
            <v>78</v>
          </cell>
          <cell r="E2225">
            <v>64</v>
          </cell>
        </row>
        <row r="2226">
          <cell r="D2226">
            <v>79</v>
          </cell>
          <cell r="E2226">
            <v>64</v>
          </cell>
        </row>
        <row r="2227">
          <cell r="D2227">
            <v>79</v>
          </cell>
          <cell r="E2227">
            <v>64</v>
          </cell>
        </row>
        <row r="2228">
          <cell r="D2228">
            <v>79</v>
          </cell>
          <cell r="E2228">
            <v>64</v>
          </cell>
        </row>
        <row r="2229">
          <cell r="D2229">
            <v>79</v>
          </cell>
          <cell r="E2229">
            <v>64</v>
          </cell>
        </row>
        <row r="2230">
          <cell r="D2230">
            <v>79</v>
          </cell>
          <cell r="E2230">
            <v>64</v>
          </cell>
        </row>
        <row r="2231">
          <cell r="D2231">
            <v>79</v>
          </cell>
          <cell r="E2231">
            <v>64</v>
          </cell>
        </row>
        <row r="2232">
          <cell r="D2232">
            <v>80</v>
          </cell>
          <cell r="E2232">
            <v>65</v>
          </cell>
        </row>
        <row r="2233">
          <cell r="D2233">
            <v>81</v>
          </cell>
          <cell r="E2233">
            <v>65</v>
          </cell>
        </row>
        <row r="2234">
          <cell r="D2234">
            <v>81</v>
          </cell>
          <cell r="E2234">
            <v>65</v>
          </cell>
        </row>
        <row r="2235">
          <cell r="D2235">
            <v>81</v>
          </cell>
          <cell r="E2235">
            <v>65</v>
          </cell>
        </row>
        <row r="2236">
          <cell r="D2236">
            <v>81</v>
          </cell>
          <cell r="E2236">
            <v>65</v>
          </cell>
        </row>
        <row r="2237">
          <cell r="D2237">
            <v>81</v>
          </cell>
          <cell r="E2237">
            <v>65</v>
          </cell>
        </row>
        <row r="2238">
          <cell r="D2238">
            <v>81</v>
          </cell>
          <cell r="E2238">
            <v>65</v>
          </cell>
        </row>
        <row r="2239">
          <cell r="D2239">
            <v>82</v>
          </cell>
          <cell r="E2239">
            <v>66</v>
          </cell>
        </row>
        <row r="2240">
          <cell r="D2240">
            <v>82</v>
          </cell>
          <cell r="E2240">
            <v>66</v>
          </cell>
        </row>
        <row r="2241">
          <cell r="D2241">
            <v>82</v>
          </cell>
          <cell r="E2241">
            <v>66</v>
          </cell>
        </row>
        <row r="2242">
          <cell r="D2242">
            <v>82</v>
          </cell>
          <cell r="E2242">
            <v>66</v>
          </cell>
        </row>
        <row r="2243">
          <cell r="D2243">
            <v>82</v>
          </cell>
          <cell r="E2243">
            <v>66</v>
          </cell>
        </row>
        <row r="2244">
          <cell r="D2244">
            <v>82</v>
          </cell>
          <cell r="E2244">
            <v>66</v>
          </cell>
        </row>
        <row r="2245">
          <cell r="D2245">
            <v>83</v>
          </cell>
          <cell r="E2245">
            <v>66</v>
          </cell>
        </row>
        <row r="2246">
          <cell r="D2246">
            <v>83</v>
          </cell>
          <cell r="E2246">
            <v>66</v>
          </cell>
        </row>
        <row r="2247">
          <cell r="D2247">
            <v>83</v>
          </cell>
          <cell r="E2247">
            <v>66</v>
          </cell>
        </row>
        <row r="2248">
          <cell r="D2248">
            <v>83</v>
          </cell>
          <cell r="E2248">
            <v>66</v>
          </cell>
        </row>
        <row r="2249">
          <cell r="D2249">
            <v>83</v>
          </cell>
          <cell r="E2249">
            <v>66</v>
          </cell>
        </row>
        <row r="2250">
          <cell r="D2250">
            <v>83</v>
          </cell>
          <cell r="E2250">
            <v>66</v>
          </cell>
        </row>
        <row r="2251">
          <cell r="D2251">
            <v>84</v>
          </cell>
          <cell r="E2251">
            <v>67</v>
          </cell>
        </row>
        <row r="2252">
          <cell r="D2252">
            <v>84</v>
          </cell>
          <cell r="E2252">
            <v>67</v>
          </cell>
        </row>
        <row r="2253">
          <cell r="D2253">
            <v>84</v>
          </cell>
          <cell r="E2253">
            <v>67</v>
          </cell>
        </row>
        <row r="2254">
          <cell r="D2254">
            <v>84</v>
          </cell>
          <cell r="E2254">
            <v>67</v>
          </cell>
        </row>
        <row r="2255">
          <cell r="D2255">
            <v>84</v>
          </cell>
          <cell r="E2255">
            <v>67</v>
          </cell>
        </row>
        <row r="2256">
          <cell r="D2256">
            <v>84</v>
          </cell>
          <cell r="E2256">
            <v>67</v>
          </cell>
        </row>
        <row r="2257">
          <cell r="D2257">
            <v>85</v>
          </cell>
          <cell r="E2257">
            <v>67</v>
          </cell>
        </row>
        <row r="2258">
          <cell r="D2258">
            <v>85</v>
          </cell>
          <cell r="E2258">
            <v>67</v>
          </cell>
        </row>
        <row r="2259">
          <cell r="D2259">
            <v>85</v>
          </cell>
          <cell r="E2259">
            <v>67</v>
          </cell>
        </row>
        <row r="2260">
          <cell r="D2260">
            <v>85</v>
          </cell>
          <cell r="E2260">
            <v>67</v>
          </cell>
        </row>
        <row r="2261">
          <cell r="D2261">
            <v>85</v>
          </cell>
          <cell r="E2261">
            <v>67</v>
          </cell>
        </row>
        <row r="2262">
          <cell r="D2262">
            <v>85</v>
          </cell>
          <cell r="E2262">
            <v>67</v>
          </cell>
        </row>
        <row r="2263">
          <cell r="D2263">
            <v>85</v>
          </cell>
          <cell r="E2263">
            <v>67</v>
          </cell>
        </row>
        <row r="2264">
          <cell r="D2264">
            <v>86</v>
          </cell>
          <cell r="E2264">
            <v>68</v>
          </cell>
        </row>
        <row r="2265">
          <cell r="D2265">
            <v>86</v>
          </cell>
          <cell r="E2265">
            <v>68</v>
          </cell>
        </row>
        <row r="2266">
          <cell r="D2266">
            <v>86</v>
          </cell>
          <cell r="E2266">
            <v>68</v>
          </cell>
        </row>
        <row r="2267">
          <cell r="D2267">
            <v>86</v>
          </cell>
          <cell r="E2267">
            <v>68</v>
          </cell>
        </row>
        <row r="2268">
          <cell r="D2268">
            <v>86</v>
          </cell>
          <cell r="E2268">
            <v>68</v>
          </cell>
        </row>
        <row r="2269">
          <cell r="D2269">
            <v>86</v>
          </cell>
          <cell r="E2269">
            <v>68</v>
          </cell>
        </row>
        <row r="2270">
          <cell r="D2270">
            <v>87</v>
          </cell>
          <cell r="E2270">
            <v>68</v>
          </cell>
        </row>
        <row r="2271">
          <cell r="D2271">
            <v>87</v>
          </cell>
          <cell r="E2271">
            <v>68</v>
          </cell>
        </row>
        <row r="2272">
          <cell r="D2272">
            <v>87</v>
          </cell>
          <cell r="E2272">
            <v>68</v>
          </cell>
        </row>
        <row r="2273">
          <cell r="D2273">
            <v>87</v>
          </cell>
          <cell r="E2273">
            <v>68</v>
          </cell>
        </row>
        <row r="2274">
          <cell r="D2274">
            <v>87</v>
          </cell>
          <cell r="E2274">
            <v>68</v>
          </cell>
        </row>
        <row r="2275">
          <cell r="D2275">
            <v>87</v>
          </cell>
          <cell r="E2275">
            <v>68</v>
          </cell>
        </row>
        <row r="2276">
          <cell r="D2276">
            <v>88</v>
          </cell>
          <cell r="E2276">
            <v>69</v>
          </cell>
        </row>
        <row r="2277">
          <cell r="D2277">
            <v>88</v>
          </cell>
          <cell r="E2277">
            <v>69</v>
          </cell>
        </row>
        <row r="2278">
          <cell r="D2278">
            <v>88</v>
          </cell>
          <cell r="E2278">
            <v>69</v>
          </cell>
        </row>
        <row r="2279">
          <cell r="D2279">
            <v>88</v>
          </cell>
          <cell r="E2279">
            <v>69</v>
          </cell>
        </row>
        <row r="2280">
          <cell r="D2280">
            <v>88</v>
          </cell>
          <cell r="E2280">
            <v>69</v>
          </cell>
        </row>
        <row r="2281">
          <cell r="D2281">
            <v>88</v>
          </cell>
          <cell r="E2281">
            <v>69</v>
          </cell>
        </row>
        <row r="2282">
          <cell r="D2282">
            <v>89</v>
          </cell>
          <cell r="E2282">
            <v>69</v>
          </cell>
        </row>
        <row r="2283">
          <cell r="D2283">
            <v>89</v>
          </cell>
          <cell r="E2283">
            <v>69</v>
          </cell>
        </row>
        <row r="2284">
          <cell r="D2284">
            <v>89</v>
          </cell>
          <cell r="E2284">
            <v>69</v>
          </cell>
        </row>
        <row r="2285">
          <cell r="D2285">
            <v>89</v>
          </cell>
          <cell r="E2285">
            <v>69</v>
          </cell>
        </row>
        <row r="2286">
          <cell r="D2286">
            <v>89</v>
          </cell>
          <cell r="E2286">
            <v>69</v>
          </cell>
        </row>
        <row r="2287">
          <cell r="D2287">
            <v>89</v>
          </cell>
          <cell r="E2287">
            <v>69</v>
          </cell>
        </row>
        <row r="2288">
          <cell r="D2288">
            <v>90</v>
          </cell>
          <cell r="E2288">
            <v>70</v>
          </cell>
        </row>
        <row r="2289">
          <cell r="D2289">
            <v>91</v>
          </cell>
          <cell r="E2289">
            <v>71</v>
          </cell>
        </row>
        <row r="2290">
          <cell r="D2290">
            <v>91</v>
          </cell>
          <cell r="E2290">
            <v>71</v>
          </cell>
        </row>
        <row r="2291">
          <cell r="D2291">
            <v>91</v>
          </cell>
          <cell r="E2291">
            <v>71</v>
          </cell>
        </row>
        <row r="2292">
          <cell r="D2292">
            <v>91</v>
          </cell>
          <cell r="E2292">
            <v>71</v>
          </cell>
        </row>
        <row r="2293">
          <cell r="D2293">
            <v>91</v>
          </cell>
          <cell r="E2293">
            <v>71</v>
          </cell>
        </row>
        <row r="2294">
          <cell r="D2294">
            <v>91</v>
          </cell>
          <cell r="E2294">
            <v>71</v>
          </cell>
        </row>
        <row r="2295">
          <cell r="D2295">
            <v>92</v>
          </cell>
          <cell r="E2295">
            <v>72</v>
          </cell>
        </row>
        <row r="2296">
          <cell r="D2296">
            <v>92</v>
          </cell>
          <cell r="E2296">
            <v>72</v>
          </cell>
        </row>
        <row r="2297">
          <cell r="D2297">
            <v>92</v>
          </cell>
          <cell r="E2297">
            <v>72</v>
          </cell>
        </row>
        <row r="2298">
          <cell r="D2298">
            <v>92</v>
          </cell>
          <cell r="E2298">
            <v>72</v>
          </cell>
        </row>
        <row r="2299">
          <cell r="D2299">
            <v>92</v>
          </cell>
          <cell r="E2299">
            <v>72</v>
          </cell>
        </row>
        <row r="2300">
          <cell r="D2300">
            <v>92</v>
          </cell>
          <cell r="E2300">
            <v>72</v>
          </cell>
        </row>
        <row r="2301">
          <cell r="D2301">
            <v>93</v>
          </cell>
          <cell r="E2301">
            <v>73</v>
          </cell>
        </row>
        <row r="2302">
          <cell r="D2302">
            <v>93</v>
          </cell>
          <cell r="E2302">
            <v>73</v>
          </cell>
        </row>
        <row r="2303">
          <cell r="D2303">
            <v>93</v>
          </cell>
          <cell r="E2303">
            <v>73</v>
          </cell>
        </row>
        <row r="2304">
          <cell r="D2304">
            <v>93</v>
          </cell>
          <cell r="E2304">
            <v>73</v>
          </cell>
        </row>
        <row r="2305">
          <cell r="D2305">
            <v>93</v>
          </cell>
          <cell r="E2305">
            <v>73</v>
          </cell>
        </row>
        <row r="2306">
          <cell r="D2306">
            <v>93</v>
          </cell>
          <cell r="E2306">
            <v>73</v>
          </cell>
        </row>
        <row r="2307">
          <cell r="D2307">
            <v>94</v>
          </cell>
          <cell r="E2307">
            <v>74</v>
          </cell>
        </row>
        <row r="2308">
          <cell r="D2308">
            <v>94</v>
          </cell>
          <cell r="E2308">
            <v>74</v>
          </cell>
        </row>
        <row r="2309">
          <cell r="D2309">
            <v>94</v>
          </cell>
          <cell r="E2309">
            <v>74</v>
          </cell>
        </row>
        <row r="2310">
          <cell r="D2310">
            <v>94</v>
          </cell>
          <cell r="E2310">
            <v>74</v>
          </cell>
        </row>
        <row r="2311">
          <cell r="D2311">
            <v>94</v>
          </cell>
          <cell r="E2311">
            <v>74</v>
          </cell>
        </row>
        <row r="2312">
          <cell r="D2312">
            <v>94</v>
          </cell>
          <cell r="E2312">
            <v>74</v>
          </cell>
        </row>
        <row r="2313">
          <cell r="D2313">
            <v>95</v>
          </cell>
          <cell r="E2313">
            <v>75</v>
          </cell>
        </row>
        <row r="2314">
          <cell r="D2314">
            <v>95</v>
          </cell>
          <cell r="E2314">
            <v>75</v>
          </cell>
        </row>
        <row r="2315">
          <cell r="D2315">
            <v>95</v>
          </cell>
          <cell r="E2315">
            <v>75</v>
          </cell>
        </row>
        <row r="2316">
          <cell r="D2316">
            <v>95</v>
          </cell>
          <cell r="E2316">
            <v>75</v>
          </cell>
        </row>
        <row r="2317">
          <cell r="D2317">
            <v>95</v>
          </cell>
          <cell r="E2317">
            <v>75</v>
          </cell>
        </row>
        <row r="2318">
          <cell r="D2318">
            <v>95</v>
          </cell>
          <cell r="E2318">
            <v>75</v>
          </cell>
        </row>
        <row r="2319">
          <cell r="D2319">
            <v>95</v>
          </cell>
          <cell r="E2319">
            <v>75</v>
          </cell>
        </row>
        <row r="2320">
          <cell r="D2320">
            <v>96</v>
          </cell>
          <cell r="E2320">
            <v>76</v>
          </cell>
        </row>
        <row r="2321">
          <cell r="D2321">
            <v>96</v>
          </cell>
          <cell r="E2321">
            <v>76</v>
          </cell>
        </row>
        <row r="2322">
          <cell r="D2322">
            <v>96</v>
          </cell>
          <cell r="E2322">
            <v>76</v>
          </cell>
        </row>
        <row r="2323">
          <cell r="D2323">
            <v>96</v>
          </cell>
          <cell r="E2323">
            <v>76</v>
          </cell>
        </row>
        <row r="2324">
          <cell r="D2324">
            <v>96</v>
          </cell>
          <cell r="E2324">
            <v>76</v>
          </cell>
        </row>
        <row r="2325">
          <cell r="D2325">
            <v>96</v>
          </cell>
          <cell r="E2325">
            <v>76</v>
          </cell>
        </row>
        <row r="2326">
          <cell r="D2326">
            <v>97</v>
          </cell>
          <cell r="E2326">
            <v>77</v>
          </cell>
        </row>
        <row r="2327">
          <cell r="D2327">
            <v>97</v>
          </cell>
          <cell r="E2327">
            <v>77</v>
          </cell>
        </row>
        <row r="2328">
          <cell r="D2328">
            <v>97</v>
          </cell>
          <cell r="E2328">
            <v>77</v>
          </cell>
        </row>
        <row r="2329">
          <cell r="D2329">
            <v>97</v>
          </cell>
          <cell r="E2329">
            <v>77</v>
          </cell>
        </row>
        <row r="2330">
          <cell r="D2330">
            <v>97</v>
          </cell>
          <cell r="E2330">
            <v>77</v>
          </cell>
        </row>
        <row r="2331">
          <cell r="D2331">
            <v>97</v>
          </cell>
          <cell r="E2331">
            <v>77</v>
          </cell>
        </row>
        <row r="2332">
          <cell r="D2332">
            <v>98</v>
          </cell>
          <cell r="E2332">
            <v>78</v>
          </cell>
        </row>
        <row r="2333">
          <cell r="D2333">
            <v>98</v>
          </cell>
          <cell r="E2333">
            <v>78</v>
          </cell>
        </row>
        <row r="2334">
          <cell r="D2334">
            <v>98</v>
          </cell>
          <cell r="E2334">
            <v>78</v>
          </cell>
        </row>
        <row r="2335">
          <cell r="D2335">
            <v>98</v>
          </cell>
          <cell r="E2335">
            <v>78</v>
          </cell>
        </row>
        <row r="2336">
          <cell r="D2336">
            <v>98</v>
          </cell>
          <cell r="E2336">
            <v>78</v>
          </cell>
        </row>
        <row r="2337">
          <cell r="D2337">
            <v>98</v>
          </cell>
          <cell r="E2337">
            <v>78</v>
          </cell>
        </row>
        <row r="2338">
          <cell r="D2338">
            <v>99</v>
          </cell>
          <cell r="E2338">
            <v>79</v>
          </cell>
        </row>
        <row r="2339">
          <cell r="D2339">
            <v>99</v>
          </cell>
          <cell r="E2339">
            <v>79</v>
          </cell>
        </row>
        <row r="2340">
          <cell r="D2340">
            <v>99</v>
          </cell>
          <cell r="E2340">
            <v>79</v>
          </cell>
        </row>
        <row r="2341">
          <cell r="D2341">
            <v>99</v>
          </cell>
          <cell r="E2341">
            <v>79</v>
          </cell>
        </row>
        <row r="2342">
          <cell r="D2342">
            <v>99</v>
          </cell>
          <cell r="E2342">
            <v>79</v>
          </cell>
        </row>
        <row r="2343">
          <cell r="D2343">
            <v>99</v>
          </cell>
          <cell r="E2343">
            <v>79</v>
          </cell>
        </row>
        <row r="2344">
          <cell r="D2344">
            <v>100</v>
          </cell>
          <cell r="E2344">
            <v>80</v>
          </cell>
        </row>
      </sheetData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远征币规划"/>
      <sheetName val="作战演习配置"/>
      <sheetName val="帮助"/>
    </sheetNames>
    <sheetDataSet>
      <sheetData sheetId="0"/>
      <sheetData sheetId="1">
        <row r="4">
          <cell r="L4" t="str">
            <v>3_2550|104_1|6_20|4_10</v>
          </cell>
        </row>
        <row r="6">
          <cell r="L6" t="str">
            <v>3_2550|104_1|6_20</v>
          </cell>
        </row>
        <row r="8">
          <cell r="L8" t="str">
            <v>3_3400|104_2|6_25|4_10</v>
          </cell>
        </row>
        <row r="10">
          <cell r="L10" t="str">
            <v>3_4250|104_2|6_35</v>
          </cell>
        </row>
        <row r="12">
          <cell r="L12" t="str">
            <v>3_4250|104_3|6_35|4_15</v>
          </cell>
        </row>
        <row r="14">
          <cell r="L14" t="str">
            <v>3_5100|104_3|6_40</v>
          </cell>
        </row>
        <row r="16">
          <cell r="L16" t="str">
            <v>3_5100|104_4|6_40|4_15</v>
          </cell>
        </row>
        <row r="18">
          <cell r="L18" t="str">
            <v>3_5950|104_4|6_45</v>
          </cell>
        </row>
        <row r="20">
          <cell r="L20" t="str">
            <v>3_5950|104_5|6_45|4_20</v>
          </cell>
        </row>
        <row r="22">
          <cell r="L22" t="str">
            <v>3_6800|104_5|6_50</v>
          </cell>
        </row>
        <row r="24">
          <cell r="L24" t="str">
            <v>3_6800|104_6|6_50|4_20</v>
          </cell>
        </row>
        <row r="26">
          <cell r="L26" t="str">
            <v>3_7650|104_6|6_60</v>
          </cell>
        </row>
        <row r="28">
          <cell r="L28" t="str">
            <v>3_7650|104_7|6_60|4_30</v>
          </cell>
        </row>
        <row r="30">
          <cell r="L30" t="str">
            <v>3_8500|104_8|6_65</v>
          </cell>
        </row>
        <row r="32">
          <cell r="L32" t="str">
            <v>3_8500|104_10|6_65|4_30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亲密度规划"/>
      <sheetName val="角色亲密度"/>
      <sheetName val="材料副本掉落配置"/>
      <sheetName val="帮助"/>
    </sheetNames>
    <sheetDataSet>
      <sheetData sheetId="0"/>
      <sheetData sheetId="1"/>
      <sheetData sheetId="2">
        <row r="12">
          <cell r="D12" t="str">
            <v>6_60</v>
          </cell>
        </row>
        <row r="13">
          <cell r="D13" t="str">
            <v>6_80</v>
          </cell>
        </row>
        <row r="14">
          <cell r="D14" t="str">
            <v>6_100</v>
          </cell>
        </row>
        <row r="15">
          <cell r="D15" t="str">
            <v>6_120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J30"/>
  <sheetViews>
    <sheetView workbookViewId="0">
      <selection activeCell="E7" sqref="E7"/>
    </sheetView>
  </sheetViews>
  <sheetFormatPr defaultColWidth="9" defaultRowHeight="13.5"/>
  <cols>
    <col min="1" max="1" width="16.5" style="38"/>
    <col min="2" max="4" width="11.875" style="38"/>
    <col min="5" max="5" width="16.375" style="38"/>
    <col min="6" max="6" width="25.75" style="38"/>
    <col min="7" max="7" width="40.75" style="38" customWidth="1"/>
    <col min="8" max="8" width="14.125" style="38"/>
    <col min="9" max="9" width="11.875" style="38"/>
    <col min="10" max="16384" width="9" style="38"/>
  </cols>
  <sheetData>
    <row r="1" s="38" customFormat="1" ht="17.25" spans="1:10">
      <c r="A1" s="3" t="s">
        <v>0</v>
      </c>
      <c r="B1" s="3" t="s">
        <v>0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1</v>
      </c>
      <c r="H1" s="3" t="s">
        <v>0</v>
      </c>
      <c r="I1" s="3" t="s">
        <v>0</v>
      </c>
      <c r="J1" s="3" t="s">
        <v>0</v>
      </c>
    </row>
    <row r="2" s="38" customFormat="1" ht="18" spans="1:10">
      <c r="A2" s="5" t="s">
        <v>2</v>
      </c>
      <c r="B2" s="5" t="s">
        <v>3</v>
      </c>
      <c r="C2" s="5" t="s">
        <v>4</v>
      </c>
      <c r="D2" s="31" t="s">
        <v>5</v>
      </c>
      <c r="E2" s="5" t="s">
        <v>6</v>
      </c>
      <c r="F2" s="5" t="s">
        <v>7</v>
      </c>
      <c r="G2" s="5" t="s">
        <v>8</v>
      </c>
      <c r="H2" s="13" t="s">
        <v>9</v>
      </c>
      <c r="I2" s="13" t="s">
        <v>10</v>
      </c>
      <c r="J2" s="5" t="s">
        <v>11</v>
      </c>
    </row>
    <row r="3" s="38" customFormat="1" ht="18" spans="1:10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</row>
    <row r="4" s="38" customFormat="1" ht="68.25" customHeight="1" spans="1:10">
      <c r="A4" s="9" t="s">
        <v>22</v>
      </c>
      <c r="B4" s="9" t="s">
        <v>23</v>
      </c>
      <c r="C4" s="9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9" t="s">
        <v>31</v>
      </c>
    </row>
    <row r="5" s="38" customFormat="1" ht="17.25" spans="1:10">
      <c r="A5" s="39">
        <v>40101000</v>
      </c>
      <c r="B5" s="26">
        <v>1</v>
      </c>
      <c r="C5" s="26">
        <v>1</v>
      </c>
      <c r="D5" s="26" t="s">
        <v>32</v>
      </c>
      <c r="E5" s="40">
        <f>[2]章节进度规划!$R3</f>
        <v>1</v>
      </c>
      <c r="F5" s="26" t="s">
        <v>33</v>
      </c>
      <c r="G5" s="41" t="s">
        <v>34</v>
      </c>
      <c r="H5" s="26"/>
      <c r="I5" s="26"/>
      <c r="J5" s="42">
        <v>0</v>
      </c>
    </row>
    <row r="6" s="38" customFormat="1" ht="17.25" spans="1:10">
      <c r="A6" s="26">
        <f>A5+1000</f>
        <v>40102000</v>
      </c>
      <c r="B6" s="26">
        <v>1</v>
      </c>
      <c r="C6" s="26">
        <v>2</v>
      </c>
      <c r="D6" s="26" t="s">
        <v>35</v>
      </c>
      <c r="E6" s="40">
        <f>[2]章节进度规划!$R4</f>
        <v>9</v>
      </c>
      <c r="F6" s="26" t="s">
        <v>33</v>
      </c>
      <c r="G6" s="41" t="s">
        <v>36</v>
      </c>
      <c r="H6" s="26"/>
      <c r="I6" s="26"/>
      <c r="J6" s="42">
        <v>0</v>
      </c>
    </row>
    <row r="7" s="38" customFormat="1" ht="17.25" spans="1:10">
      <c r="A7" s="26">
        <f t="shared" ref="A7:A17" si="0">A6+1000</f>
        <v>40103000</v>
      </c>
      <c r="B7" s="26">
        <v>1</v>
      </c>
      <c r="C7" s="26">
        <v>3</v>
      </c>
      <c r="D7" s="26" t="s">
        <v>37</v>
      </c>
      <c r="E7" s="40">
        <f ca="1">[2]章节进度规划!$R5</f>
        <v>13</v>
      </c>
      <c r="F7" s="26" t="s">
        <v>33</v>
      </c>
      <c r="G7" s="41" t="s">
        <v>38</v>
      </c>
      <c r="H7" s="26"/>
      <c r="I7" s="26"/>
      <c r="J7" s="42">
        <v>1</v>
      </c>
    </row>
    <row r="8" s="38" customFormat="1" ht="17.25" spans="1:10">
      <c r="A8" s="26">
        <f t="shared" si="0"/>
        <v>40104000</v>
      </c>
      <c r="B8" s="26">
        <v>1</v>
      </c>
      <c r="C8" s="26">
        <v>4</v>
      </c>
      <c r="D8" s="26" t="s">
        <v>39</v>
      </c>
      <c r="E8" s="40">
        <f ca="1">[2]章节进度规划!$R6</f>
        <v>25</v>
      </c>
      <c r="F8" s="26" t="s">
        <v>33</v>
      </c>
      <c r="G8" s="41" t="s">
        <v>40</v>
      </c>
      <c r="H8" s="26"/>
      <c r="I8" s="26"/>
      <c r="J8" s="42">
        <v>1</v>
      </c>
    </row>
    <row r="9" s="38" customFormat="1" ht="17.25" spans="1:10">
      <c r="A9" s="26">
        <f t="shared" si="0"/>
        <v>40105000</v>
      </c>
      <c r="B9" s="26">
        <v>1</v>
      </c>
      <c r="C9" s="26">
        <v>5</v>
      </c>
      <c r="D9" s="26" t="s">
        <v>41</v>
      </c>
      <c r="E9" s="40">
        <f ca="1">[2]章节进度规划!$R7</f>
        <v>35</v>
      </c>
      <c r="F9" s="26" t="s">
        <v>33</v>
      </c>
      <c r="G9" s="41" t="s">
        <v>42</v>
      </c>
      <c r="H9" s="26"/>
      <c r="I9" s="26"/>
      <c r="J9" s="42">
        <v>1</v>
      </c>
    </row>
    <row r="10" s="38" customFormat="1" ht="17.25" spans="1:10">
      <c r="A10" s="26">
        <f t="shared" si="0"/>
        <v>40106000</v>
      </c>
      <c r="B10" s="26">
        <v>1</v>
      </c>
      <c r="C10" s="26">
        <v>6</v>
      </c>
      <c r="D10" s="26" t="s">
        <v>43</v>
      </c>
      <c r="E10" s="40">
        <f ca="1">[2]章节进度规划!$R8</f>
        <v>43</v>
      </c>
      <c r="F10" s="26" t="s">
        <v>33</v>
      </c>
      <c r="G10" s="41" t="s">
        <v>44</v>
      </c>
      <c r="H10" s="26"/>
      <c r="I10" s="26"/>
      <c r="J10" s="42">
        <v>1</v>
      </c>
    </row>
    <row r="11" s="38" customFormat="1" ht="17.25" spans="1:10">
      <c r="A11" s="26">
        <f t="shared" si="0"/>
        <v>40107000</v>
      </c>
      <c r="B11" s="26">
        <v>1</v>
      </c>
      <c r="C11" s="26">
        <v>7</v>
      </c>
      <c r="D11" s="26" t="s">
        <v>45</v>
      </c>
      <c r="E11" s="40">
        <f ca="1">[2]章节进度规划!$R9</f>
        <v>47</v>
      </c>
      <c r="F11" s="26" t="s">
        <v>33</v>
      </c>
      <c r="G11" s="41" t="s">
        <v>46</v>
      </c>
      <c r="H11" s="26"/>
      <c r="I11" s="26"/>
      <c r="J11" s="42">
        <v>1</v>
      </c>
    </row>
    <row r="12" s="38" customFormat="1" ht="17.25" spans="1:10">
      <c r="A12" s="26">
        <f t="shared" si="0"/>
        <v>40108000</v>
      </c>
      <c r="B12" s="26">
        <v>1</v>
      </c>
      <c r="C12" s="26">
        <v>8</v>
      </c>
      <c r="D12" s="26" t="s">
        <v>47</v>
      </c>
      <c r="E12" s="40">
        <f ca="1">[2]章节进度规划!$R10</f>
        <v>53</v>
      </c>
      <c r="F12" s="26" t="s">
        <v>33</v>
      </c>
      <c r="G12" s="41" t="s">
        <v>48</v>
      </c>
      <c r="H12" s="26"/>
      <c r="I12" s="26"/>
      <c r="J12" s="42">
        <v>1</v>
      </c>
    </row>
    <row r="13" s="38" customFormat="1" ht="17.25" spans="1:10">
      <c r="A13" s="26">
        <f t="shared" si="0"/>
        <v>40109000</v>
      </c>
      <c r="B13" s="26">
        <v>1</v>
      </c>
      <c r="C13" s="26">
        <v>9</v>
      </c>
      <c r="D13" s="26" t="s">
        <v>49</v>
      </c>
      <c r="E13" s="40">
        <f ca="1">[2]章节进度规划!$R11</f>
        <v>56</v>
      </c>
      <c r="F13" s="26" t="s">
        <v>33</v>
      </c>
      <c r="G13" s="41" t="s">
        <v>50</v>
      </c>
      <c r="H13" s="26"/>
      <c r="I13" s="26"/>
      <c r="J13" s="42">
        <v>1</v>
      </c>
    </row>
    <row r="14" s="38" customFormat="1" ht="17.25" spans="1:10">
      <c r="A14" s="26">
        <f t="shared" si="0"/>
        <v>40110000</v>
      </c>
      <c r="B14" s="26">
        <v>1</v>
      </c>
      <c r="C14" s="26">
        <v>10</v>
      </c>
      <c r="D14" s="26" t="s">
        <v>51</v>
      </c>
      <c r="E14" s="40">
        <f ca="1">[2]章节进度规划!$R12</f>
        <v>64</v>
      </c>
      <c r="F14" s="26" t="s">
        <v>33</v>
      </c>
      <c r="G14" s="41" t="s">
        <v>52</v>
      </c>
      <c r="H14" s="42"/>
      <c r="I14" s="42"/>
      <c r="J14" s="42">
        <v>1</v>
      </c>
    </row>
    <row r="15" s="38" customFormat="1" ht="17.25" spans="1:10">
      <c r="A15" s="26">
        <f t="shared" si="0"/>
        <v>40111000</v>
      </c>
      <c r="B15" s="26">
        <v>1</v>
      </c>
      <c r="C15" s="26">
        <v>11</v>
      </c>
      <c r="D15" s="26" t="s">
        <v>53</v>
      </c>
      <c r="E15" s="40">
        <f ca="1">[2]章节进度规划!$R13</f>
        <v>68</v>
      </c>
      <c r="F15" s="26" t="s">
        <v>33</v>
      </c>
      <c r="G15" s="41" t="s">
        <v>54</v>
      </c>
      <c r="H15" s="42"/>
      <c r="I15" s="42"/>
      <c r="J15" s="42">
        <v>1</v>
      </c>
    </row>
    <row r="16" s="38" customFormat="1" ht="17.25" spans="1:10">
      <c r="A16" s="26">
        <f t="shared" si="0"/>
        <v>40112000</v>
      </c>
      <c r="B16" s="26">
        <v>1</v>
      </c>
      <c r="C16" s="26">
        <v>12</v>
      </c>
      <c r="D16" s="26" t="s">
        <v>55</v>
      </c>
      <c r="E16" s="40">
        <f ca="1">[2]章节进度规划!$R14</f>
        <v>71</v>
      </c>
      <c r="F16" s="26" t="s">
        <v>33</v>
      </c>
      <c r="G16" s="41" t="s">
        <v>56</v>
      </c>
      <c r="H16" s="42"/>
      <c r="I16" s="42"/>
      <c r="J16" s="42">
        <v>1</v>
      </c>
    </row>
    <row r="17" s="38" customFormat="1" ht="17.25" spans="1:10">
      <c r="A17" s="26">
        <f t="shared" si="0"/>
        <v>40113000</v>
      </c>
      <c r="B17" s="26">
        <v>1</v>
      </c>
      <c r="C17" s="26">
        <v>13</v>
      </c>
      <c r="D17" s="26" t="s">
        <v>57</v>
      </c>
      <c r="E17" s="40">
        <f ca="1">[2]章节进度规划!$R15</f>
        <v>74</v>
      </c>
      <c r="F17" s="26" t="s">
        <v>33</v>
      </c>
      <c r="G17" s="41" t="s">
        <v>58</v>
      </c>
      <c r="H17" s="42"/>
      <c r="I17" s="42"/>
      <c r="J17" s="42">
        <v>1</v>
      </c>
    </row>
    <row r="18" s="38" customFormat="1" ht="17.25" spans="1:10">
      <c r="A18" s="39">
        <v>40201000</v>
      </c>
      <c r="B18" s="26">
        <v>2</v>
      </c>
      <c r="C18" s="26">
        <v>1</v>
      </c>
      <c r="D18" s="26" t="s">
        <v>59</v>
      </c>
      <c r="E18" s="37">
        <f>[2]章节进度规划!$W3</f>
        <v>12</v>
      </c>
      <c r="F18" s="26" t="s">
        <v>33</v>
      </c>
      <c r="G18" s="43" t="str">
        <f>[3]章节宝箱奖励!$J20</f>
        <v>4_10&amp;4_15&amp;4_20</v>
      </c>
      <c r="H18" s="26"/>
      <c r="I18" s="26"/>
      <c r="J18" s="42">
        <v>0</v>
      </c>
    </row>
    <row r="19" s="38" customFormat="1" ht="17.25" spans="1:10">
      <c r="A19" s="26">
        <f>A18+1000</f>
        <v>40202000</v>
      </c>
      <c r="B19" s="26">
        <v>2</v>
      </c>
      <c r="C19" s="26">
        <v>2</v>
      </c>
      <c r="D19" s="26" t="s">
        <v>60</v>
      </c>
      <c r="E19" s="37">
        <f>[2]章节进度规划!$W4</f>
        <v>15</v>
      </c>
      <c r="F19" s="26" t="s">
        <v>33</v>
      </c>
      <c r="G19" s="43" t="str">
        <f>[3]章节宝箱奖励!$J21</f>
        <v>4_10&amp;4_15&amp;4_20</v>
      </c>
      <c r="H19" s="26"/>
      <c r="I19" s="26"/>
      <c r="J19" s="42">
        <v>0</v>
      </c>
    </row>
    <row r="20" s="38" customFormat="1" ht="17.25" spans="1:10">
      <c r="A20" s="26">
        <f t="shared" ref="A20:A30" si="1">A19+1000</f>
        <v>40203000</v>
      </c>
      <c r="B20" s="26">
        <v>2</v>
      </c>
      <c r="C20" s="26">
        <v>3</v>
      </c>
      <c r="D20" s="26" t="s">
        <v>61</v>
      </c>
      <c r="E20" s="37">
        <f ca="1">[2]章节进度规划!$W5</f>
        <v>13</v>
      </c>
      <c r="F20" s="26" t="s">
        <v>33</v>
      </c>
      <c r="G20" s="43" t="str">
        <f>[3]章节宝箱奖励!$J22</f>
        <v>4_10&amp;4_15&amp;4_20</v>
      </c>
      <c r="H20" s="26"/>
      <c r="I20" s="26"/>
      <c r="J20" s="42">
        <v>1</v>
      </c>
    </row>
    <row r="21" s="38" customFormat="1" ht="17.25" spans="1:10">
      <c r="A21" s="26">
        <f t="shared" si="1"/>
        <v>40204000</v>
      </c>
      <c r="B21" s="26">
        <v>2</v>
      </c>
      <c r="C21" s="26">
        <v>4</v>
      </c>
      <c r="D21" s="26" t="s">
        <v>62</v>
      </c>
      <c r="E21" s="37">
        <f ca="1">[2]章节进度规划!$W6</f>
        <v>25</v>
      </c>
      <c r="F21" s="26" t="s">
        <v>33</v>
      </c>
      <c r="G21" s="43" t="str">
        <f>[3]章节宝箱奖励!$J23</f>
        <v>4_10&amp;4_15&amp;4_20</v>
      </c>
      <c r="H21" s="26"/>
      <c r="I21" s="26"/>
      <c r="J21" s="42">
        <v>1</v>
      </c>
    </row>
    <row r="22" s="38" customFormat="1" ht="17.25" spans="1:10">
      <c r="A22" s="26">
        <f t="shared" si="1"/>
        <v>40205000</v>
      </c>
      <c r="B22" s="26">
        <v>2</v>
      </c>
      <c r="C22" s="26">
        <v>5</v>
      </c>
      <c r="D22" s="26" t="s">
        <v>63</v>
      </c>
      <c r="E22" s="37">
        <f ca="1">[2]章节进度规划!$W7</f>
        <v>35</v>
      </c>
      <c r="F22" s="26" t="s">
        <v>33</v>
      </c>
      <c r="G22" s="43" t="str">
        <f>[3]章节宝箱奖励!$J24</f>
        <v>4_10&amp;4_15&amp;4_20</v>
      </c>
      <c r="H22" s="26"/>
      <c r="I22" s="26"/>
      <c r="J22" s="42">
        <v>1</v>
      </c>
    </row>
    <row r="23" ht="17.25" spans="1:10">
      <c r="A23" s="26">
        <f t="shared" si="1"/>
        <v>40206000</v>
      </c>
      <c r="B23" s="26">
        <v>2</v>
      </c>
      <c r="C23" s="26">
        <v>6</v>
      </c>
      <c r="D23" s="26" t="s">
        <v>64</v>
      </c>
      <c r="E23" s="37">
        <f ca="1">[2]章节进度规划!$W8</f>
        <v>43</v>
      </c>
      <c r="F23" s="26" t="s">
        <v>33</v>
      </c>
      <c r="G23" s="43" t="str">
        <f>[3]章节宝箱奖励!$J25</f>
        <v>4_10&amp;4_15&amp;4_20</v>
      </c>
      <c r="H23" s="26"/>
      <c r="I23" s="26"/>
      <c r="J23" s="42">
        <v>1</v>
      </c>
    </row>
    <row r="24" ht="17.25" spans="1:10">
      <c r="A24" s="26">
        <f t="shared" si="1"/>
        <v>40207000</v>
      </c>
      <c r="B24" s="26">
        <v>2</v>
      </c>
      <c r="C24" s="26">
        <v>7</v>
      </c>
      <c r="D24" s="26" t="s">
        <v>65</v>
      </c>
      <c r="E24" s="37">
        <f ca="1">[2]章节进度规划!$W9</f>
        <v>47</v>
      </c>
      <c r="F24" s="26" t="s">
        <v>33</v>
      </c>
      <c r="G24" s="43" t="str">
        <f>[3]章节宝箱奖励!$J26</f>
        <v>4_10&amp;4_15&amp;4_20</v>
      </c>
      <c r="H24" s="26"/>
      <c r="I24" s="26"/>
      <c r="J24" s="42">
        <v>1</v>
      </c>
    </row>
    <row r="25" ht="17.25" spans="1:10">
      <c r="A25" s="26">
        <f t="shared" si="1"/>
        <v>40208000</v>
      </c>
      <c r="B25" s="26">
        <v>2</v>
      </c>
      <c r="C25" s="26">
        <v>8</v>
      </c>
      <c r="D25" s="26" t="s">
        <v>66</v>
      </c>
      <c r="E25" s="37">
        <f ca="1">[2]章节进度规划!$W10</f>
        <v>53</v>
      </c>
      <c r="F25" s="26" t="s">
        <v>33</v>
      </c>
      <c r="G25" s="43" t="str">
        <f>[3]章节宝箱奖励!$J27</f>
        <v>4_10&amp;4_15&amp;4_20</v>
      </c>
      <c r="H25" s="26"/>
      <c r="I25" s="26"/>
      <c r="J25" s="42">
        <v>1</v>
      </c>
    </row>
    <row r="26" ht="17.25" spans="1:10">
      <c r="A26" s="26">
        <f t="shared" si="1"/>
        <v>40209000</v>
      </c>
      <c r="B26" s="26">
        <v>2</v>
      </c>
      <c r="C26" s="26">
        <v>9</v>
      </c>
      <c r="D26" s="26" t="s">
        <v>67</v>
      </c>
      <c r="E26" s="37">
        <f ca="1">[2]章节进度规划!$W11</f>
        <v>56</v>
      </c>
      <c r="F26" s="26" t="s">
        <v>33</v>
      </c>
      <c r="G26" s="43" t="str">
        <f>[3]章节宝箱奖励!$J28</f>
        <v>4_10&amp;4_15&amp;4_20</v>
      </c>
      <c r="H26" s="26"/>
      <c r="I26" s="26"/>
      <c r="J26" s="42">
        <v>1</v>
      </c>
    </row>
    <row r="27" ht="17.25" spans="1:10">
      <c r="A27" s="26">
        <f t="shared" si="1"/>
        <v>40210000</v>
      </c>
      <c r="B27" s="26">
        <v>2</v>
      </c>
      <c r="C27" s="26">
        <v>10</v>
      </c>
      <c r="D27" s="26" t="s">
        <v>68</v>
      </c>
      <c r="E27" s="37">
        <f ca="1">[2]章节进度规划!$W12</f>
        <v>64</v>
      </c>
      <c r="F27" s="26" t="s">
        <v>33</v>
      </c>
      <c r="G27" s="43" t="str">
        <f>[3]章节宝箱奖励!$J29</f>
        <v>4_10&amp;4_15&amp;4_20</v>
      </c>
      <c r="H27" s="42"/>
      <c r="I27" s="42"/>
      <c r="J27" s="42">
        <v>1</v>
      </c>
    </row>
    <row r="28" ht="17.25" spans="1:10">
      <c r="A28" s="26">
        <f t="shared" si="1"/>
        <v>40211000</v>
      </c>
      <c r="B28" s="26">
        <v>2</v>
      </c>
      <c r="C28" s="26">
        <v>11</v>
      </c>
      <c r="D28" s="26" t="s">
        <v>69</v>
      </c>
      <c r="E28" s="37">
        <f ca="1">[2]章节进度规划!$W13</f>
        <v>68</v>
      </c>
      <c r="F28" s="26" t="s">
        <v>33</v>
      </c>
      <c r="G28" s="43" t="str">
        <f>[3]章节宝箱奖励!$J30</f>
        <v>4_10&amp;4_15&amp;4_20</v>
      </c>
      <c r="H28" s="42"/>
      <c r="I28" s="42"/>
      <c r="J28" s="42">
        <v>1</v>
      </c>
    </row>
    <row r="29" ht="17.25" spans="1:10">
      <c r="A29" s="26">
        <f t="shared" si="1"/>
        <v>40212000</v>
      </c>
      <c r="B29" s="26">
        <v>2</v>
      </c>
      <c r="C29" s="26">
        <v>12</v>
      </c>
      <c r="D29" s="26" t="s">
        <v>70</v>
      </c>
      <c r="E29" s="37">
        <f ca="1">[2]章节进度规划!$W14</f>
        <v>71</v>
      </c>
      <c r="F29" s="26" t="s">
        <v>33</v>
      </c>
      <c r="G29" s="43" t="str">
        <f>[3]章节宝箱奖励!$J31</f>
        <v>4_10&amp;4_15&amp;4_20</v>
      </c>
      <c r="H29" s="42"/>
      <c r="I29" s="42"/>
      <c r="J29" s="42">
        <v>1</v>
      </c>
    </row>
    <row r="30" ht="17.25" spans="1:10">
      <c r="A30" s="26">
        <f t="shared" si="1"/>
        <v>40213000</v>
      </c>
      <c r="B30" s="26">
        <v>2</v>
      </c>
      <c r="C30" s="26">
        <v>13</v>
      </c>
      <c r="D30" s="26" t="s">
        <v>71</v>
      </c>
      <c r="E30" s="37">
        <f ca="1">[2]章节进度规划!$W15</f>
        <v>74</v>
      </c>
      <c r="F30" s="26" t="s">
        <v>33</v>
      </c>
      <c r="G30" s="43" t="str">
        <f>[3]章节宝箱奖励!$J32</f>
        <v>4_10&amp;4_15&amp;4_20</v>
      </c>
      <c r="H30" s="42"/>
      <c r="I30" s="42"/>
      <c r="J30" s="42">
        <v>1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K8"/>
  <sheetViews>
    <sheetView workbookViewId="0">
      <selection activeCell="E12" sqref="E12"/>
    </sheetView>
  </sheetViews>
  <sheetFormatPr defaultColWidth="9" defaultRowHeight="13.5" outlineLevelRow="7"/>
  <cols>
    <col min="1" max="1" width="12.125" style="1" customWidth="1"/>
    <col min="2" max="2" width="11.875" style="1" customWidth="1"/>
    <col min="3" max="3" width="9.75" style="1"/>
    <col min="4" max="4" width="12.875" style="1"/>
    <col min="5" max="5" width="21.375" style="1" customWidth="1"/>
    <col min="6" max="6" width="36.125" style="1"/>
    <col min="7" max="7" width="37.125" style="1"/>
    <col min="8" max="9" width="18.625" style="1"/>
    <col min="10" max="10" width="59.375" style="1"/>
    <col min="11" max="11" width="12.875" style="1"/>
    <col min="12" max="12" width="11.875" style="1"/>
    <col min="13" max="13" width="9.75" style="1"/>
    <col min="14" max="14" width="11.875" style="1"/>
    <col min="15" max="16384" width="9" style="1"/>
  </cols>
  <sheetData>
    <row r="1" s="1" customFormat="1" ht="17.25" spans="1:11">
      <c r="A1" s="3" t="s">
        <v>0</v>
      </c>
      <c r="B1" s="3" t="s">
        <v>0</v>
      </c>
      <c r="C1" s="3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3" t="s">
        <v>1</v>
      </c>
      <c r="K1" s="3" t="s">
        <v>1</v>
      </c>
    </row>
    <row r="2" s="1" customFormat="1" ht="18" spans="1:11">
      <c r="A2" s="5" t="s">
        <v>2</v>
      </c>
      <c r="B2" s="5" t="s">
        <v>3</v>
      </c>
      <c r="C2" s="5" t="s">
        <v>6</v>
      </c>
      <c r="D2" s="4" t="s">
        <v>72</v>
      </c>
      <c r="E2" s="4" t="s">
        <v>73</v>
      </c>
      <c r="F2" s="36" t="s">
        <v>74</v>
      </c>
      <c r="G2" s="4" t="s">
        <v>10</v>
      </c>
      <c r="H2" s="4" t="s">
        <v>75</v>
      </c>
      <c r="I2" s="4" t="s">
        <v>76</v>
      </c>
      <c r="J2" s="5" t="s">
        <v>77</v>
      </c>
      <c r="K2" s="31" t="s">
        <v>5</v>
      </c>
    </row>
    <row r="3" s="1" customFormat="1" ht="18" spans="1:11">
      <c r="A3" s="7" t="s">
        <v>2</v>
      </c>
      <c r="B3" s="7" t="s">
        <v>13</v>
      </c>
      <c r="C3" s="7" t="s">
        <v>16</v>
      </c>
      <c r="D3" s="6" t="s">
        <v>78</v>
      </c>
      <c r="E3" s="6" t="s">
        <v>79</v>
      </c>
      <c r="F3" s="6" t="s">
        <v>80</v>
      </c>
      <c r="G3" s="6" t="s">
        <v>81</v>
      </c>
      <c r="H3" s="6" t="s">
        <v>82</v>
      </c>
      <c r="I3" s="6" t="s">
        <v>83</v>
      </c>
      <c r="J3" s="7" t="s">
        <v>84</v>
      </c>
      <c r="K3" s="7" t="s">
        <v>15</v>
      </c>
    </row>
    <row r="4" s="1" customFormat="1" ht="86.25" spans="1:11">
      <c r="A4" s="9" t="s">
        <v>85</v>
      </c>
      <c r="B4" s="9" t="s">
        <v>86</v>
      </c>
      <c r="C4" s="9" t="s">
        <v>26</v>
      </c>
      <c r="D4" s="8" t="s">
        <v>87</v>
      </c>
      <c r="E4" s="8" t="s">
        <v>88</v>
      </c>
      <c r="F4" s="8" t="s">
        <v>89</v>
      </c>
      <c r="G4" s="8" t="s">
        <v>90</v>
      </c>
      <c r="H4" s="8" t="s">
        <v>91</v>
      </c>
      <c r="I4" s="8" t="s">
        <v>92</v>
      </c>
      <c r="J4" s="9" t="s">
        <v>93</v>
      </c>
      <c r="K4" s="9" t="s">
        <v>25</v>
      </c>
    </row>
    <row r="5" s="1" customFormat="1" ht="17.25" spans="1:11">
      <c r="A5" s="26">
        <v>40302000</v>
      </c>
      <c r="B5" s="26">
        <v>1</v>
      </c>
      <c r="C5" s="37">
        <f>[2]系统开启汇总!$C$8</f>
        <v>22</v>
      </c>
      <c r="D5" s="26">
        <v>3</v>
      </c>
      <c r="E5" s="15" t="s">
        <v>94</v>
      </c>
      <c r="F5" s="15" t="s">
        <v>95</v>
      </c>
      <c r="G5" s="15" t="s">
        <v>96</v>
      </c>
      <c r="H5" s="15" t="s">
        <v>97</v>
      </c>
      <c r="I5" s="15" t="s">
        <v>97</v>
      </c>
      <c r="J5" s="15" t="s">
        <v>98</v>
      </c>
      <c r="K5" s="26" t="s">
        <v>99</v>
      </c>
    </row>
    <row r="6" s="1" customFormat="1" ht="17.25" spans="1:11">
      <c r="A6" s="26">
        <v>40304000</v>
      </c>
      <c r="B6" s="26">
        <v>4</v>
      </c>
      <c r="C6" s="37">
        <f>[2]系统开启汇总!$C$11</f>
        <v>29</v>
      </c>
      <c r="D6" s="26">
        <v>3</v>
      </c>
      <c r="E6" s="15" t="s">
        <v>100</v>
      </c>
      <c r="F6" s="15" t="s">
        <v>101</v>
      </c>
      <c r="G6" s="15" t="s">
        <v>102</v>
      </c>
      <c r="H6" s="15" t="s">
        <v>97</v>
      </c>
      <c r="I6" s="15" t="s">
        <v>97</v>
      </c>
      <c r="J6" s="15" t="s">
        <v>103</v>
      </c>
      <c r="K6" s="26" t="s">
        <v>104</v>
      </c>
    </row>
    <row r="7" s="1" customFormat="1" ht="17.25" spans="1:11">
      <c r="A7" s="26">
        <v>40301000</v>
      </c>
      <c r="B7" s="26">
        <v>2</v>
      </c>
      <c r="C7" s="37">
        <f>[2]系统开启汇总!$C$9</f>
        <v>34</v>
      </c>
      <c r="D7" s="26">
        <v>3</v>
      </c>
      <c r="E7" s="15" t="s">
        <v>100</v>
      </c>
      <c r="F7" s="15" t="s">
        <v>105</v>
      </c>
      <c r="G7" s="15" t="s">
        <v>106</v>
      </c>
      <c r="H7" s="15" t="s">
        <v>97</v>
      </c>
      <c r="I7" s="15" t="s">
        <v>97</v>
      </c>
      <c r="J7" s="15" t="s">
        <v>107</v>
      </c>
      <c r="K7" s="26" t="s">
        <v>108</v>
      </c>
    </row>
    <row r="8" s="1" customFormat="1" ht="17.25" spans="1:11">
      <c r="A8" s="26">
        <v>40303000</v>
      </c>
      <c r="B8" s="26">
        <v>3</v>
      </c>
      <c r="C8" s="37">
        <f>[2]系统开启汇总!$C$10</f>
        <v>38</v>
      </c>
      <c r="D8" s="26">
        <v>3</v>
      </c>
      <c r="E8" s="15" t="s">
        <v>94</v>
      </c>
      <c r="F8" s="15" t="s">
        <v>109</v>
      </c>
      <c r="G8" s="15" t="s">
        <v>110</v>
      </c>
      <c r="H8" s="15" t="s">
        <v>97</v>
      </c>
      <c r="I8" s="15" t="s">
        <v>97</v>
      </c>
      <c r="J8" s="15" t="s">
        <v>111</v>
      </c>
      <c r="K8" s="26" t="s">
        <v>112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J20"/>
  <sheetViews>
    <sheetView tabSelected="1" workbookViewId="0">
      <selection activeCell="F31" sqref="F31"/>
    </sheetView>
  </sheetViews>
  <sheetFormatPr defaultColWidth="9" defaultRowHeight="13.5"/>
  <cols>
    <col min="1" max="1" width="12.125" style="1"/>
    <col min="2" max="2" width="13.625" style="1"/>
    <col min="3" max="3" width="10.75" style="1"/>
    <col min="4" max="4" width="9" style="1"/>
    <col min="5" max="5" width="12.125" style="1"/>
    <col min="6" max="6" width="16.375" style="1"/>
    <col min="7" max="7" width="11.875" style="1"/>
    <col min="8" max="8" width="51.625" style="1"/>
    <col min="9" max="9" width="14.25" style="1"/>
    <col min="10" max="10" width="9.75" style="1"/>
    <col min="11" max="16384" width="9" style="1"/>
  </cols>
  <sheetData>
    <row r="1" s="1" customFormat="1" ht="18" spans="1:10">
      <c r="A1" s="2" t="s">
        <v>0</v>
      </c>
      <c r="B1" s="3" t="s">
        <v>0</v>
      </c>
      <c r="C1" s="2" t="s">
        <v>0</v>
      </c>
      <c r="D1" s="2" t="s">
        <v>0</v>
      </c>
      <c r="E1" s="7" t="s">
        <v>0</v>
      </c>
      <c r="F1" s="7" t="s">
        <v>0</v>
      </c>
      <c r="G1" s="2" t="s">
        <v>0</v>
      </c>
      <c r="H1" s="3" t="s">
        <v>1</v>
      </c>
      <c r="I1" s="7" t="s">
        <v>0</v>
      </c>
      <c r="J1" s="3" t="s">
        <v>1</v>
      </c>
    </row>
    <row r="2" s="1" customFormat="1" ht="18" spans="1:10">
      <c r="A2" s="4" t="s">
        <v>2</v>
      </c>
      <c r="B2" s="5" t="s">
        <v>113</v>
      </c>
      <c r="C2" s="4" t="s">
        <v>114</v>
      </c>
      <c r="D2" s="5" t="s">
        <v>6</v>
      </c>
      <c r="E2" s="5" t="s">
        <v>115</v>
      </c>
      <c r="F2" s="13" t="s">
        <v>116</v>
      </c>
      <c r="G2" s="5" t="s">
        <v>117</v>
      </c>
      <c r="H2" s="5" t="s">
        <v>118</v>
      </c>
      <c r="I2" s="5" t="s">
        <v>119</v>
      </c>
      <c r="J2" s="31" t="s">
        <v>5</v>
      </c>
    </row>
    <row r="3" s="1" customFormat="1" ht="18" spans="1:10">
      <c r="A3" s="6" t="s">
        <v>120</v>
      </c>
      <c r="B3" s="7" t="s">
        <v>13</v>
      </c>
      <c r="C3" s="6" t="s">
        <v>121</v>
      </c>
      <c r="D3" s="6" t="s">
        <v>16</v>
      </c>
      <c r="E3" s="7" t="s">
        <v>122</v>
      </c>
      <c r="F3" s="7" t="s">
        <v>123</v>
      </c>
      <c r="G3" s="7" t="s">
        <v>124</v>
      </c>
      <c r="H3" s="7" t="s">
        <v>125</v>
      </c>
      <c r="I3" s="7" t="s">
        <v>126</v>
      </c>
      <c r="J3" s="7" t="s">
        <v>15</v>
      </c>
    </row>
    <row r="4" s="1" customFormat="1" ht="35.25" spans="1:10">
      <c r="A4" s="16" t="s">
        <v>127</v>
      </c>
      <c r="B4" s="16" t="s">
        <v>128</v>
      </c>
      <c r="C4" s="16" t="s">
        <v>129</v>
      </c>
      <c r="D4" s="16" t="s">
        <v>130</v>
      </c>
      <c r="E4" s="17" t="s">
        <v>131</v>
      </c>
      <c r="F4" s="17" t="s">
        <v>132</v>
      </c>
      <c r="G4" s="17" t="s">
        <v>133</v>
      </c>
      <c r="H4" s="17" t="s">
        <v>28</v>
      </c>
      <c r="I4" s="17" t="s">
        <v>134</v>
      </c>
      <c r="J4" s="17" t="s">
        <v>25</v>
      </c>
    </row>
    <row r="5" s="1" customFormat="1" ht="18" spans="1:10">
      <c r="A5" s="18">
        <v>40302010</v>
      </c>
      <c r="B5" s="19">
        <v>40302000</v>
      </c>
      <c r="C5" s="20">
        <v>1</v>
      </c>
      <c r="D5" s="21">
        <f>[2]系统开启汇总!$C$8</f>
        <v>22</v>
      </c>
      <c r="E5" s="20">
        <v>180</v>
      </c>
      <c r="F5" s="22">
        <f>IFERROR(VLOOKUP(D5,IF({1,0},[8]团队属性模拟!$A$3:$A$82,[8]团队属性模拟!$AM$3:$AM$82),2,0),1)</f>
        <v>7830</v>
      </c>
      <c r="G5" s="23">
        <v>0</v>
      </c>
      <c r="H5" s="24" t="str">
        <f>[5]经验副本掉落配置!$H3</f>
        <v>2_31004002_30|6_60</v>
      </c>
      <c r="I5" s="20">
        <v>40302010</v>
      </c>
      <c r="J5" s="32" t="s">
        <v>135</v>
      </c>
    </row>
    <row r="6" s="1" customFormat="1" ht="18" spans="1:10">
      <c r="A6" s="25">
        <v>40302020</v>
      </c>
      <c r="B6" s="26">
        <v>40302000</v>
      </c>
      <c r="C6" s="10">
        <v>2</v>
      </c>
      <c r="D6" s="27">
        <f>[2]系统开启汇总!$D$8</f>
        <v>42</v>
      </c>
      <c r="E6" s="10">
        <v>180</v>
      </c>
      <c r="F6" s="22">
        <f>IFERROR(VLOOKUP(D6,IF({1,0},[8]团队属性模拟!$A$3:$A$82,[8]团队属性模拟!$AM$3:$AM$82),2,0),1)</f>
        <v>18270</v>
      </c>
      <c r="G6" s="28">
        <v>0</v>
      </c>
      <c r="H6" s="24" t="str">
        <f>[5]经验副本掉落配置!$H4</f>
        <v>2_31004002_40|6_80</v>
      </c>
      <c r="I6" s="10">
        <v>40302020</v>
      </c>
      <c r="J6" s="33" t="s">
        <v>136</v>
      </c>
    </row>
    <row r="7" s="1" customFormat="1" ht="18" spans="1:10">
      <c r="A7" s="25">
        <v>40302030</v>
      </c>
      <c r="B7" s="26">
        <v>40302000</v>
      </c>
      <c r="C7" s="10">
        <v>3</v>
      </c>
      <c r="D7" s="27">
        <f>[2]系统开启汇总!$E$8</f>
        <v>50</v>
      </c>
      <c r="E7" s="10">
        <v>180</v>
      </c>
      <c r="F7" s="22">
        <f>IFERROR(VLOOKUP(D7,IF({1,0},[8]团队属性模拟!$A$3:$A$82,[8]团队属性模拟!$AM$3:$AM$82),2,0),1)</f>
        <v>23920</v>
      </c>
      <c r="G7" s="28">
        <v>0</v>
      </c>
      <c r="H7" s="24" t="str">
        <f>[5]经验副本掉落配置!$H5</f>
        <v>2_31004003_25|6_100</v>
      </c>
      <c r="I7" s="10">
        <v>40302030</v>
      </c>
      <c r="J7" s="33" t="s">
        <v>137</v>
      </c>
    </row>
    <row r="8" s="1" customFormat="1" ht="18" spans="1:10">
      <c r="A8" s="25">
        <v>40302040</v>
      </c>
      <c r="B8" s="26">
        <v>40302000</v>
      </c>
      <c r="C8" s="10">
        <v>4</v>
      </c>
      <c r="D8" s="27">
        <f>[2]系统开启汇总!$F$8</f>
        <v>58</v>
      </c>
      <c r="E8" s="10">
        <v>180</v>
      </c>
      <c r="F8" s="22">
        <f>IFERROR(VLOOKUP(D8,IF({1,0},[8]团队属性模拟!$A$3:$A$82,[8]团队属性模拟!$AM$3:$AM$82),2,0),1)</f>
        <v>34080</v>
      </c>
      <c r="G8" s="28">
        <v>0</v>
      </c>
      <c r="H8" s="24" t="str">
        <f>[5]经验副本掉落配置!$H6</f>
        <v>2_31004003_30|6_120</v>
      </c>
      <c r="I8" s="10">
        <v>40302040</v>
      </c>
      <c r="J8" s="33" t="s">
        <v>138</v>
      </c>
    </row>
    <row r="9" s="1" customFormat="1" ht="18" spans="1:10">
      <c r="A9" s="18">
        <v>40304010</v>
      </c>
      <c r="B9" s="19">
        <v>40304000</v>
      </c>
      <c r="C9" s="20">
        <v>1</v>
      </c>
      <c r="D9" s="21">
        <f>[2]系统开启汇总!$C$11</f>
        <v>29</v>
      </c>
      <c r="E9" s="20">
        <v>180</v>
      </c>
      <c r="F9" s="22">
        <f>IFERROR(VLOOKUP(D9,IF({1,0},[8]团队属性模拟!$A$3:$A$82,[8]团队属性模拟!$AM$3:$AM$82),2,0),1)</f>
        <v>11620</v>
      </c>
      <c r="G9" s="23">
        <f>[1]s_dropOut!$A215</f>
        <v>61040001</v>
      </c>
      <c r="H9" s="29" t="str">
        <f>[10]材料副本掉落配置!$D12</f>
        <v>6_60</v>
      </c>
      <c r="I9" s="20">
        <v>40304010</v>
      </c>
      <c r="J9" s="32" t="s">
        <v>139</v>
      </c>
    </row>
    <row r="10" s="1" customFormat="1" ht="18" spans="1:10">
      <c r="A10" s="25">
        <v>40304020</v>
      </c>
      <c r="B10" s="26">
        <v>40304000</v>
      </c>
      <c r="C10" s="10">
        <v>2</v>
      </c>
      <c r="D10" s="27">
        <f>[2]系统开启汇总!$D$11</f>
        <v>45</v>
      </c>
      <c r="E10" s="10">
        <v>180</v>
      </c>
      <c r="F10" s="22">
        <f>IFERROR(VLOOKUP(D10,IF({1,0},[8]团队属性模拟!$A$3:$A$82,[8]团队属性模拟!$AM$3:$AM$82),2,0),1)</f>
        <v>20550</v>
      </c>
      <c r="G10" s="23">
        <f>[1]s_dropOut!$A216</f>
        <v>61040002</v>
      </c>
      <c r="H10" s="29" t="str">
        <f>[10]材料副本掉落配置!$D13</f>
        <v>6_80</v>
      </c>
      <c r="I10" s="10">
        <v>40304020</v>
      </c>
      <c r="J10" s="33" t="s">
        <v>140</v>
      </c>
    </row>
    <row r="11" s="1" customFormat="1" ht="18" spans="1:10">
      <c r="A11" s="25">
        <v>40304030</v>
      </c>
      <c r="B11" s="26">
        <v>40304000</v>
      </c>
      <c r="C11" s="10">
        <v>3</v>
      </c>
      <c r="D11" s="27">
        <f>[2]系统开启汇总!$E$11</f>
        <v>53</v>
      </c>
      <c r="E11" s="10">
        <v>180</v>
      </c>
      <c r="F11" s="22">
        <f>IFERROR(VLOOKUP(D11,IF({1,0},[8]团队属性模拟!$A$3:$A$82,[8]团队属性模拟!$AM$3:$AM$82),2,0),1)</f>
        <v>28870</v>
      </c>
      <c r="G11" s="23">
        <f>[1]s_dropOut!$A217</f>
        <v>61040003</v>
      </c>
      <c r="H11" s="29" t="str">
        <f>[10]材料副本掉落配置!$D14</f>
        <v>6_100</v>
      </c>
      <c r="I11" s="10">
        <v>40304030</v>
      </c>
      <c r="J11" s="33" t="s">
        <v>141</v>
      </c>
    </row>
    <row r="12" s="1" customFormat="1" ht="18" spans="1:10">
      <c r="A12" s="25">
        <v>40304040</v>
      </c>
      <c r="B12" s="26">
        <v>40304000</v>
      </c>
      <c r="C12" s="10">
        <v>4</v>
      </c>
      <c r="D12" s="27">
        <f>[2]系统开启汇总!$F$11</f>
        <v>59</v>
      </c>
      <c r="E12" s="10">
        <v>180</v>
      </c>
      <c r="F12" s="22">
        <f>IFERROR(VLOOKUP(D12,IF({1,0},[8]团队属性模拟!$A$3:$A$82,[8]团队属性模拟!$AM$3:$AM$82),2,0),1)</f>
        <v>36300</v>
      </c>
      <c r="G12" s="23">
        <f>[1]s_dropOut!$A218</f>
        <v>61040004</v>
      </c>
      <c r="H12" s="29" t="str">
        <f>[10]材料副本掉落配置!$D15</f>
        <v>6_120</v>
      </c>
      <c r="I12" s="10">
        <v>40304040</v>
      </c>
      <c r="J12" s="33" t="s">
        <v>142</v>
      </c>
    </row>
    <row r="13" s="1" customFormat="1" ht="18" spans="1:10">
      <c r="A13" s="18">
        <v>40301010</v>
      </c>
      <c r="B13" s="19">
        <v>40301000</v>
      </c>
      <c r="C13" s="20">
        <v>1</v>
      </c>
      <c r="D13" s="21">
        <f>[2]系统开启汇总!$C$9</f>
        <v>34</v>
      </c>
      <c r="E13" s="20">
        <v>180</v>
      </c>
      <c r="F13" s="22">
        <f>IFERROR(VLOOKUP(D13,IF({1,0},[8]团队属性模拟!$A$3:$A$82,[8]团队属性模拟!$AM$3:$AM$82),2,0),1)</f>
        <v>14590</v>
      </c>
      <c r="G13" s="19">
        <v>0</v>
      </c>
      <c r="H13" s="30" t="str">
        <f>[4]金币副本掉落配置!$F3</f>
        <v>3_30000|6_60</v>
      </c>
      <c r="I13" s="20">
        <v>40301010</v>
      </c>
      <c r="J13" s="34" t="s">
        <v>143</v>
      </c>
    </row>
    <row r="14" s="1" customFormat="1" ht="18" spans="1:10">
      <c r="A14" s="25">
        <v>40301020</v>
      </c>
      <c r="B14" s="26">
        <v>40301000</v>
      </c>
      <c r="C14" s="10">
        <v>2</v>
      </c>
      <c r="D14" s="27">
        <f>[2]系统开启汇总!$D$9</f>
        <v>46</v>
      </c>
      <c r="E14" s="10">
        <v>180</v>
      </c>
      <c r="F14" s="22">
        <f>IFERROR(VLOOKUP(D14,IF({1,0},[8]团队属性模拟!$A$3:$A$82,[8]团队属性模拟!$AM$3:$AM$82),2,0),1)</f>
        <v>20900</v>
      </c>
      <c r="G14" s="26">
        <v>0</v>
      </c>
      <c r="H14" s="30" t="str">
        <f>[4]金币副本掉落配置!$F4</f>
        <v>3_60000|6_80</v>
      </c>
      <c r="I14" s="10">
        <v>40301020</v>
      </c>
      <c r="J14" s="35" t="s">
        <v>144</v>
      </c>
    </row>
    <row r="15" s="1" customFormat="1" ht="18" spans="1:10">
      <c r="A15" s="25">
        <v>40301030</v>
      </c>
      <c r="B15" s="26">
        <v>40301000</v>
      </c>
      <c r="C15" s="10">
        <v>3</v>
      </c>
      <c r="D15" s="27">
        <f>[2]系统开启汇总!$E$9</f>
        <v>54</v>
      </c>
      <c r="E15" s="10">
        <v>180</v>
      </c>
      <c r="F15" s="22">
        <f>IFERROR(VLOOKUP(D15,IF({1,0},[8]团队属性模拟!$A$3:$A$82,[8]团队属性模拟!$AM$3:$AM$82),2,0),1)</f>
        <v>30380</v>
      </c>
      <c r="G15" s="26">
        <v>0</v>
      </c>
      <c r="H15" s="30" t="str">
        <f>[4]金币副本掉落配置!$F5</f>
        <v>3_90000|6_100</v>
      </c>
      <c r="I15" s="10">
        <v>40301030</v>
      </c>
      <c r="J15" s="35" t="s">
        <v>145</v>
      </c>
    </row>
    <row r="16" s="1" customFormat="1" ht="18" spans="1:10">
      <c r="A16" s="25">
        <v>40301040</v>
      </c>
      <c r="B16" s="26">
        <v>40301000</v>
      </c>
      <c r="C16" s="10">
        <v>4</v>
      </c>
      <c r="D16" s="27">
        <f>[2]系统开启汇总!$F$9</f>
        <v>61</v>
      </c>
      <c r="E16" s="10">
        <v>180</v>
      </c>
      <c r="F16" s="22">
        <f>IFERROR(VLOOKUP(D16,IF({1,0},[8]团队属性模拟!$A$3:$A$82,[8]团队属性模拟!$AM$3:$AM$82),2,0),1)</f>
        <v>43350</v>
      </c>
      <c r="G16" s="26">
        <v>0</v>
      </c>
      <c r="H16" s="30" t="str">
        <f>[4]金币副本掉落配置!$F6</f>
        <v>3_110000|6_120</v>
      </c>
      <c r="I16" s="10">
        <v>40301040</v>
      </c>
      <c r="J16" s="35" t="s">
        <v>146</v>
      </c>
    </row>
    <row r="17" s="1" customFormat="1" ht="18" spans="1:10">
      <c r="A17" s="18">
        <v>40303010</v>
      </c>
      <c r="B17" s="19">
        <v>40303000</v>
      </c>
      <c r="C17" s="20">
        <v>1</v>
      </c>
      <c r="D17" s="21">
        <f>[2]系统开启汇总!$C$10</f>
        <v>38</v>
      </c>
      <c r="E17" s="20">
        <v>180</v>
      </c>
      <c r="F17" s="22">
        <f>IFERROR(VLOOKUP(D17,IF({1,0},[8]团队属性模拟!$A$3:$A$82,[8]团队属性模拟!$AM$3:$AM$82),2,0),1)</f>
        <v>15690</v>
      </c>
      <c r="G17" s="23">
        <v>0</v>
      </c>
      <c r="H17" s="29" t="str">
        <f>[6]材料副本掉落配置!$S3</f>
        <v>2_31003012_2|2_31003022_2|2_31003032_2|6_60</v>
      </c>
      <c r="I17" s="20">
        <v>40303010</v>
      </c>
      <c r="J17" s="32" t="s">
        <v>147</v>
      </c>
    </row>
    <row r="18" s="1" customFormat="1" ht="18" spans="1:10">
      <c r="A18" s="25">
        <v>40303020</v>
      </c>
      <c r="B18" s="26">
        <v>40303000</v>
      </c>
      <c r="C18" s="10">
        <v>2</v>
      </c>
      <c r="D18" s="27">
        <f>[2]系统开启汇总!$D$10</f>
        <v>48</v>
      </c>
      <c r="E18" s="10">
        <v>180</v>
      </c>
      <c r="F18" s="22">
        <f>IFERROR(VLOOKUP(D18,IF({1,0},[8]团队属性模拟!$A$3:$A$82,[8]团队属性模拟!$AM$3:$AM$82),2,0),1)</f>
        <v>22850</v>
      </c>
      <c r="G18" s="28">
        <v>0</v>
      </c>
      <c r="H18" s="29" t="str">
        <f>[6]材料副本掉落配置!$S4</f>
        <v>2_31003012_4|2_31003022_4|2_31003032_4|6_80</v>
      </c>
      <c r="I18" s="10">
        <v>40303020</v>
      </c>
      <c r="J18" s="33" t="s">
        <v>148</v>
      </c>
    </row>
    <row r="19" s="1" customFormat="1" ht="18" spans="1:10">
      <c r="A19" s="25">
        <v>40303030</v>
      </c>
      <c r="B19" s="26">
        <v>40303000</v>
      </c>
      <c r="C19" s="10">
        <v>3</v>
      </c>
      <c r="D19" s="27">
        <f>[2]系统开启汇总!$E$10</f>
        <v>56</v>
      </c>
      <c r="E19" s="10">
        <v>180</v>
      </c>
      <c r="F19" s="22">
        <f>IFERROR(VLOOKUP(D19,IF({1,0},[8]团队属性模拟!$A$3:$A$82,[8]团队属性模拟!$AM$3:$AM$82),2,0),1)</f>
        <v>32230</v>
      </c>
      <c r="G19" s="28">
        <v>0</v>
      </c>
      <c r="H19" s="29" t="str">
        <f>[6]材料副本掉落配置!$S5</f>
        <v>2_31003013_1|2_31003023_1|2_31003033_1|6_100</v>
      </c>
      <c r="I19" s="10">
        <v>40303030</v>
      </c>
      <c r="J19" s="33" t="s">
        <v>149</v>
      </c>
    </row>
    <row r="20" s="1" customFormat="1" ht="17.25" spans="1:10">
      <c r="A20" s="25">
        <v>40303040</v>
      </c>
      <c r="B20" s="26">
        <v>40303000</v>
      </c>
      <c r="C20" s="10">
        <v>4</v>
      </c>
      <c r="D20" s="27">
        <f>[2]系统开启汇总!$F$10</f>
        <v>62</v>
      </c>
      <c r="E20" s="10">
        <v>180</v>
      </c>
      <c r="F20" s="22">
        <f>IFERROR(VLOOKUP(D20,IF({1,0},[8]团队属性模拟!$A$3:$A$82,[8]团队属性模拟!$AM$3:$AM$82),2,0),1)</f>
        <v>47450</v>
      </c>
      <c r="G20" s="28">
        <v>0</v>
      </c>
      <c r="H20" s="29" t="str">
        <f>[6]材料副本掉落配置!$S6</f>
        <v>2_31003013_2|2_31003023_2|2_31003033_2|6_120</v>
      </c>
      <c r="I20" s="10">
        <v>40303040</v>
      </c>
      <c r="J20" s="33" t="s">
        <v>150</v>
      </c>
    </row>
  </sheetData>
  <conditionalFormatting sqref="G8">
    <cfRule type="duplicateValues" dxfId="0" priority="15"/>
  </conditionalFormatting>
  <conditionalFormatting sqref="G16">
    <cfRule type="duplicateValues" dxfId="0" priority="17"/>
  </conditionalFormatting>
  <conditionalFormatting sqref="G20">
    <cfRule type="duplicateValues" dxfId="0" priority="6"/>
  </conditionalFormatting>
  <conditionalFormatting sqref="G5:G8">
    <cfRule type="duplicateValues" dxfId="0" priority="13"/>
    <cfRule type="duplicateValues" dxfId="0" priority="14"/>
  </conditionalFormatting>
  <conditionalFormatting sqref="G9:G12">
    <cfRule type="duplicateValues" dxfId="0" priority="1"/>
    <cfRule type="duplicateValues" dxfId="0" priority="2"/>
  </conditionalFormatting>
  <conditionalFormatting sqref="G13:G15">
    <cfRule type="duplicateValues" dxfId="0" priority="16"/>
  </conditionalFormatting>
  <conditionalFormatting sqref="G17:G20">
    <cfRule type="duplicateValues" dxfId="0" priority="4"/>
    <cfRule type="duplicateValues" dxfId="0" priority="5"/>
  </conditionalFormatting>
  <dataValidations count="1">
    <dataValidation type="list" allowBlank="1" showInputMessage="1" showErrorMessage="1" sqref="H1">
      <formula1>"int,string,float"</formula1>
    </dataValidation>
  </dataValidation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L104"/>
  <sheetViews>
    <sheetView workbookViewId="0">
      <selection activeCell="F5" sqref="F5"/>
    </sheetView>
  </sheetViews>
  <sheetFormatPr defaultColWidth="9" defaultRowHeight="13.5"/>
  <cols>
    <col min="1" max="2" width="10.75" style="1"/>
    <col min="3" max="3" width="10.75" style="1" customWidth="1"/>
    <col min="4" max="4" width="7.25" style="1"/>
    <col min="5" max="5" width="15.5" style="1"/>
    <col min="6" max="6" width="13.125" style="1"/>
    <col min="7" max="7" width="12.125" style="1"/>
    <col min="8" max="8" width="12.75" style="1"/>
    <col min="9" max="9" width="14.25" style="1"/>
    <col min="10" max="10" width="57" style="1" customWidth="1"/>
    <col min="11" max="11" width="11.75" style="1"/>
    <col min="12" max="16384" width="9" style="1"/>
  </cols>
  <sheetData>
    <row r="1" s="1" customFormat="1" ht="18" spans="1:12">
      <c r="A1" s="2" t="s">
        <v>0</v>
      </c>
      <c r="B1" s="2" t="s">
        <v>0</v>
      </c>
      <c r="C1" s="2" t="s">
        <v>0</v>
      </c>
      <c r="D1" s="2" t="s">
        <v>0</v>
      </c>
      <c r="E1" s="7" t="s">
        <v>0</v>
      </c>
      <c r="F1" s="3" t="s">
        <v>0</v>
      </c>
      <c r="G1" s="3" t="s">
        <v>0</v>
      </c>
      <c r="H1" s="3" t="s">
        <v>1</v>
      </c>
      <c r="I1" s="3" t="s">
        <v>0</v>
      </c>
      <c r="J1" s="3" t="s">
        <v>1</v>
      </c>
      <c r="K1" s="3" t="s">
        <v>0</v>
      </c>
      <c r="L1" s="12"/>
    </row>
    <row r="2" s="1" customFormat="1" ht="18" spans="1:12">
      <c r="A2" s="4" t="s">
        <v>2</v>
      </c>
      <c r="B2" s="4" t="s">
        <v>151</v>
      </c>
      <c r="C2" s="4" t="s">
        <v>152</v>
      </c>
      <c r="D2" s="4" t="s">
        <v>4</v>
      </c>
      <c r="E2" s="5" t="s">
        <v>3</v>
      </c>
      <c r="F2" s="13" t="s">
        <v>116</v>
      </c>
      <c r="G2" s="5" t="s">
        <v>115</v>
      </c>
      <c r="H2" s="5" t="s">
        <v>118</v>
      </c>
      <c r="I2" s="5" t="s">
        <v>119</v>
      </c>
      <c r="J2" s="5" t="s">
        <v>153</v>
      </c>
      <c r="K2" s="5" t="s">
        <v>154</v>
      </c>
      <c r="L2" s="12" t="s">
        <v>155</v>
      </c>
    </row>
    <row r="3" s="1" customFormat="1" ht="18" spans="1:12">
      <c r="A3" s="6" t="s">
        <v>2</v>
      </c>
      <c r="B3" s="6" t="s">
        <v>156</v>
      </c>
      <c r="C3" s="6" t="s">
        <v>157</v>
      </c>
      <c r="D3" s="6" t="s">
        <v>158</v>
      </c>
      <c r="E3" s="7" t="s">
        <v>159</v>
      </c>
      <c r="F3" s="7" t="s">
        <v>123</v>
      </c>
      <c r="G3" s="7" t="s">
        <v>122</v>
      </c>
      <c r="H3" s="7" t="s">
        <v>160</v>
      </c>
      <c r="I3" s="7" t="s">
        <v>126</v>
      </c>
      <c r="J3" s="7" t="s">
        <v>161</v>
      </c>
      <c r="K3" s="7" t="s">
        <v>162</v>
      </c>
      <c r="L3" s="12" t="s">
        <v>163</v>
      </c>
    </row>
    <row r="4" s="1" customFormat="1" ht="51.75" spans="1:12">
      <c r="A4" s="8" t="s">
        <v>2</v>
      </c>
      <c r="B4" s="8" t="s">
        <v>156</v>
      </c>
      <c r="C4" s="8" t="s">
        <v>157</v>
      </c>
      <c r="D4" s="8" t="s">
        <v>164</v>
      </c>
      <c r="E4" s="9" t="s">
        <v>165</v>
      </c>
      <c r="F4" s="9" t="s">
        <v>132</v>
      </c>
      <c r="G4" s="9" t="s">
        <v>131</v>
      </c>
      <c r="H4" s="9" t="s">
        <v>28</v>
      </c>
      <c r="I4" s="9" t="s">
        <v>134</v>
      </c>
      <c r="J4" s="9" t="s">
        <v>28</v>
      </c>
      <c r="K4" s="9" t="s">
        <v>131</v>
      </c>
      <c r="L4" s="12"/>
    </row>
    <row r="5" s="1" customFormat="1" ht="16.5" spans="1:12">
      <c r="A5" s="10">
        <v>40400010</v>
      </c>
      <c r="B5" s="10">
        <v>40400020</v>
      </c>
      <c r="C5" s="10">
        <v>0</v>
      </c>
      <c r="D5" s="10">
        <v>1</v>
      </c>
      <c r="E5" s="10">
        <v>1</v>
      </c>
      <c r="F5" s="11">
        <f>VLOOKUP(L5,IF({1,0},[8]团队属性模拟!$A$3:$A$82,[8]团队属性模拟!$AU$3:$AU$82),2,0)</f>
        <v>9550</v>
      </c>
      <c r="G5" s="10">
        <f>IF(E5=3,120,IF(E5=2,100,60))</f>
        <v>60</v>
      </c>
      <c r="H5" s="14" t="str">
        <f>[7]通关奖励!$I2</f>
        <v>3_420</v>
      </c>
      <c r="I5" s="10">
        <v>40400010</v>
      </c>
      <c r="J5" s="14" t="str">
        <f>[7]首通奖励配置!$P2</f>
        <v>3_840</v>
      </c>
      <c r="K5" s="10">
        <v>5</v>
      </c>
      <c r="L5" s="15">
        <f>VLOOKUP(D5,[8]怪物属性模拟配置!$D$1785:$E$2344,2,0)</f>
        <v>25</v>
      </c>
    </row>
    <row r="6" s="1" customFormat="1" ht="16.5" spans="1:12">
      <c r="A6" s="10">
        <v>40400020</v>
      </c>
      <c r="B6" s="10">
        <v>40400030</v>
      </c>
      <c r="C6" s="10">
        <v>40400010</v>
      </c>
      <c r="D6" s="10">
        <v>2</v>
      </c>
      <c r="E6" s="10">
        <v>1</v>
      </c>
      <c r="F6" s="11">
        <f>VLOOKUP(L6,IF({1,0},[8]团队属性模拟!$A$3:$A$82,[8]团队属性模拟!$AU$3:$AU$82),2,0)</f>
        <v>10480</v>
      </c>
      <c r="G6" s="10">
        <f t="shared" ref="G6:G37" si="0">IF(E6=3,120,IF(E6=2,100,60))</f>
        <v>60</v>
      </c>
      <c r="H6" s="14" t="str">
        <f>[7]通关奖励!$I3</f>
        <v>3_460</v>
      </c>
      <c r="I6" s="10">
        <v>40400020</v>
      </c>
      <c r="J6" s="14" t="str">
        <f>[7]首通奖励配置!$P3</f>
        <v>3_920</v>
      </c>
      <c r="K6" s="10">
        <v>5</v>
      </c>
      <c r="L6" s="15">
        <f>VLOOKUP(D6,[8]怪物属性模拟配置!$D$1785:$E$2344,2,0)</f>
        <v>26</v>
      </c>
    </row>
    <row r="7" s="1" customFormat="1" ht="16.5" spans="1:12">
      <c r="A7" s="10">
        <v>40400030</v>
      </c>
      <c r="B7" s="10">
        <v>40400040</v>
      </c>
      <c r="C7" s="10">
        <v>40400020</v>
      </c>
      <c r="D7" s="10">
        <v>3</v>
      </c>
      <c r="E7" s="10">
        <v>1</v>
      </c>
      <c r="F7" s="11">
        <f>VLOOKUP(L7,IF({1,0},[8]团队属性模拟!$A$3:$A$82,[8]团队属性模拟!$AU$3:$AU$82),2,0)</f>
        <v>10900</v>
      </c>
      <c r="G7" s="10">
        <f t="shared" si="0"/>
        <v>60</v>
      </c>
      <c r="H7" s="14" t="str">
        <f>[7]通关奖励!$I4</f>
        <v>3_500</v>
      </c>
      <c r="I7" s="10">
        <v>40400030</v>
      </c>
      <c r="J7" s="14" t="str">
        <f>[7]首通奖励配置!$P4</f>
        <v>3_1000</v>
      </c>
      <c r="K7" s="10">
        <v>5</v>
      </c>
      <c r="L7" s="15">
        <f>VLOOKUP(D7,[8]怪物属性模拟配置!$D$1785:$E$2344,2,0)</f>
        <v>27</v>
      </c>
    </row>
    <row r="8" s="1" customFormat="1" ht="16.5" spans="1:12">
      <c r="A8" s="10">
        <v>40400040</v>
      </c>
      <c r="B8" s="10">
        <v>40400050</v>
      </c>
      <c r="C8" s="10">
        <v>40400030</v>
      </c>
      <c r="D8" s="10">
        <v>4</v>
      </c>
      <c r="E8" s="10">
        <v>1</v>
      </c>
      <c r="F8" s="11">
        <f>VLOOKUP(L8,IF({1,0},[8]团队属性模拟!$A$3:$A$82,[8]团队属性模拟!$AU$3:$AU$82),2,0)</f>
        <v>11210</v>
      </c>
      <c r="G8" s="10">
        <f t="shared" si="0"/>
        <v>60</v>
      </c>
      <c r="H8" s="14" t="str">
        <f>[7]通关奖励!$I5</f>
        <v>3_550</v>
      </c>
      <c r="I8" s="10">
        <v>40400040</v>
      </c>
      <c r="J8" s="14" t="str">
        <f>[7]首通奖励配置!$P5</f>
        <v>3_1100</v>
      </c>
      <c r="K8" s="10">
        <v>5</v>
      </c>
      <c r="L8" s="15">
        <f>VLOOKUP(D8,[8]怪物属性模拟配置!$D$1785:$E$2344,2,0)</f>
        <v>28</v>
      </c>
    </row>
    <row r="9" s="1" customFormat="1" ht="16.5" spans="1:12">
      <c r="A9" s="10">
        <v>40400050</v>
      </c>
      <c r="B9" s="10">
        <v>40400060</v>
      </c>
      <c r="C9" s="10">
        <v>40400040</v>
      </c>
      <c r="D9" s="10">
        <v>5</v>
      </c>
      <c r="E9" s="10">
        <v>2</v>
      </c>
      <c r="F9" s="11">
        <f>VLOOKUP(L9,IF({1,0},[8]团队属性模拟!$A$3:$A$82,[8]团队属性模拟!$AU$3:$AU$82),2,0)</f>
        <v>11620</v>
      </c>
      <c r="G9" s="10">
        <f t="shared" si="0"/>
        <v>100</v>
      </c>
      <c r="H9" s="14" t="str">
        <f>[7]通关奖励!$I6</f>
        <v>3_590|6_10</v>
      </c>
      <c r="I9" s="10">
        <v>40400050</v>
      </c>
      <c r="J9" s="14" t="str">
        <f>[7]首通奖励配置!$P6</f>
        <v>4_20</v>
      </c>
      <c r="K9" s="10">
        <v>5</v>
      </c>
      <c r="L9" s="15">
        <f>VLOOKUP(D9,[8]怪物属性模拟配置!$D$1785:$E$2344,2,0)</f>
        <v>29</v>
      </c>
    </row>
    <row r="10" s="1" customFormat="1" ht="16.5" spans="1:12">
      <c r="A10" s="10">
        <v>40400060</v>
      </c>
      <c r="B10" s="10">
        <v>40400070</v>
      </c>
      <c r="C10" s="10">
        <v>40400050</v>
      </c>
      <c r="D10" s="10">
        <v>6</v>
      </c>
      <c r="E10" s="10">
        <v>1</v>
      </c>
      <c r="F10" s="11">
        <f>VLOOKUP(L10,IF({1,0},[8]团队属性模拟!$A$3:$A$82,[8]团队属性模拟!$AU$3:$AU$82),2,0)</f>
        <v>11910</v>
      </c>
      <c r="G10" s="10">
        <f t="shared" si="0"/>
        <v>60</v>
      </c>
      <c r="H10" s="14" t="str">
        <f>[7]通关奖励!$I7</f>
        <v>3_630</v>
      </c>
      <c r="I10" s="10">
        <v>40400060</v>
      </c>
      <c r="J10" s="14" t="str">
        <f>[7]首通奖励配置!$P7</f>
        <v>3_1260</v>
      </c>
      <c r="K10" s="10">
        <v>5</v>
      </c>
      <c r="L10" s="15">
        <f>VLOOKUP(D10,[8]怪物属性模拟配置!$D$1785:$E$2344,2,0)</f>
        <v>30</v>
      </c>
    </row>
    <row r="11" s="1" customFormat="1" ht="16.5" spans="1:12">
      <c r="A11" s="10">
        <v>40400070</v>
      </c>
      <c r="B11" s="10">
        <v>40400080</v>
      </c>
      <c r="C11" s="10">
        <v>40400060</v>
      </c>
      <c r="D11" s="10">
        <v>7</v>
      </c>
      <c r="E11" s="10">
        <v>1</v>
      </c>
      <c r="F11" s="11">
        <f>VLOOKUP(L11,IF({1,0},[8]团队属性模拟!$A$3:$A$82,[8]团队属性模拟!$AU$3:$AU$82),2,0)</f>
        <v>13700</v>
      </c>
      <c r="G11" s="10">
        <f t="shared" si="0"/>
        <v>60</v>
      </c>
      <c r="H11" s="14" t="str">
        <f>[7]通关奖励!$I8</f>
        <v>3_670</v>
      </c>
      <c r="I11" s="10">
        <v>40400070</v>
      </c>
      <c r="J11" s="14" t="str">
        <f>[7]首通奖励配置!$P8</f>
        <v>3_1340</v>
      </c>
      <c r="K11" s="10">
        <v>5</v>
      </c>
      <c r="L11" s="15">
        <f>VLOOKUP(D11,[8]怪物属性模拟配置!$D$1785:$E$2344,2,0)</f>
        <v>31</v>
      </c>
    </row>
    <row r="12" s="1" customFormat="1" ht="16.5" spans="1:12">
      <c r="A12" s="10">
        <v>40400080</v>
      </c>
      <c r="B12" s="10">
        <v>40400090</v>
      </c>
      <c r="C12" s="10">
        <v>40400070</v>
      </c>
      <c r="D12" s="10">
        <v>8</v>
      </c>
      <c r="E12" s="10">
        <v>1</v>
      </c>
      <c r="F12" s="11">
        <f>VLOOKUP(L12,IF({1,0},[8]团队属性模拟!$A$3:$A$82,[8]团队属性模拟!$AU$3:$AU$82),2,0)</f>
        <v>14050</v>
      </c>
      <c r="G12" s="10">
        <f t="shared" si="0"/>
        <v>60</v>
      </c>
      <c r="H12" s="14" t="str">
        <f>[7]通关奖励!$I9</f>
        <v>3_710</v>
      </c>
      <c r="I12" s="10">
        <v>40400080</v>
      </c>
      <c r="J12" s="14" t="str">
        <f>[7]首通奖励配置!$P9</f>
        <v>3_1420</v>
      </c>
      <c r="K12" s="10">
        <v>5</v>
      </c>
      <c r="L12" s="15">
        <f>VLOOKUP(D12,[8]怪物属性模拟配置!$D$1785:$E$2344,2,0)</f>
        <v>32</v>
      </c>
    </row>
    <row r="13" s="1" customFormat="1" ht="16.5" spans="1:12">
      <c r="A13" s="10">
        <v>40400090</v>
      </c>
      <c r="B13" s="10">
        <v>40400100</v>
      </c>
      <c r="C13" s="10">
        <v>40400080</v>
      </c>
      <c r="D13" s="10">
        <v>9</v>
      </c>
      <c r="E13" s="10">
        <v>1</v>
      </c>
      <c r="F13" s="11">
        <f>VLOOKUP(L13,IF({1,0},[8]团队属性模拟!$A$3:$A$82,[8]团队属性模拟!$AU$3:$AU$82),2,0)</f>
        <v>14240</v>
      </c>
      <c r="G13" s="10">
        <f t="shared" si="0"/>
        <v>60</v>
      </c>
      <c r="H13" s="14" t="str">
        <f>[7]通关奖励!$I10</f>
        <v>3_760</v>
      </c>
      <c r="I13" s="10">
        <v>40400090</v>
      </c>
      <c r="J13" s="14" t="str">
        <f>[7]首通奖励配置!$P10</f>
        <v>3_1520</v>
      </c>
      <c r="K13" s="10">
        <v>5</v>
      </c>
      <c r="L13" s="15">
        <f>VLOOKUP(D13,[8]怪物属性模拟配置!$D$1785:$E$2344,2,0)</f>
        <v>33</v>
      </c>
    </row>
    <row r="14" s="1" customFormat="1" ht="16.5" spans="1:12">
      <c r="A14" s="10">
        <v>40400100</v>
      </c>
      <c r="B14" s="10">
        <v>40400110</v>
      </c>
      <c r="C14" s="10">
        <v>40400090</v>
      </c>
      <c r="D14" s="10">
        <v>10</v>
      </c>
      <c r="E14" s="10">
        <v>3</v>
      </c>
      <c r="F14" s="11">
        <f>VLOOKUP(L14,IF({1,0},[8]团队属性模拟!$A$3:$A$82,[8]团队属性模拟!$AU$3:$AU$82),2,0)</f>
        <v>14590</v>
      </c>
      <c r="G14" s="10">
        <f t="shared" si="0"/>
        <v>120</v>
      </c>
      <c r="H14" s="14" t="str">
        <f>[7]通关奖励!$I11</f>
        <v>3_800|6_10|103_1</v>
      </c>
      <c r="I14" s="10">
        <v>40400100</v>
      </c>
      <c r="J14" s="14" t="str">
        <f>[7]首通奖励配置!$P11</f>
        <v>4_40|2_31001011_5|2_31001021_5|2_31001031_5|2_31001041_2</v>
      </c>
      <c r="K14" s="10">
        <v>10</v>
      </c>
      <c r="L14" s="15">
        <f>VLOOKUP(D14,[8]怪物属性模拟配置!$D$1785:$E$2344,2,0)</f>
        <v>34</v>
      </c>
    </row>
    <row r="15" s="1" customFormat="1" ht="16.5" spans="1:12">
      <c r="A15" s="10">
        <v>40400110</v>
      </c>
      <c r="B15" s="10">
        <v>40400120</v>
      </c>
      <c r="C15" s="10">
        <v>40400100</v>
      </c>
      <c r="D15" s="10">
        <v>11</v>
      </c>
      <c r="E15" s="10">
        <v>1</v>
      </c>
      <c r="F15" s="11">
        <f>VLOOKUP(L15,IF({1,0},[8]团队属性模拟!$A$3:$A$82,[8]团队属性模拟!$AU$3:$AU$82),2,0)</f>
        <v>14790</v>
      </c>
      <c r="G15" s="10">
        <f t="shared" si="0"/>
        <v>60</v>
      </c>
      <c r="H15" s="14" t="str">
        <f>[7]通关奖励!$I12</f>
        <v>3_840</v>
      </c>
      <c r="I15" s="10">
        <v>40400110</v>
      </c>
      <c r="J15" s="14" t="str">
        <f>[7]首通奖励配置!$P12</f>
        <v>3_1680</v>
      </c>
      <c r="K15" s="10">
        <v>10</v>
      </c>
      <c r="L15" s="15">
        <f>VLOOKUP(D15,[8]怪物属性模拟配置!$D$1785:$E$2344,2,0)</f>
        <v>35</v>
      </c>
    </row>
    <row r="16" s="1" customFormat="1" ht="16.5" spans="1:12">
      <c r="A16" s="10">
        <v>40400120</v>
      </c>
      <c r="B16" s="10">
        <v>40400130</v>
      </c>
      <c r="C16" s="10">
        <v>40400110</v>
      </c>
      <c r="D16" s="10">
        <v>12</v>
      </c>
      <c r="E16" s="10">
        <v>1</v>
      </c>
      <c r="F16" s="11">
        <f>VLOOKUP(L16,IF({1,0},[8]团队属性模拟!$A$3:$A$82,[8]团队属性模拟!$AU$3:$AU$82),2,0)</f>
        <v>15150</v>
      </c>
      <c r="G16" s="10">
        <f t="shared" si="0"/>
        <v>60</v>
      </c>
      <c r="H16" s="14" t="str">
        <f>[7]通关奖励!$I13</f>
        <v>3_880</v>
      </c>
      <c r="I16" s="10">
        <v>40400120</v>
      </c>
      <c r="J16" s="14" t="str">
        <f>[7]首通奖励配置!$P13</f>
        <v>3_1760</v>
      </c>
      <c r="K16" s="10">
        <v>10</v>
      </c>
      <c r="L16" s="15">
        <f>VLOOKUP(D16,[8]怪物属性模拟配置!$D$1785:$E$2344,2,0)</f>
        <v>36</v>
      </c>
    </row>
    <row r="17" s="1" customFormat="1" ht="16.5" spans="1:12">
      <c r="A17" s="10">
        <v>40400130</v>
      </c>
      <c r="B17" s="10">
        <v>40400140</v>
      </c>
      <c r="C17" s="10">
        <v>40400120</v>
      </c>
      <c r="D17" s="10">
        <v>13</v>
      </c>
      <c r="E17" s="10">
        <v>1</v>
      </c>
      <c r="F17" s="11">
        <f>VLOOKUP(L17,IF({1,0},[8]团队属性模拟!$A$3:$A$82,[8]团队属性模拟!$AU$3:$AU$82),2,0)</f>
        <v>15340</v>
      </c>
      <c r="G17" s="10">
        <f t="shared" si="0"/>
        <v>60</v>
      </c>
      <c r="H17" s="14" t="str">
        <f>[7]通关奖励!$I14</f>
        <v>3_920</v>
      </c>
      <c r="I17" s="10">
        <v>40400130</v>
      </c>
      <c r="J17" s="14" t="str">
        <f>[7]首通奖励配置!$P14</f>
        <v>3_1840</v>
      </c>
      <c r="K17" s="10">
        <v>10</v>
      </c>
      <c r="L17" s="15">
        <f>VLOOKUP(D17,[8]怪物属性模拟配置!$D$1785:$E$2344,2,0)</f>
        <v>37</v>
      </c>
    </row>
    <row r="18" s="1" customFormat="1" ht="16.5" spans="1:12">
      <c r="A18" s="10">
        <v>40400140</v>
      </c>
      <c r="B18" s="10">
        <v>40400150</v>
      </c>
      <c r="C18" s="10">
        <v>40400130</v>
      </c>
      <c r="D18" s="10">
        <v>14</v>
      </c>
      <c r="E18" s="10">
        <v>1</v>
      </c>
      <c r="F18" s="11">
        <f>VLOOKUP(L18,IF({1,0},[8]团队属性模拟!$A$3:$A$82,[8]团队属性模拟!$AU$3:$AU$82),2,0)</f>
        <v>15690</v>
      </c>
      <c r="G18" s="10">
        <f t="shared" si="0"/>
        <v>60</v>
      </c>
      <c r="H18" s="14" t="str">
        <f>[7]通关奖励!$I15</f>
        <v>3_970</v>
      </c>
      <c r="I18" s="10">
        <v>40400140</v>
      </c>
      <c r="J18" s="14" t="str">
        <f>[7]首通奖励配置!$P15</f>
        <v>3_1940</v>
      </c>
      <c r="K18" s="10">
        <v>10</v>
      </c>
      <c r="L18" s="15">
        <f>VLOOKUP(D18,[8]怪物属性模拟配置!$D$1785:$E$2344,2,0)</f>
        <v>38</v>
      </c>
    </row>
    <row r="19" s="1" customFormat="1" ht="16.5" spans="1:12">
      <c r="A19" s="10">
        <v>40400150</v>
      </c>
      <c r="B19" s="10">
        <v>40400160</v>
      </c>
      <c r="C19" s="10">
        <v>40400140</v>
      </c>
      <c r="D19" s="10">
        <v>15</v>
      </c>
      <c r="E19" s="10">
        <v>2</v>
      </c>
      <c r="F19" s="11">
        <f>VLOOKUP(L19,IF({1,0},[8]团队属性模拟!$A$3:$A$82,[8]团队属性模拟!$AU$3:$AU$82),2,0)</f>
        <v>15900</v>
      </c>
      <c r="G19" s="10">
        <f t="shared" si="0"/>
        <v>100</v>
      </c>
      <c r="H19" s="14" t="str">
        <f>[7]通关奖励!$I16</f>
        <v>3_1010|6_10</v>
      </c>
      <c r="I19" s="10">
        <v>40400150</v>
      </c>
      <c r="J19" s="14" t="str">
        <f>[7]首通奖励配置!$P16</f>
        <v>4_60</v>
      </c>
      <c r="K19" s="10">
        <v>10</v>
      </c>
      <c r="L19" s="15">
        <f>VLOOKUP(D19,[8]怪物属性模拟配置!$D$1785:$E$2344,2,0)</f>
        <v>39</v>
      </c>
    </row>
    <row r="20" s="1" customFormat="1" ht="16.5" spans="1:12">
      <c r="A20" s="10">
        <v>40400160</v>
      </c>
      <c r="B20" s="10">
        <v>40400170</v>
      </c>
      <c r="C20" s="10">
        <v>40400150</v>
      </c>
      <c r="D20" s="10">
        <v>16</v>
      </c>
      <c r="E20" s="10">
        <v>1</v>
      </c>
      <c r="F20" s="11">
        <f>VLOOKUP(L20,IF({1,0},[8]团队属性模拟!$A$3:$A$82,[8]团队属性模拟!$AU$3:$AU$82),2,0)</f>
        <v>15900</v>
      </c>
      <c r="G20" s="10">
        <f t="shared" si="0"/>
        <v>60</v>
      </c>
      <c r="H20" s="14" t="str">
        <f>[7]通关奖励!$I17</f>
        <v>3_1050</v>
      </c>
      <c r="I20" s="10">
        <v>40400160</v>
      </c>
      <c r="J20" s="14" t="str">
        <f>[7]首通奖励配置!$P17</f>
        <v>3_2100</v>
      </c>
      <c r="K20" s="10">
        <v>10</v>
      </c>
      <c r="L20" s="15">
        <f>VLOOKUP(D20,[8]怪物属性模拟配置!$D$1785:$E$2344,2,0)</f>
        <v>39</v>
      </c>
    </row>
    <row r="21" s="1" customFormat="1" ht="16.5" spans="1:12">
      <c r="A21" s="10">
        <v>40400170</v>
      </c>
      <c r="B21" s="10">
        <v>40400180</v>
      </c>
      <c r="C21" s="10">
        <v>40400160</v>
      </c>
      <c r="D21" s="10">
        <v>17</v>
      </c>
      <c r="E21" s="10">
        <v>1</v>
      </c>
      <c r="F21" s="11">
        <f>VLOOKUP(L21,IF({1,0},[8]团队属性模拟!$A$3:$A$82,[8]团队属性模拟!$AU$3:$AU$82),2,0)</f>
        <v>15900</v>
      </c>
      <c r="G21" s="10">
        <f t="shared" si="0"/>
        <v>60</v>
      </c>
      <c r="H21" s="14" t="str">
        <f>[7]通关奖励!$I18</f>
        <v>3_1090</v>
      </c>
      <c r="I21" s="10">
        <v>40400170</v>
      </c>
      <c r="J21" s="14" t="str">
        <f>[7]首通奖励配置!$P18</f>
        <v>3_2180</v>
      </c>
      <c r="K21" s="10">
        <v>10</v>
      </c>
      <c r="L21" s="15">
        <f>VLOOKUP(D21,[8]怪物属性模拟配置!$D$1785:$E$2344,2,0)</f>
        <v>39</v>
      </c>
    </row>
    <row r="22" s="1" customFormat="1" ht="16.5" spans="1:12">
      <c r="A22" s="10">
        <v>40400180</v>
      </c>
      <c r="B22" s="10">
        <v>40400190</v>
      </c>
      <c r="C22" s="10">
        <v>40400170</v>
      </c>
      <c r="D22" s="10">
        <v>18</v>
      </c>
      <c r="E22" s="10">
        <v>1</v>
      </c>
      <c r="F22" s="11">
        <f>VLOOKUP(L22,IF({1,0},[8]团队属性模拟!$A$3:$A$82,[8]团队属性模拟!$AU$3:$AU$82),2,0)</f>
        <v>17180</v>
      </c>
      <c r="G22" s="10">
        <f t="shared" si="0"/>
        <v>60</v>
      </c>
      <c r="H22" s="14" t="str">
        <f>[7]通关奖励!$I19</f>
        <v>3_1130</v>
      </c>
      <c r="I22" s="10">
        <v>40400180</v>
      </c>
      <c r="J22" s="14" t="str">
        <f>[7]首通奖励配置!$P19</f>
        <v>3_2260</v>
      </c>
      <c r="K22" s="10">
        <v>10</v>
      </c>
      <c r="L22" s="15">
        <f>VLOOKUP(D22,[8]怪物属性模拟配置!$D$1785:$E$2344,2,0)</f>
        <v>40</v>
      </c>
    </row>
    <row r="23" s="1" customFormat="1" ht="16.5" spans="1:12">
      <c r="A23" s="10">
        <v>40400190</v>
      </c>
      <c r="B23" s="10">
        <v>40400200</v>
      </c>
      <c r="C23" s="10">
        <v>40400180</v>
      </c>
      <c r="D23" s="10">
        <v>19</v>
      </c>
      <c r="E23" s="10">
        <v>1</v>
      </c>
      <c r="F23" s="11">
        <f>VLOOKUP(L23,IF({1,0},[8]团队属性模拟!$A$3:$A$82,[8]团队属性模拟!$AU$3:$AU$82),2,0)</f>
        <v>17180</v>
      </c>
      <c r="G23" s="10">
        <f t="shared" si="0"/>
        <v>60</v>
      </c>
      <c r="H23" s="14" t="str">
        <f>[7]通关奖励!$I20</f>
        <v>3_1180</v>
      </c>
      <c r="I23" s="10">
        <v>40400190</v>
      </c>
      <c r="J23" s="14" t="str">
        <f>[7]首通奖励配置!$P20</f>
        <v>3_2360</v>
      </c>
      <c r="K23" s="10">
        <v>10</v>
      </c>
      <c r="L23" s="15">
        <f>VLOOKUP(D23,[8]怪物属性模拟配置!$D$1785:$E$2344,2,0)</f>
        <v>40</v>
      </c>
    </row>
    <row r="24" s="1" customFormat="1" ht="16.5" spans="1:12">
      <c r="A24" s="10">
        <v>40400200</v>
      </c>
      <c r="B24" s="10">
        <v>40400210</v>
      </c>
      <c r="C24" s="10">
        <v>40400190</v>
      </c>
      <c r="D24" s="10">
        <v>20</v>
      </c>
      <c r="E24" s="10">
        <v>3</v>
      </c>
      <c r="F24" s="11">
        <f>VLOOKUP(L24,IF({1,0},[8]团队属性模拟!$A$3:$A$82,[8]团队属性模拟!$AU$3:$AU$82),2,0)</f>
        <v>17180</v>
      </c>
      <c r="G24" s="10">
        <f t="shared" si="0"/>
        <v>120</v>
      </c>
      <c r="H24" s="14" t="str">
        <f>[7]通关奖励!$I21</f>
        <v>3_1220|6_10|103_2</v>
      </c>
      <c r="I24" s="10">
        <v>40400200</v>
      </c>
      <c r="J24" s="14" t="str">
        <f>[7]首通奖励配置!$P21</f>
        <v>4_80|2_31001011_15|2_31001021_15|2_31001031_15|2_31001041_7</v>
      </c>
      <c r="K24" s="10">
        <v>20</v>
      </c>
      <c r="L24" s="15">
        <f>VLOOKUP(D24,[8]怪物属性模拟配置!$D$1785:$E$2344,2,0)</f>
        <v>40</v>
      </c>
    </row>
    <row r="25" s="1" customFormat="1" ht="16.5" spans="1:12">
      <c r="A25" s="10">
        <v>40400210</v>
      </c>
      <c r="B25" s="10">
        <v>40400220</v>
      </c>
      <c r="C25" s="10">
        <v>40400200</v>
      </c>
      <c r="D25" s="10">
        <v>21</v>
      </c>
      <c r="E25" s="10">
        <v>1</v>
      </c>
      <c r="F25" s="11">
        <f>VLOOKUP(L25,IF({1,0},[8]团队属性模拟!$A$3:$A$82,[8]团队属性模拟!$AU$3:$AU$82),2,0)</f>
        <v>17910</v>
      </c>
      <c r="G25" s="10">
        <f t="shared" si="0"/>
        <v>60</v>
      </c>
      <c r="H25" s="14" t="str">
        <f>[7]通关奖励!$I22</f>
        <v>3_1260</v>
      </c>
      <c r="I25" s="10">
        <v>40400210</v>
      </c>
      <c r="J25" s="14" t="str">
        <f>[7]首通奖励配置!$P22</f>
        <v>3_2520</v>
      </c>
      <c r="K25" s="10">
        <v>15</v>
      </c>
      <c r="L25" s="15">
        <f>VLOOKUP(D25,[8]怪物属性模拟配置!$D$1785:$E$2344,2,0)</f>
        <v>41</v>
      </c>
    </row>
    <row r="26" s="1" customFormat="1" ht="16.5" spans="1:12">
      <c r="A26" s="10">
        <v>40400220</v>
      </c>
      <c r="B26" s="10">
        <v>40400230</v>
      </c>
      <c r="C26" s="10">
        <v>40400210</v>
      </c>
      <c r="D26" s="10">
        <v>22</v>
      </c>
      <c r="E26" s="10">
        <v>1</v>
      </c>
      <c r="F26" s="11">
        <f>VLOOKUP(L26,IF({1,0},[8]团队属性模拟!$A$3:$A$82,[8]团队属性模拟!$AU$3:$AU$82),2,0)</f>
        <v>17910</v>
      </c>
      <c r="G26" s="10">
        <f t="shared" si="0"/>
        <v>60</v>
      </c>
      <c r="H26" s="14" t="str">
        <f>[7]通关奖励!$I23</f>
        <v>3_1300</v>
      </c>
      <c r="I26" s="10">
        <v>40400220</v>
      </c>
      <c r="J26" s="14" t="str">
        <f>[7]首通奖励配置!$P23</f>
        <v>3_2600</v>
      </c>
      <c r="K26" s="10">
        <v>15</v>
      </c>
      <c r="L26" s="15">
        <f>VLOOKUP(D26,[8]怪物属性模拟配置!$D$1785:$E$2344,2,0)</f>
        <v>41</v>
      </c>
    </row>
    <row r="27" s="1" customFormat="1" ht="16.5" spans="1:12">
      <c r="A27" s="10">
        <v>40400230</v>
      </c>
      <c r="B27" s="10">
        <v>40400240</v>
      </c>
      <c r="C27" s="10">
        <v>40400220</v>
      </c>
      <c r="D27" s="10">
        <v>23</v>
      </c>
      <c r="E27" s="10">
        <v>1</v>
      </c>
      <c r="F27" s="11">
        <f>VLOOKUP(L27,IF({1,0},[8]团队属性模拟!$A$3:$A$82,[8]团队属性模拟!$AU$3:$AU$82),2,0)</f>
        <v>17910</v>
      </c>
      <c r="G27" s="10">
        <f t="shared" si="0"/>
        <v>60</v>
      </c>
      <c r="H27" s="14" t="str">
        <f>[7]通关奖励!$I24</f>
        <v>3_1340</v>
      </c>
      <c r="I27" s="10">
        <v>40400230</v>
      </c>
      <c r="J27" s="14" t="str">
        <f>[7]首通奖励配置!$P24</f>
        <v>3_2680</v>
      </c>
      <c r="K27" s="10">
        <v>15</v>
      </c>
      <c r="L27" s="15">
        <f>VLOOKUP(D27,[8]怪物属性模拟配置!$D$1785:$E$2344,2,0)</f>
        <v>41</v>
      </c>
    </row>
    <row r="28" s="1" customFormat="1" ht="16.5" spans="1:12">
      <c r="A28" s="10">
        <v>40400240</v>
      </c>
      <c r="B28" s="10">
        <v>40400250</v>
      </c>
      <c r="C28" s="10">
        <v>40400230</v>
      </c>
      <c r="D28" s="10">
        <v>24</v>
      </c>
      <c r="E28" s="10">
        <v>1</v>
      </c>
      <c r="F28" s="11">
        <f>VLOOKUP(L28,IF({1,0},[8]团队属性模拟!$A$3:$A$82,[8]团队属性模拟!$AU$3:$AU$82),2,0)</f>
        <v>17910</v>
      </c>
      <c r="G28" s="10">
        <f t="shared" si="0"/>
        <v>60</v>
      </c>
      <c r="H28" s="14" t="str">
        <f>[7]通关奖励!$I25</f>
        <v>3_1390</v>
      </c>
      <c r="I28" s="10">
        <v>40400240</v>
      </c>
      <c r="J28" s="14" t="str">
        <f>[7]首通奖励配置!$P25</f>
        <v>3_2780</v>
      </c>
      <c r="K28" s="10">
        <v>15</v>
      </c>
      <c r="L28" s="15">
        <f>VLOOKUP(D28,[8]怪物属性模拟配置!$D$1785:$E$2344,2,0)</f>
        <v>41</v>
      </c>
    </row>
    <row r="29" s="1" customFormat="1" ht="16.5" spans="1:12">
      <c r="A29" s="10">
        <v>40400250</v>
      </c>
      <c r="B29" s="10">
        <v>40400260</v>
      </c>
      <c r="C29" s="10">
        <v>40400240</v>
      </c>
      <c r="D29" s="10">
        <v>25</v>
      </c>
      <c r="E29" s="10">
        <v>2</v>
      </c>
      <c r="F29" s="11">
        <f>VLOOKUP(L29,IF({1,0},[8]团队属性模拟!$A$3:$A$82,[8]团队属性模拟!$AU$3:$AU$82),2,0)</f>
        <v>18270</v>
      </c>
      <c r="G29" s="10">
        <f t="shared" si="0"/>
        <v>100</v>
      </c>
      <c r="H29" s="14" t="str">
        <f>[7]通关奖励!$I26</f>
        <v>3_1430|6_10</v>
      </c>
      <c r="I29" s="10">
        <v>40400250</v>
      </c>
      <c r="J29" s="14" t="str">
        <f>[7]首通奖励配置!$P26</f>
        <v>4_100</v>
      </c>
      <c r="K29" s="10">
        <v>15</v>
      </c>
      <c r="L29" s="15">
        <f>VLOOKUP(D29,[8]怪物属性模拟配置!$D$1785:$E$2344,2,0)</f>
        <v>42</v>
      </c>
    </row>
    <row r="30" s="1" customFormat="1" ht="16.5" spans="1:12">
      <c r="A30" s="10">
        <v>40400260</v>
      </c>
      <c r="B30" s="10">
        <v>40400270</v>
      </c>
      <c r="C30" s="10">
        <v>40400250</v>
      </c>
      <c r="D30" s="10">
        <v>26</v>
      </c>
      <c r="E30" s="10">
        <v>1</v>
      </c>
      <c r="F30" s="11">
        <f>VLOOKUP(L30,IF({1,0},[8]团队属性模拟!$A$3:$A$82,[8]团队属性模拟!$AU$3:$AU$82),2,0)</f>
        <v>18270</v>
      </c>
      <c r="G30" s="10">
        <f t="shared" si="0"/>
        <v>60</v>
      </c>
      <c r="H30" s="14" t="str">
        <f>[7]通关奖励!$I27</f>
        <v>3_1470</v>
      </c>
      <c r="I30" s="10">
        <v>40400260</v>
      </c>
      <c r="J30" s="14" t="str">
        <f>[7]首通奖励配置!$P27</f>
        <v>3_2940</v>
      </c>
      <c r="K30" s="10">
        <v>15</v>
      </c>
      <c r="L30" s="15">
        <f>VLOOKUP(D30,[8]怪物属性模拟配置!$D$1785:$E$2344,2,0)</f>
        <v>42</v>
      </c>
    </row>
    <row r="31" s="1" customFormat="1" ht="16.5" spans="1:12">
      <c r="A31" s="10">
        <v>40400270</v>
      </c>
      <c r="B31" s="10">
        <v>40400280</v>
      </c>
      <c r="C31" s="10">
        <v>40400260</v>
      </c>
      <c r="D31" s="10">
        <v>27</v>
      </c>
      <c r="E31" s="10">
        <v>1</v>
      </c>
      <c r="F31" s="11">
        <f>VLOOKUP(L31,IF({1,0},[8]团队属性模拟!$A$3:$A$82,[8]团队属性模拟!$AU$3:$AU$82),2,0)</f>
        <v>18270</v>
      </c>
      <c r="G31" s="10">
        <f t="shared" si="0"/>
        <v>60</v>
      </c>
      <c r="H31" s="14" t="str">
        <f>[7]通关奖励!$I28</f>
        <v>3_1510</v>
      </c>
      <c r="I31" s="10">
        <v>40400270</v>
      </c>
      <c r="J31" s="14" t="str">
        <f>[7]首通奖励配置!$P28</f>
        <v>3_3020</v>
      </c>
      <c r="K31" s="10">
        <v>15</v>
      </c>
      <c r="L31" s="15">
        <f>VLOOKUP(D31,[8]怪物属性模拟配置!$D$1785:$E$2344,2,0)</f>
        <v>42</v>
      </c>
    </row>
    <row r="32" s="1" customFormat="1" ht="16.5" spans="1:12">
      <c r="A32" s="10">
        <v>40400280</v>
      </c>
      <c r="B32" s="10">
        <v>40400290</v>
      </c>
      <c r="C32" s="10">
        <v>40400270</v>
      </c>
      <c r="D32" s="10">
        <v>28</v>
      </c>
      <c r="E32" s="10">
        <v>1</v>
      </c>
      <c r="F32" s="11">
        <f>VLOOKUP(L32,IF({1,0},[8]团队属性模拟!$A$3:$A$82,[8]团队属性模拟!$AU$3:$AU$82),2,0)</f>
        <v>18580</v>
      </c>
      <c r="G32" s="10">
        <f t="shared" si="0"/>
        <v>60</v>
      </c>
      <c r="H32" s="14" t="str">
        <f>[7]通关奖励!$I29</f>
        <v>3_1550</v>
      </c>
      <c r="I32" s="10">
        <v>40400280</v>
      </c>
      <c r="J32" s="14" t="str">
        <f>[7]首通奖励配置!$P29</f>
        <v>3_3100</v>
      </c>
      <c r="K32" s="10">
        <v>15</v>
      </c>
      <c r="L32" s="15">
        <f>VLOOKUP(D32,[8]怪物属性模拟配置!$D$1785:$E$2344,2,0)</f>
        <v>43</v>
      </c>
    </row>
    <row r="33" s="1" customFormat="1" ht="16.5" spans="1:12">
      <c r="A33" s="10">
        <v>40400290</v>
      </c>
      <c r="B33" s="10">
        <v>40400300</v>
      </c>
      <c r="C33" s="10">
        <v>40400280</v>
      </c>
      <c r="D33" s="10">
        <v>29</v>
      </c>
      <c r="E33" s="10">
        <v>1</v>
      </c>
      <c r="F33" s="11">
        <f>VLOOKUP(L33,IF({1,0},[8]团队属性模拟!$A$3:$A$82,[8]团队属性模拟!$AU$3:$AU$82),2,0)</f>
        <v>18580</v>
      </c>
      <c r="G33" s="10">
        <f t="shared" si="0"/>
        <v>60</v>
      </c>
      <c r="H33" s="14" t="str">
        <f>[7]通关奖励!$I30</f>
        <v>3_1600</v>
      </c>
      <c r="I33" s="10">
        <v>40400290</v>
      </c>
      <c r="J33" s="14" t="str">
        <f>[7]首通奖励配置!$P30</f>
        <v>3_3200</v>
      </c>
      <c r="K33" s="10">
        <v>15</v>
      </c>
      <c r="L33" s="15">
        <f>VLOOKUP(D33,[8]怪物属性模拟配置!$D$1785:$E$2344,2,0)</f>
        <v>43</v>
      </c>
    </row>
    <row r="34" s="1" customFormat="1" ht="16.5" spans="1:12">
      <c r="A34" s="10">
        <v>40400300</v>
      </c>
      <c r="B34" s="10">
        <v>40400310</v>
      </c>
      <c r="C34" s="10">
        <v>40400290</v>
      </c>
      <c r="D34" s="10">
        <v>30</v>
      </c>
      <c r="E34" s="10">
        <v>3</v>
      </c>
      <c r="F34" s="11">
        <f>VLOOKUP(L34,IF({1,0},[8]团队属性模拟!$A$3:$A$82,[8]团队属性模拟!$AU$3:$AU$82),2,0)</f>
        <v>18580</v>
      </c>
      <c r="G34" s="10">
        <f t="shared" si="0"/>
        <v>120</v>
      </c>
      <c r="H34" s="14" t="str">
        <f>[7]通关奖励!$I31</f>
        <v>3_1640|6_15|103_3</v>
      </c>
      <c r="I34" s="10">
        <v>40400300</v>
      </c>
      <c r="J34" s="14" t="str">
        <f>[7]首通奖励配置!$P31</f>
        <v>4_120|2_31001012_10|2_31001022_10|2_31001032_10|2_31001042_5</v>
      </c>
      <c r="K34" s="10">
        <v>30</v>
      </c>
      <c r="L34" s="15">
        <f>VLOOKUP(D34,[8]怪物属性模拟配置!$D$1785:$E$2344,2,0)</f>
        <v>43</v>
      </c>
    </row>
    <row r="35" s="1" customFormat="1" ht="16.5" spans="1:12">
      <c r="A35" s="10">
        <v>40400310</v>
      </c>
      <c r="B35" s="10">
        <v>40400320</v>
      </c>
      <c r="C35" s="10">
        <v>40400300</v>
      </c>
      <c r="D35" s="10">
        <v>31</v>
      </c>
      <c r="E35" s="10">
        <v>1</v>
      </c>
      <c r="F35" s="11">
        <f>VLOOKUP(L35,IF({1,0},[8]团队属性模拟!$A$3:$A$82,[8]团队属性模拟!$AU$3:$AU$82),2,0)</f>
        <v>18580</v>
      </c>
      <c r="G35" s="10">
        <f t="shared" si="0"/>
        <v>60</v>
      </c>
      <c r="H35" s="14" t="str">
        <f>[7]通关奖励!$I32</f>
        <v>3_1680</v>
      </c>
      <c r="I35" s="10">
        <v>40400310</v>
      </c>
      <c r="J35" s="14" t="str">
        <f>[7]首通奖励配置!$P32</f>
        <v>3_3360</v>
      </c>
      <c r="K35" s="10">
        <v>15</v>
      </c>
      <c r="L35" s="15">
        <f>VLOOKUP(D35,[8]怪物属性模拟配置!$D$1785:$E$2344,2,0)</f>
        <v>43</v>
      </c>
    </row>
    <row r="36" s="1" customFormat="1" ht="16.5" spans="1:12">
      <c r="A36" s="10">
        <v>40400320</v>
      </c>
      <c r="B36" s="10">
        <v>40400330</v>
      </c>
      <c r="C36" s="10">
        <v>40400310</v>
      </c>
      <c r="D36" s="10">
        <v>32</v>
      </c>
      <c r="E36" s="10">
        <v>1</v>
      </c>
      <c r="F36" s="11">
        <f>VLOOKUP(L36,IF({1,0},[8]团队属性模拟!$A$3:$A$82,[8]团队属性模拟!$AU$3:$AU$82),2,0)</f>
        <v>18580</v>
      </c>
      <c r="G36" s="10">
        <f t="shared" si="0"/>
        <v>60</v>
      </c>
      <c r="H36" s="14" t="str">
        <f>[7]通关奖励!$I33</f>
        <v>3_1720</v>
      </c>
      <c r="I36" s="10">
        <v>40400320</v>
      </c>
      <c r="J36" s="14" t="str">
        <f>[7]首通奖励配置!$P33</f>
        <v>3_3440</v>
      </c>
      <c r="K36" s="10">
        <v>15</v>
      </c>
      <c r="L36" s="15">
        <f>VLOOKUP(D36,[8]怪物属性模拟配置!$D$1785:$E$2344,2,0)</f>
        <v>43</v>
      </c>
    </row>
    <row r="37" s="1" customFormat="1" ht="16.5" spans="1:12">
      <c r="A37" s="10">
        <v>40400330</v>
      </c>
      <c r="B37" s="10">
        <v>40400340</v>
      </c>
      <c r="C37" s="10">
        <v>40400320</v>
      </c>
      <c r="D37" s="10">
        <v>33</v>
      </c>
      <c r="E37" s="10">
        <v>1</v>
      </c>
      <c r="F37" s="11">
        <f>VLOOKUP(L37,IF({1,0},[8]团队属性模拟!$A$3:$A$82,[8]团队属性模拟!$AU$3:$AU$82),2,0)</f>
        <v>18940</v>
      </c>
      <c r="G37" s="10">
        <f t="shared" si="0"/>
        <v>60</v>
      </c>
      <c r="H37" s="14" t="str">
        <f>[7]通关奖励!$I34</f>
        <v>3_1760</v>
      </c>
      <c r="I37" s="10">
        <v>40400330</v>
      </c>
      <c r="J37" s="14" t="str">
        <f>[7]首通奖励配置!$P34</f>
        <v>3_3520</v>
      </c>
      <c r="K37" s="10">
        <v>15</v>
      </c>
      <c r="L37" s="15">
        <f>VLOOKUP(D37,[8]怪物属性模拟配置!$D$1785:$E$2344,2,0)</f>
        <v>44</v>
      </c>
    </row>
    <row r="38" s="1" customFormat="1" ht="16.5" spans="1:12">
      <c r="A38" s="10">
        <v>40400340</v>
      </c>
      <c r="B38" s="10">
        <v>40400350</v>
      </c>
      <c r="C38" s="10">
        <v>40400330</v>
      </c>
      <c r="D38" s="10">
        <v>34</v>
      </c>
      <c r="E38" s="10">
        <v>1</v>
      </c>
      <c r="F38" s="11">
        <f>VLOOKUP(L38,IF({1,0},[8]团队属性模拟!$A$3:$A$82,[8]团队属性模拟!$AU$3:$AU$82),2,0)</f>
        <v>18940</v>
      </c>
      <c r="G38" s="10">
        <f t="shared" ref="G38:G69" si="1">IF(E38=3,120,IF(E38=2,100,60))</f>
        <v>60</v>
      </c>
      <c r="H38" s="14" t="str">
        <f>[7]通关奖励!$I35</f>
        <v>3_1810</v>
      </c>
      <c r="I38" s="10">
        <v>40400340</v>
      </c>
      <c r="J38" s="14" t="str">
        <f>[7]首通奖励配置!$P35</f>
        <v>3_3620</v>
      </c>
      <c r="K38" s="10">
        <v>15</v>
      </c>
      <c r="L38" s="15">
        <f>VLOOKUP(D38,[8]怪物属性模拟配置!$D$1785:$E$2344,2,0)</f>
        <v>44</v>
      </c>
    </row>
    <row r="39" s="1" customFormat="1" ht="16.5" spans="1:12">
      <c r="A39" s="10">
        <v>40400350</v>
      </c>
      <c r="B39" s="10">
        <v>40400360</v>
      </c>
      <c r="C39" s="10">
        <v>40400340</v>
      </c>
      <c r="D39" s="10">
        <v>35</v>
      </c>
      <c r="E39" s="10">
        <v>2</v>
      </c>
      <c r="F39" s="11">
        <f>VLOOKUP(L39,IF({1,0},[8]团队属性模拟!$A$3:$A$82,[8]团队属性模拟!$AU$3:$AU$82),2,0)</f>
        <v>20550</v>
      </c>
      <c r="G39" s="10">
        <f t="shared" si="1"/>
        <v>100</v>
      </c>
      <c r="H39" s="14" t="str">
        <f>[7]通关奖励!$I36</f>
        <v>3_1850|6_15</v>
      </c>
      <c r="I39" s="10">
        <v>40400350</v>
      </c>
      <c r="J39" s="14" t="str">
        <f>[7]首通奖励配置!$P36</f>
        <v>4_140</v>
      </c>
      <c r="K39" s="10">
        <v>15</v>
      </c>
      <c r="L39" s="15">
        <f>VLOOKUP(D39,[8]怪物属性模拟配置!$D$1785:$E$2344,2,0)</f>
        <v>45</v>
      </c>
    </row>
    <row r="40" s="1" customFormat="1" ht="16.5" spans="1:12">
      <c r="A40" s="10">
        <v>40400360</v>
      </c>
      <c r="B40" s="10">
        <v>40400370</v>
      </c>
      <c r="C40" s="10">
        <v>40400350</v>
      </c>
      <c r="D40" s="10">
        <v>36</v>
      </c>
      <c r="E40" s="10">
        <v>1</v>
      </c>
      <c r="F40" s="11">
        <f>VLOOKUP(L40,IF({1,0},[8]团队属性模拟!$A$3:$A$82,[8]团队属性模拟!$AU$3:$AU$82),2,0)</f>
        <v>20550</v>
      </c>
      <c r="G40" s="10">
        <f t="shared" si="1"/>
        <v>60</v>
      </c>
      <c r="H40" s="14" t="str">
        <f>[7]通关奖励!$I37</f>
        <v>3_1890</v>
      </c>
      <c r="I40" s="10">
        <v>40400360</v>
      </c>
      <c r="J40" s="14" t="str">
        <f>[7]首通奖励配置!$P37</f>
        <v>3_3780</v>
      </c>
      <c r="K40" s="10">
        <v>15</v>
      </c>
      <c r="L40" s="15">
        <f>VLOOKUP(D40,[8]怪物属性模拟配置!$D$1785:$E$2344,2,0)</f>
        <v>45</v>
      </c>
    </row>
    <row r="41" s="1" customFormat="1" ht="16.5" spans="1:12">
      <c r="A41" s="10">
        <v>40400370</v>
      </c>
      <c r="B41" s="10">
        <v>40400380</v>
      </c>
      <c r="C41" s="10">
        <v>40400360</v>
      </c>
      <c r="D41" s="10">
        <v>37</v>
      </c>
      <c r="E41" s="10">
        <v>1</v>
      </c>
      <c r="F41" s="11">
        <f>VLOOKUP(L41,IF({1,0},[8]团队属性模拟!$A$3:$A$82,[8]团队属性模拟!$AU$3:$AU$82),2,0)</f>
        <v>20550</v>
      </c>
      <c r="G41" s="10">
        <f t="shared" si="1"/>
        <v>60</v>
      </c>
      <c r="H41" s="14" t="str">
        <f>[7]通关奖励!$I38</f>
        <v>3_1930</v>
      </c>
      <c r="I41" s="10">
        <v>40400370</v>
      </c>
      <c r="J41" s="14" t="str">
        <f>[7]首通奖励配置!$P38</f>
        <v>3_3860</v>
      </c>
      <c r="K41" s="10">
        <v>15</v>
      </c>
      <c r="L41" s="15">
        <f>VLOOKUP(D41,[8]怪物属性模拟配置!$D$1785:$E$2344,2,0)</f>
        <v>45</v>
      </c>
    </row>
    <row r="42" s="1" customFormat="1" ht="16.5" spans="1:12">
      <c r="A42" s="10">
        <v>40400380</v>
      </c>
      <c r="B42" s="10">
        <v>40400390</v>
      </c>
      <c r="C42" s="10">
        <v>40400370</v>
      </c>
      <c r="D42" s="10">
        <v>38</v>
      </c>
      <c r="E42" s="10">
        <v>1</v>
      </c>
      <c r="F42" s="11">
        <f>VLOOKUP(L42,IF({1,0},[8]团队属性模拟!$A$3:$A$82,[8]团队属性模拟!$AU$3:$AU$82),2,0)</f>
        <v>20900</v>
      </c>
      <c r="G42" s="10">
        <f t="shared" si="1"/>
        <v>60</v>
      </c>
      <c r="H42" s="14" t="str">
        <f>[7]通关奖励!$I39</f>
        <v>3_1970</v>
      </c>
      <c r="I42" s="10">
        <v>40400380</v>
      </c>
      <c r="J42" s="14" t="str">
        <f>[7]首通奖励配置!$P39</f>
        <v>3_3940</v>
      </c>
      <c r="K42" s="10">
        <v>15</v>
      </c>
      <c r="L42" s="15">
        <f>VLOOKUP(D42,[8]怪物属性模拟配置!$D$1785:$E$2344,2,0)</f>
        <v>46</v>
      </c>
    </row>
    <row r="43" s="1" customFormat="1" ht="16.5" spans="1:12">
      <c r="A43" s="10">
        <v>40400390</v>
      </c>
      <c r="B43" s="10">
        <v>40400400</v>
      </c>
      <c r="C43" s="10">
        <v>40400380</v>
      </c>
      <c r="D43" s="10">
        <v>39</v>
      </c>
      <c r="E43" s="10">
        <v>1</v>
      </c>
      <c r="F43" s="11">
        <f>VLOOKUP(L43,IF({1,0},[8]团队属性模拟!$A$3:$A$82,[8]团队属性模拟!$AU$3:$AU$82),2,0)</f>
        <v>20900</v>
      </c>
      <c r="G43" s="10">
        <f t="shared" si="1"/>
        <v>60</v>
      </c>
      <c r="H43" s="14" t="str">
        <f>[7]通关奖励!$I40</f>
        <v>3_2020</v>
      </c>
      <c r="I43" s="10">
        <v>40400390</v>
      </c>
      <c r="J43" s="14" t="str">
        <f>[7]首通奖励配置!$P40</f>
        <v>3_4040</v>
      </c>
      <c r="K43" s="10">
        <v>15</v>
      </c>
      <c r="L43" s="15">
        <f>VLOOKUP(D43,[8]怪物属性模拟配置!$D$1785:$E$2344,2,0)</f>
        <v>46</v>
      </c>
    </row>
    <row r="44" s="1" customFormat="1" ht="16.5" spans="1:12">
      <c r="A44" s="10">
        <v>40400400</v>
      </c>
      <c r="B44" s="10">
        <v>40400410</v>
      </c>
      <c r="C44" s="10">
        <v>40400390</v>
      </c>
      <c r="D44" s="10">
        <v>40</v>
      </c>
      <c r="E44" s="10">
        <v>3</v>
      </c>
      <c r="F44" s="11">
        <f>VLOOKUP(L44,IF({1,0},[8]团队属性模拟!$A$3:$A$82,[8]团队属性模拟!$AU$3:$AU$82),2,0)</f>
        <v>20900</v>
      </c>
      <c r="G44" s="10">
        <f t="shared" si="1"/>
        <v>120</v>
      </c>
      <c r="H44" s="14" t="str">
        <f>[7]通关奖励!$I41</f>
        <v>3_2060|6_20|103_4</v>
      </c>
      <c r="I44" s="10">
        <v>40400400</v>
      </c>
      <c r="J44" s="14" t="str">
        <f>[7]首通奖励配置!$P41</f>
        <v>4_160|2_31001012_15|2_31001022_15|2_31001032_15|2_31001042_7</v>
      </c>
      <c r="K44" s="10">
        <v>30</v>
      </c>
      <c r="L44" s="15">
        <f>VLOOKUP(D44,[8]怪物属性模拟配置!$D$1785:$E$2344,2,0)</f>
        <v>46</v>
      </c>
    </row>
    <row r="45" s="1" customFormat="1" ht="16.5" spans="1:12">
      <c r="A45" s="10">
        <v>40400410</v>
      </c>
      <c r="B45" s="10">
        <v>40400420</v>
      </c>
      <c r="C45" s="10">
        <v>40400400</v>
      </c>
      <c r="D45" s="10">
        <v>41</v>
      </c>
      <c r="E45" s="10">
        <v>1</v>
      </c>
      <c r="F45" s="11">
        <f>VLOOKUP(L45,IF({1,0},[8]团队属性模拟!$A$3:$A$82,[8]团队属性模拟!$AU$3:$AU$82),2,0)</f>
        <v>21280</v>
      </c>
      <c r="G45" s="10">
        <f t="shared" si="1"/>
        <v>60</v>
      </c>
      <c r="H45" s="14" t="str">
        <f>[7]通关奖励!$I42</f>
        <v>3_2100</v>
      </c>
      <c r="I45" s="10">
        <v>40400410</v>
      </c>
      <c r="J45" s="14" t="str">
        <f>[7]首通奖励配置!$P42</f>
        <v>3_4200</v>
      </c>
      <c r="K45" s="10">
        <v>15</v>
      </c>
      <c r="L45" s="15">
        <f>VLOOKUP(D45,[8]怪物属性模拟配置!$D$1785:$E$2344,2,0)</f>
        <v>47</v>
      </c>
    </row>
    <row r="46" s="1" customFormat="1" ht="16.5" spans="1:12">
      <c r="A46" s="10">
        <v>40400420</v>
      </c>
      <c r="B46" s="10">
        <v>40400430</v>
      </c>
      <c r="C46" s="10">
        <v>40400410</v>
      </c>
      <c r="D46" s="10">
        <v>42</v>
      </c>
      <c r="E46" s="10">
        <v>1</v>
      </c>
      <c r="F46" s="11">
        <f>VLOOKUP(L46,IF({1,0},[8]团队属性模拟!$A$3:$A$82,[8]团队属性模拟!$AU$3:$AU$82),2,0)</f>
        <v>21280</v>
      </c>
      <c r="G46" s="10">
        <f t="shared" si="1"/>
        <v>60</v>
      </c>
      <c r="H46" s="14" t="str">
        <f>[7]通关奖励!$I43</f>
        <v>3_2140</v>
      </c>
      <c r="I46" s="10">
        <v>40400420</v>
      </c>
      <c r="J46" s="14" t="str">
        <f>[7]首通奖励配置!$P43</f>
        <v>3_4280</v>
      </c>
      <c r="K46" s="10">
        <v>15</v>
      </c>
      <c r="L46" s="15">
        <f>VLOOKUP(D46,[8]怪物属性模拟配置!$D$1785:$E$2344,2,0)</f>
        <v>47</v>
      </c>
    </row>
    <row r="47" s="1" customFormat="1" ht="16.5" spans="1:12">
      <c r="A47" s="10">
        <v>40400430</v>
      </c>
      <c r="B47" s="10">
        <v>40400440</v>
      </c>
      <c r="C47" s="10">
        <v>40400420</v>
      </c>
      <c r="D47" s="10">
        <v>43</v>
      </c>
      <c r="E47" s="10">
        <v>1</v>
      </c>
      <c r="F47" s="11">
        <f>VLOOKUP(L47,IF({1,0},[8]团队属性模拟!$A$3:$A$82,[8]团队属性模拟!$AU$3:$AU$82),2,0)</f>
        <v>21280</v>
      </c>
      <c r="G47" s="10">
        <f t="shared" si="1"/>
        <v>60</v>
      </c>
      <c r="H47" s="14" t="str">
        <f>[7]通关奖励!$I44</f>
        <v>3_2180</v>
      </c>
      <c r="I47" s="10">
        <v>40400430</v>
      </c>
      <c r="J47" s="14" t="str">
        <f>[7]首通奖励配置!$P44</f>
        <v>3_4360</v>
      </c>
      <c r="K47" s="10">
        <v>15</v>
      </c>
      <c r="L47" s="15">
        <f>VLOOKUP(D47,[8]怪物属性模拟配置!$D$1785:$E$2344,2,0)</f>
        <v>47</v>
      </c>
    </row>
    <row r="48" s="1" customFormat="1" ht="16.5" spans="1:12">
      <c r="A48" s="10">
        <v>40400440</v>
      </c>
      <c r="B48" s="10">
        <v>40400450</v>
      </c>
      <c r="C48" s="10">
        <v>40400430</v>
      </c>
      <c r="D48" s="10">
        <v>44</v>
      </c>
      <c r="E48" s="10">
        <v>1</v>
      </c>
      <c r="F48" s="11">
        <f>VLOOKUP(L48,IF({1,0},[8]团队属性模拟!$A$3:$A$82,[8]团队属性模拟!$AU$3:$AU$82),2,0)</f>
        <v>21280</v>
      </c>
      <c r="G48" s="10">
        <f t="shared" si="1"/>
        <v>60</v>
      </c>
      <c r="H48" s="14" t="str">
        <f>[7]通关奖励!$I45</f>
        <v>3_2230</v>
      </c>
      <c r="I48" s="10">
        <v>40400440</v>
      </c>
      <c r="J48" s="14" t="str">
        <f>[7]首通奖励配置!$P45</f>
        <v>3_4460</v>
      </c>
      <c r="K48" s="10">
        <v>15</v>
      </c>
      <c r="L48" s="15">
        <f>VLOOKUP(D48,[8]怪物属性模拟配置!$D$1785:$E$2344,2,0)</f>
        <v>47</v>
      </c>
    </row>
    <row r="49" s="1" customFormat="1" ht="16.5" spans="1:12">
      <c r="A49" s="10">
        <v>40400450</v>
      </c>
      <c r="B49" s="10">
        <v>40400460</v>
      </c>
      <c r="C49" s="10">
        <v>40400440</v>
      </c>
      <c r="D49" s="10">
        <v>45</v>
      </c>
      <c r="E49" s="10">
        <v>2</v>
      </c>
      <c r="F49" s="11">
        <f>VLOOKUP(L49,IF({1,0},[8]团队属性模拟!$A$3:$A$82,[8]团队属性模拟!$AU$3:$AU$82),2,0)</f>
        <v>22850</v>
      </c>
      <c r="G49" s="10">
        <f t="shared" si="1"/>
        <v>100</v>
      </c>
      <c r="H49" s="14" t="str">
        <f>[7]通关奖励!$I46</f>
        <v>3_2270|6_20</v>
      </c>
      <c r="I49" s="10">
        <v>40400450</v>
      </c>
      <c r="J49" s="14" t="str">
        <f>[7]首通奖励配置!$P46</f>
        <v>4_180</v>
      </c>
      <c r="K49" s="10">
        <v>15</v>
      </c>
      <c r="L49" s="15">
        <f>VLOOKUP(D49,[8]怪物属性模拟配置!$D$1785:$E$2344,2,0)</f>
        <v>48</v>
      </c>
    </row>
    <row r="50" s="1" customFormat="1" ht="16.5" spans="1:12">
      <c r="A50" s="10">
        <v>40400460</v>
      </c>
      <c r="B50" s="10">
        <v>40400470</v>
      </c>
      <c r="C50" s="10">
        <v>40400450</v>
      </c>
      <c r="D50" s="10">
        <v>46</v>
      </c>
      <c r="E50" s="10">
        <v>1</v>
      </c>
      <c r="F50" s="11">
        <f>VLOOKUP(L50,IF({1,0},[8]团队属性模拟!$A$3:$A$82,[8]团队属性模拟!$AU$3:$AU$82),2,0)</f>
        <v>22850</v>
      </c>
      <c r="G50" s="10">
        <f t="shared" si="1"/>
        <v>60</v>
      </c>
      <c r="H50" s="14" t="str">
        <f>[7]通关奖励!$I47</f>
        <v>3_2310</v>
      </c>
      <c r="I50" s="10">
        <v>40400460</v>
      </c>
      <c r="J50" s="14" t="str">
        <f>[7]首通奖励配置!$P47</f>
        <v>3_4620</v>
      </c>
      <c r="K50" s="10">
        <v>15</v>
      </c>
      <c r="L50" s="15">
        <f>VLOOKUP(D50,[8]怪物属性模拟配置!$D$1785:$E$2344,2,0)</f>
        <v>48</v>
      </c>
    </row>
    <row r="51" s="1" customFormat="1" ht="16.5" spans="1:12">
      <c r="A51" s="10">
        <v>40400470</v>
      </c>
      <c r="B51" s="10">
        <v>40400480</v>
      </c>
      <c r="C51" s="10">
        <v>40400460</v>
      </c>
      <c r="D51" s="10">
        <v>47</v>
      </c>
      <c r="E51" s="10">
        <v>1</v>
      </c>
      <c r="F51" s="11">
        <f>VLOOKUP(L51,IF({1,0},[8]团队属性模拟!$A$3:$A$82,[8]团队属性模拟!$AU$3:$AU$82),2,0)</f>
        <v>22850</v>
      </c>
      <c r="G51" s="10">
        <f t="shared" si="1"/>
        <v>60</v>
      </c>
      <c r="H51" s="14" t="str">
        <f>[7]通关奖励!$I48</f>
        <v>3_2350</v>
      </c>
      <c r="I51" s="10">
        <v>40400470</v>
      </c>
      <c r="J51" s="14" t="str">
        <f>[7]首通奖励配置!$P48</f>
        <v>3_4700</v>
      </c>
      <c r="K51" s="10">
        <v>15</v>
      </c>
      <c r="L51" s="15">
        <f>VLOOKUP(D51,[8]怪物属性模拟配置!$D$1785:$E$2344,2,0)</f>
        <v>48</v>
      </c>
    </row>
    <row r="52" s="1" customFormat="1" ht="16.5" spans="1:12">
      <c r="A52" s="10">
        <v>40400480</v>
      </c>
      <c r="B52" s="10">
        <v>40400490</v>
      </c>
      <c r="C52" s="10">
        <v>40400470</v>
      </c>
      <c r="D52" s="10">
        <v>48</v>
      </c>
      <c r="E52" s="10">
        <v>1</v>
      </c>
      <c r="F52" s="11">
        <f>VLOOKUP(L52,IF({1,0},[8]团队属性模拟!$A$3:$A$82,[8]团队属性模拟!$AU$3:$AU$82),2,0)</f>
        <v>23560</v>
      </c>
      <c r="G52" s="10">
        <f t="shared" si="1"/>
        <v>60</v>
      </c>
      <c r="H52" s="14" t="str">
        <f>[7]通关奖励!$I49</f>
        <v>3_2390</v>
      </c>
      <c r="I52" s="10">
        <v>40400480</v>
      </c>
      <c r="J52" s="14" t="str">
        <f>[7]首通奖励配置!$P49</f>
        <v>3_4780</v>
      </c>
      <c r="K52" s="10">
        <v>15</v>
      </c>
      <c r="L52" s="15">
        <f>VLOOKUP(D52,[8]怪物属性模拟配置!$D$1785:$E$2344,2,0)</f>
        <v>49</v>
      </c>
    </row>
    <row r="53" s="1" customFormat="1" ht="16.5" spans="1:12">
      <c r="A53" s="10">
        <v>40400490</v>
      </c>
      <c r="B53" s="10">
        <v>40400500</v>
      </c>
      <c r="C53" s="10">
        <v>40400480</v>
      </c>
      <c r="D53" s="10">
        <v>49</v>
      </c>
      <c r="E53" s="10">
        <v>1</v>
      </c>
      <c r="F53" s="11">
        <f>VLOOKUP(L53,IF({1,0},[8]团队属性模拟!$A$3:$A$82,[8]团队属性模拟!$AU$3:$AU$82),2,0)</f>
        <v>23560</v>
      </c>
      <c r="G53" s="10">
        <f t="shared" si="1"/>
        <v>60</v>
      </c>
      <c r="H53" s="14" t="str">
        <f>[7]通关奖励!$I50</f>
        <v>3_2440</v>
      </c>
      <c r="I53" s="10">
        <v>40400490</v>
      </c>
      <c r="J53" s="14" t="str">
        <f>[7]首通奖励配置!$P50</f>
        <v>3_4880</v>
      </c>
      <c r="K53" s="10">
        <v>15</v>
      </c>
      <c r="L53" s="15">
        <f>VLOOKUP(D53,[8]怪物属性模拟配置!$D$1785:$E$2344,2,0)</f>
        <v>49</v>
      </c>
    </row>
    <row r="54" s="1" customFormat="1" ht="16.5" spans="1:12">
      <c r="A54" s="10">
        <v>40400500</v>
      </c>
      <c r="B54" s="10">
        <v>40400510</v>
      </c>
      <c r="C54" s="10">
        <v>40400490</v>
      </c>
      <c r="D54" s="10">
        <v>50</v>
      </c>
      <c r="E54" s="10">
        <v>3</v>
      </c>
      <c r="F54" s="11">
        <f>VLOOKUP(L54,IF({1,0},[8]团队属性模拟!$A$3:$A$82,[8]团队属性模拟!$AU$3:$AU$82),2,0)</f>
        <v>23920</v>
      </c>
      <c r="G54" s="10">
        <f t="shared" si="1"/>
        <v>120</v>
      </c>
      <c r="H54" s="14" t="str">
        <f>[7]通关奖励!$I51</f>
        <v>3_2480|6_25|103_5</v>
      </c>
      <c r="I54" s="10">
        <v>40400500</v>
      </c>
      <c r="J54" s="14" t="str">
        <f>[7]首通奖励配置!$P51</f>
        <v>4_200|2_31001012_20|2_31001022_20|2_31001032_20|2_31001042_10</v>
      </c>
      <c r="K54" s="10">
        <v>30</v>
      </c>
      <c r="L54" s="15">
        <f>VLOOKUP(D54,[8]怪物属性模拟配置!$D$1785:$E$2344,2,0)</f>
        <v>50</v>
      </c>
    </row>
    <row r="55" s="1" customFormat="1" ht="16.5" spans="1:12">
      <c r="A55" s="10">
        <v>40400510</v>
      </c>
      <c r="B55" s="10">
        <v>40400520</v>
      </c>
      <c r="C55" s="10">
        <v>40400500</v>
      </c>
      <c r="D55" s="10">
        <v>51</v>
      </c>
      <c r="E55" s="10">
        <v>1</v>
      </c>
      <c r="F55" s="11">
        <f>VLOOKUP(L55,IF({1,0},[8]团队属性模拟!$A$3:$A$82,[8]团队属性模拟!$AU$3:$AU$82),2,0)</f>
        <v>23920</v>
      </c>
      <c r="G55" s="10">
        <f t="shared" si="1"/>
        <v>60</v>
      </c>
      <c r="H55" s="14" t="str">
        <f>[7]通关奖励!$I52</f>
        <v>3_2520</v>
      </c>
      <c r="I55" s="10">
        <v>40400510</v>
      </c>
      <c r="J55" s="14" t="str">
        <f>[7]首通奖励配置!$P52</f>
        <v>3_5040</v>
      </c>
      <c r="K55" s="10">
        <v>15</v>
      </c>
      <c r="L55" s="15">
        <f>VLOOKUP(D55,[8]怪物属性模拟配置!$D$1785:$E$2344,2,0)</f>
        <v>50</v>
      </c>
    </row>
    <row r="56" s="1" customFormat="1" ht="16.5" spans="1:12">
      <c r="A56" s="10">
        <v>40400520</v>
      </c>
      <c r="B56" s="10">
        <v>40400530</v>
      </c>
      <c r="C56" s="10">
        <v>40400510</v>
      </c>
      <c r="D56" s="10">
        <v>52</v>
      </c>
      <c r="E56" s="10">
        <v>1</v>
      </c>
      <c r="F56" s="11">
        <f>VLOOKUP(L56,IF({1,0},[8]团队属性模拟!$A$3:$A$82,[8]团队属性模拟!$AU$3:$AU$82),2,0)</f>
        <v>27670</v>
      </c>
      <c r="G56" s="10">
        <f t="shared" si="1"/>
        <v>60</v>
      </c>
      <c r="H56" s="14" t="str">
        <f>[7]通关奖励!$I53</f>
        <v>3_2560</v>
      </c>
      <c r="I56" s="10">
        <v>40400520</v>
      </c>
      <c r="J56" s="14" t="str">
        <f>[7]首通奖励配置!$P53</f>
        <v>3_5120</v>
      </c>
      <c r="K56" s="10">
        <v>15</v>
      </c>
      <c r="L56" s="15">
        <f>VLOOKUP(D56,[8]怪物属性模拟配置!$D$1785:$E$2344,2,0)</f>
        <v>51</v>
      </c>
    </row>
    <row r="57" s="1" customFormat="1" ht="16.5" spans="1:12">
      <c r="A57" s="10">
        <v>40400530</v>
      </c>
      <c r="B57" s="10">
        <v>40400540</v>
      </c>
      <c r="C57" s="10">
        <v>40400520</v>
      </c>
      <c r="D57" s="10">
        <v>53</v>
      </c>
      <c r="E57" s="10">
        <v>1</v>
      </c>
      <c r="F57" s="11">
        <f>VLOOKUP(L57,IF({1,0},[8]团队属性模拟!$A$3:$A$82,[8]团队属性模拟!$AU$3:$AU$82),2,0)</f>
        <v>27670</v>
      </c>
      <c r="G57" s="10">
        <f t="shared" si="1"/>
        <v>60</v>
      </c>
      <c r="H57" s="14" t="str">
        <f>[7]通关奖励!$I54</f>
        <v>3_2610</v>
      </c>
      <c r="I57" s="10">
        <v>40400530</v>
      </c>
      <c r="J57" s="14" t="str">
        <f>[7]首通奖励配置!$P54</f>
        <v>3_5220</v>
      </c>
      <c r="K57" s="10">
        <v>15</v>
      </c>
      <c r="L57" s="15">
        <f>VLOOKUP(D57,[8]怪物属性模拟配置!$D$1785:$E$2344,2,0)</f>
        <v>51</v>
      </c>
    </row>
    <row r="58" s="1" customFormat="1" ht="16.5" spans="1:12">
      <c r="A58" s="10">
        <v>40400540</v>
      </c>
      <c r="B58" s="10">
        <v>40400550</v>
      </c>
      <c r="C58" s="10">
        <v>40400530</v>
      </c>
      <c r="D58" s="10">
        <v>54</v>
      </c>
      <c r="E58" s="10">
        <v>1</v>
      </c>
      <c r="F58" s="11">
        <f>VLOOKUP(L58,IF({1,0},[8]团队属性模拟!$A$3:$A$82,[8]团队属性模拟!$AU$3:$AU$82),2,0)</f>
        <v>28090</v>
      </c>
      <c r="G58" s="10">
        <f t="shared" si="1"/>
        <v>60</v>
      </c>
      <c r="H58" s="14" t="str">
        <f>[7]通关奖励!$I55</f>
        <v>3_2650</v>
      </c>
      <c r="I58" s="10">
        <v>40400540</v>
      </c>
      <c r="J58" s="14" t="str">
        <f>[7]首通奖励配置!$P55</f>
        <v>3_5300</v>
      </c>
      <c r="K58" s="10">
        <v>15</v>
      </c>
      <c r="L58" s="15">
        <f>VLOOKUP(D58,[8]怪物属性模拟配置!$D$1785:$E$2344,2,0)</f>
        <v>52</v>
      </c>
    </row>
    <row r="59" s="1" customFormat="1" ht="16.5" spans="1:12">
      <c r="A59" s="10">
        <v>40400550</v>
      </c>
      <c r="B59" s="10">
        <v>40400560</v>
      </c>
      <c r="C59" s="10">
        <v>40400540</v>
      </c>
      <c r="D59" s="10">
        <v>55</v>
      </c>
      <c r="E59" s="10">
        <v>2</v>
      </c>
      <c r="F59" s="11">
        <f>VLOOKUP(L59,IF({1,0},[8]团队属性模拟!$A$3:$A$82,[8]团队属性模拟!$AU$3:$AU$82),2,0)</f>
        <v>28090</v>
      </c>
      <c r="G59" s="10">
        <f t="shared" si="1"/>
        <v>100</v>
      </c>
      <c r="H59" s="14" t="str">
        <f>[7]通关奖励!$I56</f>
        <v>3_2690|6_25</v>
      </c>
      <c r="I59" s="10">
        <v>40400550</v>
      </c>
      <c r="J59" s="14" t="str">
        <f>[7]首通奖励配置!$P56</f>
        <v>4_220</v>
      </c>
      <c r="K59" s="10">
        <v>15</v>
      </c>
      <c r="L59" s="15">
        <f>VLOOKUP(D59,[8]怪物属性模拟配置!$D$1785:$E$2344,2,0)</f>
        <v>52</v>
      </c>
    </row>
    <row r="60" s="1" customFormat="1" ht="16.5" spans="1:12">
      <c r="A60" s="10">
        <v>40400560</v>
      </c>
      <c r="B60" s="10">
        <v>40400570</v>
      </c>
      <c r="C60" s="10">
        <v>40400550</v>
      </c>
      <c r="D60" s="10">
        <v>56</v>
      </c>
      <c r="E60" s="10">
        <v>1</v>
      </c>
      <c r="F60" s="11">
        <f>VLOOKUP(L60,IF({1,0},[8]团队属性模拟!$A$3:$A$82,[8]团队属性模拟!$AU$3:$AU$82),2,0)</f>
        <v>28870</v>
      </c>
      <c r="G60" s="10">
        <f t="shared" si="1"/>
        <v>60</v>
      </c>
      <c r="H60" s="14" t="str">
        <f>[7]通关奖励!$I57</f>
        <v>3_2730</v>
      </c>
      <c r="I60" s="10">
        <v>40400560</v>
      </c>
      <c r="J60" s="14" t="str">
        <f>[7]首通奖励配置!$P57</f>
        <v>3_5460</v>
      </c>
      <c r="K60" s="10">
        <v>15</v>
      </c>
      <c r="L60" s="15">
        <f>VLOOKUP(D60,[8]怪物属性模拟配置!$D$1785:$E$2344,2,0)</f>
        <v>53</v>
      </c>
    </row>
    <row r="61" s="1" customFormat="1" ht="16.5" spans="1:12">
      <c r="A61" s="10">
        <v>40400570</v>
      </c>
      <c r="B61" s="10">
        <v>40400580</v>
      </c>
      <c r="C61" s="10">
        <v>40400560</v>
      </c>
      <c r="D61" s="10">
        <v>57</v>
      </c>
      <c r="E61" s="10">
        <v>1</v>
      </c>
      <c r="F61" s="11">
        <f>VLOOKUP(L61,IF({1,0},[8]团队属性模拟!$A$3:$A$82,[8]团队属性模拟!$AU$3:$AU$82),2,0)</f>
        <v>28870</v>
      </c>
      <c r="G61" s="10">
        <f t="shared" si="1"/>
        <v>60</v>
      </c>
      <c r="H61" s="14" t="str">
        <f>[7]通关奖励!$I58</f>
        <v>3_2770</v>
      </c>
      <c r="I61" s="10">
        <v>40400570</v>
      </c>
      <c r="J61" s="14" t="str">
        <f>[7]首通奖励配置!$P58</f>
        <v>3_5540</v>
      </c>
      <c r="K61" s="10">
        <v>15</v>
      </c>
      <c r="L61" s="15">
        <f>VLOOKUP(D61,[8]怪物属性模拟配置!$D$1785:$E$2344,2,0)</f>
        <v>53</v>
      </c>
    </row>
    <row r="62" s="1" customFormat="1" ht="16.5" spans="1:12">
      <c r="A62" s="10">
        <v>40400580</v>
      </c>
      <c r="B62" s="10">
        <v>40400590</v>
      </c>
      <c r="C62" s="10">
        <v>40400570</v>
      </c>
      <c r="D62" s="10">
        <v>58</v>
      </c>
      <c r="E62" s="10">
        <v>1</v>
      </c>
      <c r="F62" s="11">
        <f>VLOOKUP(L62,IF({1,0},[8]团队属性模拟!$A$3:$A$82,[8]团队属性模拟!$AU$3:$AU$82),2,0)</f>
        <v>30380</v>
      </c>
      <c r="G62" s="10">
        <f t="shared" si="1"/>
        <v>60</v>
      </c>
      <c r="H62" s="14" t="str">
        <f>[7]通关奖励!$I59</f>
        <v>3_2820</v>
      </c>
      <c r="I62" s="10">
        <v>40400580</v>
      </c>
      <c r="J62" s="14" t="str">
        <f>[7]首通奖励配置!$P59</f>
        <v>3_5640</v>
      </c>
      <c r="K62" s="10">
        <v>15</v>
      </c>
      <c r="L62" s="15">
        <f>VLOOKUP(D62,[8]怪物属性模拟配置!$D$1785:$E$2344,2,0)</f>
        <v>54</v>
      </c>
    </row>
    <row r="63" s="1" customFormat="1" ht="16.5" spans="1:12">
      <c r="A63" s="10">
        <v>40400590</v>
      </c>
      <c r="B63" s="10">
        <v>40400600</v>
      </c>
      <c r="C63" s="10">
        <v>40400580</v>
      </c>
      <c r="D63" s="10">
        <v>59</v>
      </c>
      <c r="E63" s="10">
        <v>1</v>
      </c>
      <c r="F63" s="11">
        <f>VLOOKUP(L63,IF({1,0},[8]团队属性模拟!$A$3:$A$82,[8]团队属性模拟!$AU$3:$AU$82),2,0)</f>
        <v>30380</v>
      </c>
      <c r="G63" s="10">
        <f t="shared" si="1"/>
        <v>60</v>
      </c>
      <c r="H63" s="14" t="str">
        <f>[7]通关奖励!$I60</f>
        <v>3_2860</v>
      </c>
      <c r="I63" s="10">
        <v>40400590</v>
      </c>
      <c r="J63" s="14" t="str">
        <f>[7]首通奖励配置!$P60</f>
        <v>3_5720</v>
      </c>
      <c r="K63" s="10">
        <v>15</v>
      </c>
      <c r="L63" s="15">
        <f>VLOOKUP(D63,[8]怪物属性模拟配置!$D$1785:$E$2344,2,0)</f>
        <v>54</v>
      </c>
    </row>
    <row r="64" s="1" customFormat="1" ht="16.5" spans="1:12">
      <c r="A64" s="10">
        <v>40400600</v>
      </c>
      <c r="B64" s="10">
        <v>40400610</v>
      </c>
      <c r="C64" s="10">
        <v>40400590</v>
      </c>
      <c r="D64" s="10">
        <v>60</v>
      </c>
      <c r="E64" s="10">
        <v>3</v>
      </c>
      <c r="F64" s="11">
        <f>VLOOKUP(L64,IF({1,0},[8]团队属性模拟!$A$3:$A$82,[8]团队属性模拟!$AU$3:$AU$82),2,0)</f>
        <v>31490</v>
      </c>
      <c r="G64" s="10">
        <f t="shared" si="1"/>
        <v>120</v>
      </c>
      <c r="H64" s="14" t="str">
        <f>[7]通关奖励!$I61</f>
        <v>3_2900|6_30|103_6</v>
      </c>
      <c r="I64" s="10">
        <v>40400600</v>
      </c>
      <c r="J64" s="14" t="str">
        <f>[7]首通奖励配置!$P61</f>
        <v>4_240|2_31001012_25|2_31001022_25|2_31001032_25|2_31001042_12</v>
      </c>
      <c r="K64" s="10">
        <v>30</v>
      </c>
      <c r="L64" s="15">
        <f>VLOOKUP(D64,[8]怪物属性模拟配置!$D$1785:$E$2344,2,0)</f>
        <v>55</v>
      </c>
    </row>
    <row r="65" s="1" customFormat="1" ht="16.5" spans="1:12">
      <c r="A65" s="10">
        <v>40400610</v>
      </c>
      <c r="B65" s="10">
        <v>40400620</v>
      </c>
      <c r="C65" s="10">
        <v>40400600</v>
      </c>
      <c r="D65" s="10">
        <v>61</v>
      </c>
      <c r="E65" s="10">
        <v>1</v>
      </c>
      <c r="F65" s="11">
        <f>VLOOKUP(L65,IF({1,0},[8]团队属性模拟!$A$3:$A$82,[8]团队属性模拟!$AU$3:$AU$82),2,0)</f>
        <v>31490</v>
      </c>
      <c r="G65" s="10">
        <f t="shared" si="1"/>
        <v>60</v>
      </c>
      <c r="H65" s="14" t="str">
        <f>[7]通关奖励!$I62</f>
        <v>3_2940</v>
      </c>
      <c r="I65" s="10">
        <v>40400610</v>
      </c>
      <c r="J65" s="14" t="str">
        <f>[7]首通奖励配置!$P62</f>
        <v>3_5880</v>
      </c>
      <c r="K65" s="10">
        <v>15</v>
      </c>
      <c r="L65" s="15">
        <f>VLOOKUP(D65,[8]怪物属性模拟配置!$D$1785:$E$2344,2,0)</f>
        <v>55</v>
      </c>
    </row>
    <row r="66" s="1" customFormat="1" ht="16.5" spans="1:12">
      <c r="A66" s="10">
        <v>40400620</v>
      </c>
      <c r="B66" s="10">
        <v>40400630</v>
      </c>
      <c r="C66" s="10">
        <v>40400610</v>
      </c>
      <c r="D66" s="10">
        <v>62</v>
      </c>
      <c r="E66" s="10">
        <v>1</v>
      </c>
      <c r="F66" s="11">
        <f>VLOOKUP(L66,IF({1,0},[8]团队属性模拟!$A$3:$A$82,[8]团队属性模拟!$AU$3:$AU$82),2,0)</f>
        <v>32230</v>
      </c>
      <c r="G66" s="10">
        <f t="shared" si="1"/>
        <v>60</v>
      </c>
      <c r="H66" s="14" t="str">
        <f>[7]通关奖励!$I63</f>
        <v>3_2980</v>
      </c>
      <c r="I66" s="10">
        <v>40400620</v>
      </c>
      <c r="J66" s="14" t="str">
        <f>[7]首通奖励配置!$P63</f>
        <v>3_5960</v>
      </c>
      <c r="K66" s="10">
        <v>15</v>
      </c>
      <c r="L66" s="15">
        <f>VLOOKUP(D66,[8]怪物属性模拟配置!$D$1785:$E$2344,2,0)</f>
        <v>56</v>
      </c>
    </row>
    <row r="67" s="1" customFormat="1" ht="16.5" spans="1:12">
      <c r="A67" s="10">
        <v>40400630</v>
      </c>
      <c r="B67" s="10">
        <v>40400640</v>
      </c>
      <c r="C67" s="10">
        <v>40400620</v>
      </c>
      <c r="D67" s="10">
        <v>63</v>
      </c>
      <c r="E67" s="10">
        <v>1</v>
      </c>
      <c r="F67" s="11">
        <f>VLOOKUP(L67,IF({1,0},[8]团队属性模拟!$A$3:$A$82,[8]团队属性模拟!$AU$3:$AU$82),2,0)</f>
        <v>32230</v>
      </c>
      <c r="G67" s="10">
        <f t="shared" si="1"/>
        <v>60</v>
      </c>
      <c r="H67" s="14" t="str">
        <f>[7]通关奖励!$I64</f>
        <v>3_3030</v>
      </c>
      <c r="I67" s="10">
        <v>40400630</v>
      </c>
      <c r="J67" s="14" t="str">
        <f>[7]首通奖励配置!$P64</f>
        <v>3_6060</v>
      </c>
      <c r="K67" s="10">
        <v>15</v>
      </c>
      <c r="L67" s="15">
        <f>VLOOKUP(D67,[8]怪物属性模拟配置!$D$1785:$E$2344,2,0)</f>
        <v>56</v>
      </c>
    </row>
    <row r="68" s="1" customFormat="1" ht="16.5" spans="1:12">
      <c r="A68" s="10">
        <v>40400640</v>
      </c>
      <c r="B68" s="10">
        <v>40400650</v>
      </c>
      <c r="C68" s="10">
        <v>40400630</v>
      </c>
      <c r="D68" s="10">
        <v>64</v>
      </c>
      <c r="E68" s="10">
        <v>1</v>
      </c>
      <c r="F68" s="11">
        <f>VLOOKUP(L68,IF({1,0},[8]团队属性模拟!$A$3:$A$82,[8]团队属性模拟!$AU$3:$AU$82),2,0)</f>
        <v>33340</v>
      </c>
      <c r="G68" s="10">
        <f t="shared" si="1"/>
        <v>60</v>
      </c>
      <c r="H68" s="14" t="str">
        <f>[7]通关奖励!$I65</f>
        <v>3_3070</v>
      </c>
      <c r="I68" s="10">
        <v>40400640</v>
      </c>
      <c r="J68" s="14" t="str">
        <f>[7]首通奖励配置!$P65</f>
        <v>3_6140</v>
      </c>
      <c r="K68" s="10">
        <v>15</v>
      </c>
      <c r="L68" s="15">
        <f>VLOOKUP(D68,[8]怪物属性模拟配置!$D$1785:$E$2344,2,0)</f>
        <v>57</v>
      </c>
    </row>
    <row r="69" s="1" customFormat="1" ht="16.5" spans="1:12">
      <c r="A69" s="10">
        <v>40400650</v>
      </c>
      <c r="B69" s="10">
        <v>40400660</v>
      </c>
      <c r="C69" s="10">
        <v>40400640</v>
      </c>
      <c r="D69" s="10">
        <v>65</v>
      </c>
      <c r="E69" s="10">
        <v>2</v>
      </c>
      <c r="F69" s="11">
        <f>VLOOKUP(L69,IF({1,0},[8]团队属性模拟!$A$3:$A$82,[8]团队属性模拟!$AU$3:$AU$82),2,0)</f>
        <v>33340</v>
      </c>
      <c r="G69" s="10">
        <f t="shared" si="1"/>
        <v>100</v>
      </c>
      <c r="H69" s="14" t="str">
        <f>[7]通关奖励!$I66</f>
        <v>3_3110|6_30</v>
      </c>
      <c r="I69" s="10">
        <v>40400650</v>
      </c>
      <c r="J69" s="14" t="str">
        <f>[7]首通奖励配置!$P66</f>
        <v>4_260</v>
      </c>
      <c r="K69" s="10">
        <v>15</v>
      </c>
      <c r="L69" s="15">
        <f>VLOOKUP(D69,[8]怪物属性模拟配置!$D$1785:$E$2344,2,0)</f>
        <v>57</v>
      </c>
    </row>
    <row r="70" s="1" customFormat="1" ht="16.5" spans="1:12">
      <c r="A70" s="10">
        <v>40400660</v>
      </c>
      <c r="B70" s="10">
        <v>40400670</v>
      </c>
      <c r="C70" s="10">
        <v>40400650</v>
      </c>
      <c r="D70" s="10">
        <v>66</v>
      </c>
      <c r="E70" s="10">
        <v>1</v>
      </c>
      <c r="F70" s="11">
        <f>VLOOKUP(L70,IF({1,0},[8]团队属性模拟!$A$3:$A$82,[8]团队属性模拟!$AU$3:$AU$82),2,0)</f>
        <v>34080</v>
      </c>
      <c r="G70" s="10">
        <f t="shared" ref="G70:G104" si="2">IF(E70=3,120,IF(E70=2,100,60))</f>
        <v>60</v>
      </c>
      <c r="H70" s="14" t="str">
        <f>[7]通关奖励!$I67</f>
        <v>3_3150</v>
      </c>
      <c r="I70" s="10">
        <v>40400660</v>
      </c>
      <c r="J70" s="14" t="str">
        <f>[7]首通奖励配置!$P67</f>
        <v>3_6300</v>
      </c>
      <c r="K70" s="10">
        <v>15</v>
      </c>
      <c r="L70" s="15">
        <f>VLOOKUP(D70,[8]怪物属性模拟配置!$D$1785:$E$2344,2,0)</f>
        <v>58</v>
      </c>
    </row>
    <row r="71" s="1" customFormat="1" ht="16.5" spans="1:12">
      <c r="A71" s="10">
        <v>40400670</v>
      </c>
      <c r="B71" s="10">
        <v>40400680</v>
      </c>
      <c r="C71" s="10">
        <v>40400660</v>
      </c>
      <c r="D71" s="10">
        <v>67</v>
      </c>
      <c r="E71" s="10">
        <v>1</v>
      </c>
      <c r="F71" s="11">
        <f>VLOOKUP(L71,IF({1,0},[8]团队属性模拟!$A$3:$A$82,[8]团队属性模拟!$AU$3:$AU$82),2,0)</f>
        <v>34080</v>
      </c>
      <c r="G71" s="10">
        <f t="shared" si="2"/>
        <v>60</v>
      </c>
      <c r="H71" s="14" t="str">
        <f>[7]通关奖励!$I68</f>
        <v>3_3190</v>
      </c>
      <c r="I71" s="10">
        <v>40400670</v>
      </c>
      <c r="J71" s="14" t="str">
        <f>[7]首通奖励配置!$P68</f>
        <v>3_6380</v>
      </c>
      <c r="K71" s="10">
        <v>15</v>
      </c>
      <c r="L71" s="15">
        <f>VLOOKUP(D71,[8]怪物属性模拟配置!$D$1785:$E$2344,2,0)</f>
        <v>58</v>
      </c>
    </row>
    <row r="72" s="1" customFormat="1" ht="16.5" spans="1:12">
      <c r="A72" s="10">
        <v>40400680</v>
      </c>
      <c r="B72" s="10">
        <v>40400690</v>
      </c>
      <c r="C72" s="10">
        <v>40400670</v>
      </c>
      <c r="D72" s="10">
        <v>68</v>
      </c>
      <c r="E72" s="10">
        <v>1</v>
      </c>
      <c r="F72" s="11">
        <f>VLOOKUP(L72,IF({1,0},[8]团队属性模拟!$A$3:$A$82,[8]团队属性模拟!$AU$3:$AU$82),2,0)</f>
        <v>36300</v>
      </c>
      <c r="G72" s="10">
        <f t="shared" si="2"/>
        <v>60</v>
      </c>
      <c r="H72" s="14" t="str">
        <f>[7]通关奖励!$I69</f>
        <v>3_3240</v>
      </c>
      <c r="I72" s="10">
        <v>40400680</v>
      </c>
      <c r="J72" s="14" t="str">
        <f>[7]首通奖励配置!$P69</f>
        <v>3_6480</v>
      </c>
      <c r="K72" s="10">
        <v>15</v>
      </c>
      <c r="L72" s="15">
        <f>VLOOKUP(D72,[8]怪物属性模拟配置!$D$1785:$E$2344,2,0)</f>
        <v>59</v>
      </c>
    </row>
    <row r="73" s="1" customFormat="1" ht="16.5" spans="1:12">
      <c r="A73" s="10">
        <v>40400690</v>
      </c>
      <c r="B73" s="10">
        <v>40400700</v>
      </c>
      <c r="C73" s="10">
        <v>40400680</v>
      </c>
      <c r="D73" s="10">
        <v>69</v>
      </c>
      <c r="E73" s="10">
        <v>1</v>
      </c>
      <c r="F73" s="11">
        <f>VLOOKUP(L73,IF({1,0},[8]团队属性模拟!$A$3:$A$82,[8]团队属性模拟!$AU$3:$AU$82),2,0)</f>
        <v>36300</v>
      </c>
      <c r="G73" s="10">
        <f t="shared" si="2"/>
        <v>60</v>
      </c>
      <c r="H73" s="14" t="str">
        <f>[7]通关奖励!$I70</f>
        <v>3_3280</v>
      </c>
      <c r="I73" s="10">
        <v>40400690</v>
      </c>
      <c r="J73" s="14" t="str">
        <f>[7]首通奖励配置!$P70</f>
        <v>3_6560</v>
      </c>
      <c r="K73" s="10">
        <v>15</v>
      </c>
      <c r="L73" s="15">
        <f>VLOOKUP(D73,[8]怪物属性模拟配置!$D$1785:$E$2344,2,0)</f>
        <v>59</v>
      </c>
    </row>
    <row r="74" s="1" customFormat="1" ht="16.5" spans="1:12">
      <c r="A74" s="10">
        <v>40400700</v>
      </c>
      <c r="B74" s="10">
        <v>40400710</v>
      </c>
      <c r="C74" s="10">
        <v>40400690</v>
      </c>
      <c r="D74" s="10">
        <v>70</v>
      </c>
      <c r="E74" s="10">
        <v>3</v>
      </c>
      <c r="F74" s="11">
        <f>VLOOKUP(L74,IF({1,0},[8]团队属性模拟!$A$3:$A$82,[8]团队属性模拟!$AU$3:$AU$82),2,0)</f>
        <v>39680</v>
      </c>
      <c r="G74" s="10">
        <f t="shared" si="2"/>
        <v>120</v>
      </c>
      <c r="H74" s="14" t="str">
        <f>[7]通关奖励!$I71</f>
        <v>3_3320|6_35|103_7</v>
      </c>
      <c r="I74" s="10">
        <v>40400700</v>
      </c>
      <c r="J74" s="14" t="str">
        <f>[7]首通奖励配置!$P71</f>
        <v>4_280|2_31001012_30|2_31001022_30|2_31001032_30|2_31001042_15</v>
      </c>
      <c r="K74" s="10">
        <v>30</v>
      </c>
      <c r="L74" s="15">
        <f>VLOOKUP(D74,[8]怪物属性模拟配置!$D$1785:$E$2344,2,0)</f>
        <v>60</v>
      </c>
    </row>
    <row r="75" s="1" customFormat="1" ht="16.5" spans="1:12">
      <c r="A75" s="10">
        <v>40400710</v>
      </c>
      <c r="B75" s="10">
        <v>40400720</v>
      </c>
      <c r="C75" s="10">
        <v>40400700</v>
      </c>
      <c r="D75" s="10">
        <v>71</v>
      </c>
      <c r="E75" s="10">
        <v>1</v>
      </c>
      <c r="F75" s="11">
        <f>VLOOKUP(L75,IF({1,0},[8]团队属性模拟!$A$3:$A$82,[8]团队属性模拟!$AU$3:$AU$82),2,0)</f>
        <v>39680</v>
      </c>
      <c r="G75" s="10">
        <f t="shared" si="2"/>
        <v>60</v>
      </c>
      <c r="H75" s="14" t="str">
        <f>[7]通关奖励!$I72</f>
        <v>3_3360</v>
      </c>
      <c r="I75" s="10">
        <v>40400710</v>
      </c>
      <c r="J75" s="14" t="str">
        <f>[7]首通奖励配置!$P72</f>
        <v>3_6720</v>
      </c>
      <c r="K75" s="10">
        <v>15</v>
      </c>
      <c r="L75" s="15">
        <f>VLOOKUP(D75,[8]怪物属性模拟配置!$D$1785:$E$2344,2,0)</f>
        <v>60</v>
      </c>
    </row>
    <row r="76" s="1" customFormat="1" ht="16.5" spans="1:12">
      <c r="A76" s="10">
        <v>40400720</v>
      </c>
      <c r="B76" s="10">
        <v>40400730</v>
      </c>
      <c r="C76" s="10">
        <v>40400710</v>
      </c>
      <c r="D76" s="10">
        <v>72</v>
      </c>
      <c r="E76" s="10">
        <v>1</v>
      </c>
      <c r="F76" s="11">
        <f>VLOOKUP(L76,IF({1,0},[8]团队属性模拟!$A$3:$A$82,[8]团队属性模拟!$AU$3:$AU$82),2,0)</f>
        <v>43350</v>
      </c>
      <c r="G76" s="10">
        <f t="shared" si="2"/>
        <v>60</v>
      </c>
      <c r="H76" s="14" t="str">
        <f>[7]通关奖励!$I73</f>
        <v>3_3400</v>
      </c>
      <c r="I76" s="10">
        <v>40400720</v>
      </c>
      <c r="J76" s="14" t="str">
        <f>[7]首通奖励配置!$P73</f>
        <v>3_6800</v>
      </c>
      <c r="K76" s="10">
        <v>15</v>
      </c>
      <c r="L76" s="15">
        <f>VLOOKUP(D76,[8]怪物属性模拟配置!$D$1785:$E$2344,2,0)</f>
        <v>61</v>
      </c>
    </row>
    <row r="77" s="1" customFormat="1" ht="16.5" spans="1:12">
      <c r="A77" s="10">
        <v>40400730</v>
      </c>
      <c r="B77" s="10">
        <v>40400740</v>
      </c>
      <c r="C77" s="10">
        <v>40400720</v>
      </c>
      <c r="D77" s="10">
        <v>73</v>
      </c>
      <c r="E77" s="10">
        <v>1</v>
      </c>
      <c r="F77" s="11">
        <f>VLOOKUP(L77,IF({1,0},[8]团队属性模拟!$A$3:$A$82,[8]团队属性模拟!$AU$3:$AU$82),2,0)</f>
        <v>43350</v>
      </c>
      <c r="G77" s="10">
        <f t="shared" si="2"/>
        <v>60</v>
      </c>
      <c r="H77" s="14" t="str">
        <f>[7]通关奖励!$I74</f>
        <v>3_3450</v>
      </c>
      <c r="I77" s="10">
        <v>40400730</v>
      </c>
      <c r="J77" s="14" t="str">
        <f>[7]首通奖励配置!$P74</f>
        <v>3_6900</v>
      </c>
      <c r="K77" s="10">
        <v>15</v>
      </c>
      <c r="L77" s="15">
        <f>VLOOKUP(D77,[8]怪物属性模拟配置!$D$1785:$E$2344,2,0)</f>
        <v>61</v>
      </c>
    </row>
    <row r="78" s="1" customFormat="1" ht="16.5" spans="1:12">
      <c r="A78" s="10">
        <v>40400740</v>
      </c>
      <c r="B78" s="10">
        <v>40400750</v>
      </c>
      <c r="C78" s="10">
        <v>40400730</v>
      </c>
      <c r="D78" s="10">
        <v>74</v>
      </c>
      <c r="E78" s="10">
        <v>1</v>
      </c>
      <c r="F78" s="11">
        <f>VLOOKUP(L78,IF({1,0},[8]团队属性模拟!$A$3:$A$82,[8]团队属性模拟!$AU$3:$AU$82),2,0)</f>
        <v>47450</v>
      </c>
      <c r="G78" s="10">
        <f t="shared" si="2"/>
        <v>60</v>
      </c>
      <c r="H78" s="14" t="str">
        <f>[7]通关奖励!$I75</f>
        <v>3_3490</v>
      </c>
      <c r="I78" s="10">
        <v>40400740</v>
      </c>
      <c r="J78" s="14" t="str">
        <f>[7]首通奖励配置!$P75</f>
        <v>3_6980</v>
      </c>
      <c r="K78" s="10">
        <v>15</v>
      </c>
      <c r="L78" s="15">
        <f>VLOOKUP(D78,[8]怪物属性模拟配置!$D$1785:$E$2344,2,0)</f>
        <v>62</v>
      </c>
    </row>
    <row r="79" s="1" customFormat="1" ht="16.5" spans="1:12">
      <c r="A79" s="10">
        <v>40400750</v>
      </c>
      <c r="B79" s="10">
        <v>40400760</v>
      </c>
      <c r="C79" s="10">
        <v>40400740</v>
      </c>
      <c r="D79" s="10">
        <v>75</v>
      </c>
      <c r="E79" s="10">
        <v>2</v>
      </c>
      <c r="F79" s="11">
        <f>VLOOKUP(L79,IF({1,0},[8]团队属性模拟!$A$3:$A$82,[8]团队属性模拟!$AU$3:$AU$82),2,0)</f>
        <v>47450</v>
      </c>
      <c r="G79" s="10">
        <f t="shared" si="2"/>
        <v>100</v>
      </c>
      <c r="H79" s="14" t="str">
        <f>[7]通关奖励!$I76</f>
        <v>3_3530|6_35</v>
      </c>
      <c r="I79" s="10">
        <v>40400750</v>
      </c>
      <c r="J79" s="14" t="str">
        <f>[7]首通奖励配置!$P76</f>
        <v>4_300</v>
      </c>
      <c r="K79" s="10">
        <v>15</v>
      </c>
      <c r="L79" s="15">
        <f>VLOOKUP(D79,[8]怪物属性模拟配置!$D$1785:$E$2344,2,0)</f>
        <v>62</v>
      </c>
    </row>
    <row r="80" s="1" customFormat="1" ht="16.5" spans="1:12">
      <c r="A80" s="10">
        <v>40400760</v>
      </c>
      <c r="B80" s="10">
        <v>40400770</v>
      </c>
      <c r="C80" s="10">
        <v>40400750</v>
      </c>
      <c r="D80" s="10">
        <v>76</v>
      </c>
      <c r="E80" s="10">
        <v>1</v>
      </c>
      <c r="F80" s="11">
        <f>VLOOKUP(L80,IF({1,0},[8]团队属性模拟!$A$3:$A$82,[8]团队属性模拟!$AU$3:$AU$82),2,0)</f>
        <v>50860</v>
      </c>
      <c r="G80" s="10">
        <f t="shared" si="2"/>
        <v>60</v>
      </c>
      <c r="H80" s="14" t="str">
        <f>[7]通关奖励!$I77</f>
        <v>3_3570</v>
      </c>
      <c r="I80" s="10">
        <v>40400760</v>
      </c>
      <c r="J80" s="14" t="str">
        <f>[7]首通奖励配置!$P77</f>
        <v>3_7140</v>
      </c>
      <c r="K80" s="10">
        <v>15</v>
      </c>
      <c r="L80" s="15">
        <f>VLOOKUP(D80,[8]怪物属性模拟配置!$D$1785:$E$2344,2,0)</f>
        <v>63</v>
      </c>
    </row>
    <row r="81" s="1" customFormat="1" ht="16.5" spans="1:12">
      <c r="A81" s="10">
        <v>40400770</v>
      </c>
      <c r="B81" s="10">
        <v>40400780</v>
      </c>
      <c r="C81" s="10">
        <v>40400760</v>
      </c>
      <c r="D81" s="10">
        <v>77</v>
      </c>
      <c r="E81" s="10">
        <v>1</v>
      </c>
      <c r="F81" s="11">
        <f>VLOOKUP(L81,IF({1,0},[8]团队属性模拟!$A$3:$A$82,[8]团队属性模拟!$AU$3:$AU$82),2,0)</f>
        <v>50860</v>
      </c>
      <c r="G81" s="10">
        <f t="shared" si="2"/>
        <v>60</v>
      </c>
      <c r="H81" s="14" t="str">
        <f>[7]通关奖励!$I78</f>
        <v>3_3610</v>
      </c>
      <c r="I81" s="10">
        <v>40400770</v>
      </c>
      <c r="J81" s="14" t="str">
        <f>[7]首通奖励配置!$P78</f>
        <v>3_7220</v>
      </c>
      <c r="K81" s="10">
        <v>15</v>
      </c>
      <c r="L81" s="15">
        <f>VLOOKUP(D81,[8]怪物属性模拟配置!$D$1785:$E$2344,2,0)</f>
        <v>63</v>
      </c>
    </row>
    <row r="82" s="1" customFormat="1" ht="16.5" spans="1:12">
      <c r="A82" s="10">
        <v>40400780</v>
      </c>
      <c r="B82" s="10">
        <v>40400790</v>
      </c>
      <c r="C82" s="10">
        <v>40400770</v>
      </c>
      <c r="D82" s="10">
        <v>78</v>
      </c>
      <c r="E82" s="10">
        <v>1</v>
      </c>
      <c r="F82" s="11">
        <f>VLOOKUP(L82,IF({1,0},[8]团队属性模拟!$A$3:$A$82,[8]团队属性模拟!$AU$3:$AU$82),2,0)</f>
        <v>53280</v>
      </c>
      <c r="G82" s="10">
        <f t="shared" si="2"/>
        <v>60</v>
      </c>
      <c r="H82" s="14" t="str">
        <f>[7]通关奖励!$I79</f>
        <v>3_3660</v>
      </c>
      <c r="I82" s="10">
        <v>40400780</v>
      </c>
      <c r="J82" s="14" t="str">
        <f>[7]首通奖励配置!$P79</f>
        <v>3_7320</v>
      </c>
      <c r="K82" s="10">
        <v>15</v>
      </c>
      <c r="L82" s="15">
        <f>VLOOKUP(D82,[8]怪物属性模拟配置!$D$1785:$E$2344,2,0)</f>
        <v>64</v>
      </c>
    </row>
    <row r="83" s="1" customFormat="1" ht="16.5" spans="1:12">
      <c r="A83" s="10">
        <v>40400790</v>
      </c>
      <c r="B83" s="10">
        <v>40400800</v>
      </c>
      <c r="C83" s="10">
        <v>40400780</v>
      </c>
      <c r="D83" s="10">
        <v>79</v>
      </c>
      <c r="E83" s="10">
        <v>1</v>
      </c>
      <c r="F83" s="11">
        <f>VLOOKUP(L83,IF({1,0},[8]团队属性模拟!$A$3:$A$82,[8]团队属性模拟!$AU$3:$AU$82),2,0)</f>
        <v>53280</v>
      </c>
      <c r="G83" s="10">
        <f t="shared" si="2"/>
        <v>60</v>
      </c>
      <c r="H83" s="14" t="str">
        <f>[7]通关奖励!$I80</f>
        <v>3_3700</v>
      </c>
      <c r="I83" s="10">
        <v>40400790</v>
      </c>
      <c r="J83" s="14" t="str">
        <f>[7]首通奖励配置!$P80</f>
        <v>3_7400</v>
      </c>
      <c r="K83" s="10">
        <v>15</v>
      </c>
      <c r="L83" s="15">
        <f>VLOOKUP(D83,[8]怪物属性模拟配置!$D$1785:$E$2344,2,0)</f>
        <v>64</v>
      </c>
    </row>
    <row r="84" s="1" customFormat="1" ht="16.5" spans="1:12">
      <c r="A84" s="10">
        <v>40400800</v>
      </c>
      <c r="B84" s="10">
        <v>40400810</v>
      </c>
      <c r="C84" s="10">
        <v>40400790</v>
      </c>
      <c r="D84" s="10">
        <v>80</v>
      </c>
      <c r="E84" s="10">
        <v>3</v>
      </c>
      <c r="F84" s="11">
        <f>VLOOKUP(L84,IF({1,0},[8]团队属性模拟!$A$3:$A$82,[8]团队属性模拟!$AU$3:$AU$82),2,0)</f>
        <v>54690</v>
      </c>
      <c r="G84" s="10">
        <f t="shared" si="2"/>
        <v>120</v>
      </c>
      <c r="H84" s="14" t="str">
        <f>[7]通关奖励!$I81</f>
        <v>3_3740|6_40|103_8</v>
      </c>
      <c r="I84" s="10">
        <v>40400800</v>
      </c>
      <c r="J84" s="14" t="str">
        <f>[7]首通奖励配置!$P81</f>
        <v>4_320|2_31001013_10|2_31001023_10|2_31001033_10|2_31001043_5</v>
      </c>
      <c r="K84" s="10">
        <v>30</v>
      </c>
      <c r="L84" s="15">
        <f>VLOOKUP(D84,[8]怪物属性模拟配置!$D$1785:$E$2344,2,0)</f>
        <v>65</v>
      </c>
    </row>
    <row r="85" s="1" customFormat="1" ht="16.5" spans="1:12">
      <c r="A85" s="10">
        <v>40400810</v>
      </c>
      <c r="B85" s="10">
        <v>40400820</v>
      </c>
      <c r="C85" s="10">
        <v>40400800</v>
      </c>
      <c r="D85" s="10">
        <v>81</v>
      </c>
      <c r="E85" s="10">
        <v>1</v>
      </c>
      <c r="F85" s="11">
        <f>VLOOKUP(L85,IF({1,0},[8]团队属性模拟!$A$3:$A$82,[8]团队属性模拟!$AU$3:$AU$82),2,0)</f>
        <v>54690</v>
      </c>
      <c r="G85" s="10">
        <f t="shared" si="2"/>
        <v>60</v>
      </c>
      <c r="H85" s="14" t="str">
        <f>[7]通关奖励!$I82</f>
        <v>3_3780</v>
      </c>
      <c r="I85" s="10">
        <v>40400810</v>
      </c>
      <c r="J85" s="14" t="str">
        <f>[7]首通奖励配置!$P82</f>
        <v>3_7560</v>
      </c>
      <c r="K85" s="10">
        <v>15</v>
      </c>
      <c r="L85" s="15">
        <f>VLOOKUP(D85,[8]怪物属性模拟配置!$D$1785:$E$2344,2,0)</f>
        <v>65</v>
      </c>
    </row>
    <row r="86" s="1" customFormat="1" ht="16.5" spans="1:12">
      <c r="A86" s="10">
        <v>40400820</v>
      </c>
      <c r="B86" s="10">
        <v>40400830</v>
      </c>
      <c r="C86" s="10">
        <v>40400810</v>
      </c>
      <c r="D86" s="10">
        <v>82</v>
      </c>
      <c r="E86" s="10">
        <v>1</v>
      </c>
      <c r="F86" s="11">
        <f>VLOOKUP(L86,IF({1,0},[8]团队属性模拟!$A$3:$A$82,[8]团队属性模拟!$AU$3:$AU$82),2,0)</f>
        <v>56690</v>
      </c>
      <c r="G86" s="10">
        <f t="shared" si="2"/>
        <v>60</v>
      </c>
      <c r="H86" s="14" t="str">
        <f>[7]通关奖励!$I83</f>
        <v>3_3820</v>
      </c>
      <c r="I86" s="10">
        <v>40400820</v>
      </c>
      <c r="J86" s="14" t="str">
        <f>[7]首通奖励配置!$P83</f>
        <v>3_7640</v>
      </c>
      <c r="K86" s="10">
        <v>15</v>
      </c>
      <c r="L86" s="15">
        <f>VLOOKUP(D86,[8]怪物属性模拟配置!$D$1785:$E$2344,2,0)</f>
        <v>66</v>
      </c>
    </row>
    <row r="87" s="1" customFormat="1" ht="16.5" spans="1:12">
      <c r="A87" s="10">
        <v>40400830</v>
      </c>
      <c r="B87" s="10">
        <v>40400840</v>
      </c>
      <c r="C87" s="10">
        <v>40400820</v>
      </c>
      <c r="D87" s="10">
        <v>83</v>
      </c>
      <c r="E87" s="10">
        <v>1</v>
      </c>
      <c r="F87" s="11">
        <f>VLOOKUP(L87,IF({1,0},[8]团队属性模拟!$A$3:$A$82,[8]团队属性模拟!$AU$3:$AU$82),2,0)</f>
        <v>56690</v>
      </c>
      <c r="G87" s="10">
        <f t="shared" si="2"/>
        <v>60</v>
      </c>
      <c r="H87" s="14" t="str">
        <f>[7]通关奖励!$I84</f>
        <v>3_3870</v>
      </c>
      <c r="I87" s="10">
        <v>40400830</v>
      </c>
      <c r="J87" s="14" t="str">
        <f>[7]首通奖励配置!$P84</f>
        <v>3_7740</v>
      </c>
      <c r="K87" s="10">
        <v>15</v>
      </c>
      <c r="L87" s="15">
        <f>VLOOKUP(D87,[8]怪物属性模拟配置!$D$1785:$E$2344,2,0)</f>
        <v>66</v>
      </c>
    </row>
    <row r="88" s="1" customFormat="1" ht="16.5" spans="1:12">
      <c r="A88" s="10">
        <v>40400840</v>
      </c>
      <c r="B88" s="10">
        <v>40400850</v>
      </c>
      <c r="C88" s="10">
        <v>40400830</v>
      </c>
      <c r="D88" s="10">
        <v>84</v>
      </c>
      <c r="E88" s="10">
        <v>1</v>
      </c>
      <c r="F88" s="11">
        <f>VLOOKUP(L88,IF({1,0},[8]团队属性模拟!$A$3:$A$82,[8]团队属性模拟!$AU$3:$AU$82),2,0)</f>
        <v>58080</v>
      </c>
      <c r="G88" s="10">
        <f t="shared" si="2"/>
        <v>60</v>
      </c>
      <c r="H88" s="14" t="str">
        <f>[7]通关奖励!$I85</f>
        <v>3_3910</v>
      </c>
      <c r="I88" s="10">
        <v>40400840</v>
      </c>
      <c r="J88" s="14" t="str">
        <f>[7]首通奖励配置!$P85</f>
        <v>3_7820</v>
      </c>
      <c r="K88" s="10">
        <v>15</v>
      </c>
      <c r="L88" s="15">
        <f>VLOOKUP(D88,[8]怪物属性模拟配置!$D$1785:$E$2344,2,0)</f>
        <v>67</v>
      </c>
    </row>
    <row r="89" s="1" customFormat="1" ht="16.5" spans="1:12">
      <c r="A89" s="10">
        <v>40400850</v>
      </c>
      <c r="B89" s="10">
        <v>40400860</v>
      </c>
      <c r="C89" s="10">
        <v>40400840</v>
      </c>
      <c r="D89" s="10">
        <v>85</v>
      </c>
      <c r="E89" s="10">
        <v>2</v>
      </c>
      <c r="F89" s="11">
        <f>VLOOKUP(L89,IF({1,0},[8]团队属性模拟!$A$3:$A$82,[8]团队属性模拟!$AU$3:$AU$82),2,0)</f>
        <v>58080</v>
      </c>
      <c r="G89" s="10">
        <f t="shared" si="2"/>
        <v>100</v>
      </c>
      <c r="H89" s="14" t="str">
        <f>[7]通关奖励!$I86</f>
        <v>3_3950|6_40</v>
      </c>
      <c r="I89" s="10">
        <v>40400850</v>
      </c>
      <c r="J89" s="14" t="str">
        <f>[7]首通奖励配置!$P86</f>
        <v>4_340</v>
      </c>
      <c r="K89" s="10">
        <v>15</v>
      </c>
      <c r="L89" s="15">
        <f>VLOOKUP(D89,[8]怪物属性模拟配置!$D$1785:$E$2344,2,0)</f>
        <v>67</v>
      </c>
    </row>
    <row r="90" s="1" customFormat="1" ht="16.5" spans="1:12">
      <c r="A90" s="10">
        <v>40400860</v>
      </c>
      <c r="B90" s="10">
        <v>40400870</v>
      </c>
      <c r="C90" s="10">
        <v>40400850</v>
      </c>
      <c r="D90" s="10">
        <v>86</v>
      </c>
      <c r="E90" s="10">
        <v>1</v>
      </c>
      <c r="F90" s="11">
        <f>VLOOKUP(L90,IF({1,0},[8]团队属性模拟!$A$3:$A$82,[8]团队属性模拟!$AU$3:$AU$82),2,0)</f>
        <v>64500</v>
      </c>
      <c r="G90" s="10">
        <f t="shared" si="2"/>
        <v>60</v>
      </c>
      <c r="H90" s="14" t="str">
        <f>[7]通关奖励!$I87</f>
        <v>3_3990</v>
      </c>
      <c r="I90" s="10">
        <v>40400860</v>
      </c>
      <c r="J90" s="14" t="str">
        <f>[7]首通奖励配置!$P87</f>
        <v>3_7980</v>
      </c>
      <c r="K90" s="10">
        <v>15</v>
      </c>
      <c r="L90" s="15">
        <f>VLOOKUP(D90,[8]怪物属性模拟配置!$D$1785:$E$2344,2,0)</f>
        <v>68</v>
      </c>
    </row>
    <row r="91" s="1" customFormat="1" ht="16.5" spans="1:12">
      <c r="A91" s="10">
        <v>40400870</v>
      </c>
      <c r="B91" s="10">
        <v>40400880</v>
      </c>
      <c r="C91" s="10">
        <v>40400860</v>
      </c>
      <c r="D91" s="10">
        <v>87</v>
      </c>
      <c r="E91" s="10">
        <v>1</v>
      </c>
      <c r="F91" s="11">
        <f>VLOOKUP(L91,IF({1,0},[8]团队属性模拟!$A$3:$A$82,[8]团队属性模拟!$AU$3:$AU$82),2,0)</f>
        <v>64500</v>
      </c>
      <c r="G91" s="10">
        <f t="shared" si="2"/>
        <v>60</v>
      </c>
      <c r="H91" s="14" t="str">
        <f>[7]通关奖励!$I88</f>
        <v>3_4030</v>
      </c>
      <c r="I91" s="10">
        <v>40400870</v>
      </c>
      <c r="J91" s="14" t="str">
        <f>[7]首通奖励配置!$P88</f>
        <v>3_8060</v>
      </c>
      <c r="K91" s="10">
        <v>15</v>
      </c>
      <c r="L91" s="15">
        <f>VLOOKUP(D91,[8]怪物属性模拟配置!$D$1785:$E$2344,2,0)</f>
        <v>68</v>
      </c>
    </row>
    <row r="92" s="1" customFormat="1" ht="16.5" spans="1:12">
      <c r="A92" s="10">
        <v>40400880</v>
      </c>
      <c r="B92" s="10">
        <v>40400890</v>
      </c>
      <c r="C92" s="10">
        <v>40400870</v>
      </c>
      <c r="D92" s="10">
        <v>88</v>
      </c>
      <c r="E92" s="10">
        <v>1</v>
      </c>
      <c r="F92" s="11">
        <f>VLOOKUP(L92,IF({1,0},[8]团队属性模拟!$A$3:$A$82,[8]团队属性模拟!$AU$3:$AU$82),2,0)</f>
        <v>67320</v>
      </c>
      <c r="G92" s="10">
        <f t="shared" si="2"/>
        <v>60</v>
      </c>
      <c r="H92" s="14" t="str">
        <f>[7]通关奖励!$I89</f>
        <v>3_4080</v>
      </c>
      <c r="I92" s="10">
        <v>40400880</v>
      </c>
      <c r="J92" s="14" t="str">
        <f>[7]首通奖励配置!$P89</f>
        <v>3_8160</v>
      </c>
      <c r="K92" s="10">
        <v>15</v>
      </c>
      <c r="L92" s="15">
        <f>VLOOKUP(D92,[8]怪物属性模拟配置!$D$1785:$E$2344,2,0)</f>
        <v>69</v>
      </c>
    </row>
    <row r="93" s="1" customFormat="1" ht="16.5" spans="1:12">
      <c r="A93" s="10">
        <v>40400890</v>
      </c>
      <c r="B93" s="10">
        <v>40400900</v>
      </c>
      <c r="C93" s="10">
        <v>40400880</v>
      </c>
      <c r="D93" s="10">
        <v>89</v>
      </c>
      <c r="E93" s="10">
        <v>1</v>
      </c>
      <c r="F93" s="11">
        <f>VLOOKUP(L93,IF({1,0},[8]团队属性模拟!$A$3:$A$82,[8]团队属性模拟!$AU$3:$AU$82),2,0)</f>
        <v>67320</v>
      </c>
      <c r="G93" s="10">
        <f t="shared" si="2"/>
        <v>60</v>
      </c>
      <c r="H93" s="14" t="str">
        <f>[7]通关奖励!$I90</f>
        <v>3_4120</v>
      </c>
      <c r="I93" s="10">
        <v>40400890</v>
      </c>
      <c r="J93" s="14" t="str">
        <f>[7]首通奖励配置!$P90</f>
        <v>3_8240</v>
      </c>
      <c r="K93" s="10">
        <v>15</v>
      </c>
      <c r="L93" s="15">
        <f>VLOOKUP(D93,[8]怪物属性模拟配置!$D$1785:$E$2344,2,0)</f>
        <v>69</v>
      </c>
    </row>
    <row r="94" s="1" customFormat="1" ht="16.5" spans="1:12">
      <c r="A94" s="10">
        <v>40400900</v>
      </c>
      <c r="B94" s="10">
        <v>40400910</v>
      </c>
      <c r="C94" s="10">
        <v>40400890</v>
      </c>
      <c r="D94" s="10">
        <v>90</v>
      </c>
      <c r="E94" s="10">
        <v>3</v>
      </c>
      <c r="F94" s="11">
        <f>VLOOKUP(L94,IF({1,0},[8]团队属性模拟!$A$3:$A$82,[8]团队属性模拟!$AU$3:$AU$82),2,0)</f>
        <v>68110</v>
      </c>
      <c r="G94" s="10">
        <f t="shared" si="2"/>
        <v>120</v>
      </c>
      <c r="H94" s="14" t="str">
        <f>[7]通关奖励!$I91</f>
        <v>3_4160|6_45|103_9</v>
      </c>
      <c r="I94" s="10">
        <v>40400900</v>
      </c>
      <c r="J94" s="14" t="str">
        <f>[7]首通奖励配置!$P91</f>
        <v>4_360|2_31001013_20|2_31001023_20|2_31001033_20|2_31001043_10</v>
      </c>
      <c r="K94" s="10">
        <v>30</v>
      </c>
      <c r="L94" s="15">
        <f>VLOOKUP(D94,[8]怪物属性模拟配置!$D$1785:$E$2344,2,0)</f>
        <v>70</v>
      </c>
    </row>
    <row r="95" s="1" customFormat="1" ht="16.5" spans="1:12">
      <c r="A95" s="10">
        <v>40400910</v>
      </c>
      <c r="B95" s="10">
        <v>40400920</v>
      </c>
      <c r="C95" s="10">
        <v>40400900</v>
      </c>
      <c r="D95" s="10">
        <v>91</v>
      </c>
      <c r="E95" s="10">
        <v>1</v>
      </c>
      <c r="F95" s="11">
        <f>VLOOKUP(L95,IF({1,0},[8]团队属性模拟!$A$3:$A$82,[8]团队属性模拟!$AU$3:$AU$82),2,0)</f>
        <v>79050</v>
      </c>
      <c r="G95" s="10">
        <f t="shared" si="2"/>
        <v>60</v>
      </c>
      <c r="H95" s="14" t="str">
        <f>[7]通关奖励!$I92</f>
        <v>3_4200</v>
      </c>
      <c r="I95" s="10">
        <v>40400910</v>
      </c>
      <c r="J95" s="14" t="str">
        <f>[7]首通奖励配置!$P92</f>
        <v>3_8400</v>
      </c>
      <c r="K95" s="10">
        <v>15</v>
      </c>
      <c r="L95" s="15">
        <f>VLOOKUP(D95,[8]怪物属性模拟配置!$D$1785:$E$2344,2,0)</f>
        <v>71</v>
      </c>
    </row>
    <row r="96" s="1" customFormat="1" ht="16.5" spans="1:12">
      <c r="A96" s="10">
        <v>40400920</v>
      </c>
      <c r="B96" s="10">
        <v>40400930</v>
      </c>
      <c r="C96" s="10">
        <v>40400910</v>
      </c>
      <c r="D96" s="10">
        <v>92</v>
      </c>
      <c r="E96" s="10">
        <v>1</v>
      </c>
      <c r="F96" s="11">
        <f>VLOOKUP(L96,IF({1,0},[8]团队属性模拟!$A$3:$A$82,[8]团队属性模拟!$AU$3:$AU$82),2,0)</f>
        <v>81270</v>
      </c>
      <c r="G96" s="10">
        <f t="shared" si="2"/>
        <v>60</v>
      </c>
      <c r="H96" s="14" t="str">
        <f>[7]通关奖励!$I93</f>
        <v>3_4240</v>
      </c>
      <c r="I96" s="10">
        <v>40400920</v>
      </c>
      <c r="J96" s="14" t="str">
        <f>[7]首通奖励配置!$P93</f>
        <v>3_8480</v>
      </c>
      <c r="K96" s="10">
        <v>15</v>
      </c>
      <c r="L96" s="15">
        <f>VLOOKUP(D96,[8]怪物属性模拟配置!$D$1785:$E$2344,2,0)</f>
        <v>72</v>
      </c>
    </row>
    <row r="97" s="1" customFormat="1" ht="16.5" spans="1:12">
      <c r="A97" s="10">
        <v>40400930</v>
      </c>
      <c r="B97" s="10">
        <v>40400940</v>
      </c>
      <c r="C97" s="10">
        <v>40400920</v>
      </c>
      <c r="D97" s="10">
        <v>93</v>
      </c>
      <c r="E97" s="10">
        <v>1</v>
      </c>
      <c r="F97" s="11">
        <f>VLOOKUP(L97,IF({1,0},[8]团队属性模拟!$A$3:$A$82,[8]团队属性模拟!$AU$3:$AU$82),2,0)</f>
        <v>82570</v>
      </c>
      <c r="G97" s="10">
        <f t="shared" si="2"/>
        <v>60</v>
      </c>
      <c r="H97" s="14" t="str">
        <f>[7]通关奖励!$I94</f>
        <v>3_4290</v>
      </c>
      <c r="I97" s="10">
        <v>40400930</v>
      </c>
      <c r="J97" s="14" t="str">
        <f>[7]首通奖励配置!$P94</f>
        <v>3_8580</v>
      </c>
      <c r="K97" s="10">
        <v>15</v>
      </c>
      <c r="L97" s="15">
        <f>VLOOKUP(D97,[8]怪物属性模拟配置!$D$1785:$E$2344,2,0)</f>
        <v>73</v>
      </c>
    </row>
    <row r="98" s="1" customFormat="1" ht="16.5" spans="1:12">
      <c r="A98" s="10">
        <v>40400940</v>
      </c>
      <c r="B98" s="10">
        <v>40400950</v>
      </c>
      <c r="C98" s="10">
        <v>40400930</v>
      </c>
      <c r="D98" s="10">
        <v>94</v>
      </c>
      <c r="E98" s="10">
        <v>1</v>
      </c>
      <c r="F98" s="11">
        <f>VLOOKUP(L98,IF({1,0},[8]团队属性模拟!$A$3:$A$82,[8]团队属性模拟!$AU$3:$AU$82),2,0)</f>
        <v>83470</v>
      </c>
      <c r="G98" s="10">
        <f t="shared" si="2"/>
        <v>60</v>
      </c>
      <c r="H98" s="14" t="str">
        <f>[7]通关奖励!$I95</f>
        <v>3_4330</v>
      </c>
      <c r="I98" s="10">
        <v>40400940</v>
      </c>
      <c r="J98" s="14" t="str">
        <f>[7]首通奖励配置!$P95</f>
        <v>3_8660</v>
      </c>
      <c r="K98" s="10">
        <v>15</v>
      </c>
      <c r="L98" s="15">
        <f>VLOOKUP(D98,[8]怪物属性模拟配置!$D$1785:$E$2344,2,0)</f>
        <v>74</v>
      </c>
    </row>
    <row r="99" s="1" customFormat="1" ht="16.5" spans="1:12">
      <c r="A99" s="10">
        <v>40400950</v>
      </c>
      <c r="B99" s="10">
        <v>40400960</v>
      </c>
      <c r="C99" s="10">
        <v>40400940</v>
      </c>
      <c r="D99" s="10">
        <v>95</v>
      </c>
      <c r="E99" s="10">
        <v>2</v>
      </c>
      <c r="F99" s="11">
        <f>VLOOKUP(L99,IF({1,0},[8]团队属性模拟!$A$3:$A$82,[8]团队属性模拟!$AU$3:$AU$82),2,0)</f>
        <v>93890</v>
      </c>
      <c r="G99" s="10">
        <f t="shared" si="2"/>
        <v>100</v>
      </c>
      <c r="H99" s="14" t="str">
        <f>[7]通关奖励!$I96</f>
        <v>3_4370|6_45</v>
      </c>
      <c r="I99" s="10">
        <v>40400950</v>
      </c>
      <c r="J99" s="14" t="str">
        <f>[7]首通奖励配置!$P96</f>
        <v>4_380</v>
      </c>
      <c r="K99" s="10">
        <v>15</v>
      </c>
      <c r="L99" s="15">
        <f>VLOOKUP(D99,[8]怪物属性模拟配置!$D$1785:$E$2344,2,0)</f>
        <v>75</v>
      </c>
    </row>
    <row r="100" s="1" customFormat="1" ht="16.5" spans="1:12">
      <c r="A100" s="10">
        <v>40400960</v>
      </c>
      <c r="B100" s="10">
        <v>40400970</v>
      </c>
      <c r="C100" s="10">
        <v>40400950</v>
      </c>
      <c r="D100" s="10">
        <v>96</v>
      </c>
      <c r="E100" s="10">
        <v>1</v>
      </c>
      <c r="F100" s="11">
        <f>VLOOKUP(L100,IF({1,0},[8]团队属性模拟!$A$3:$A$82,[8]团队属性模拟!$AU$3:$AU$82),2,0)</f>
        <v>94870</v>
      </c>
      <c r="G100" s="10">
        <f t="shared" si="2"/>
        <v>60</v>
      </c>
      <c r="H100" s="14" t="str">
        <f>[7]通关奖励!$I97</f>
        <v>3_4410</v>
      </c>
      <c r="I100" s="10">
        <v>40400960</v>
      </c>
      <c r="J100" s="14" t="str">
        <f>[7]首通奖励配置!$P97</f>
        <v>3_8820</v>
      </c>
      <c r="K100" s="10">
        <v>15</v>
      </c>
      <c r="L100" s="15">
        <f>VLOOKUP(D100,[8]怪物属性模拟配置!$D$1785:$E$2344,2,0)</f>
        <v>76</v>
      </c>
    </row>
    <row r="101" s="1" customFormat="1" ht="16.5" spans="1:12">
      <c r="A101" s="10">
        <v>40400970</v>
      </c>
      <c r="B101" s="10">
        <v>40400980</v>
      </c>
      <c r="C101" s="10">
        <v>40400960</v>
      </c>
      <c r="D101" s="10">
        <v>97</v>
      </c>
      <c r="E101" s="10">
        <v>1</v>
      </c>
      <c r="F101" s="11">
        <f>VLOOKUP(L101,IF({1,0},[8]团队属性模拟!$A$3:$A$82,[8]团队属性模拟!$AU$3:$AU$82),2,0)</f>
        <v>96390</v>
      </c>
      <c r="G101" s="10">
        <f t="shared" si="2"/>
        <v>60</v>
      </c>
      <c r="H101" s="14" t="str">
        <f>[7]通关奖励!$I98</f>
        <v>3_4450</v>
      </c>
      <c r="I101" s="10">
        <v>40400970</v>
      </c>
      <c r="J101" s="14" t="str">
        <f>[7]首通奖励配置!$P98</f>
        <v>3_8900</v>
      </c>
      <c r="K101" s="10">
        <v>15</v>
      </c>
      <c r="L101" s="15">
        <f>VLOOKUP(D101,[8]怪物属性模拟配置!$D$1785:$E$2344,2,0)</f>
        <v>77</v>
      </c>
    </row>
    <row r="102" s="1" customFormat="1" ht="16.5" spans="1:12">
      <c r="A102" s="10">
        <v>40400980</v>
      </c>
      <c r="B102" s="10">
        <v>40400990</v>
      </c>
      <c r="C102" s="10">
        <v>40400970</v>
      </c>
      <c r="D102" s="10">
        <v>98</v>
      </c>
      <c r="E102" s="10">
        <v>1</v>
      </c>
      <c r="F102" s="11">
        <f>VLOOKUP(L102,IF({1,0},[8]团队属性模拟!$A$3:$A$82,[8]团队属性模拟!$AU$3:$AU$82),2,0)</f>
        <v>97390</v>
      </c>
      <c r="G102" s="10">
        <f t="shared" si="2"/>
        <v>60</v>
      </c>
      <c r="H102" s="14" t="str">
        <f>[7]通关奖励!$I99</f>
        <v>3_4500</v>
      </c>
      <c r="I102" s="10">
        <v>40400980</v>
      </c>
      <c r="J102" s="14" t="str">
        <f>[7]首通奖励配置!$P99</f>
        <v>3_9000</v>
      </c>
      <c r="K102" s="10">
        <v>15</v>
      </c>
      <c r="L102" s="15">
        <f>VLOOKUP(D102,[8]怪物属性模拟配置!$D$1785:$E$2344,2,0)</f>
        <v>78</v>
      </c>
    </row>
    <row r="103" s="1" customFormat="1" ht="16.5" spans="1:12">
      <c r="A103" s="10">
        <v>40400990</v>
      </c>
      <c r="B103" s="10">
        <v>40401000</v>
      </c>
      <c r="C103" s="10">
        <v>40400980</v>
      </c>
      <c r="D103" s="10">
        <v>99</v>
      </c>
      <c r="E103" s="10">
        <v>1</v>
      </c>
      <c r="F103" s="11">
        <f>VLOOKUP(L103,IF({1,0},[8]团队属性模拟!$A$3:$A$82,[8]团队属性模拟!$AU$3:$AU$82),2,0)</f>
        <v>98870</v>
      </c>
      <c r="G103" s="10">
        <f t="shared" si="2"/>
        <v>60</v>
      </c>
      <c r="H103" s="14" t="str">
        <f>[7]通关奖励!$I100</f>
        <v>3_4540</v>
      </c>
      <c r="I103" s="10">
        <v>40400990</v>
      </c>
      <c r="J103" s="14" t="str">
        <f>[7]首通奖励配置!$P100</f>
        <v>3_9080</v>
      </c>
      <c r="K103" s="10">
        <v>15</v>
      </c>
      <c r="L103" s="15">
        <f>VLOOKUP(D103,[8]怪物属性模拟配置!$D$1785:$E$2344,2,0)</f>
        <v>79</v>
      </c>
    </row>
    <row r="104" s="1" customFormat="1" ht="16.5" spans="1:12">
      <c r="A104" s="10">
        <v>40401000</v>
      </c>
      <c r="B104" s="10">
        <v>0</v>
      </c>
      <c r="C104" s="10">
        <v>40400990</v>
      </c>
      <c r="D104" s="10">
        <v>100</v>
      </c>
      <c r="E104" s="10">
        <v>3</v>
      </c>
      <c r="F104" s="11">
        <f>VLOOKUP(L104,IF({1,0},[8]团队属性模拟!$A$3:$A$82,[8]团队属性模拟!$AU$3:$AU$82),2,0)</f>
        <v>102540</v>
      </c>
      <c r="G104" s="10">
        <f t="shared" si="2"/>
        <v>120</v>
      </c>
      <c r="H104" s="14" t="str">
        <f>[7]通关奖励!$I101</f>
        <v>3_4580|6_50|103_10</v>
      </c>
      <c r="I104" s="10">
        <v>40401000</v>
      </c>
      <c r="J104" s="14" t="str">
        <f>[7]首通奖励配置!$P101</f>
        <v>4_400|2_31001013_30|2_31001023_30|2_31001033_30|2_31001043_15</v>
      </c>
      <c r="K104" s="10">
        <v>30</v>
      </c>
      <c r="L104" s="15">
        <f>VLOOKUP(D104,[8]怪物属性模拟配置!$D$1785:$E$2344,2,0)</f>
        <v>80</v>
      </c>
    </row>
  </sheetData>
  <dataValidations count="1">
    <dataValidation type="list" allowBlank="1" showInputMessage="1" showErrorMessage="1" sqref="H1 J1">
      <formula1>"int,string,float"</formula1>
    </dataValidation>
  </dataValidation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J34"/>
  <sheetViews>
    <sheetView workbookViewId="0">
      <selection activeCell="L17" sqref="L17"/>
    </sheetView>
  </sheetViews>
  <sheetFormatPr defaultColWidth="9" defaultRowHeight="13.5"/>
  <cols>
    <col min="1" max="2" width="10.75" style="1"/>
    <col min="3" max="3" width="16.375" style="1"/>
    <col min="4" max="4" width="16.625" style="1"/>
    <col min="5" max="5" width="12.125" style="1"/>
    <col min="6" max="6" width="15.625" style="1"/>
    <col min="7" max="7" width="23.75" style="1" customWidth="1"/>
    <col min="8" max="8" width="11.875" style="1"/>
    <col min="9" max="9" width="14.125" style="1"/>
    <col min="10" max="16384" width="9" style="1"/>
  </cols>
  <sheetData>
    <row r="1" s="1" customFormat="1" ht="17.25" spans="1:10">
      <c r="A1" s="2" t="s">
        <v>0</v>
      </c>
      <c r="B1" s="2" t="s">
        <v>0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1</v>
      </c>
      <c r="H1" s="2" t="s">
        <v>0</v>
      </c>
      <c r="I1" s="3" t="s">
        <v>1</v>
      </c>
      <c r="J1" s="3" t="s">
        <v>0</v>
      </c>
    </row>
    <row r="2" s="1" customFormat="1" ht="18" spans="1:10">
      <c r="A2" s="4" t="s">
        <v>2</v>
      </c>
      <c r="B2" s="4" t="s">
        <v>151</v>
      </c>
      <c r="C2" s="5" t="s">
        <v>3</v>
      </c>
      <c r="D2" s="5" t="s">
        <v>166</v>
      </c>
      <c r="E2" s="5" t="s">
        <v>115</v>
      </c>
      <c r="F2" s="5" t="s">
        <v>119</v>
      </c>
      <c r="G2" s="5" t="s">
        <v>118</v>
      </c>
      <c r="H2" s="5" t="s">
        <v>117</v>
      </c>
      <c r="I2" s="5" t="s">
        <v>167</v>
      </c>
      <c r="J2" s="5" t="s">
        <v>11</v>
      </c>
    </row>
    <row r="3" s="1" customFormat="1" ht="18" spans="1:10">
      <c r="A3" s="6" t="s">
        <v>2</v>
      </c>
      <c r="B3" s="6" t="s">
        <v>156</v>
      </c>
      <c r="C3" s="7" t="s">
        <v>13</v>
      </c>
      <c r="D3" s="7" t="s">
        <v>168</v>
      </c>
      <c r="E3" s="7" t="s">
        <v>122</v>
      </c>
      <c r="F3" s="7" t="s">
        <v>126</v>
      </c>
      <c r="G3" s="7" t="s">
        <v>169</v>
      </c>
      <c r="H3" s="7" t="s">
        <v>170</v>
      </c>
      <c r="I3" s="7" t="s">
        <v>171</v>
      </c>
      <c r="J3" s="7" t="s">
        <v>172</v>
      </c>
    </row>
    <row r="4" s="1" customFormat="1" ht="51.75" spans="1:10">
      <c r="A4" s="8" t="s">
        <v>2</v>
      </c>
      <c r="B4" s="8" t="s">
        <v>156</v>
      </c>
      <c r="C4" s="9" t="s">
        <v>173</v>
      </c>
      <c r="D4" s="9" t="s">
        <v>174</v>
      </c>
      <c r="E4" s="9" t="s">
        <v>131</v>
      </c>
      <c r="F4" s="9" t="s">
        <v>175</v>
      </c>
      <c r="G4" s="9" t="s">
        <v>28</v>
      </c>
      <c r="H4" s="9" t="s">
        <v>133</v>
      </c>
      <c r="I4" s="9" t="s">
        <v>176</v>
      </c>
      <c r="J4" s="9" t="s">
        <v>177</v>
      </c>
    </row>
    <row r="5" s="1" customFormat="1" ht="16.5" spans="1:10">
      <c r="A5" s="10">
        <v>40500010</v>
      </c>
      <c r="B5" s="10">
        <v>40500020</v>
      </c>
      <c r="C5" s="10">
        <v>1</v>
      </c>
      <c r="D5" s="10" t="s">
        <v>178</v>
      </c>
      <c r="E5" s="10">
        <v>180</v>
      </c>
      <c r="F5" s="10" t="s">
        <v>179</v>
      </c>
      <c r="G5" s="11">
        <f>[9]作战演习配置!$L3</f>
        <v>0</v>
      </c>
      <c r="H5" s="10">
        <v>0</v>
      </c>
      <c r="I5" s="10" t="s">
        <v>180</v>
      </c>
      <c r="J5" s="12">
        <v>0</v>
      </c>
    </row>
    <row r="6" s="1" customFormat="1" ht="16.5" spans="1:10">
      <c r="A6" s="10">
        <v>40500020</v>
      </c>
      <c r="B6" s="10">
        <v>40500030</v>
      </c>
      <c r="C6" s="10">
        <v>2</v>
      </c>
      <c r="D6" s="10" t="s">
        <v>181</v>
      </c>
      <c r="E6" s="10">
        <v>0</v>
      </c>
      <c r="F6" s="12"/>
      <c r="G6" s="11" t="str">
        <f>[9]作战演习配置!$L4</f>
        <v>3_2550|104_1|6_20|4_10</v>
      </c>
      <c r="H6" s="10">
        <v>61030301</v>
      </c>
      <c r="I6" s="12"/>
      <c r="J6" s="12">
        <v>0</v>
      </c>
    </row>
    <row r="7" s="1" customFormat="1" ht="16.5" spans="1:10">
      <c r="A7" s="10">
        <v>40500030</v>
      </c>
      <c r="B7" s="10">
        <v>40500040</v>
      </c>
      <c r="C7" s="10">
        <v>1</v>
      </c>
      <c r="D7" s="10" t="s">
        <v>178</v>
      </c>
      <c r="E7" s="10">
        <v>180</v>
      </c>
      <c r="F7" s="10" t="s">
        <v>179</v>
      </c>
      <c r="G7" s="11">
        <f>[9]作战演习配置!$L5</f>
        <v>0</v>
      </c>
      <c r="H7" s="10">
        <v>0</v>
      </c>
      <c r="I7" s="10" t="s">
        <v>182</v>
      </c>
      <c r="J7" s="12">
        <v>0</v>
      </c>
    </row>
    <row r="8" s="1" customFormat="1" ht="16.5" spans="1:10">
      <c r="A8" s="10">
        <v>40500040</v>
      </c>
      <c r="B8" s="10">
        <v>40500050</v>
      </c>
      <c r="C8" s="10">
        <v>2</v>
      </c>
      <c r="D8" s="10" t="s">
        <v>181</v>
      </c>
      <c r="E8" s="10">
        <v>0</v>
      </c>
      <c r="F8" s="12"/>
      <c r="G8" s="11" t="str">
        <f>[9]作战演习配置!$L6</f>
        <v>3_2550|104_1|6_20</v>
      </c>
      <c r="H8" s="10">
        <v>61030301</v>
      </c>
      <c r="I8" s="12"/>
      <c r="J8" s="12">
        <v>0</v>
      </c>
    </row>
    <row r="9" s="1" customFormat="1" ht="16.5" spans="1:10">
      <c r="A9" s="10">
        <v>40500050</v>
      </c>
      <c r="B9" s="10">
        <v>40500060</v>
      </c>
      <c r="C9" s="10">
        <v>1</v>
      </c>
      <c r="D9" s="10" t="s">
        <v>178</v>
      </c>
      <c r="E9" s="10">
        <v>180</v>
      </c>
      <c r="F9" s="10" t="s">
        <v>179</v>
      </c>
      <c r="G9" s="11">
        <f>[9]作战演习配置!$L7</f>
        <v>0</v>
      </c>
      <c r="H9" s="10">
        <v>0</v>
      </c>
      <c r="I9" s="10" t="s">
        <v>183</v>
      </c>
      <c r="J9" s="12">
        <v>0</v>
      </c>
    </row>
    <row r="10" s="1" customFormat="1" ht="16.5" spans="1:10">
      <c r="A10" s="10">
        <v>40500060</v>
      </c>
      <c r="B10" s="10">
        <v>40500070</v>
      </c>
      <c r="C10" s="10">
        <v>2</v>
      </c>
      <c r="D10" s="10" t="s">
        <v>181</v>
      </c>
      <c r="E10" s="10">
        <v>0</v>
      </c>
      <c r="F10" s="12"/>
      <c r="G10" s="11" t="str">
        <f>[9]作战演习配置!$L8</f>
        <v>3_3400|104_2|6_25|4_10</v>
      </c>
      <c r="H10" s="10">
        <v>61030301</v>
      </c>
      <c r="I10" s="12"/>
      <c r="J10" s="12">
        <v>0</v>
      </c>
    </row>
    <row r="11" s="1" customFormat="1" ht="16.5" spans="1:10">
      <c r="A11" s="10">
        <v>40500070</v>
      </c>
      <c r="B11" s="10">
        <v>40500080</v>
      </c>
      <c r="C11" s="10">
        <v>1</v>
      </c>
      <c r="D11" s="10" t="s">
        <v>184</v>
      </c>
      <c r="E11" s="10">
        <v>180</v>
      </c>
      <c r="F11" s="10" t="s">
        <v>179</v>
      </c>
      <c r="G11" s="11">
        <f>[9]作战演习配置!$L9</f>
        <v>0</v>
      </c>
      <c r="H11" s="10">
        <v>0</v>
      </c>
      <c r="I11" s="10" t="s">
        <v>185</v>
      </c>
      <c r="J11" s="12">
        <v>0</v>
      </c>
    </row>
    <row r="12" s="1" customFormat="1" ht="16.5" spans="1:10">
      <c r="A12" s="10">
        <v>40500080</v>
      </c>
      <c r="B12" s="10">
        <v>40500090</v>
      </c>
      <c r="C12" s="10">
        <v>2</v>
      </c>
      <c r="D12" s="10" t="s">
        <v>186</v>
      </c>
      <c r="E12" s="10">
        <v>0</v>
      </c>
      <c r="F12" s="12"/>
      <c r="G12" s="11" t="str">
        <f>[9]作战演习配置!$L10</f>
        <v>3_4250|104_2|6_35</v>
      </c>
      <c r="H12" s="10">
        <v>61030301</v>
      </c>
      <c r="I12" s="12"/>
      <c r="J12" s="12">
        <v>0</v>
      </c>
    </row>
    <row r="13" s="1" customFormat="1" ht="16.5" spans="1:10">
      <c r="A13" s="10">
        <v>40500090</v>
      </c>
      <c r="B13" s="10">
        <v>40500100</v>
      </c>
      <c r="C13" s="10">
        <v>1</v>
      </c>
      <c r="D13" s="10" t="s">
        <v>184</v>
      </c>
      <c r="E13" s="10">
        <v>180</v>
      </c>
      <c r="F13" s="10" t="s">
        <v>179</v>
      </c>
      <c r="G13" s="11">
        <f>[9]作战演习配置!$L11</f>
        <v>0</v>
      </c>
      <c r="H13" s="10">
        <v>0</v>
      </c>
      <c r="I13" s="10" t="s">
        <v>187</v>
      </c>
      <c r="J13" s="12">
        <v>5</v>
      </c>
    </row>
    <row r="14" s="1" customFormat="1" ht="16.5" spans="1:10">
      <c r="A14" s="10">
        <v>40500100</v>
      </c>
      <c r="B14" s="10">
        <v>40500110</v>
      </c>
      <c r="C14" s="10">
        <v>2</v>
      </c>
      <c r="D14" s="10" t="s">
        <v>186</v>
      </c>
      <c r="E14" s="10">
        <v>0</v>
      </c>
      <c r="F14" s="12"/>
      <c r="G14" s="11" t="str">
        <f>[9]作战演习配置!$L12</f>
        <v>3_4250|104_3|6_35|4_15</v>
      </c>
      <c r="H14" s="10">
        <v>61030301</v>
      </c>
      <c r="I14" s="10"/>
      <c r="J14" s="12">
        <v>0</v>
      </c>
    </row>
    <row r="15" s="1" customFormat="1" ht="16.5" spans="1:10">
      <c r="A15" s="10">
        <v>40500110</v>
      </c>
      <c r="B15" s="10">
        <v>40500120</v>
      </c>
      <c r="C15" s="10">
        <v>1</v>
      </c>
      <c r="D15" s="10" t="s">
        <v>184</v>
      </c>
      <c r="E15" s="10">
        <v>180</v>
      </c>
      <c r="F15" s="10" t="s">
        <v>179</v>
      </c>
      <c r="G15" s="11">
        <f>[9]作战演习配置!$L13</f>
        <v>0</v>
      </c>
      <c r="H15" s="10">
        <v>0</v>
      </c>
      <c r="I15" s="10" t="s">
        <v>188</v>
      </c>
      <c r="J15" s="12">
        <v>0</v>
      </c>
    </row>
    <row r="16" s="1" customFormat="1" ht="16.5" spans="1:10">
      <c r="A16" s="10">
        <v>40500120</v>
      </c>
      <c r="B16" s="10">
        <v>40500130</v>
      </c>
      <c r="C16" s="10">
        <v>2</v>
      </c>
      <c r="D16" s="10" t="s">
        <v>186</v>
      </c>
      <c r="E16" s="10">
        <v>0</v>
      </c>
      <c r="F16" s="12"/>
      <c r="G16" s="11" t="str">
        <f>[9]作战演习配置!$L14</f>
        <v>3_5100|104_3|6_40</v>
      </c>
      <c r="H16" s="10">
        <v>61030301</v>
      </c>
      <c r="I16" s="12"/>
      <c r="J16" s="12">
        <v>0</v>
      </c>
    </row>
    <row r="17" s="1" customFormat="1" ht="16.5" spans="1:10">
      <c r="A17" s="10">
        <v>40500130</v>
      </c>
      <c r="B17" s="10">
        <v>40500140</v>
      </c>
      <c r="C17" s="10">
        <v>1</v>
      </c>
      <c r="D17" s="10" t="s">
        <v>189</v>
      </c>
      <c r="E17" s="10">
        <v>180</v>
      </c>
      <c r="F17" s="10" t="s">
        <v>179</v>
      </c>
      <c r="G17" s="11">
        <f>[9]作战演习配置!$L15</f>
        <v>0</v>
      </c>
      <c r="H17" s="10">
        <v>0</v>
      </c>
      <c r="I17" s="10" t="s">
        <v>190</v>
      </c>
      <c r="J17" s="12">
        <v>0</v>
      </c>
    </row>
    <row r="18" s="1" customFormat="1" ht="16.5" spans="1:10">
      <c r="A18" s="10">
        <v>40500140</v>
      </c>
      <c r="B18" s="10">
        <v>40500150</v>
      </c>
      <c r="C18" s="10">
        <v>2</v>
      </c>
      <c r="D18" s="10" t="s">
        <v>191</v>
      </c>
      <c r="E18" s="10">
        <v>0</v>
      </c>
      <c r="F18" s="12"/>
      <c r="G18" s="11" t="str">
        <f>[9]作战演习配置!$L16</f>
        <v>3_5100|104_4|6_40|4_15</v>
      </c>
      <c r="H18" s="10">
        <v>61030301</v>
      </c>
      <c r="I18" s="12"/>
      <c r="J18" s="12">
        <v>0</v>
      </c>
    </row>
    <row r="19" s="1" customFormat="1" ht="16.5" spans="1:10">
      <c r="A19" s="10">
        <v>40500150</v>
      </c>
      <c r="B19" s="10">
        <v>40500160</v>
      </c>
      <c r="C19" s="10">
        <v>1</v>
      </c>
      <c r="D19" s="10" t="s">
        <v>189</v>
      </c>
      <c r="E19" s="10">
        <v>180</v>
      </c>
      <c r="F19" s="10" t="s">
        <v>179</v>
      </c>
      <c r="G19" s="11">
        <f>[9]作战演习配置!$L17</f>
        <v>0</v>
      </c>
      <c r="H19" s="10">
        <v>0</v>
      </c>
      <c r="I19" s="10" t="s">
        <v>192</v>
      </c>
      <c r="J19" s="12">
        <v>0</v>
      </c>
    </row>
    <row r="20" s="1" customFormat="1" ht="16.5" spans="1:10">
      <c r="A20" s="10">
        <v>40500160</v>
      </c>
      <c r="B20" s="10">
        <v>40500170</v>
      </c>
      <c r="C20" s="10">
        <v>2</v>
      </c>
      <c r="D20" s="10" t="s">
        <v>191</v>
      </c>
      <c r="E20" s="10">
        <v>0</v>
      </c>
      <c r="F20" s="12"/>
      <c r="G20" s="11" t="str">
        <f>[9]作战演习配置!$L18</f>
        <v>3_5950|104_4|6_45</v>
      </c>
      <c r="H20" s="10">
        <v>61030301</v>
      </c>
      <c r="I20" s="12"/>
      <c r="J20" s="12">
        <v>0</v>
      </c>
    </row>
    <row r="21" s="1" customFormat="1" ht="16.5" spans="1:10">
      <c r="A21" s="10">
        <v>40500170</v>
      </c>
      <c r="B21" s="10">
        <v>40500180</v>
      </c>
      <c r="C21" s="10">
        <v>1</v>
      </c>
      <c r="D21" s="10" t="s">
        <v>189</v>
      </c>
      <c r="E21" s="10">
        <v>180</v>
      </c>
      <c r="F21" s="10" t="s">
        <v>179</v>
      </c>
      <c r="G21" s="11">
        <f>[9]作战演习配置!$L19</f>
        <v>0</v>
      </c>
      <c r="H21" s="10">
        <v>0</v>
      </c>
      <c r="I21" s="10" t="s">
        <v>193</v>
      </c>
      <c r="J21" s="12">
        <v>0</v>
      </c>
    </row>
    <row r="22" s="1" customFormat="1" ht="16.5" spans="1:10">
      <c r="A22" s="10">
        <v>40500180</v>
      </c>
      <c r="B22" s="10">
        <v>40500190</v>
      </c>
      <c r="C22" s="10">
        <v>2</v>
      </c>
      <c r="D22" s="10" t="s">
        <v>191</v>
      </c>
      <c r="E22" s="10">
        <v>0</v>
      </c>
      <c r="F22" s="12"/>
      <c r="G22" s="11" t="str">
        <f>[9]作战演习配置!$L20</f>
        <v>3_5950|104_5|6_45|4_20</v>
      </c>
      <c r="H22" s="10">
        <v>61030301</v>
      </c>
      <c r="I22" s="12"/>
      <c r="J22" s="12">
        <v>0</v>
      </c>
    </row>
    <row r="23" s="1" customFormat="1" ht="16.5" spans="1:10">
      <c r="A23" s="10">
        <v>40500190</v>
      </c>
      <c r="B23" s="10">
        <v>40500200</v>
      </c>
      <c r="C23" s="10">
        <v>1</v>
      </c>
      <c r="D23" s="10" t="s">
        <v>194</v>
      </c>
      <c r="E23" s="10">
        <v>180</v>
      </c>
      <c r="F23" s="10" t="s">
        <v>179</v>
      </c>
      <c r="G23" s="11">
        <f>[9]作战演习配置!$L21</f>
        <v>0</v>
      </c>
      <c r="H23" s="10">
        <v>0</v>
      </c>
      <c r="I23" s="10" t="s">
        <v>195</v>
      </c>
      <c r="J23" s="12">
        <v>10</v>
      </c>
    </row>
    <row r="24" s="1" customFormat="1" ht="16.5" spans="1:10">
      <c r="A24" s="10">
        <v>40500200</v>
      </c>
      <c r="B24" s="10">
        <v>40500210</v>
      </c>
      <c r="C24" s="10">
        <v>2</v>
      </c>
      <c r="D24" s="10" t="s">
        <v>196</v>
      </c>
      <c r="E24" s="10">
        <v>0</v>
      </c>
      <c r="F24" s="12"/>
      <c r="G24" s="11" t="str">
        <f>[9]作战演习配置!$L22</f>
        <v>3_6800|104_5|6_50</v>
      </c>
      <c r="H24" s="10">
        <v>61030301</v>
      </c>
      <c r="I24" s="12"/>
      <c r="J24" s="12">
        <v>0</v>
      </c>
    </row>
    <row r="25" s="1" customFormat="1" ht="16.5" spans="1:10">
      <c r="A25" s="10">
        <v>40500210</v>
      </c>
      <c r="B25" s="10">
        <v>40500220</v>
      </c>
      <c r="C25" s="10">
        <v>1</v>
      </c>
      <c r="D25" s="10" t="s">
        <v>194</v>
      </c>
      <c r="E25" s="10">
        <v>180</v>
      </c>
      <c r="F25" s="10" t="s">
        <v>179</v>
      </c>
      <c r="G25" s="11">
        <f>[9]作战演习配置!$L23</f>
        <v>0</v>
      </c>
      <c r="H25" s="10">
        <v>0</v>
      </c>
      <c r="I25" s="10" t="s">
        <v>197</v>
      </c>
      <c r="J25" s="12">
        <v>11</v>
      </c>
    </row>
    <row r="26" s="1" customFormat="1" ht="16.5" spans="1:10">
      <c r="A26" s="10">
        <v>40500220</v>
      </c>
      <c r="B26" s="10">
        <v>40500230</v>
      </c>
      <c r="C26" s="10">
        <v>2</v>
      </c>
      <c r="D26" s="10" t="s">
        <v>196</v>
      </c>
      <c r="E26" s="10">
        <v>0</v>
      </c>
      <c r="F26" s="12"/>
      <c r="G26" s="11" t="str">
        <f>[9]作战演习配置!$L24</f>
        <v>3_6800|104_6|6_50|4_20</v>
      </c>
      <c r="H26" s="10">
        <v>61030301</v>
      </c>
      <c r="I26" s="12"/>
      <c r="J26" s="12">
        <v>0</v>
      </c>
    </row>
    <row r="27" s="1" customFormat="1" ht="16.5" spans="1:10">
      <c r="A27" s="10">
        <v>40500230</v>
      </c>
      <c r="B27" s="10">
        <v>40500240</v>
      </c>
      <c r="C27" s="10">
        <v>1</v>
      </c>
      <c r="D27" s="10" t="s">
        <v>194</v>
      </c>
      <c r="E27" s="10">
        <v>180</v>
      </c>
      <c r="F27" s="10" t="s">
        <v>179</v>
      </c>
      <c r="G27" s="11">
        <f>[9]作战演习配置!$L25</f>
        <v>0</v>
      </c>
      <c r="H27" s="10">
        <v>0</v>
      </c>
      <c r="I27" s="10" t="s">
        <v>198</v>
      </c>
      <c r="J27" s="12">
        <v>12</v>
      </c>
    </row>
    <row r="28" s="1" customFormat="1" ht="16.5" spans="1:10">
      <c r="A28" s="10">
        <v>40500240</v>
      </c>
      <c r="B28" s="10">
        <v>40500250</v>
      </c>
      <c r="C28" s="10">
        <v>2</v>
      </c>
      <c r="D28" s="10" t="s">
        <v>196</v>
      </c>
      <c r="E28" s="10">
        <v>0</v>
      </c>
      <c r="F28" s="12"/>
      <c r="G28" s="11" t="str">
        <f>[9]作战演习配置!$L26</f>
        <v>3_7650|104_6|6_60</v>
      </c>
      <c r="H28" s="10">
        <v>61030301</v>
      </c>
      <c r="I28" s="10"/>
      <c r="J28" s="12">
        <v>0</v>
      </c>
    </row>
    <row r="29" s="1" customFormat="1" ht="16.5" spans="1:10">
      <c r="A29" s="10">
        <v>40500250</v>
      </c>
      <c r="B29" s="10">
        <v>40500260</v>
      </c>
      <c r="C29" s="10">
        <v>1</v>
      </c>
      <c r="D29" s="10" t="s">
        <v>199</v>
      </c>
      <c r="E29" s="10">
        <v>180</v>
      </c>
      <c r="F29" s="10" t="s">
        <v>179</v>
      </c>
      <c r="G29" s="11">
        <f>[9]作战演习配置!$L27</f>
        <v>0</v>
      </c>
      <c r="H29" s="10">
        <v>0</v>
      </c>
      <c r="I29" s="10" t="s">
        <v>200</v>
      </c>
      <c r="J29" s="12">
        <v>13</v>
      </c>
    </row>
    <row r="30" s="1" customFormat="1" ht="16.5" spans="1:10">
      <c r="A30" s="10">
        <v>40500260</v>
      </c>
      <c r="B30" s="10">
        <v>40500270</v>
      </c>
      <c r="C30" s="10">
        <v>2</v>
      </c>
      <c r="D30" s="10" t="s">
        <v>201</v>
      </c>
      <c r="E30" s="10">
        <v>0</v>
      </c>
      <c r="F30" s="12"/>
      <c r="G30" s="11" t="str">
        <f>[9]作战演习配置!$L28</f>
        <v>3_7650|104_7|6_60|4_30</v>
      </c>
      <c r="H30" s="10">
        <v>61030301</v>
      </c>
      <c r="I30" s="10"/>
      <c r="J30" s="12">
        <v>0</v>
      </c>
    </row>
    <row r="31" s="1" customFormat="1" ht="16.5" spans="1:10">
      <c r="A31" s="10">
        <v>40500270</v>
      </c>
      <c r="B31" s="10">
        <v>40500280</v>
      </c>
      <c r="C31" s="10">
        <v>1</v>
      </c>
      <c r="D31" s="10" t="s">
        <v>199</v>
      </c>
      <c r="E31" s="10">
        <v>180</v>
      </c>
      <c r="F31" s="10" t="s">
        <v>179</v>
      </c>
      <c r="G31" s="11">
        <f>[9]作战演习配置!$L29</f>
        <v>0</v>
      </c>
      <c r="H31" s="10">
        <v>0</v>
      </c>
      <c r="I31" s="10" t="s">
        <v>202</v>
      </c>
      <c r="J31" s="12">
        <v>14</v>
      </c>
    </row>
    <row r="32" s="1" customFormat="1" ht="16.5" spans="1:10">
      <c r="A32" s="10">
        <v>40500280</v>
      </c>
      <c r="B32" s="10">
        <v>40500290</v>
      </c>
      <c r="C32" s="10">
        <v>2</v>
      </c>
      <c r="D32" s="10" t="s">
        <v>201</v>
      </c>
      <c r="E32" s="10">
        <v>0</v>
      </c>
      <c r="F32" s="12"/>
      <c r="G32" s="11" t="str">
        <f>[9]作战演习配置!$L30</f>
        <v>3_8500|104_8|6_65</v>
      </c>
      <c r="H32" s="10">
        <v>61030301</v>
      </c>
      <c r="I32" s="12"/>
      <c r="J32" s="12">
        <v>0</v>
      </c>
    </row>
    <row r="33" s="1" customFormat="1" ht="16.5" spans="1:10">
      <c r="A33" s="10">
        <v>40500290</v>
      </c>
      <c r="B33" s="10">
        <v>40500300</v>
      </c>
      <c r="C33" s="10">
        <v>1</v>
      </c>
      <c r="D33" s="10" t="s">
        <v>199</v>
      </c>
      <c r="E33" s="10">
        <v>180</v>
      </c>
      <c r="F33" s="10" t="s">
        <v>179</v>
      </c>
      <c r="G33" s="11">
        <f>[9]作战演习配置!$L31</f>
        <v>0</v>
      </c>
      <c r="H33" s="10">
        <v>0</v>
      </c>
      <c r="I33" s="10" t="s">
        <v>202</v>
      </c>
      <c r="J33" s="12">
        <v>15</v>
      </c>
    </row>
    <row r="34" s="1" customFormat="1" ht="16.5" spans="1:10">
      <c r="A34" s="10">
        <v>40500300</v>
      </c>
      <c r="B34" s="10">
        <v>0</v>
      </c>
      <c r="C34" s="10">
        <v>2</v>
      </c>
      <c r="D34" s="10" t="s">
        <v>201</v>
      </c>
      <c r="E34" s="10">
        <v>0</v>
      </c>
      <c r="F34" s="12"/>
      <c r="G34" s="11" t="str">
        <f>[9]作战演习配置!$L32</f>
        <v>3_8500|104_10|6_65|4_30</v>
      </c>
      <c r="H34" s="10">
        <v>61030301</v>
      </c>
      <c r="I34" s="12"/>
      <c r="J34" s="12">
        <v>0</v>
      </c>
    </row>
  </sheetData>
  <dataValidations count="1">
    <dataValidation type="list" allowBlank="1" showInputMessage="1" showErrorMessage="1" sqref="D1 F1:G1 I1 J1">
      <formula1>"int,string,float"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s_chapter</vt:lpstr>
      <vt:lpstr>s_resfb</vt:lpstr>
      <vt:lpstr>s_resfb_item</vt:lpstr>
      <vt:lpstr>s_towerfb</vt:lpstr>
      <vt:lpstr>s_combatexerise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dcterms:created xsi:type="dcterms:W3CDTF">2016-11-17T05:14:00Z</dcterms:created>
  <dcterms:modified xsi:type="dcterms:W3CDTF">2017-03-28T03:05:31Z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