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301" activeTab="1"/>
  </bookViews>
  <sheets>
    <sheet name="s_store" sheetId="1" r:id="rId1"/>
    <sheet name="s_goods" sheetId="2" r:id="rId2"/>
  </sheets>
  <externalReferences>
    <externalReference r:id="rId3"/>
    <externalReference r:id="rId4"/>
  </externalReferenc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1-普通商店
2-竞技商店
3-世界BOSS商店
4-爬塔商店
5-作战演习商店
6-荣耀商店</t>
        </r>
      </text>
    </comment>
    <comment ref="D4" authorId="0">
      <text>
        <r>
          <rPr>
            <b/>
            <sz val="9"/>
            <rFont val="宋体"/>
            <charset val="134"/>
          </rPr>
          <t>作者:
0-不显示货币类型
3-金币
4-钻石
101-竞技币
102-BOSS币
103-爬塔币
104-远征币
105-荣誉币</t>
        </r>
      </text>
    </comment>
    <comment ref="G4" authorId="0">
      <text>
        <r>
          <rPr>
            <b/>
            <sz val="9"/>
            <rFont val="宋体"/>
            <charset val="134"/>
          </rPr>
          <t xml:space="preserve">作者:
多个类型使用 &amp; 分隔。
311、312，后接_0,或_1_ID|ID|ID
10000,后接_VIP等级
其他类型，无需拼接数据
类型ID如下：
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311 </t>
        </r>
        <r>
          <rPr>
            <sz val="9"/>
            <rFont val="Tahoma"/>
            <charset val="134"/>
          </rPr>
          <t>-</t>
        </r>
        <r>
          <rPr>
            <sz val="9"/>
            <rFont val="宋体"/>
            <charset val="134"/>
          </rPr>
          <t>普通副本，后接多个普通副本的</t>
        </r>
        <r>
          <rPr>
            <sz val="9"/>
            <rFont val="Tahoma"/>
            <charset val="134"/>
          </rPr>
          <t>ID</t>
        </r>
        <r>
          <rPr>
            <sz val="9"/>
            <rFont val="宋体"/>
            <charset val="134"/>
          </rPr>
          <t>。尽量显示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条数据。</t>
        </r>
        <r>
          <rPr>
            <sz val="9"/>
            <rFont val="Tahoma"/>
            <charset val="134"/>
          </rPr>
          <t>311_0,</t>
        </r>
        <r>
          <rPr>
            <sz val="9"/>
            <rFont val="宋体"/>
            <charset val="134"/>
          </rPr>
          <t>只跳转到主界面。</t>
        </r>
        <r>
          <rPr>
            <sz val="9"/>
            <rFont val="Tahoma"/>
            <charset val="134"/>
          </rPr>
          <t>311_1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>312  -</t>
        </r>
        <r>
          <rPr>
            <sz val="9"/>
            <rFont val="宋体"/>
            <charset val="134"/>
          </rPr>
          <t>精英副本，后接多个精英副本的</t>
        </r>
        <r>
          <rPr>
            <sz val="9"/>
            <rFont val="Tahoma"/>
            <charset val="134"/>
          </rPr>
          <t>ID</t>
        </r>
        <r>
          <rPr>
            <sz val="9"/>
            <rFont val="宋体"/>
            <charset val="134"/>
          </rPr>
          <t>。尽量显示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条数据。</t>
        </r>
        <r>
          <rPr>
            <sz val="9"/>
            <rFont val="Tahoma"/>
            <charset val="134"/>
          </rPr>
          <t>312_0,</t>
        </r>
        <r>
          <rPr>
            <sz val="9"/>
            <rFont val="宋体"/>
            <charset val="134"/>
          </rPr>
          <t>只跳转到主界面。读副本</t>
        </r>
        <r>
          <rPr>
            <sz val="9"/>
            <rFont val="Tahoma"/>
            <charset val="134"/>
          </rPr>
          <t xml:space="preserve">
320 </t>
        </r>
        <r>
          <rPr>
            <sz val="9"/>
            <rFont val="宋体"/>
            <charset val="134"/>
          </rPr>
          <t>竞技场</t>
        </r>
        <r>
          <rPr>
            <sz val="9"/>
            <rFont val="Tahoma"/>
            <charset val="134"/>
          </rPr>
          <t xml:space="preserve"> 
330 </t>
        </r>
        <r>
          <rPr>
            <sz val="9"/>
            <rFont val="宋体"/>
            <charset val="134"/>
          </rPr>
          <t>补给任务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340 模拟训练 
350 能力评估 
360 作战演习 
370 荣誉战场
600 </t>
        </r>
        <r>
          <rPr>
            <sz val="9"/>
            <rFont val="宋体"/>
            <charset val="134"/>
          </rPr>
          <t xml:space="preserve">扭蛋
</t>
        </r>
        <r>
          <rPr>
            <sz val="9"/>
            <rFont val="Tahoma"/>
            <charset val="134"/>
          </rPr>
          <t xml:space="preserve">901 </t>
        </r>
        <r>
          <rPr>
            <sz val="9"/>
            <rFont val="宋体"/>
            <charset val="134"/>
          </rPr>
          <t xml:space="preserve">签到
</t>
        </r>
        <r>
          <rPr>
            <sz val="9"/>
            <rFont val="Tahoma"/>
            <charset val="134"/>
          </rPr>
          <t xml:space="preserve">911 </t>
        </r>
        <r>
          <rPr>
            <sz val="9"/>
            <rFont val="宋体"/>
            <charset val="134"/>
          </rPr>
          <t>世界</t>
        </r>
        <r>
          <rPr>
            <sz val="9"/>
            <rFont val="Tahoma"/>
            <charset val="134"/>
          </rPr>
          <t xml:space="preserve">BOSS
 801 </t>
        </r>
        <r>
          <rPr>
            <sz val="9"/>
            <rFont val="宋体"/>
            <charset val="134"/>
          </rPr>
          <t>购买金币</t>
        </r>
        <r>
          <rPr>
            <sz val="9"/>
            <rFont val="Tahoma"/>
            <charset val="134"/>
          </rPr>
          <t xml:space="preserve"> 
 802 </t>
        </r>
        <r>
          <rPr>
            <sz val="9"/>
            <rFont val="宋体"/>
            <charset val="134"/>
          </rPr>
          <t>购买体力</t>
        </r>
        <r>
          <rPr>
            <sz val="9"/>
            <rFont val="Tahoma"/>
            <charset val="134"/>
          </rPr>
          <t xml:space="preserve"> 
 803 购买钻石
 811 </t>
        </r>
        <r>
          <rPr>
            <sz val="9"/>
            <rFont val="宋体"/>
            <charset val="134"/>
          </rPr>
          <t>杂货商店</t>
        </r>
        <r>
          <rPr>
            <sz val="9"/>
            <rFont val="Tahoma"/>
            <charset val="134"/>
          </rPr>
          <t xml:space="preserve"> 
 812 </t>
        </r>
        <r>
          <rPr>
            <sz val="9"/>
            <rFont val="宋体"/>
            <charset val="134"/>
          </rPr>
          <t>竞技商店</t>
        </r>
        <r>
          <rPr>
            <sz val="9"/>
            <rFont val="Tahoma"/>
            <charset val="134"/>
          </rPr>
          <t xml:space="preserve"> 
 813 BOSS</t>
        </r>
        <r>
          <rPr>
            <sz val="9"/>
            <rFont val="宋体"/>
            <charset val="134"/>
          </rPr>
          <t>商店</t>
        </r>
        <r>
          <rPr>
            <sz val="9"/>
            <rFont val="Tahoma"/>
            <charset val="134"/>
          </rPr>
          <t xml:space="preserve"> 
 814 </t>
        </r>
        <r>
          <rPr>
            <sz val="9"/>
            <rFont val="宋体"/>
            <charset val="134"/>
          </rPr>
          <t>爬塔商店</t>
        </r>
        <r>
          <rPr>
            <sz val="9"/>
            <rFont val="Tahoma"/>
            <charset val="134"/>
          </rPr>
          <t xml:space="preserve"> 
 815 远征</t>
        </r>
        <r>
          <rPr>
            <sz val="9"/>
            <rFont val="宋体"/>
            <charset val="134"/>
          </rPr>
          <t xml:space="preserve">商店
 816 荣誉商店
</t>
        </r>
        <r>
          <rPr>
            <sz val="9"/>
            <rFont val="Tahoma"/>
            <charset val="134"/>
          </rPr>
          <t xml:space="preserve"> 902 </t>
        </r>
        <r>
          <rPr>
            <sz val="9"/>
            <rFont val="宋体"/>
            <charset val="134"/>
          </rPr>
          <t>活动</t>
        </r>
        <r>
          <rPr>
            <sz val="9"/>
            <rFont val="Tahoma"/>
            <charset val="134"/>
          </rPr>
          <t xml:space="preserve">  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>10000 VIP</t>
        </r>
        <r>
          <rPr>
            <sz val="9"/>
            <rFont val="宋体"/>
            <charset val="134"/>
          </rPr>
          <t>系统，后接</t>
        </r>
        <r>
          <rPr>
            <sz val="9"/>
            <rFont val="Tahoma"/>
            <charset val="134"/>
          </rPr>
          <t>VIP</t>
        </r>
        <r>
          <rPr>
            <sz val="9"/>
            <rFont val="宋体"/>
            <charset val="134"/>
          </rPr>
          <t>等级。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道具
2_道具id_数量
装备
3_装备id_阶级_</t>
        </r>
      </text>
    </comment>
    <comment ref="D4" authorId="0">
      <text>
        <r>
          <rPr>
            <b/>
            <sz val="9"/>
            <rFont val="宋体"/>
            <charset val="134"/>
          </rPr>
          <t>作者:
竞技场历史最大名次，小于等于这个名次才可购买
2_名次数
试炼之塔历史最大通关层数
4_层数</t>
        </r>
      </text>
    </comment>
    <comment ref="F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道具
2_道具id_数量
装备
8_装备id_阶级_等级</t>
        </r>
      </text>
    </comment>
    <comment ref="G4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 xml:space="preserve">
金币
3_数量
钻石
4_数量
101-竞技币
102-BOSS币
103-千层币
104-模拟训练币</t>
        </r>
      </text>
    </comment>
  </commentList>
</comments>
</file>

<file path=xl/sharedStrings.xml><?xml version="1.0" encoding="utf-8"?>
<sst xmlns="http://schemas.openxmlformats.org/spreadsheetml/2006/main" count="124">
  <si>
    <t>int</t>
  </si>
  <si>
    <t>string</t>
  </si>
  <si>
    <t>id</t>
  </si>
  <si>
    <t>type</t>
  </si>
  <si>
    <t>_desc</t>
  </si>
  <si>
    <t>money_type</t>
  </si>
  <si>
    <t>shop_icon</t>
  </si>
  <si>
    <t>count</t>
  </si>
  <si>
    <t>token_way</t>
  </si>
  <si>
    <t>refresh_time</t>
  </si>
  <si>
    <t>refresh_operate</t>
  </si>
  <si>
    <t>refresh_item</t>
  </si>
  <si>
    <t>商店id</t>
  </si>
  <si>
    <t>商店类型</t>
  </si>
  <si>
    <t>说明</t>
  </si>
  <si>
    <t>货币类型</t>
  </si>
  <si>
    <t>商店图标</t>
  </si>
  <si>
    <t>商店商品数</t>
  </si>
  <si>
    <t>代币获取途径</t>
  </si>
  <si>
    <t>刷新时间点</t>
  </si>
  <si>
    <t>是否-手动刷新</t>
  </si>
  <si>
    <t>是否-道具刷新</t>
  </si>
  <si>
    <t>策划说明</t>
  </si>
  <si>
    <t>详见备注</t>
  </si>
  <si>
    <t>商店的资源图标</t>
  </si>
  <si>
    <t>商店出售商品的个数</t>
  </si>
  <si>
    <t>类型见备注。</t>
  </si>
  <si>
    <t>时:分:秒,多个时间点使用|分隔。</t>
  </si>
  <si>
    <t>0-不能手动刷新；1-可以手动刷新</t>
  </si>
  <si>
    <t>0-不可道具刷新；1-可以道具刷新</t>
  </si>
  <si>
    <t>普通商店</t>
  </si>
  <si>
    <t>2:00:00|4:00:00|6:00:00|8:00:00|10:00:00|12:00:00|14:00:00|16:00:00|18:00:00|20:00:00|22:00:00|0:00:00</t>
  </si>
  <si>
    <t>竞技商店</t>
  </si>
  <si>
    <t>10:00:00|20:00:00</t>
  </si>
  <si>
    <t>BOSS战商店</t>
  </si>
  <si>
    <t>爬塔商店</t>
  </si>
  <si>
    <t>作战演习商店</t>
  </si>
  <si>
    <t>荣耀商店</t>
  </si>
  <si>
    <t>shop_id</t>
  </si>
  <si>
    <t>priority</t>
  </si>
  <si>
    <t>condition</t>
  </si>
  <si>
    <t>wight</t>
  </si>
  <si>
    <t>goods</t>
  </si>
  <si>
    <t>price</t>
  </si>
  <si>
    <t>restriction</t>
  </si>
  <si>
    <t>ID</t>
  </si>
  <si>
    <t>优先级</t>
  </si>
  <si>
    <t>解锁条件</t>
  </si>
  <si>
    <t>权重</t>
  </si>
  <si>
    <t>商品数据</t>
  </si>
  <si>
    <t>购买价格</t>
  </si>
  <si>
    <t>限购次数</t>
  </si>
  <si>
    <t>策划描述</t>
  </si>
  <si>
    <t>索引ID</t>
  </si>
  <si>
    <t>显示优先级。值小靠前显示</t>
  </si>
  <si>
    <t>条件类型_参数。详见备注</t>
  </si>
  <si>
    <t>支持道具与装备</t>
  </si>
  <si>
    <t>货币类型_参数</t>
  </si>
  <si>
    <t>-1：不限购买数量；1：只能购买1次</t>
  </si>
  <si>
    <t>物品名称</t>
  </si>
  <si>
    <t>碧之玉</t>
  </si>
  <si>
    <t>青之玉</t>
  </si>
  <si>
    <t>绀之玉</t>
  </si>
  <si>
    <t>绿色莉莉丝花</t>
  </si>
  <si>
    <t>蓝色莉莉丝花</t>
  </si>
  <si>
    <t>紫色莉莉丝花</t>
  </si>
  <si>
    <t>赤之发晶</t>
  </si>
  <si>
    <t>彤之发晶</t>
  </si>
  <si>
    <t>橙之发晶</t>
  </si>
  <si>
    <t>噗咔勋章</t>
  </si>
  <si>
    <t>噗咔之砂</t>
  </si>
  <si>
    <t>噗咔之羽</t>
  </si>
  <si>
    <t>低阶噗咔核心</t>
  </si>
  <si>
    <t>中阶噗咔核心</t>
  </si>
  <si>
    <t>高阶噗咔核心</t>
  </si>
  <si>
    <t>绿水晶</t>
  </si>
  <si>
    <t>蓝水晶</t>
  </si>
  <si>
    <t>紫水晶</t>
  </si>
  <si>
    <t>钨金</t>
  </si>
  <si>
    <t>蓝钢</t>
  </si>
  <si>
    <t>铂金</t>
  </si>
  <si>
    <t>绿残卷</t>
  </si>
  <si>
    <t>绿+1残卷</t>
  </si>
  <si>
    <t>蓝残卷</t>
  </si>
  <si>
    <t>蓝+1残卷</t>
  </si>
  <si>
    <t>蓝+2残卷</t>
  </si>
  <si>
    <t>紫残卷</t>
  </si>
  <si>
    <t>紫+1残卷</t>
  </si>
  <si>
    <t>紫+2残卷</t>
  </si>
  <si>
    <t>紫+3残卷</t>
  </si>
  <si>
    <t>路边的练习册</t>
  </si>
  <si>
    <t>高等练习册</t>
  </si>
  <si>
    <t>精装练习册</t>
  </si>
  <si>
    <t>优等生的笔记本</t>
  </si>
  <si>
    <t>学神的笔记本</t>
  </si>
  <si>
    <t>少女之心-可可妮露</t>
  </si>
  <si>
    <t>少女之心-花音</t>
  </si>
  <si>
    <t>少女之心-凯瑟琳</t>
  </si>
  <si>
    <t>少女之心-南宫攸</t>
  </si>
  <si>
    <t>少女之心-南宫唯</t>
  </si>
  <si>
    <t>少女之心-娜塔莉</t>
  </si>
  <si>
    <t>少女之心-飞儿</t>
  </si>
  <si>
    <t>少女之心-真希</t>
  </si>
  <si>
    <t>少女之心-潘朵拉</t>
  </si>
  <si>
    <t>少女之心-奈奈</t>
  </si>
  <si>
    <t>少女之心-榊原樱</t>
  </si>
  <si>
    <t>少女之心-柒柒</t>
  </si>
  <si>
    <t>少女之心-玲奈</t>
  </si>
  <si>
    <t>少女之心-千遥</t>
  </si>
  <si>
    <t>少女之心-若叶</t>
  </si>
  <si>
    <t>毛巾</t>
  </si>
  <si>
    <t>纯净水</t>
  </si>
  <si>
    <t>柠檬水</t>
  </si>
  <si>
    <t>运动饮料</t>
  </si>
  <si>
    <t>小熊软糖</t>
  </si>
  <si>
    <t>CD</t>
  </si>
  <si>
    <t>毛绒抱枕</t>
  </si>
  <si>
    <t>十字银项链</t>
  </si>
  <si>
    <t>饰品</t>
  </si>
  <si>
    <t>手织围巾</t>
  </si>
  <si>
    <t>书本</t>
  </si>
  <si>
    <t>烟花</t>
  </si>
  <si>
    <t>饮料</t>
  </si>
  <si>
    <t>副本扫荡卷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</si>
</sst>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indexed="8"/>
      <name val="微软雅黑"/>
      <charset val="134"/>
    </font>
    <font>
      <b/>
      <sz val="12"/>
      <color indexed="8"/>
      <name val="微软雅黑"/>
      <charset val="134"/>
    </font>
    <font>
      <b/>
      <sz val="12"/>
      <color theme="1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1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19" fillId="24" borderId="4" applyNumberFormat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22">
    <xf numFmtId="0" fontId="0" fillId="0" borderId="0" xfId="0"/>
    <xf numFmtId="0" fontId="1" fillId="0" borderId="1" xfId="49" applyNumberFormat="1" applyFont="1" applyFill="1" applyBorder="1" applyAlignment="1">
      <alignment horizontal="center" vertical="center"/>
    </xf>
    <xf numFmtId="0" fontId="1" fillId="0" borderId="2" xfId="49" applyNumberFormat="1" applyFont="1" applyFill="1" applyBorder="1" applyAlignment="1">
      <alignment horizontal="center" vertical="center"/>
    </xf>
    <xf numFmtId="0" fontId="2" fillId="2" borderId="1" xfId="49" applyNumberFormat="1" applyFont="1" applyFill="1" applyBorder="1" applyAlignment="1">
      <alignment horizontal="center" vertical="center"/>
    </xf>
    <xf numFmtId="0" fontId="2" fillId="2" borderId="2" xfId="49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1" xfId="49" applyNumberFormat="1" applyFont="1" applyFill="1" applyBorder="1" applyAlignment="1">
      <alignment horizontal="center" vertical="center" wrapText="1"/>
    </xf>
    <xf numFmtId="49" fontId="1" fillId="0" borderId="1" xfId="49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/>
    <xf numFmtId="0" fontId="2" fillId="9" borderId="1" xfId="49" applyNumberFormat="1" applyFont="1" applyFill="1" applyBorder="1" applyAlignment="1">
      <alignment horizontal="center" vertical="center"/>
    </xf>
    <xf numFmtId="0" fontId="1" fillId="0" borderId="2" xfId="49" applyNumberFormat="1" applyFont="1" applyFill="1" applyBorder="1" applyAlignment="1">
      <alignment horizontal="center" vertical="center" wrapText="1"/>
    </xf>
    <xf numFmtId="20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21830;&#21697;&#23450;&#2021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20027;&#35282;&#23646;&#24615;&#35268;&#2101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商品定价规划"/>
      <sheetName val="价值换算"/>
      <sheetName val="定价"/>
    </sheetNames>
    <sheetDataSet>
      <sheetData sheetId="0"/>
      <sheetData sheetId="1"/>
      <sheetData sheetId="2">
        <row r="1">
          <cell r="A1" t="str">
            <v>名称</v>
          </cell>
          <cell r="B1" t="str">
            <v>价格</v>
          </cell>
          <cell r="C1" t="str">
            <v>手动调整</v>
          </cell>
        </row>
        <row r="2">
          <cell r="A2" t="str">
            <v>团队经验</v>
          </cell>
          <cell r="B2">
            <v>0.237188525346229</v>
          </cell>
          <cell r="C2">
            <v>0.237188525346229</v>
          </cell>
        </row>
        <row r="3">
          <cell r="A3" t="str">
            <v>主角经验</v>
          </cell>
          <cell r="B3">
            <v>0.149945338033019</v>
          </cell>
          <cell r="C3">
            <v>0.149945338033019</v>
          </cell>
        </row>
        <row r="4">
          <cell r="A4" t="str">
            <v>金币</v>
          </cell>
          <cell r="B4">
            <v>0.00116082971658294</v>
          </cell>
          <cell r="C4">
            <v>0.00116082971658294</v>
          </cell>
        </row>
        <row r="5">
          <cell r="A5" t="str">
            <v>碧之玉</v>
          </cell>
          <cell r="B5">
            <v>12</v>
          </cell>
          <cell r="C5">
            <v>10</v>
          </cell>
        </row>
        <row r="6">
          <cell r="A6" t="str">
            <v>青之玉</v>
          </cell>
          <cell r="B6">
            <v>27</v>
          </cell>
          <cell r="C6">
            <v>15</v>
          </cell>
        </row>
        <row r="7">
          <cell r="A7" t="str">
            <v>绀之玉</v>
          </cell>
          <cell r="B7">
            <v>36</v>
          </cell>
          <cell r="C7">
            <v>30</v>
          </cell>
        </row>
        <row r="8">
          <cell r="A8" t="str">
            <v>绿色莉莉丝花</v>
          </cell>
          <cell r="B8">
            <v>12</v>
          </cell>
          <cell r="C8">
            <v>10</v>
          </cell>
        </row>
        <row r="9">
          <cell r="A9" t="str">
            <v>蓝色莉莉丝花</v>
          </cell>
          <cell r="B9">
            <v>27</v>
          </cell>
          <cell r="C9">
            <v>15</v>
          </cell>
        </row>
        <row r="10">
          <cell r="A10" t="str">
            <v>紫色莉莉丝花</v>
          </cell>
          <cell r="B10">
            <v>36</v>
          </cell>
          <cell r="C10">
            <v>30</v>
          </cell>
        </row>
        <row r="11">
          <cell r="A11" t="str">
            <v>赤之发晶</v>
          </cell>
          <cell r="B11">
            <v>12</v>
          </cell>
          <cell r="C11">
            <v>10</v>
          </cell>
        </row>
        <row r="12">
          <cell r="A12" t="str">
            <v>彤之发晶</v>
          </cell>
          <cell r="B12">
            <v>27</v>
          </cell>
          <cell r="C12">
            <v>15</v>
          </cell>
        </row>
        <row r="13">
          <cell r="A13" t="str">
            <v>橙之发晶</v>
          </cell>
          <cell r="B13">
            <v>36</v>
          </cell>
          <cell r="C13">
            <v>30</v>
          </cell>
        </row>
        <row r="14">
          <cell r="A14" t="str">
            <v>噗咔勋章</v>
          </cell>
          <cell r="B14">
            <v>24</v>
          </cell>
          <cell r="C14">
            <v>15</v>
          </cell>
        </row>
        <row r="15">
          <cell r="A15" t="str">
            <v>噗咔之砂</v>
          </cell>
          <cell r="B15">
            <v>54</v>
          </cell>
          <cell r="C15">
            <v>30</v>
          </cell>
        </row>
        <row r="16">
          <cell r="A16" t="str">
            <v>噗咔之羽</v>
          </cell>
          <cell r="B16">
            <v>72</v>
          </cell>
          <cell r="C16">
            <v>60</v>
          </cell>
        </row>
        <row r="17">
          <cell r="A17" t="str">
            <v>低阶噗咔核心</v>
          </cell>
          <cell r="B17">
            <v>4</v>
          </cell>
          <cell r="C17">
            <v>5</v>
          </cell>
        </row>
        <row r="18">
          <cell r="A18" t="str">
            <v>中阶噗咔核心</v>
          </cell>
          <cell r="B18">
            <v>10</v>
          </cell>
          <cell r="C18">
            <v>10</v>
          </cell>
        </row>
        <row r="19">
          <cell r="A19" t="str">
            <v>高阶噗咔核心</v>
          </cell>
          <cell r="B19">
            <v>15</v>
          </cell>
          <cell r="C19">
            <v>15</v>
          </cell>
        </row>
        <row r="20">
          <cell r="A20" t="str">
            <v>绿水晶</v>
          </cell>
          <cell r="B20">
            <v>4</v>
          </cell>
          <cell r="C20">
            <v>5</v>
          </cell>
        </row>
        <row r="21">
          <cell r="A21" t="str">
            <v>蓝水晶</v>
          </cell>
          <cell r="B21">
            <v>10</v>
          </cell>
          <cell r="C21">
            <v>10</v>
          </cell>
        </row>
        <row r="22">
          <cell r="A22" t="str">
            <v>紫水晶</v>
          </cell>
          <cell r="B22">
            <v>15</v>
          </cell>
          <cell r="C22">
            <v>15</v>
          </cell>
        </row>
        <row r="23">
          <cell r="A23" t="str">
            <v>钨金</v>
          </cell>
          <cell r="B23">
            <v>4</v>
          </cell>
          <cell r="C23">
            <v>5</v>
          </cell>
        </row>
        <row r="24">
          <cell r="A24" t="str">
            <v>蓝钢</v>
          </cell>
          <cell r="B24">
            <v>10</v>
          </cell>
          <cell r="C24">
            <v>10</v>
          </cell>
        </row>
        <row r="25">
          <cell r="A25" t="str">
            <v>铂金</v>
          </cell>
          <cell r="B25">
            <v>15</v>
          </cell>
          <cell r="C25">
            <v>15</v>
          </cell>
        </row>
        <row r="26">
          <cell r="A26" t="str">
            <v>绿残卷</v>
          </cell>
          <cell r="B26">
            <v>10</v>
          </cell>
          <cell r="C26">
            <v>10</v>
          </cell>
        </row>
        <row r="27">
          <cell r="A27" t="str">
            <v>绿+1残卷</v>
          </cell>
          <cell r="B27">
            <v>20</v>
          </cell>
          <cell r="C27">
            <v>20</v>
          </cell>
        </row>
        <row r="28">
          <cell r="A28" t="str">
            <v>蓝残卷</v>
          </cell>
          <cell r="B28">
            <v>30</v>
          </cell>
          <cell r="C28">
            <v>30</v>
          </cell>
        </row>
        <row r="29">
          <cell r="A29" t="str">
            <v>蓝+1残卷</v>
          </cell>
          <cell r="B29">
            <v>50</v>
          </cell>
          <cell r="C29">
            <v>50</v>
          </cell>
        </row>
        <row r="30">
          <cell r="A30" t="str">
            <v>蓝+2残卷</v>
          </cell>
          <cell r="B30">
            <v>100</v>
          </cell>
          <cell r="C30">
            <v>100</v>
          </cell>
        </row>
        <row r="31">
          <cell r="A31" t="str">
            <v>紫残卷</v>
          </cell>
          <cell r="B31">
            <v>150</v>
          </cell>
          <cell r="C31">
            <v>150</v>
          </cell>
        </row>
        <row r="32">
          <cell r="A32" t="str">
            <v>紫+1残卷</v>
          </cell>
          <cell r="B32">
            <v>200</v>
          </cell>
          <cell r="C32">
            <v>200</v>
          </cell>
        </row>
        <row r="33">
          <cell r="A33" t="str">
            <v>紫+2残卷</v>
          </cell>
          <cell r="B33">
            <v>250</v>
          </cell>
          <cell r="C33">
            <v>250</v>
          </cell>
        </row>
        <row r="34">
          <cell r="A34" t="str">
            <v>紫+3残卷</v>
          </cell>
          <cell r="B34">
            <v>300</v>
          </cell>
          <cell r="C34">
            <v>300</v>
          </cell>
        </row>
        <row r="35">
          <cell r="A35" t="str">
            <v>路边的练习册</v>
          </cell>
          <cell r="B35">
            <v>1.49945338033019</v>
          </cell>
          <cell r="C35">
            <v>2</v>
          </cell>
        </row>
        <row r="36">
          <cell r="A36" t="str">
            <v>高等练习册</v>
          </cell>
          <cell r="B36">
            <v>7.49726690165094</v>
          </cell>
          <cell r="C36">
            <v>8</v>
          </cell>
        </row>
        <row r="37">
          <cell r="A37" t="str">
            <v>精装练习册</v>
          </cell>
          <cell r="B37">
            <v>14.9945338033019</v>
          </cell>
          <cell r="C37">
            <v>15</v>
          </cell>
        </row>
        <row r="38">
          <cell r="A38" t="str">
            <v>优等生的笔记本</v>
          </cell>
          <cell r="B38">
            <v>29.9890676066038</v>
          </cell>
          <cell r="C38">
            <v>30</v>
          </cell>
        </row>
        <row r="39">
          <cell r="A39" t="str">
            <v>学神的笔记本</v>
          </cell>
          <cell r="B39">
            <v>74.9726690165094</v>
          </cell>
          <cell r="C39">
            <v>70</v>
          </cell>
        </row>
        <row r="40">
          <cell r="A40" t="str">
            <v>少女之心-可可妮露</v>
          </cell>
          <cell r="B40">
            <v>387.096774193548</v>
          </cell>
          <cell r="C40">
            <v>50</v>
          </cell>
        </row>
        <row r="41">
          <cell r="A41" t="str">
            <v>少女之心-花音</v>
          </cell>
          <cell r="B41">
            <v>387.096774193548</v>
          </cell>
          <cell r="C41">
            <v>100</v>
          </cell>
        </row>
        <row r="42">
          <cell r="A42" t="str">
            <v>少女之心-凯瑟琳</v>
          </cell>
          <cell r="B42">
            <v>387.096774193548</v>
          </cell>
          <cell r="C42">
            <v>50</v>
          </cell>
        </row>
        <row r="43">
          <cell r="A43" t="str">
            <v>少女之心-南宫攸</v>
          </cell>
          <cell r="B43">
            <v>387.096774193548</v>
          </cell>
          <cell r="C43">
            <v>200</v>
          </cell>
        </row>
        <row r="44">
          <cell r="A44" t="str">
            <v>少女之心-南宫唯</v>
          </cell>
          <cell r="B44">
            <v>387.096774193548</v>
          </cell>
          <cell r="C44">
            <v>150</v>
          </cell>
        </row>
        <row r="45">
          <cell r="A45" t="str">
            <v>少女之心-娜塔莉</v>
          </cell>
          <cell r="B45">
            <v>387.096774193548</v>
          </cell>
          <cell r="C45">
            <v>150</v>
          </cell>
        </row>
        <row r="46">
          <cell r="A46" t="str">
            <v>少女之心-飞儿</v>
          </cell>
          <cell r="B46">
            <v>387.096774193548</v>
          </cell>
          <cell r="C46">
            <v>200</v>
          </cell>
        </row>
        <row r="47">
          <cell r="A47" t="str">
            <v>少女之心-真希</v>
          </cell>
          <cell r="B47">
            <v>387.096774193548</v>
          </cell>
          <cell r="C47">
            <v>100</v>
          </cell>
        </row>
        <row r="48">
          <cell r="A48" t="str">
            <v>少女之心-潘朵拉</v>
          </cell>
          <cell r="B48">
            <v>387.096774193548</v>
          </cell>
          <cell r="C48">
            <v>200</v>
          </cell>
        </row>
        <row r="49">
          <cell r="A49" t="str">
            <v>少女之心-奈奈</v>
          </cell>
          <cell r="B49">
            <v>387.096774193548</v>
          </cell>
          <cell r="C49">
            <v>50</v>
          </cell>
        </row>
        <row r="50">
          <cell r="A50" t="str">
            <v>少女之心-榊原樱</v>
          </cell>
          <cell r="B50">
            <v>387.096774193548</v>
          </cell>
          <cell r="C50">
            <v>200</v>
          </cell>
        </row>
        <row r="51">
          <cell r="A51" t="str">
            <v>少女之心-柒柒</v>
          </cell>
          <cell r="B51">
            <v>387.096774193548</v>
          </cell>
          <cell r="C51">
            <v>100</v>
          </cell>
        </row>
        <row r="52">
          <cell r="A52" t="str">
            <v>少女之心-玲奈</v>
          </cell>
          <cell r="B52">
            <v>387.096774193548</v>
          </cell>
          <cell r="C52">
            <v>150</v>
          </cell>
        </row>
        <row r="53">
          <cell r="A53" t="str">
            <v>少女之心-千遥</v>
          </cell>
          <cell r="B53">
            <v>387.096774193548</v>
          </cell>
          <cell r="C53">
            <v>200</v>
          </cell>
        </row>
        <row r="54">
          <cell r="A54" t="str">
            <v>少女之心-若叶</v>
          </cell>
          <cell r="B54">
            <v>387.096774193548</v>
          </cell>
          <cell r="C54">
            <v>200</v>
          </cell>
        </row>
        <row r="55">
          <cell r="A55" t="str">
            <v>可可妮露</v>
          </cell>
          <cell r="B55">
            <v>0</v>
          </cell>
          <cell r="C55">
            <v>500</v>
          </cell>
        </row>
        <row r="56">
          <cell r="A56" t="str">
            <v>花音</v>
          </cell>
          <cell r="B56">
            <v>0</v>
          </cell>
          <cell r="C56">
            <v>1000</v>
          </cell>
        </row>
        <row r="57">
          <cell r="A57" t="str">
            <v>凯瑟琳</v>
          </cell>
          <cell r="B57">
            <v>0</v>
          </cell>
          <cell r="C57">
            <v>500</v>
          </cell>
        </row>
        <row r="58">
          <cell r="A58" t="str">
            <v>南宫攸</v>
          </cell>
          <cell r="B58">
            <v>0</v>
          </cell>
          <cell r="C58">
            <v>2000</v>
          </cell>
        </row>
        <row r="59">
          <cell r="A59" t="str">
            <v>南宫唯</v>
          </cell>
          <cell r="B59">
            <v>0</v>
          </cell>
          <cell r="C59">
            <v>1500</v>
          </cell>
        </row>
        <row r="60">
          <cell r="A60" t="str">
            <v>娜塔莉</v>
          </cell>
          <cell r="B60">
            <v>0</v>
          </cell>
          <cell r="C60">
            <v>1500</v>
          </cell>
        </row>
        <row r="61">
          <cell r="A61" t="str">
            <v>飞儿</v>
          </cell>
          <cell r="B61">
            <v>0</v>
          </cell>
          <cell r="C61">
            <v>2000</v>
          </cell>
        </row>
        <row r="62">
          <cell r="A62" t="str">
            <v>真希</v>
          </cell>
          <cell r="B62">
            <v>0</v>
          </cell>
          <cell r="C62">
            <v>1000</v>
          </cell>
        </row>
        <row r="63">
          <cell r="A63" t="str">
            <v>潘朵拉</v>
          </cell>
          <cell r="B63">
            <v>0</v>
          </cell>
          <cell r="C63">
            <v>2000</v>
          </cell>
        </row>
        <row r="64">
          <cell r="A64" t="str">
            <v>奈奈</v>
          </cell>
          <cell r="B64">
            <v>0</v>
          </cell>
          <cell r="C64">
            <v>500</v>
          </cell>
        </row>
        <row r="65">
          <cell r="A65" t="str">
            <v>榊原樱</v>
          </cell>
          <cell r="B65">
            <v>0</v>
          </cell>
          <cell r="C65">
            <v>2000</v>
          </cell>
        </row>
        <row r="66">
          <cell r="A66" t="str">
            <v>柒柒</v>
          </cell>
          <cell r="B66">
            <v>0</v>
          </cell>
          <cell r="C66">
            <v>1000</v>
          </cell>
        </row>
        <row r="67">
          <cell r="A67" t="str">
            <v>玲奈</v>
          </cell>
          <cell r="B67">
            <v>0</v>
          </cell>
          <cell r="C67">
            <v>1500</v>
          </cell>
        </row>
        <row r="68">
          <cell r="A68" t="str">
            <v>千遥</v>
          </cell>
          <cell r="B68">
            <v>0</v>
          </cell>
          <cell r="C68">
            <v>2000</v>
          </cell>
        </row>
        <row r="69">
          <cell r="A69" t="str">
            <v>若叶</v>
          </cell>
          <cell r="B69">
            <v>0</v>
          </cell>
          <cell r="C69">
            <v>2000</v>
          </cell>
        </row>
        <row r="70">
          <cell r="A70" t="str">
            <v>毛巾</v>
          </cell>
          <cell r="B70">
            <v>0.387133863379248</v>
          </cell>
          <cell r="C70">
            <v>1</v>
          </cell>
        </row>
        <row r="71">
          <cell r="A71" t="str">
            <v>纯净水</v>
          </cell>
          <cell r="B71">
            <v>1.54853545351699</v>
          </cell>
          <cell r="C71">
            <v>2</v>
          </cell>
        </row>
        <row r="72">
          <cell r="A72" t="str">
            <v>柠檬水</v>
          </cell>
          <cell r="B72">
            <v>6.19414181406797</v>
          </cell>
          <cell r="C72">
            <v>6</v>
          </cell>
        </row>
        <row r="73">
          <cell r="A73" t="str">
            <v>运动饮料</v>
          </cell>
          <cell r="B73">
            <v>12.3882836281359</v>
          </cell>
          <cell r="C73">
            <v>12</v>
          </cell>
        </row>
        <row r="74">
          <cell r="A74" t="str">
            <v>小熊软糖</v>
          </cell>
          <cell r="B74">
            <v>0.774267726758496</v>
          </cell>
          <cell r="C74">
            <v>1</v>
          </cell>
        </row>
        <row r="75">
          <cell r="A75" t="str">
            <v>CD</v>
          </cell>
          <cell r="B75">
            <v>0.774267726758496</v>
          </cell>
          <cell r="C75">
            <v>1</v>
          </cell>
        </row>
        <row r="76">
          <cell r="A76" t="str">
            <v>毛绒抱枕</v>
          </cell>
          <cell r="B76">
            <v>0.774267726758496</v>
          </cell>
          <cell r="C76">
            <v>1</v>
          </cell>
        </row>
        <row r="77">
          <cell r="A77" t="str">
            <v>十字银项链</v>
          </cell>
          <cell r="B77">
            <v>0.774267726758496</v>
          </cell>
          <cell r="C77">
            <v>1</v>
          </cell>
        </row>
        <row r="78">
          <cell r="A78" t="str">
            <v>饰品</v>
          </cell>
          <cell r="B78">
            <v>0.774267726758496</v>
          </cell>
          <cell r="C78">
            <v>1</v>
          </cell>
        </row>
        <row r="79">
          <cell r="A79" t="str">
            <v>手织围巾</v>
          </cell>
          <cell r="B79">
            <v>0.774267726758496</v>
          </cell>
          <cell r="C79">
            <v>1</v>
          </cell>
        </row>
        <row r="80">
          <cell r="A80" t="str">
            <v>书本</v>
          </cell>
          <cell r="B80">
            <v>0.774267726758496</v>
          </cell>
          <cell r="C80">
            <v>1</v>
          </cell>
        </row>
        <row r="81">
          <cell r="A81" t="str">
            <v>烟花</v>
          </cell>
          <cell r="B81">
            <v>0.774267726758496</v>
          </cell>
          <cell r="C81">
            <v>1</v>
          </cell>
        </row>
        <row r="82">
          <cell r="A82" t="str">
            <v>饮料</v>
          </cell>
          <cell r="B82">
            <v>0.774267726758496</v>
          </cell>
          <cell r="C82">
            <v>1</v>
          </cell>
        </row>
        <row r="83">
          <cell r="A83" t="str">
            <v>副本扫荡卷</v>
          </cell>
          <cell r="B83">
            <v>5</v>
          </cell>
          <cell r="C83">
            <v>5</v>
          </cell>
        </row>
        <row r="84">
          <cell r="A84" t="str">
            <v>抽奖-水武器-触发落石-蓝</v>
          </cell>
          <cell r="B84">
            <v>1500</v>
          </cell>
          <cell r="C84">
            <v>1500</v>
          </cell>
        </row>
        <row r="85">
          <cell r="A85" t="str">
            <v>抽奖-火武器-触发落石-蓝</v>
          </cell>
          <cell r="B85">
            <v>1500</v>
          </cell>
          <cell r="C85">
            <v>1500</v>
          </cell>
        </row>
        <row r="86">
          <cell r="A86" t="str">
            <v>抽奖-草武器-触发落石-蓝</v>
          </cell>
          <cell r="B86">
            <v>1500</v>
          </cell>
          <cell r="C86">
            <v>1500</v>
          </cell>
        </row>
        <row r="87">
          <cell r="A87" t="str">
            <v>抽奖-水武器-触发落石-紫</v>
          </cell>
          <cell r="B87">
            <v>2200</v>
          </cell>
          <cell r="C87">
            <v>2200</v>
          </cell>
        </row>
        <row r="88">
          <cell r="A88" t="str">
            <v>抽奖-火武器-触发落石-紫</v>
          </cell>
          <cell r="B88">
            <v>2200</v>
          </cell>
          <cell r="C88">
            <v>2200</v>
          </cell>
        </row>
        <row r="89">
          <cell r="A89" t="str">
            <v>抽奖-草武器-触发落石-紫</v>
          </cell>
          <cell r="B89">
            <v>2200</v>
          </cell>
          <cell r="C89">
            <v>2200</v>
          </cell>
        </row>
        <row r="90">
          <cell r="A90" t="str">
            <v>抽奖-水武器-触发落石-橙</v>
          </cell>
          <cell r="B90">
            <v>3000</v>
          </cell>
          <cell r="C90">
            <v>3000</v>
          </cell>
        </row>
        <row r="91">
          <cell r="A91" t="str">
            <v>抽奖-火武器-触发落石-橙</v>
          </cell>
          <cell r="B91">
            <v>3000</v>
          </cell>
          <cell r="C91">
            <v>3000</v>
          </cell>
        </row>
        <row r="92">
          <cell r="A92" t="str">
            <v>抽奖-草武器-触发落石-橙</v>
          </cell>
          <cell r="B92">
            <v>3000</v>
          </cell>
          <cell r="C92">
            <v>3000</v>
          </cell>
        </row>
        <row r="93">
          <cell r="A93" t="str">
            <v>抽奖-水武器-触发地刺-紫</v>
          </cell>
          <cell r="B93">
            <v>2200</v>
          </cell>
          <cell r="C93">
            <v>2200</v>
          </cell>
        </row>
        <row r="94">
          <cell r="A94" t="str">
            <v>抽奖-火武器-触发地刺-紫</v>
          </cell>
          <cell r="B94">
            <v>2200</v>
          </cell>
          <cell r="C94">
            <v>2200</v>
          </cell>
        </row>
        <row r="95">
          <cell r="A95" t="str">
            <v>抽奖-草武器-触发地刺-紫</v>
          </cell>
          <cell r="B95">
            <v>2200</v>
          </cell>
          <cell r="C95">
            <v>2200</v>
          </cell>
        </row>
        <row r="96">
          <cell r="A96" t="str">
            <v>抽奖-水武器-触发地刺-橙</v>
          </cell>
          <cell r="B96">
            <v>3000</v>
          </cell>
          <cell r="C96">
            <v>3000</v>
          </cell>
        </row>
        <row r="97">
          <cell r="A97" t="str">
            <v>抽奖-火武器-触发地刺-橙</v>
          </cell>
          <cell r="B97">
            <v>3000</v>
          </cell>
          <cell r="C97">
            <v>3000</v>
          </cell>
        </row>
        <row r="98">
          <cell r="A98" t="str">
            <v>抽奖-草武器-触发地刺-橙</v>
          </cell>
          <cell r="B98">
            <v>3000</v>
          </cell>
          <cell r="C98">
            <v>3000</v>
          </cell>
        </row>
        <row r="99">
          <cell r="A99" t="str">
            <v>抽奖-水武器-触发飞弹-橙</v>
          </cell>
          <cell r="B99">
            <v>3000</v>
          </cell>
          <cell r="C99">
            <v>3000</v>
          </cell>
        </row>
        <row r="100">
          <cell r="A100" t="str">
            <v>抽奖-火武器-触发飞弹-橙</v>
          </cell>
          <cell r="B100">
            <v>3000</v>
          </cell>
          <cell r="C100">
            <v>3000</v>
          </cell>
        </row>
        <row r="101">
          <cell r="A101" t="str">
            <v>抽奖-草武器-触发飞弹-橙</v>
          </cell>
          <cell r="B101">
            <v>3000</v>
          </cell>
          <cell r="C101">
            <v>3000</v>
          </cell>
        </row>
        <row r="102">
          <cell r="A102" t="str">
            <v>抽奖-徽章-触发闪电-蓝</v>
          </cell>
          <cell r="B102">
            <v>1500</v>
          </cell>
          <cell r="C102">
            <v>1500</v>
          </cell>
        </row>
        <row r="103">
          <cell r="A103" t="str">
            <v>抽奖-徽章-触发闪电-紫</v>
          </cell>
          <cell r="B103">
            <v>2200</v>
          </cell>
          <cell r="C103">
            <v>2200</v>
          </cell>
        </row>
        <row r="104">
          <cell r="A104" t="str">
            <v>抽奖-徽章-触发闪电-橙</v>
          </cell>
          <cell r="B104">
            <v>3000</v>
          </cell>
          <cell r="C104">
            <v>3000</v>
          </cell>
        </row>
        <row r="105">
          <cell r="A105" t="str">
            <v>抽奖-徽章-触发魔法球-蓝</v>
          </cell>
          <cell r="B105">
            <v>1500</v>
          </cell>
          <cell r="C105">
            <v>1500</v>
          </cell>
        </row>
        <row r="106">
          <cell r="A106" t="str">
            <v>抽奖-徽章-触发魔法球-紫</v>
          </cell>
          <cell r="B106">
            <v>2200</v>
          </cell>
          <cell r="C106">
            <v>2200</v>
          </cell>
        </row>
        <row r="107">
          <cell r="A107" t="str">
            <v>抽奖-徽章-触发魔法球-橙</v>
          </cell>
          <cell r="B107">
            <v>3000</v>
          </cell>
          <cell r="C107">
            <v>3000</v>
          </cell>
        </row>
        <row r="108">
          <cell r="A108" t="str">
            <v>抽奖-徽章-触发雷球爆炸-蓝</v>
          </cell>
          <cell r="B108">
            <v>1500</v>
          </cell>
          <cell r="C108">
            <v>1500</v>
          </cell>
        </row>
        <row r="109">
          <cell r="A109" t="str">
            <v>抽奖-徽章-触发雷球爆炸-紫</v>
          </cell>
          <cell r="B109">
            <v>2200</v>
          </cell>
          <cell r="C109">
            <v>2200</v>
          </cell>
        </row>
        <row r="110">
          <cell r="A110" t="str">
            <v>抽奖-徽章-触发雷球爆炸-橙</v>
          </cell>
          <cell r="B110">
            <v>3000</v>
          </cell>
          <cell r="C110">
            <v>3000</v>
          </cell>
        </row>
        <row r="111">
          <cell r="A111" t="str">
            <v>抽奖-徽章-阵亡触发-蓝</v>
          </cell>
          <cell r="B111">
            <v>1500</v>
          </cell>
          <cell r="C111">
            <v>1500</v>
          </cell>
        </row>
        <row r="112">
          <cell r="A112" t="str">
            <v>抽奖-徽章-入场触发-紫</v>
          </cell>
          <cell r="B112">
            <v>2200</v>
          </cell>
          <cell r="C112">
            <v>2200</v>
          </cell>
        </row>
        <row r="113">
          <cell r="A113" t="str">
            <v>抽奖-徽章-拾取触发-橙</v>
          </cell>
          <cell r="B113">
            <v>3000</v>
          </cell>
          <cell r="C113">
            <v>3000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团队经验属性成长"/>
      <sheetName val="主角属性成长"/>
      <sheetName val="主角经验规划"/>
      <sheetName val="主角进阶规划"/>
      <sheetName val="主角升星规划"/>
      <sheetName val="主角成长属性配表"/>
      <sheetName val="经验副本掉落配置"/>
      <sheetName val="主角进阶属性配表"/>
      <sheetName val="主角升星属性配表"/>
      <sheetName val="主角服装属性配表"/>
      <sheetName val="主角被动属性配表"/>
      <sheetName val="帮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G1" t="str">
            <v>道具名称</v>
          </cell>
          <cell r="H1" t="str">
            <v>对应值</v>
          </cell>
          <cell r="I1" t="str">
            <v>道具ID</v>
          </cell>
          <cell r="J1" t="str">
            <v>备注说明</v>
          </cell>
        </row>
        <row r="2">
          <cell r="G2" t="str">
            <v>碧之玉</v>
          </cell>
        </row>
        <row r="2">
          <cell r="I2" t="str">
            <v>31001011_</v>
          </cell>
        </row>
        <row r="3">
          <cell r="G3" t="str">
            <v>青之玉</v>
          </cell>
        </row>
        <row r="3">
          <cell r="I3" t="str">
            <v>31001012_</v>
          </cell>
        </row>
        <row r="4">
          <cell r="G4" t="str">
            <v>绀之玉</v>
          </cell>
        </row>
        <row r="4">
          <cell r="I4" t="str">
            <v>31001013_</v>
          </cell>
        </row>
        <row r="5">
          <cell r="G5" t="str">
            <v>绿色莉莉丝花</v>
          </cell>
        </row>
        <row r="5">
          <cell r="I5" t="str">
            <v>31001021_</v>
          </cell>
        </row>
        <row r="6">
          <cell r="G6" t="str">
            <v>蓝色莉莉丝花</v>
          </cell>
        </row>
        <row r="6">
          <cell r="I6" t="str">
            <v>31001022_</v>
          </cell>
        </row>
        <row r="7">
          <cell r="G7" t="str">
            <v>紫色莉莉丝花</v>
          </cell>
        </row>
        <row r="7">
          <cell r="I7" t="str">
            <v>31001023_</v>
          </cell>
        </row>
        <row r="8">
          <cell r="G8" t="str">
            <v>赤之发晶</v>
          </cell>
        </row>
        <row r="8">
          <cell r="I8" t="str">
            <v>31001031_</v>
          </cell>
        </row>
        <row r="9">
          <cell r="G9" t="str">
            <v>彤之发晶</v>
          </cell>
        </row>
        <row r="9">
          <cell r="I9" t="str">
            <v>31001032_</v>
          </cell>
        </row>
        <row r="10">
          <cell r="G10" t="str">
            <v>橙之发晶</v>
          </cell>
        </row>
        <row r="10">
          <cell r="I10" t="str">
            <v>31001033_</v>
          </cell>
        </row>
        <row r="11">
          <cell r="G11" t="str">
            <v>噗咔勋章</v>
          </cell>
        </row>
        <row r="11">
          <cell r="I11" t="str">
            <v>31001041_</v>
          </cell>
        </row>
        <row r="12">
          <cell r="G12" t="str">
            <v>噗咔之砂</v>
          </cell>
        </row>
        <row r="12">
          <cell r="I12" t="str">
            <v>31001042_</v>
          </cell>
        </row>
        <row r="13">
          <cell r="G13" t="str">
            <v>噗咔之羽</v>
          </cell>
        </row>
        <row r="13">
          <cell r="I13" t="str">
            <v>31001043_</v>
          </cell>
        </row>
        <row r="14">
          <cell r="G14" t="str">
            <v>少女之心-可可妮露</v>
          </cell>
        </row>
        <row r="14">
          <cell r="I14" t="str">
            <v>31002001_</v>
          </cell>
        </row>
        <row r="15">
          <cell r="G15" t="str">
            <v>少女之心-花音</v>
          </cell>
        </row>
        <row r="15">
          <cell r="I15" t="str">
            <v>31002002_</v>
          </cell>
        </row>
        <row r="16">
          <cell r="G16" t="str">
            <v>少女之心-凯瑟琳</v>
          </cell>
        </row>
        <row r="16">
          <cell r="I16" t="str">
            <v>31002003_</v>
          </cell>
        </row>
        <row r="17">
          <cell r="G17" t="str">
            <v>少女之心-南宫攸</v>
          </cell>
        </row>
        <row r="17">
          <cell r="I17" t="str">
            <v>31002004_</v>
          </cell>
        </row>
        <row r="18">
          <cell r="G18" t="str">
            <v>少女之心-南宫唯</v>
          </cell>
        </row>
        <row r="18">
          <cell r="I18" t="str">
            <v>31002005_</v>
          </cell>
        </row>
        <row r="19">
          <cell r="G19" t="str">
            <v>少女之心-娜塔莉</v>
          </cell>
        </row>
        <row r="19">
          <cell r="I19" t="str">
            <v>31002006_</v>
          </cell>
        </row>
        <row r="20">
          <cell r="G20" t="str">
            <v>少女之心-飞儿</v>
          </cell>
        </row>
        <row r="20">
          <cell r="I20" t="str">
            <v>31002007_</v>
          </cell>
        </row>
        <row r="21">
          <cell r="G21" t="str">
            <v>少女之心-真希</v>
          </cell>
        </row>
        <row r="21">
          <cell r="I21" t="str">
            <v>31002008_</v>
          </cell>
        </row>
        <row r="22">
          <cell r="G22" t="str">
            <v>少女之心-潘朵拉</v>
          </cell>
        </row>
        <row r="22">
          <cell r="I22" t="str">
            <v>31002009_</v>
          </cell>
        </row>
        <row r="23">
          <cell r="G23" t="str">
            <v>少女之心-奈奈</v>
          </cell>
        </row>
        <row r="23">
          <cell r="I23" t="str">
            <v>31002010_</v>
          </cell>
        </row>
        <row r="24">
          <cell r="G24" t="str">
            <v>少女之心-榊原樱</v>
          </cell>
        </row>
        <row r="24">
          <cell r="I24" t="str">
            <v>31002011_</v>
          </cell>
        </row>
        <row r="25">
          <cell r="G25" t="str">
            <v>少女之心-柒柒</v>
          </cell>
        </row>
        <row r="25">
          <cell r="I25" t="str">
            <v>31002012_</v>
          </cell>
        </row>
        <row r="26">
          <cell r="G26" t="str">
            <v>少女之心-玲奈</v>
          </cell>
        </row>
        <row r="26">
          <cell r="I26" t="str">
            <v>31002013_</v>
          </cell>
        </row>
        <row r="27">
          <cell r="G27" t="str">
            <v>少女之心-千遥</v>
          </cell>
        </row>
        <row r="27">
          <cell r="I27" t="str">
            <v>31002014_</v>
          </cell>
        </row>
        <row r="28">
          <cell r="G28" t="str">
            <v>少女之心-若叶</v>
          </cell>
        </row>
        <row r="28">
          <cell r="I28" t="str">
            <v>31002015_</v>
          </cell>
        </row>
        <row r="29">
          <cell r="G29" t="str">
            <v>低阶噗咔核心</v>
          </cell>
        </row>
        <row r="29">
          <cell r="I29" t="str">
            <v>31003011_</v>
          </cell>
        </row>
        <row r="30">
          <cell r="G30" t="str">
            <v>中阶噗咔核心</v>
          </cell>
        </row>
        <row r="30">
          <cell r="I30" t="str">
            <v>31003012_</v>
          </cell>
        </row>
        <row r="31">
          <cell r="G31" t="str">
            <v>高阶噗咔核心</v>
          </cell>
        </row>
        <row r="31">
          <cell r="I31" t="str">
            <v>31003013_</v>
          </cell>
        </row>
        <row r="32">
          <cell r="G32" t="str">
            <v>绿水晶</v>
          </cell>
        </row>
        <row r="32">
          <cell r="I32" t="str">
            <v>31003021_</v>
          </cell>
        </row>
        <row r="33">
          <cell r="G33" t="str">
            <v>蓝水晶</v>
          </cell>
        </row>
        <row r="33">
          <cell r="I33" t="str">
            <v>31003022_</v>
          </cell>
        </row>
        <row r="34">
          <cell r="G34" t="str">
            <v>紫水晶</v>
          </cell>
        </row>
        <row r="34">
          <cell r="I34" t="str">
            <v>31003023_</v>
          </cell>
        </row>
        <row r="35">
          <cell r="G35" t="str">
            <v>钨金</v>
          </cell>
        </row>
        <row r="35">
          <cell r="I35" t="str">
            <v>31003031_</v>
          </cell>
        </row>
        <row r="36">
          <cell r="G36" t="str">
            <v>蓝钢</v>
          </cell>
        </row>
        <row r="36">
          <cell r="I36" t="str">
            <v>31003032_</v>
          </cell>
        </row>
        <row r="37">
          <cell r="G37" t="str">
            <v>铂金</v>
          </cell>
        </row>
        <row r="37">
          <cell r="I37" t="str">
            <v>31003033_</v>
          </cell>
        </row>
        <row r="38">
          <cell r="G38" t="str">
            <v>绿残卷</v>
          </cell>
        </row>
        <row r="38">
          <cell r="I38" t="str">
            <v>31003041_</v>
          </cell>
        </row>
        <row r="39">
          <cell r="G39" t="str">
            <v>绿+1残卷</v>
          </cell>
        </row>
        <row r="39">
          <cell r="I39" t="str">
            <v>31003042_</v>
          </cell>
        </row>
        <row r="40">
          <cell r="G40" t="str">
            <v>蓝残卷</v>
          </cell>
        </row>
        <row r="40">
          <cell r="I40" t="str">
            <v>31003043_</v>
          </cell>
        </row>
        <row r="41">
          <cell r="G41" t="str">
            <v>蓝+1残卷</v>
          </cell>
        </row>
        <row r="41">
          <cell r="I41" t="str">
            <v>31003044_</v>
          </cell>
        </row>
        <row r="42">
          <cell r="G42" t="str">
            <v>蓝+2残卷</v>
          </cell>
        </row>
        <row r="42">
          <cell r="I42" t="str">
            <v>31003045_</v>
          </cell>
        </row>
        <row r="43">
          <cell r="G43" t="str">
            <v>紫残卷</v>
          </cell>
        </row>
        <row r="43">
          <cell r="I43" t="str">
            <v>31003046_</v>
          </cell>
        </row>
        <row r="44">
          <cell r="G44" t="str">
            <v>紫+1残卷</v>
          </cell>
        </row>
        <row r="44">
          <cell r="I44" t="str">
            <v>31003047_</v>
          </cell>
        </row>
        <row r="45">
          <cell r="G45" t="str">
            <v>紫+2残卷</v>
          </cell>
        </row>
        <row r="45">
          <cell r="I45" t="str">
            <v>31003048_</v>
          </cell>
        </row>
        <row r="46">
          <cell r="G46" t="str">
            <v>紫+3残卷</v>
          </cell>
        </row>
        <row r="46">
          <cell r="I46" t="str">
            <v>31003049_</v>
          </cell>
        </row>
        <row r="47">
          <cell r="G47" t="str">
            <v>路边的练习册</v>
          </cell>
          <cell r="H47">
            <v>10</v>
          </cell>
          <cell r="I47" t="str">
            <v>31004001_</v>
          </cell>
        </row>
        <row r="48">
          <cell r="G48" t="str">
            <v>高等练习册</v>
          </cell>
          <cell r="H48">
            <v>50</v>
          </cell>
          <cell r="I48" t="str">
            <v>31004002_</v>
          </cell>
        </row>
        <row r="49">
          <cell r="G49" t="str">
            <v>精装练习册</v>
          </cell>
          <cell r="H49">
            <v>100</v>
          </cell>
          <cell r="I49" t="str">
            <v>31004003_</v>
          </cell>
        </row>
        <row r="50">
          <cell r="G50" t="str">
            <v>优等生的笔记本</v>
          </cell>
          <cell r="H50">
            <v>200</v>
          </cell>
          <cell r="I50" t="str">
            <v>31004004_</v>
          </cell>
        </row>
        <row r="51">
          <cell r="G51" t="str">
            <v>学神的笔记本</v>
          </cell>
          <cell r="H51">
            <v>500</v>
          </cell>
          <cell r="I51" t="str">
            <v>31004005_</v>
          </cell>
        </row>
        <row r="52">
          <cell r="G52" t="str">
            <v>副本扫荡卷</v>
          </cell>
        </row>
        <row r="52">
          <cell r="I52" t="str">
            <v>31005001_</v>
          </cell>
        </row>
        <row r="53">
          <cell r="G53" t="str">
            <v>毛巾</v>
          </cell>
          <cell r="H53">
            <v>600</v>
          </cell>
          <cell r="I53" t="str">
            <v>31006001_</v>
          </cell>
        </row>
        <row r="54">
          <cell r="G54" t="str">
            <v>纯净水</v>
          </cell>
          <cell r="H54">
            <v>3600</v>
          </cell>
          <cell r="I54" t="str">
            <v>31006002_</v>
          </cell>
        </row>
        <row r="55">
          <cell r="G55" t="str">
            <v>柠檬水</v>
          </cell>
          <cell r="H55">
            <v>14400</v>
          </cell>
          <cell r="I55" t="str">
            <v>31006003_</v>
          </cell>
        </row>
        <row r="56">
          <cell r="G56" t="str">
            <v>运动饮料</v>
          </cell>
          <cell r="H56">
            <v>28800</v>
          </cell>
          <cell r="I56" t="str">
            <v>31006004_</v>
          </cell>
        </row>
        <row r="57">
          <cell r="G57" t="str">
            <v>小熊软糖</v>
          </cell>
          <cell r="H57">
            <v>10</v>
          </cell>
          <cell r="I57" t="str">
            <v>31007001_</v>
          </cell>
        </row>
        <row r="58">
          <cell r="G58" t="str">
            <v>CD</v>
          </cell>
          <cell r="H58">
            <v>10</v>
          </cell>
          <cell r="I58" t="str">
            <v>31007002_</v>
          </cell>
        </row>
        <row r="59">
          <cell r="G59" t="str">
            <v>毛绒抱枕</v>
          </cell>
          <cell r="H59">
            <v>10</v>
          </cell>
          <cell r="I59" t="str">
            <v>31007003_</v>
          </cell>
        </row>
        <row r="60">
          <cell r="G60" t="str">
            <v>十字银项链</v>
          </cell>
          <cell r="H60">
            <v>10</v>
          </cell>
          <cell r="I60" t="str">
            <v>31007004_</v>
          </cell>
        </row>
        <row r="61">
          <cell r="G61" t="str">
            <v>饰品</v>
          </cell>
          <cell r="H61">
            <v>10</v>
          </cell>
          <cell r="I61" t="str">
            <v>31007005_</v>
          </cell>
        </row>
        <row r="62">
          <cell r="G62" t="str">
            <v>手织围巾</v>
          </cell>
          <cell r="H62">
            <v>10</v>
          </cell>
          <cell r="I62" t="str">
            <v>31007006_</v>
          </cell>
        </row>
        <row r="63">
          <cell r="G63" t="str">
            <v>书本</v>
          </cell>
          <cell r="H63">
            <v>10</v>
          </cell>
          <cell r="I63" t="str">
            <v>31007007_</v>
          </cell>
        </row>
        <row r="64">
          <cell r="G64" t="str">
            <v>烟花</v>
          </cell>
          <cell r="H64">
            <v>10</v>
          </cell>
          <cell r="I64" t="str">
            <v>31007008_</v>
          </cell>
        </row>
        <row r="65">
          <cell r="G65" t="str">
            <v>饮料</v>
          </cell>
          <cell r="H65">
            <v>10</v>
          </cell>
          <cell r="I65" t="str">
            <v>31007009_</v>
          </cell>
        </row>
        <row r="66">
          <cell r="G66" t="str">
            <v>单抽卷</v>
          </cell>
        </row>
        <row r="66">
          <cell r="I66" t="str">
            <v>31097001_</v>
          </cell>
        </row>
        <row r="67">
          <cell r="G67" t="str">
            <v>十连抽卷</v>
          </cell>
        </row>
        <row r="67">
          <cell r="I67" t="str">
            <v>31097002_</v>
          </cell>
        </row>
        <row r="68">
          <cell r="G68" t="str">
            <v>团队经验书|使用之后获得10000团队经验</v>
          </cell>
        </row>
        <row r="68">
          <cell r="I68" t="str">
            <v>32001001_</v>
          </cell>
        </row>
        <row r="69">
          <cell r="G69" t="str">
            <v>金币袋子|使用之后获得10000金币</v>
          </cell>
        </row>
        <row r="69">
          <cell r="I69" t="str">
            <v>32003001_</v>
          </cell>
        </row>
        <row r="70">
          <cell r="G70" t="str">
            <v>钻石袋子|使用之后获得100钻石</v>
          </cell>
        </row>
        <row r="70">
          <cell r="I70" t="str">
            <v>32004001_</v>
          </cell>
        </row>
        <row r="71">
          <cell r="G71" t="str">
            <v>体力饭团|使用之后获得100体力</v>
          </cell>
        </row>
        <row r="71">
          <cell r="I71" t="str">
            <v>32005001_</v>
          </cell>
        </row>
        <row r="72">
          <cell r="G72" t="str">
            <v>固定宝箱|使用之后获得1个金币袋子和2个钻石袋子</v>
          </cell>
        </row>
        <row r="72">
          <cell r="I72" t="str">
            <v>32006001_</v>
          </cell>
        </row>
        <row r="73">
          <cell r="G73" t="str">
            <v>随机宝箱子|使用之后获得随机道具。</v>
          </cell>
        </row>
        <row r="73">
          <cell r="I73" t="str">
            <v>32007001_</v>
          </cell>
        </row>
        <row r="74">
          <cell r="G74" t="str">
            <v>测试道具-角色经验道具</v>
          </cell>
        </row>
        <row r="74">
          <cell r="I74" t="str">
            <v>32990001_</v>
          </cell>
        </row>
        <row r="75">
          <cell r="G75" t="str">
            <v>测试道具-角色进阶材料-绿</v>
          </cell>
        </row>
        <row r="75">
          <cell r="I75" t="str">
            <v>32990002_</v>
          </cell>
        </row>
        <row r="76">
          <cell r="G76" t="str">
            <v>测试道具-角色进阶材料-蓝</v>
          </cell>
        </row>
        <row r="76">
          <cell r="I76" t="str">
            <v>32990003_</v>
          </cell>
        </row>
        <row r="77">
          <cell r="G77" t="str">
            <v>测试道具-角色进阶材料-紫</v>
          </cell>
        </row>
        <row r="77">
          <cell r="I77" t="str">
            <v>32990004_</v>
          </cell>
        </row>
        <row r="78">
          <cell r="G78" t="str">
            <v>测试道具-装备进阶材料</v>
          </cell>
        </row>
        <row r="78">
          <cell r="I78" t="str">
            <v>32990005_</v>
          </cell>
        </row>
        <row r="79">
          <cell r="G79" t="str">
            <v>测试道具-装备进阶图纸</v>
          </cell>
        </row>
        <row r="79">
          <cell r="I79" t="str">
            <v>32990006_</v>
          </cell>
        </row>
        <row r="80">
          <cell r="G80" t="str">
            <v>测试道具-金币道具</v>
          </cell>
        </row>
        <row r="80">
          <cell r="I80" t="str">
            <v>32990007_</v>
          </cell>
        </row>
        <row r="81">
          <cell r="G81" t="str">
            <v>测试道具-钻石道具</v>
          </cell>
        </row>
        <row r="81">
          <cell r="I81" t="str">
            <v>32990008_</v>
          </cell>
        </row>
        <row r="82">
          <cell r="G82" t="str">
            <v>测试道具-体力道具</v>
          </cell>
        </row>
        <row r="82">
          <cell r="I82" t="str">
            <v>32990009_</v>
          </cell>
        </row>
        <row r="83">
          <cell r="G83" t="str">
            <v>测试道具-团队经验道具</v>
          </cell>
        </row>
        <row r="83">
          <cell r="I83" t="str">
            <v>32990010_</v>
          </cell>
        </row>
        <row r="84">
          <cell r="G84" t="str">
            <v>测试道具-测试全家桶</v>
          </cell>
        </row>
        <row r="84">
          <cell r="I84" t="str">
            <v>32990011_</v>
          </cell>
        </row>
        <row r="101">
          <cell r="G101" t="str">
            <v>水武器-新手-白</v>
          </cell>
        </row>
        <row r="101">
          <cell r="I101" t="str">
            <v>1000011_</v>
          </cell>
        </row>
        <row r="102">
          <cell r="G102" t="str">
            <v>火武器-新手-白</v>
          </cell>
        </row>
        <row r="102">
          <cell r="I102" t="str">
            <v>1000014_</v>
          </cell>
        </row>
        <row r="103">
          <cell r="G103" t="str">
            <v>草武器-新手-白</v>
          </cell>
        </row>
        <row r="103">
          <cell r="I103" t="str">
            <v>1000017_</v>
          </cell>
        </row>
        <row r="104">
          <cell r="G104" t="str">
            <v>水武器-新手-绿</v>
          </cell>
        </row>
        <row r="104">
          <cell r="I104" t="str">
            <v>1000021_</v>
          </cell>
        </row>
        <row r="105">
          <cell r="G105" t="str">
            <v>火武器-新手-绿</v>
          </cell>
        </row>
        <row r="105">
          <cell r="I105" t="str">
            <v>1000024_</v>
          </cell>
        </row>
        <row r="106">
          <cell r="G106" t="str">
            <v>草武器-新手-绿</v>
          </cell>
        </row>
        <row r="106">
          <cell r="I106" t="str">
            <v>1000027_</v>
          </cell>
        </row>
        <row r="107">
          <cell r="G107" t="str">
            <v>水武器-附加伤害-绿</v>
          </cell>
        </row>
        <row r="107">
          <cell r="I107" t="str">
            <v>1000121_</v>
          </cell>
        </row>
        <row r="108">
          <cell r="G108" t="str">
            <v>火武器-附加伤害-绿</v>
          </cell>
        </row>
        <row r="108">
          <cell r="I108" t="str">
            <v>1000124_</v>
          </cell>
        </row>
        <row r="109">
          <cell r="G109" t="str">
            <v>草武器-附加伤害-绿</v>
          </cell>
        </row>
        <row r="109">
          <cell r="I109" t="str">
            <v>1000127_</v>
          </cell>
        </row>
        <row r="110">
          <cell r="G110" t="str">
            <v>水武器-附加伤害-蓝</v>
          </cell>
        </row>
        <row r="110">
          <cell r="I110" t="str">
            <v>1000131_</v>
          </cell>
        </row>
        <row r="111">
          <cell r="G111" t="str">
            <v>火武器-附加伤害-蓝</v>
          </cell>
        </row>
        <row r="111">
          <cell r="I111" t="str">
            <v>1000134_</v>
          </cell>
        </row>
        <row r="112">
          <cell r="G112" t="str">
            <v>草武器-附加伤害-蓝</v>
          </cell>
        </row>
        <row r="112">
          <cell r="I112" t="str">
            <v>1000137_</v>
          </cell>
        </row>
        <row r="113">
          <cell r="G113" t="str">
            <v>水武器-几率灼烧-蓝</v>
          </cell>
        </row>
        <row r="113">
          <cell r="I113" t="str">
            <v>1000231_</v>
          </cell>
        </row>
        <row r="114">
          <cell r="G114" t="str">
            <v>火武器-几率灼烧-蓝</v>
          </cell>
        </row>
        <row r="114">
          <cell r="I114" t="str">
            <v>1000234_</v>
          </cell>
        </row>
        <row r="115">
          <cell r="G115" t="str">
            <v>草武器-几率灼烧-蓝</v>
          </cell>
        </row>
        <row r="115">
          <cell r="I115" t="str">
            <v>1000237_</v>
          </cell>
        </row>
        <row r="116">
          <cell r="G116" t="str">
            <v>水武器-几率灼烧-紫</v>
          </cell>
        </row>
        <row r="116">
          <cell r="I116" t="str">
            <v>1000241_</v>
          </cell>
        </row>
        <row r="117">
          <cell r="G117" t="str">
            <v>火武器-几率灼烧-紫</v>
          </cell>
        </row>
        <row r="117">
          <cell r="I117" t="str">
            <v>1000244_</v>
          </cell>
        </row>
        <row r="118">
          <cell r="G118" t="str">
            <v>草武器-几率灼烧-紫</v>
          </cell>
        </row>
        <row r="118">
          <cell r="I118" t="str">
            <v>1000247_</v>
          </cell>
        </row>
        <row r="119">
          <cell r="G119" t="str">
            <v>水武器-几率伤害-紫</v>
          </cell>
        </row>
        <row r="119">
          <cell r="I119" t="str">
            <v>1000341_</v>
          </cell>
        </row>
        <row r="120">
          <cell r="G120" t="str">
            <v>火武器-几率伤害-紫</v>
          </cell>
        </row>
        <row r="120">
          <cell r="I120" t="str">
            <v>1000344_</v>
          </cell>
        </row>
        <row r="121">
          <cell r="G121" t="str">
            <v>草武器-几率伤害-紫</v>
          </cell>
        </row>
        <row r="121">
          <cell r="I121" t="str">
            <v>1000347_</v>
          </cell>
        </row>
        <row r="122">
          <cell r="G122" t="str">
            <v>水武器-几率伤害-橙</v>
          </cell>
        </row>
        <row r="122">
          <cell r="I122" t="str">
            <v>1000351_</v>
          </cell>
        </row>
        <row r="123">
          <cell r="G123" t="str">
            <v>火武器-几率伤害-橙</v>
          </cell>
        </row>
        <row r="123">
          <cell r="I123" t="str">
            <v>1000354_</v>
          </cell>
        </row>
        <row r="124">
          <cell r="G124" t="str">
            <v>草武器-几率伤害-橙</v>
          </cell>
        </row>
        <row r="124">
          <cell r="I124" t="str">
            <v>1000357_</v>
          </cell>
        </row>
        <row r="125">
          <cell r="G125" t="str">
            <v>新手攻击徽章-白</v>
          </cell>
        </row>
        <row r="125">
          <cell r="I125" t="str">
            <v>1100011_</v>
          </cell>
        </row>
        <row r="126">
          <cell r="G126" t="str">
            <v>新手防御徽章-白</v>
          </cell>
        </row>
        <row r="126">
          <cell r="I126" t="str">
            <v>1100012_</v>
          </cell>
        </row>
        <row r="127">
          <cell r="G127" t="str">
            <v>新手生命徽章-白</v>
          </cell>
        </row>
        <row r="127">
          <cell r="I127" t="str">
            <v>1100013_</v>
          </cell>
        </row>
        <row r="128">
          <cell r="G128" t="str">
            <v>新手全属性徽章-白</v>
          </cell>
        </row>
        <row r="128">
          <cell r="I128" t="str">
            <v>1100014_</v>
          </cell>
        </row>
        <row r="129">
          <cell r="G129" t="str">
            <v>新手攻击徽章-绿</v>
          </cell>
        </row>
        <row r="129">
          <cell r="I129" t="str">
            <v>1100021_</v>
          </cell>
        </row>
        <row r="130">
          <cell r="G130" t="str">
            <v>新手防御徽章-绿</v>
          </cell>
        </row>
        <row r="130">
          <cell r="I130" t="str">
            <v>1100022_</v>
          </cell>
        </row>
        <row r="131">
          <cell r="G131" t="str">
            <v>新手生命徽章-绿</v>
          </cell>
        </row>
        <row r="131">
          <cell r="I131" t="str">
            <v>1100023_</v>
          </cell>
        </row>
        <row r="132">
          <cell r="G132" t="str">
            <v>新手全属性徽章-绿</v>
          </cell>
        </row>
        <row r="132">
          <cell r="I132" t="str">
            <v>1100024_</v>
          </cell>
        </row>
        <row r="133">
          <cell r="G133" t="str">
            <v>徽章-固定增加生命-绿</v>
          </cell>
        </row>
        <row r="133">
          <cell r="I133" t="str">
            <v>1100121_</v>
          </cell>
        </row>
        <row r="134">
          <cell r="G134" t="str">
            <v>徽章-固定增加生命-蓝</v>
          </cell>
        </row>
        <row r="134">
          <cell r="I134" t="str">
            <v>1100131_</v>
          </cell>
        </row>
        <row r="135">
          <cell r="G135" t="str">
            <v>徽章-固定增加生命-紫</v>
          </cell>
        </row>
        <row r="135">
          <cell r="I135" t="str">
            <v>1100141_</v>
          </cell>
        </row>
        <row r="136">
          <cell r="G136" t="str">
            <v>徽章-固定增加生命-橙</v>
          </cell>
        </row>
        <row r="136">
          <cell r="I136" t="str">
            <v>1100151_</v>
          </cell>
        </row>
        <row r="137">
          <cell r="G137" t="str">
            <v>徽章-固定增加攻击-绿</v>
          </cell>
        </row>
        <row r="137">
          <cell r="I137" t="str">
            <v>1100222_</v>
          </cell>
        </row>
        <row r="138">
          <cell r="G138" t="str">
            <v>徽章-固定增加攻击-蓝</v>
          </cell>
        </row>
        <row r="138">
          <cell r="I138" t="str">
            <v>1100232_</v>
          </cell>
        </row>
        <row r="139">
          <cell r="G139" t="str">
            <v>徽章-固定增加攻击-紫</v>
          </cell>
        </row>
        <row r="139">
          <cell r="I139" t="str">
            <v>1100242_</v>
          </cell>
        </row>
        <row r="140">
          <cell r="G140" t="str">
            <v>徽章-固定增加攻击-橙</v>
          </cell>
        </row>
        <row r="140">
          <cell r="I140" t="str">
            <v>1100252_</v>
          </cell>
        </row>
        <row r="141">
          <cell r="G141" t="str">
            <v>徽章-固定增加防御-绿</v>
          </cell>
        </row>
        <row r="141">
          <cell r="I141" t="str">
            <v>1100323_</v>
          </cell>
        </row>
        <row r="142">
          <cell r="G142" t="str">
            <v>徽章-固定增加防御-蓝</v>
          </cell>
        </row>
        <row r="142">
          <cell r="I142" t="str">
            <v>1100333_</v>
          </cell>
        </row>
        <row r="143">
          <cell r="G143" t="str">
            <v>徽章-固定增加防御-紫</v>
          </cell>
        </row>
        <row r="143">
          <cell r="I143" t="str">
            <v>1100343_</v>
          </cell>
        </row>
        <row r="144">
          <cell r="G144" t="str">
            <v>徽章-固定增加防御-橙</v>
          </cell>
        </row>
        <row r="144">
          <cell r="I144" t="str">
            <v>1100353_</v>
          </cell>
        </row>
        <row r="145">
          <cell r="G145" t="str">
            <v>徽章-增加速度-绿</v>
          </cell>
        </row>
        <row r="145">
          <cell r="I145" t="str">
            <v>1100424_</v>
          </cell>
        </row>
        <row r="146">
          <cell r="G146" t="str">
            <v>徽章-增加速度-蓝</v>
          </cell>
        </row>
        <row r="146">
          <cell r="I146" t="str">
            <v>1100434_</v>
          </cell>
        </row>
        <row r="147">
          <cell r="G147" t="str">
            <v>徽章-增加速度-紫</v>
          </cell>
        </row>
        <row r="147">
          <cell r="I147" t="str">
            <v>1100444_</v>
          </cell>
        </row>
        <row r="148">
          <cell r="G148" t="str">
            <v>徽章-增加速度-橙</v>
          </cell>
        </row>
        <row r="148">
          <cell r="I148" t="str">
            <v>1100454_</v>
          </cell>
        </row>
        <row r="149">
          <cell r="G149" t="str">
            <v>徽章-灼烧状态增伤-绿</v>
          </cell>
        </row>
        <row r="149">
          <cell r="I149" t="str">
            <v>1100524_</v>
          </cell>
        </row>
        <row r="150">
          <cell r="G150" t="str">
            <v>徽章-灼烧状态增伤-蓝</v>
          </cell>
        </row>
        <row r="150">
          <cell r="I150" t="str">
            <v>1100534_</v>
          </cell>
        </row>
        <row r="151">
          <cell r="G151" t="str">
            <v>徽章-灼烧状态增伤-紫</v>
          </cell>
        </row>
        <row r="151">
          <cell r="I151" t="str">
            <v>1100544_</v>
          </cell>
        </row>
        <row r="152">
          <cell r="G152" t="str">
            <v>徽章-灼烧状态增伤-橙</v>
          </cell>
        </row>
        <row r="152">
          <cell r="I152" t="str">
            <v>1100554_</v>
          </cell>
        </row>
        <row r="153">
          <cell r="G153" t="str">
            <v>徽章-几率吸血-绿</v>
          </cell>
        </row>
        <row r="153">
          <cell r="I153" t="str">
            <v>1100624_</v>
          </cell>
        </row>
        <row r="154">
          <cell r="G154" t="str">
            <v>徽章-几率吸血-蓝</v>
          </cell>
        </row>
        <row r="154">
          <cell r="I154" t="str">
            <v>1100634_</v>
          </cell>
        </row>
        <row r="155">
          <cell r="G155" t="str">
            <v>徽章-几率吸血-紫</v>
          </cell>
        </row>
        <row r="155">
          <cell r="I155" t="str">
            <v>1100644_</v>
          </cell>
        </row>
        <row r="156">
          <cell r="G156" t="str">
            <v>徽章-几率吸血-橙</v>
          </cell>
        </row>
        <row r="156">
          <cell r="I156" t="str">
            <v>1100654_</v>
          </cell>
        </row>
        <row r="157">
          <cell r="G157" t="str">
            <v>竞技场-水武器-小怪增伤-蓝</v>
          </cell>
        </row>
        <row r="157">
          <cell r="I157" t="str">
            <v>2000031_</v>
          </cell>
        </row>
        <row r="158">
          <cell r="G158" t="str">
            <v>竞技场-火武器-小怪增伤-蓝</v>
          </cell>
        </row>
        <row r="158">
          <cell r="I158" t="str">
            <v>2000034_</v>
          </cell>
        </row>
        <row r="159">
          <cell r="G159" t="str">
            <v>竞技场-草武器-小怪增伤-蓝</v>
          </cell>
        </row>
        <row r="159">
          <cell r="I159" t="str">
            <v>2000037_</v>
          </cell>
        </row>
        <row r="160">
          <cell r="G160" t="str">
            <v>竞技场-水武器-小怪增伤-紫</v>
          </cell>
        </row>
        <row r="160">
          <cell r="I160" t="str">
            <v>2000041_</v>
          </cell>
        </row>
        <row r="161">
          <cell r="G161" t="str">
            <v>竞技场-火武器-小怪增伤-紫</v>
          </cell>
        </row>
        <row r="161">
          <cell r="I161" t="str">
            <v>2000044_</v>
          </cell>
        </row>
        <row r="162">
          <cell r="G162" t="str">
            <v>竞技场-草武器-小怪增伤-紫</v>
          </cell>
        </row>
        <row r="162">
          <cell r="I162" t="str">
            <v>2000047_</v>
          </cell>
        </row>
        <row r="163">
          <cell r="G163" t="str">
            <v>竞技场-水武器-小怪增伤-橙</v>
          </cell>
        </row>
        <row r="163">
          <cell r="I163" t="str">
            <v>2000051_</v>
          </cell>
        </row>
        <row r="164">
          <cell r="G164" t="str">
            <v>竞技场-火武器-小怪增伤-橙</v>
          </cell>
        </row>
        <row r="164">
          <cell r="I164" t="str">
            <v>2000054_</v>
          </cell>
        </row>
        <row r="165">
          <cell r="G165" t="str">
            <v>竞技场-草武器-小怪增伤-橙</v>
          </cell>
        </row>
        <row r="165">
          <cell r="I165" t="str">
            <v>2000057_</v>
          </cell>
        </row>
        <row r="166">
          <cell r="G166" t="str">
            <v>竞技场-徽章-精英增伤-蓝</v>
          </cell>
        </row>
        <row r="166">
          <cell r="I166" t="str">
            <v>2100031_</v>
          </cell>
        </row>
        <row r="167">
          <cell r="G167" t="str">
            <v>竞技场-徽章-精英增伤-紫</v>
          </cell>
        </row>
        <row r="167">
          <cell r="I167" t="str">
            <v>2100041_</v>
          </cell>
        </row>
        <row r="168">
          <cell r="G168" t="str">
            <v>竞技场-徽章-精英增伤-橙</v>
          </cell>
        </row>
        <row r="168">
          <cell r="I168" t="str">
            <v>2100051_</v>
          </cell>
        </row>
        <row r="169">
          <cell r="G169" t="str">
            <v>竞技场-徽章-站立增伤-蓝</v>
          </cell>
        </row>
        <row r="169">
          <cell r="I169" t="str">
            <v>2100132_</v>
          </cell>
        </row>
        <row r="170">
          <cell r="G170" t="str">
            <v>竞技场-徽章-站立增伤-紫</v>
          </cell>
        </row>
        <row r="170">
          <cell r="I170" t="str">
            <v>2100142_</v>
          </cell>
        </row>
        <row r="171">
          <cell r="G171" t="str">
            <v>竞技场-徽章-站立增伤-橙</v>
          </cell>
        </row>
        <row r="171">
          <cell r="I171" t="str">
            <v>2100152_</v>
          </cell>
        </row>
        <row r="172">
          <cell r="G172" t="str">
            <v>竞技场-徽章-敌人数量减免-蓝</v>
          </cell>
        </row>
        <row r="172">
          <cell r="I172" t="str">
            <v>2100233_</v>
          </cell>
        </row>
        <row r="173">
          <cell r="G173" t="str">
            <v>竞技场-徽章-敌人数量减免-紫</v>
          </cell>
        </row>
        <row r="173">
          <cell r="I173" t="str">
            <v>2100243_</v>
          </cell>
        </row>
        <row r="174">
          <cell r="G174" t="str">
            <v>竞技场-徽章-敌人数量减免-橙</v>
          </cell>
        </row>
        <row r="174">
          <cell r="I174" t="str">
            <v>2100253_</v>
          </cell>
        </row>
        <row r="175">
          <cell r="G175" t="str">
            <v>竞技场-徽章-小怪几率秒杀-蓝</v>
          </cell>
        </row>
        <row r="175">
          <cell r="I175" t="str">
            <v>2100334_</v>
          </cell>
        </row>
        <row r="176">
          <cell r="G176" t="str">
            <v>竞技场-徽章-小怪几率秒杀-紫</v>
          </cell>
        </row>
        <row r="176">
          <cell r="I176" t="str">
            <v>2100344_</v>
          </cell>
        </row>
        <row r="177">
          <cell r="G177" t="str">
            <v>竞技场-徽章-小怪几率秒杀-橙</v>
          </cell>
        </row>
        <row r="177">
          <cell r="I177" t="str">
            <v>2100354_</v>
          </cell>
        </row>
        <row r="178">
          <cell r="G178" t="str">
            <v>竞技场-徽章-击杀增伤-蓝</v>
          </cell>
        </row>
        <row r="178">
          <cell r="I178" t="str">
            <v>2100431_</v>
          </cell>
        </row>
        <row r="179">
          <cell r="G179" t="str">
            <v>竞技场-徽章-击杀增伤-紫</v>
          </cell>
        </row>
        <row r="179">
          <cell r="I179" t="str">
            <v>2100441_</v>
          </cell>
        </row>
        <row r="180">
          <cell r="G180" t="str">
            <v>竞技场-徽章-击杀增伤-橙</v>
          </cell>
        </row>
        <row r="180">
          <cell r="I180" t="str">
            <v>2100451_</v>
          </cell>
        </row>
        <row r="181">
          <cell r="G181" t="str">
            <v>竞技场-徽章-命中减速-蓝</v>
          </cell>
        </row>
        <row r="181">
          <cell r="I181" t="str">
            <v>2100532_</v>
          </cell>
        </row>
        <row r="182">
          <cell r="G182" t="str">
            <v>竞技场-徽章-命中减速-紫</v>
          </cell>
        </row>
        <row r="182">
          <cell r="I182" t="str">
            <v>2100542_</v>
          </cell>
        </row>
        <row r="183">
          <cell r="G183" t="str">
            <v>竞技场-徽章-命中减速-橙</v>
          </cell>
        </row>
        <row r="183">
          <cell r="I183" t="str">
            <v>2100552_</v>
          </cell>
        </row>
        <row r="184">
          <cell r="G184" t="str">
            <v>远征-水武器-几率眩晕-蓝</v>
          </cell>
        </row>
        <row r="184">
          <cell r="I184" t="str">
            <v>3000031_</v>
          </cell>
        </row>
        <row r="185">
          <cell r="G185" t="str">
            <v>远征-火武器-几率眩晕-蓝</v>
          </cell>
        </row>
        <row r="185">
          <cell r="I185" t="str">
            <v>3000034_</v>
          </cell>
        </row>
        <row r="186">
          <cell r="G186" t="str">
            <v>远征-草武器-几率眩晕-蓝</v>
          </cell>
        </row>
        <row r="186">
          <cell r="I186" t="str">
            <v>3000037_</v>
          </cell>
        </row>
        <row r="187">
          <cell r="G187" t="str">
            <v>远征-水武器-几率眩晕-紫</v>
          </cell>
        </row>
        <row r="187">
          <cell r="I187" t="str">
            <v>3000041_</v>
          </cell>
        </row>
        <row r="188">
          <cell r="G188" t="str">
            <v>远征-火武器-几率眩晕-紫</v>
          </cell>
        </row>
        <row r="188">
          <cell r="I188" t="str">
            <v>3000044_</v>
          </cell>
        </row>
        <row r="189">
          <cell r="G189" t="str">
            <v>远征-草武器-几率眩晕-紫</v>
          </cell>
        </row>
        <row r="189">
          <cell r="I189" t="str">
            <v>3000047_</v>
          </cell>
        </row>
        <row r="190">
          <cell r="G190" t="str">
            <v>远征-水武器-几率眩晕-橙</v>
          </cell>
        </row>
        <row r="190">
          <cell r="I190" t="str">
            <v>3000051_</v>
          </cell>
        </row>
        <row r="191">
          <cell r="G191" t="str">
            <v>远征-火武器-几率眩晕-橙</v>
          </cell>
        </row>
        <row r="191">
          <cell r="I191" t="str">
            <v>3000054_</v>
          </cell>
        </row>
        <row r="192">
          <cell r="G192" t="str">
            <v>远征-草武器-几率眩晕-橙</v>
          </cell>
        </row>
        <row r="192">
          <cell r="I192" t="str">
            <v>3000057_</v>
          </cell>
        </row>
        <row r="193">
          <cell r="G193" t="str">
            <v>远征-徽章-眩晕增伤-蓝</v>
          </cell>
        </row>
        <row r="193">
          <cell r="I193" t="str">
            <v>3100031_</v>
          </cell>
        </row>
        <row r="194">
          <cell r="G194" t="str">
            <v>远征-徽章-眩晕增伤-紫</v>
          </cell>
        </row>
        <row r="194">
          <cell r="I194" t="str">
            <v>3100041_</v>
          </cell>
        </row>
        <row r="195">
          <cell r="G195" t="str">
            <v>远征-徽章-眩晕增伤-橙</v>
          </cell>
        </row>
        <row r="195">
          <cell r="I195" t="str">
            <v>3100051_</v>
          </cell>
        </row>
        <row r="196">
          <cell r="G196" t="str">
            <v>远征-徽章-移速增加-蓝</v>
          </cell>
        </row>
        <row r="196">
          <cell r="I196" t="str">
            <v>3100132_</v>
          </cell>
        </row>
        <row r="197">
          <cell r="G197" t="str">
            <v>远征-徽章-移速增加-紫</v>
          </cell>
        </row>
        <row r="197">
          <cell r="I197" t="str">
            <v>3100142_</v>
          </cell>
        </row>
        <row r="198">
          <cell r="G198" t="str">
            <v>远征-徽章-移速增加-橙</v>
          </cell>
        </row>
        <row r="198">
          <cell r="I198" t="str">
            <v>3100152_</v>
          </cell>
        </row>
        <row r="199">
          <cell r="G199" t="str">
            <v>远征-徽章-翻滚增伤-蓝</v>
          </cell>
        </row>
        <row r="199">
          <cell r="I199" t="str">
            <v>3100233_</v>
          </cell>
        </row>
        <row r="200">
          <cell r="G200" t="str">
            <v>远征-徽章-翻滚增伤-紫</v>
          </cell>
        </row>
        <row r="200">
          <cell r="I200" t="str">
            <v>3100243_</v>
          </cell>
        </row>
        <row r="201">
          <cell r="G201" t="str">
            <v>远征-徽章-翻滚增伤-橙</v>
          </cell>
        </row>
        <row r="201">
          <cell r="I201" t="str">
            <v>3100253_</v>
          </cell>
        </row>
        <row r="202">
          <cell r="G202" t="str">
            <v>远征-徽章-死亡复活-蓝</v>
          </cell>
        </row>
        <row r="202">
          <cell r="I202" t="str">
            <v>3100334_</v>
          </cell>
        </row>
        <row r="203">
          <cell r="G203" t="str">
            <v>远征-徽章-死亡复活-紫</v>
          </cell>
        </row>
        <row r="203">
          <cell r="I203" t="str">
            <v>3100344_</v>
          </cell>
        </row>
        <row r="204">
          <cell r="G204" t="str">
            <v>远征-徽章-死亡复活-橙</v>
          </cell>
        </row>
        <row r="204">
          <cell r="I204" t="str">
            <v>3100354_</v>
          </cell>
        </row>
        <row r="205">
          <cell r="G205" t="str">
            <v>远征-徽章-翻滚加速-蓝</v>
          </cell>
        </row>
        <row r="205">
          <cell r="I205" t="str">
            <v>3100431_</v>
          </cell>
        </row>
        <row r="206">
          <cell r="G206" t="str">
            <v>远征-徽章-翻滚加速-紫</v>
          </cell>
        </row>
        <row r="206">
          <cell r="I206" t="str">
            <v>3100441_</v>
          </cell>
        </row>
        <row r="207">
          <cell r="G207" t="str">
            <v>远征-徽章-翻滚加速-橙</v>
          </cell>
        </row>
        <row r="207">
          <cell r="I207" t="str">
            <v>3100451_</v>
          </cell>
        </row>
        <row r="208">
          <cell r="G208" t="str">
            <v>远征-徽章-入场增伤-蓝</v>
          </cell>
        </row>
        <row r="208">
          <cell r="I208" t="str">
            <v>3100532_</v>
          </cell>
        </row>
        <row r="209">
          <cell r="G209" t="str">
            <v>远征-徽章-入场增伤-紫</v>
          </cell>
        </row>
        <row r="209">
          <cell r="I209" t="str">
            <v>3100542_</v>
          </cell>
        </row>
        <row r="210">
          <cell r="G210" t="str">
            <v>远征-徽章-入场增伤-橙</v>
          </cell>
        </row>
        <row r="210">
          <cell r="I210" t="str">
            <v>3100552_</v>
          </cell>
        </row>
        <row r="211">
          <cell r="G211" t="str">
            <v>远征-徽章-命中减攻-蓝</v>
          </cell>
        </row>
        <row r="211">
          <cell r="I211" t="str">
            <v>3100633_</v>
          </cell>
        </row>
        <row r="212">
          <cell r="G212" t="str">
            <v>远征-徽章-命中减攻-紫</v>
          </cell>
        </row>
        <row r="212">
          <cell r="I212" t="str">
            <v>3100643_</v>
          </cell>
        </row>
        <row r="213">
          <cell r="G213" t="str">
            <v>远征-徽章-命中减攻-橙</v>
          </cell>
        </row>
        <row r="213">
          <cell r="I213" t="str">
            <v>3100653_</v>
          </cell>
        </row>
        <row r="214">
          <cell r="G214" t="str">
            <v>远征-徽章-挨打反弹-蓝</v>
          </cell>
        </row>
        <row r="214">
          <cell r="I214" t="str">
            <v>3100734_</v>
          </cell>
        </row>
        <row r="215">
          <cell r="G215" t="str">
            <v>远征-徽章-挨打反弹-紫</v>
          </cell>
        </row>
        <row r="215">
          <cell r="I215" t="str">
            <v>3100744_</v>
          </cell>
        </row>
        <row r="216">
          <cell r="G216" t="str">
            <v>远征-徽章-挨打反弹-橙</v>
          </cell>
        </row>
        <row r="216">
          <cell r="I216" t="str">
            <v>3100754_</v>
          </cell>
        </row>
        <row r="217">
          <cell r="G217" t="str">
            <v>抽奖-水武器-触发落石-蓝</v>
          </cell>
        </row>
        <row r="217">
          <cell r="I217" t="str">
            <v>4000031_</v>
          </cell>
        </row>
        <row r="218">
          <cell r="G218" t="str">
            <v>抽奖-火武器-触发落石-蓝</v>
          </cell>
        </row>
        <row r="218">
          <cell r="I218" t="str">
            <v>4000034_</v>
          </cell>
        </row>
        <row r="219">
          <cell r="G219" t="str">
            <v>抽奖-草武器-触发落石-蓝</v>
          </cell>
        </row>
        <row r="219">
          <cell r="I219" t="str">
            <v>4000037_</v>
          </cell>
        </row>
        <row r="220">
          <cell r="G220" t="str">
            <v>抽奖-水武器-触发落石-紫</v>
          </cell>
        </row>
        <row r="220">
          <cell r="I220" t="str">
            <v>4000041_</v>
          </cell>
        </row>
        <row r="221">
          <cell r="G221" t="str">
            <v>抽奖-火武器-触发落石-紫</v>
          </cell>
        </row>
        <row r="221">
          <cell r="I221" t="str">
            <v>4000044_</v>
          </cell>
        </row>
        <row r="222">
          <cell r="G222" t="str">
            <v>抽奖-草武器-触发落石-紫</v>
          </cell>
        </row>
        <row r="222">
          <cell r="I222" t="str">
            <v>4000047_</v>
          </cell>
        </row>
        <row r="223">
          <cell r="G223" t="str">
            <v>抽奖-水武器-触发落石-橙</v>
          </cell>
        </row>
        <row r="223">
          <cell r="I223" t="str">
            <v>4000051_</v>
          </cell>
        </row>
        <row r="224">
          <cell r="G224" t="str">
            <v>抽奖-火武器-触发落石-橙</v>
          </cell>
        </row>
        <row r="224">
          <cell r="I224" t="str">
            <v>4000054_</v>
          </cell>
        </row>
        <row r="225">
          <cell r="G225" t="str">
            <v>抽奖-草武器-触发落石-橙</v>
          </cell>
        </row>
        <row r="225">
          <cell r="I225" t="str">
            <v>4000057_</v>
          </cell>
        </row>
        <row r="226">
          <cell r="G226" t="str">
            <v>抽奖-水武器-触发地刺-紫</v>
          </cell>
        </row>
        <row r="226">
          <cell r="I226" t="str">
            <v>4000141_</v>
          </cell>
        </row>
        <row r="227">
          <cell r="G227" t="str">
            <v>抽奖-火武器-触发地刺-紫</v>
          </cell>
        </row>
        <row r="227">
          <cell r="I227" t="str">
            <v>4000144_</v>
          </cell>
        </row>
        <row r="228">
          <cell r="G228" t="str">
            <v>抽奖-草武器-触发地刺-紫</v>
          </cell>
        </row>
        <row r="228">
          <cell r="I228" t="str">
            <v>4000147_</v>
          </cell>
        </row>
        <row r="229">
          <cell r="G229" t="str">
            <v>抽奖-水武器-触发地刺-橙</v>
          </cell>
        </row>
        <row r="229">
          <cell r="I229" t="str">
            <v>4000151_</v>
          </cell>
        </row>
        <row r="230">
          <cell r="G230" t="str">
            <v>抽奖-火武器-触发地刺-橙</v>
          </cell>
        </row>
        <row r="230">
          <cell r="I230" t="str">
            <v>4000154_</v>
          </cell>
        </row>
        <row r="231">
          <cell r="G231" t="str">
            <v>抽奖-草武器-触发地刺-橙</v>
          </cell>
        </row>
        <row r="231">
          <cell r="I231" t="str">
            <v>4000157_</v>
          </cell>
        </row>
        <row r="232">
          <cell r="G232" t="str">
            <v>抽奖-水武器-触发飞弹-橙</v>
          </cell>
        </row>
        <row r="232">
          <cell r="I232" t="str">
            <v>4000251_</v>
          </cell>
        </row>
        <row r="233">
          <cell r="G233" t="str">
            <v>抽奖-火武器-触发飞弹-橙</v>
          </cell>
        </row>
        <row r="233">
          <cell r="I233" t="str">
            <v>4000254_</v>
          </cell>
        </row>
        <row r="234">
          <cell r="G234" t="str">
            <v>抽奖-草武器-触发飞弹-橙</v>
          </cell>
        </row>
        <row r="234">
          <cell r="I234" t="str">
            <v>4000257_</v>
          </cell>
        </row>
        <row r="235">
          <cell r="G235" t="str">
            <v>抽奖-徽章-触发闪电-蓝</v>
          </cell>
        </row>
        <row r="235">
          <cell r="I235" t="str">
            <v>4100031_</v>
          </cell>
        </row>
        <row r="236">
          <cell r="G236" t="str">
            <v>抽奖-徽章-触发闪电-紫</v>
          </cell>
        </row>
        <row r="236">
          <cell r="I236" t="str">
            <v>4100041_</v>
          </cell>
        </row>
        <row r="237">
          <cell r="G237" t="str">
            <v>抽奖-徽章-触发闪电-橙</v>
          </cell>
        </row>
        <row r="237">
          <cell r="I237" t="str">
            <v>4100051_</v>
          </cell>
        </row>
        <row r="238">
          <cell r="G238" t="str">
            <v>抽奖-徽章-触发魔法球-蓝</v>
          </cell>
        </row>
        <row r="238">
          <cell r="I238" t="str">
            <v>4100132_</v>
          </cell>
        </row>
        <row r="239">
          <cell r="G239" t="str">
            <v>抽奖-徽章-触发魔法球-紫</v>
          </cell>
        </row>
        <row r="239">
          <cell r="I239" t="str">
            <v>4100142_</v>
          </cell>
        </row>
        <row r="240">
          <cell r="G240" t="str">
            <v>抽奖-徽章-触发魔法球-橙</v>
          </cell>
        </row>
        <row r="240">
          <cell r="I240" t="str">
            <v>4100152_</v>
          </cell>
        </row>
        <row r="241">
          <cell r="G241" t="str">
            <v>抽奖-徽章-触发雷球爆炸-蓝</v>
          </cell>
        </row>
        <row r="241">
          <cell r="I241" t="str">
            <v>4100233_</v>
          </cell>
        </row>
        <row r="242">
          <cell r="G242" t="str">
            <v>抽奖-徽章-触发雷球爆炸-紫</v>
          </cell>
        </row>
        <row r="242">
          <cell r="I242" t="str">
            <v>4100243_</v>
          </cell>
        </row>
        <row r="243">
          <cell r="G243" t="str">
            <v>抽奖-徽章-触发雷球爆炸-橙</v>
          </cell>
        </row>
        <row r="243">
          <cell r="I243" t="str">
            <v>4100253_</v>
          </cell>
        </row>
        <row r="244">
          <cell r="G244" t="str">
            <v>抽奖-徽章-阵亡触发-蓝</v>
          </cell>
        </row>
        <row r="244">
          <cell r="I244" t="str">
            <v>4100334_</v>
          </cell>
        </row>
        <row r="245">
          <cell r="G245" t="str">
            <v>抽奖-徽章-入场触发-紫</v>
          </cell>
        </row>
        <row r="245">
          <cell r="I245" t="str">
            <v>4100344_</v>
          </cell>
        </row>
        <row r="246">
          <cell r="G246" t="str">
            <v>抽奖-徽章-拾取触发-橙</v>
          </cell>
        </row>
        <row r="246">
          <cell r="I246" t="str">
            <v>4100354_</v>
          </cell>
        </row>
        <row r="247">
          <cell r="G247">
            <v>0</v>
          </cell>
        </row>
        <row r="247">
          <cell r="I247" t="str">
            <v>_</v>
          </cell>
        </row>
        <row r="248">
          <cell r="G248">
            <v>0</v>
          </cell>
        </row>
        <row r="248">
          <cell r="I248" t="str">
            <v>_</v>
          </cell>
        </row>
        <row r="249">
          <cell r="G249">
            <v>0</v>
          </cell>
        </row>
        <row r="249">
          <cell r="I249" t="str">
            <v>_</v>
          </cell>
        </row>
        <row r="250">
          <cell r="G250">
            <v>0</v>
          </cell>
        </row>
        <row r="250">
          <cell r="I250" t="str">
            <v>_</v>
          </cell>
        </row>
        <row r="251">
          <cell r="G251">
            <v>0</v>
          </cell>
        </row>
        <row r="251">
          <cell r="I251" t="str">
            <v>_</v>
          </cell>
        </row>
        <row r="252">
          <cell r="G252">
            <v>0</v>
          </cell>
        </row>
        <row r="252">
          <cell r="I252" t="str">
            <v>_</v>
          </cell>
        </row>
        <row r="253">
          <cell r="G253">
            <v>0</v>
          </cell>
        </row>
        <row r="253">
          <cell r="I253" t="str">
            <v>_</v>
          </cell>
        </row>
        <row r="254">
          <cell r="G254">
            <v>0</v>
          </cell>
        </row>
        <row r="254">
          <cell r="I254" t="str">
            <v>_</v>
          </cell>
        </row>
        <row r="255">
          <cell r="G255">
            <v>0</v>
          </cell>
        </row>
        <row r="255">
          <cell r="I255" t="str">
            <v>_</v>
          </cell>
        </row>
        <row r="256">
          <cell r="G256">
            <v>0</v>
          </cell>
        </row>
        <row r="256">
          <cell r="I256" t="str">
            <v>_</v>
          </cell>
        </row>
        <row r="257">
          <cell r="G257">
            <v>0</v>
          </cell>
        </row>
        <row r="257">
          <cell r="I257" t="str">
            <v>_</v>
          </cell>
        </row>
        <row r="258">
          <cell r="G258">
            <v>0</v>
          </cell>
        </row>
        <row r="258">
          <cell r="I258" t="str">
            <v>_</v>
          </cell>
        </row>
        <row r="259">
          <cell r="G259">
            <v>0</v>
          </cell>
        </row>
        <row r="259">
          <cell r="I259" t="str">
            <v>_</v>
          </cell>
        </row>
        <row r="260">
          <cell r="G260">
            <v>0</v>
          </cell>
        </row>
        <row r="260">
          <cell r="I260" t="str">
            <v>_</v>
          </cell>
        </row>
        <row r="261">
          <cell r="G261">
            <v>0</v>
          </cell>
        </row>
        <row r="261">
          <cell r="I261" t="str">
            <v>_</v>
          </cell>
        </row>
        <row r="262">
          <cell r="G262">
            <v>0</v>
          </cell>
        </row>
        <row r="262">
          <cell r="I262" t="str">
            <v>_</v>
          </cell>
        </row>
        <row r="263">
          <cell r="G263">
            <v>0</v>
          </cell>
        </row>
        <row r="263">
          <cell r="I263" t="str">
            <v>_</v>
          </cell>
        </row>
        <row r="264">
          <cell r="G264">
            <v>0</v>
          </cell>
        </row>
        <row r="264">
          <cell r="I264" t="str">
            <v>_</v>
          </cell>
        </row>
        <row r="265">
          <cell r="G265">
            <v>0</v>
          </cell>
        </row>
        <row r="265">
          <cell r="I265" t="str">
            <v>_</v>
          </cell>
        </row>
        <row r="266">
          <cell r="G266">
            <v>0</v>
          </cell>
        </row>
        <row r="266">
          <cell r="I266" t="str">
            <v>_</v>
          </cell>
        </row>
        <row r="267">
          <cell r="G267">
            <v>0</v>
          </cell>
        </row>
        <row r="267">
          <cell r="I267" t="str">
            <v>_</v>
          </cell>
        </row>
        <row r="268">
          <cell r="G268">
            <v>0</v>
          </cell>
        </row>
        <row r="268">
          <cell r="I268" t="str">
            <v>_</v>
          </cell>
        </row>
        <row r="269">
          <cell r="G269">
            <v>0</v>
          </cell>
        </row>
        <row r="269">
          <cell r="I269" t="str">
            <v>_</v>
          </cell>
        </row>
        <row r="270">
          <cell r="G270">
            <v>0</v>
          </cell>
        </row>
        <row r="270">
          <cell r="I270" t="str">
            <v>_</v>
          </cell>
        </row>
        <row r="271">
          <cell r="G271">
            <v>0</v>
          </cell>
        </row>
        <row r="271">
          <cell r="I271" t="str">
            <v>_</v>
          </cell>
        </row>
        <row r="272">
          <cell r="G272">
            <v>0</v>
          </cell>
        </row>
        <row r="272">
          <cell r="I272" t="str">
            <v>_</v>
          </cell>
        </row>
        <row r="273">
          <cell r="G273">
            <v>0</v>
          </cell>
        </row>
        <row r="273">
          <cell r="I273" t="str">
            <v>_</v>
          </cell>
        </row>
        <row r="274">
          <cell r="G274">
            <v>0</v>
          </cell>
        </row>
        <row r="274">
          <cell r="I274" t="str">
            <v>_</v>
          </cell>
        </row>
        <row r="275">
          <cell r="G275">
            <v>0</v>
          </cell>
        </row>
        <row r="275">
          <cell r="I275" t="str">
            <v>_</v>
          </cell>
        </row>
        <row r="276">
          <cell r="G276">
            <v>0</v>
          </cell>
        </row>
        <row r="276">
          <cell r="I276" t="str">
            <v>_</v>
          </cell>
        </row>
        <row r="277">
          <cell r="G277">
            <v>0</v>
          </cell>
        </row>
        <row r="277">
          <cell r="I277" t="str">
            <v>_</v>
          </cell>
        </row>
        <row r="278">
          <cell r="G278">
            <v>0</v>
          </cell>
        </row>
        <row r="278">
          <cell r="I278" t="str">
            <v>_</v>
          </cell>
        </row>
        <row r="279">
          <cell r="G279">
            <v>0</v>
          </cell>
        </row>
        <row r="279">
          <cell r="I279" t="str">
            <v>_</v>
          </cell>
        </row>
        <row r="280">
          <cell r="G280">
            <v>0</v>
          </cell>
        </row>
        <row r="280">
          <cell r="I280" t="str">
            <v>_</v>
          </cell>
        </row>
        <row r="281">
          <cell r="G281">
            <v>0</v>
          </cell>
        </row>
        <row r="281">
          <cell r="I281" t="str">
            <v>_</v>
          </cell>
        </row>
        <row r="282">
          <cell r="G282">
            <v>0</v>
          </cell>
        </row>
        <row r="282">
          <cell r="I282" t="str">
            <v>_</v>
          </cell>
        </row>
        <row r="283">
          <cell r="G283">
            <v>0</v>
          </cell>
        </row>
        <row r="283">
          <cell r="I283" t="str">
            <v>_</v>
          </cell>
        </row>
        <row r="284">
          <cell r="G284">
            <v>0</v>
          </cell>
        </row>
        <row r="284">
          <cell r="I284" t="str">
            <v>_</v>
          </cell>
        </row>
        <row r="285">
          <cell r="G285">
            <v>0</v>
          </cell>
        </row>
        <row r="285">
          <cell r="I285" t="str">
            <v>_</v>
          </cell>
        </row>
        <row r="286">
          <cell r="G286">
            <v>0</v>
          </cell>
        </row>
        <row r="286">
          <cell r="I286" t="str">
            <v>_</v>
          </cell>
        </row>
        <row r="287">
          <cell r="G287">
            <v>0</v>
          </cell>
        </row>
        <row r="287">
          <cell r="I287" t="str">
            <v>_</v>
          </cell>
        </row>
        <row r="288">
          <cell r="G288">
            <v>0</v>
          </cell>
        </row>
        <row r="288">
          <cell r="I288" t="str">
            <v>_</v>
          </cell>
        </row>
        <row r="289">
          <cell r="G289">
            <v>0</v>
          </cell>
        </row>
        <row r="289">
          <cell r="I289" t="str">
            <v>_</v>
          </cell>
        </row>
        <row r="290">
          <cell r="G290">
            <v>0</v>
          </cell>
        </row>
        <row r="290">
          <cell r="I290" t="str">
            <v>_</v>
          </cell>
        </row>
        <row r="291">
          <cell r="G291">
            <v>0</v>
          </cell>
        </row>
        <row r="291">
          <cell r="I291" t="str">
            <v>_</v>
          </cell>
        </row>
        <row r="292">
          <cell r="G292">
            <v>0</v>
          </cell>
        </row>
        <row r="292">
          <cell r="I292" t="str">
            <v>_</v>
          </cell>
        </row>
        <row r="293">
          <cell r="G293">
            <v>0</v>
          </cell>
        </row>
        <row r="293">
          <cell r="I293" t="str">
            <v>_</v>
          </cell>
        </row>
        <row r="294">
          <cell r="G294">
            <v>0</v>
          </cell>
        </row>
        <row r="294">
          <cell r="I294" t="str">
            <v>_</v>
          </cell>
        </row>
        <row r="295">
          <cell r="G295">
            <v>0</v>
          </cell>
        </row>
        <row r="295">
          <cell r="I295" t="str">
            <v>_</v>
          </cell>
        </row>
        <row r="296">
          <cell r="G296">
            <v>0</v>
          </cell>
        </row>
        <row r="296">
          <cell r="I296" t="str">
            <v>_</v>
          </cell>
        </row>
        <row r="297">
          <cell r="G297">
            <v>0</v>
          </cell>
        </row>
        <row r="297">
          <cell r="I297" t="str">
            <v>_</v>
          </cell>
        </row>
        <row r="298">
          <cell r="G298">
            <v>0</v>
          </cell>
        </row>
        <row r="298">
          <cell r="I298" t="str">
            <v>_</v>
          </cell>
        </row>
        <row r="299">
          <cell r="G299">
            <v>0</v>
          </cell>
        </row>
        <row r="299">
          <cell r="I299" t="str">
            <v>_</v>
          </cell>
        </row>
        <row r="300">
          <cell r="G300">
            <v>0</v>
          </cell>
        </row>
        <row r="300">
          <cell r="I300" t="str">
            <v>_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"/>
  <sheetViews>
    <sheetView zoomScale="145" zoomScaleNormal="145" topLeftCell="B1" workbookViewId="0">
      <selection activeCell="I15" sqref="I15"/>
    </sheetView>
  </sheetViews>
  <sheetFormatPr defaultColWidth="9" defaultRowHeight="13.5"/>
  <cols>
    <col min="1" max="2" width="9.75" customWidth="1"/>
    <col min="3" max="3" width="13" customWidth="1"/>
    <col min="4" max="4" width="14.375" customWidth="1"/>
    <col min="5" max="5" width="11.875" customWidth="1"/>
    <col min="6" max="6" width="16.875" customWidth="1"/>
    <col min="7" max="7" width="14.125" customWidth="1"/>
    <col min="8" max="8" width="16.875" customWidth="1"/>
    <col min="9" max="10" width="18.125" customWidth="1"/>
  </cols>
  <sheetData>
    <row r="1" ht="17.25" spans="1:10">
      <c r="A1" s="1" t="s">
        <v>0</v>
      </c>
      <c r="B1" s="1" t="s">
        <v>0</v>
      </c>
      <c r="C1" s="1" t="s">
        <v>1</v>
      </c>
      <c r="D1" s="1" t="s">
        <v>0</v>
      </c>
      <c r="E1" s="1" t="s">
        <v>1</v>
      </c>
      <c r="F1" s="1" t="s">
        <v>0</v>
      </c>
      <c r="G1" s="1" t="s">
        <v>1</v>
      </c>
      <c r="H1" s="1" t="s">
        <v>1</v>
      </c>
      <c r="I1" s="1" t="s">
        <v>0</v>
      </c>
      <c r="J1" s="1" t="s">
        <v>0</v>
      </c>
    </row>
    <row r="2" ht="18" spans="1:10">
      <c r="A2" s="3" t="s">
        <v>2</v>
      </c>
      <c r="B2" s="3" t="s">
        <v>3</v>
      </c>
      <c r="C2" s="17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</row>
    <row r="3" ht="18" spans="1:10">
      <c r="A3" s="5" t="s">
        <v>12</v>
      </c>
      <c r="B3" s="5" t="s">
        <v>13</v>
      </c>
      <c r="C3" s="5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5" t="s">
        <v>19</v>
      </c>
      <c r="I3" s="5" t="s">
        <v>20</v>
      </c>
      <c r="J3" s="5" t="s">
        <v>21</v>
      </c>
    </row>
    <row r="4" ht="34.5" spans="1:10">
      <c r="A4" s="18" t="s">
        <v>12</v>
      </c>
      <c r="B4" s="7" t="s">
        <v>13</v>
      </c>
      <c r="C4" s="7" t="s">
        <v>22</v>
      </c>
      <c r="D4" s="7" t="s">
        <v>23</v>
      </c>
      <c r="E4" s="7" t="s">
        <v>24</v>
      </c>
      <c r="F4" s="7" t="s">
        <v>25</v>
      </c>
      <c r="G4" s="7" t="s">
        <v>26</v>
      </c>
      <c r="H4" s="7" t="s">
        <v>27</v>
      </c>
      <c r="I4" s="7" t="s">
        <v>28</v>
      </c>
      <c r="J4" s="7" t="s">
        <v>29</v>
      </c>
    </row>
    <row r="5" spans="1:10">
      <c r="A5">
        <v>1</v>
      </c>
      <c r="B5" s="9">
        <v>1</v>
      </c>
      <c r="C5" s="9" t="s">
        <v>30</v>
      </c>
      <c r="D5" s="9">
        <v>4</v>
      </c>
      <c r="E5" s="9"/>
      <c r="F5" s="9">
        <v>6</v>
      </c>
      <c r="G5" s="9">
        <v>803</v>
      </c>
      <c r="H5" s="19" t="s">
        <v>31</v>
      </c>
      <c r="I5" s="9">
        <v>1</v>
      </c>
      <c r="J5" s="9">
        <v>0</v>
      </c>
    </row>
    <row r="6" spans="1:10">
      <c r="A6">
        <v>2</v>
      </c>
      <c r="B6" s="9">
        <v>2</v>
      </c>
      <c r="C6" s="9" t="s">
        <v>32</v>
      </c>
      <c r="D6" s="9">
        <v>101</v>
      </c>
      <c r="E6" s="9"/>
      <c r="F6" s="9">
        <v>6</v>
      </c>
      <c r="G6" s="9">
        <v>320</v>
      </c>
      <c r="H6" s="19" t="s">
        <v>33</v>
      </c>
      <c r="I6" s="9">
        <v>1</v>
      </c>
      <c r="J6" s="9">
        <v>0</v>
      </c>
    </row>
    <row r="7" spans="1:10">
      <c r="A7">
        <v>3</v>
      </c>
      <c r="B7" s="9">
        <v>3</v>
      </c>
      <c r="C7" s="9" t="s">
        <v>34</v>
      </c>
      <c r="D7" s="9">
        <v>102</v>
      </c>
      <c r="E7" s="9"/>
      <c r="F7" s="9">
        <v>6</v>
      </c>
      <c r="G7" s="9">
        <v>911</v>
      </c>
      <c r="H7" s="19" t="s">
        <v>33</v>
      </c>
      <c r="I7" s="9">
        <v>1</v>
      </c>
      <c r="J7" s="9">
        <v>0</v>
      </c>
    </row>
    <row r="8" spans="1:10">
      <c r="A8" s="20">
        <v>4</v>
      </c>
      <c r="B8" s="21">
        <v>4</v>
      </c>
      <c r="C8" s="21" t="s">
        <v>35</v>
      </c>
      <c r="D8" s="9">
        <v>103</v>
      </c>
      <c r="E8" s="21"/>
      <c r="F8" s="9">
        <v>6</v>
      </c>
      <c r="G8" s="21">
        <v>350</v>
      </c>
      <c r="H8" s="19" t="s">
        <v>33</v>
      </c>
      <c r="I8" s="9">
        <v>1</v>
      </c>
      <c r="J8" s="9">
        <v>0</v>
      </c>
    </row>
    <row r="9" spans="1:10">
      <c r="A9" s="20">
        <v>5</v>
      </c>
      <c r="B9" s="21">
        <v>5</v>
      </c>
      <c r="C9" s="21" t="s">
        <v>36</v>
      </c>
      <c r="D9" s="9">
        <v>104</v>
      </c>
      <c r="E9" s="9"/>
      <c r="F9" s="9">
        <v>6</v>
      </c>
      <c r="G9" s="21">
        <v>360</v>
      </c>
      <c r="H9" s="19" t="s">
        <v>33</v>
      </c>
      <c r="I9" s="9">
        <v>1</v>
      </c>
      <c r="J9" s="9">
        <v>0</v>
      </c>
    </row>
    <row r="10" spans="1:10">
      <c r="A10" s="20">
        <v>6</v>
      </c>
      <c r="B10" s="9">
        <v>6</v>
      </c>
      <c r="C10" s="9" t="s">
        <v>37</v>
      </c>
      <c r="D10" s="9">
        <v>105</v>
      </c>
      <c r="E10" s="9"/>
      <c r="F10" s="9">
        <v>6</v>
      </c>
      <c r="G10" s="9">
        <v>370</v>
      </c>
      <c r="H10" s="19" t="s">
        <v>33</v>
      </c>
      <c r="I10" s="9">
        <v>1</v>
      </c>
      <c r="J10" s="9">
        <v>0</v>
      </c>
    </row>
  </sheetData>
  <pageMargins left="0.699305555555556" right="0.699305555555556" top="0.75" bottom="0.75" header="0.3" footer="0.3"/>
  <pageSetup paperSize="9" orientation="portrait" horizont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83"/>
  <sheetViews>
    <sheetView tabSelected="1" workbookViewId="0">
      <pane xSplit="1" ySplit="4" topLeftCell="B356" activePane="bottomRight" state="frozen"/>
      <selection/>
      <selection pane="topRight"/>
      <selection pane="bottomLeft"/>
      <selection pane="bottomRight" activeCell="L373" sqref="L373"/>
    </sheetView>
  </sheetViews>
  <sheetFormatPr defaultColWidth="9" defaultRowHeight="13.5"/>
  <cols>
    <col min="1" max="1" width="7.875" customWidth="1"/>
    <col min="2" max="2" width="9.625" customWidth="1"/>
    <col min="3" max="3" width="14.125" customWidth="1"/>
    <col min="4" max="4" width="15.125" customWidth="1"/>
    <col min="5" max="5" width="7.625" customWidth="1"/>
    <col min="6" max="6" width="16.375" customWidth="1"/>
    <col min="7" max="7" width="15.125" customWidth="1"/>
    <col min="8" max="8" width="20.75" customWidth="1"/>
    <col min="11" max="11" width="8.18333333333333" customWidth="1"/>
  </cols>
  <sheetData>
    <row r="1" ht="17.25" spans="1:9">
      <c r="A1" s="1" t="s">
        <v>0</v>
      </c>
      <c r="B1" s="1" t="s">
        <v>0</v>
      </c>
      <c r="C1" s="1" t="s">
        <v>0</v>
      </c>
      <c r="D1" s="1" t="s">
        <v>1</v>
      </c>
      <c r="E1" s="1" t="s">
        <v>0</v>
      </c>
      <c r="F1" s="1" t="s">
        <v>1</v>
      </c>
      <c r="G1" s="1" t="s">
        <v>1</v>
      </c>
      <c r="H1" s="2" t="s">
        <v>0</v>
      </c>
      <c r="I1" s="1" t="s">
        <v>1</v>
      </c>
    </row>
    <row r="2" ht="18" spans="1:9">
      <c r="A2" s="3" t="s">
        <v>2</v>
      </c>
      <c r="B2" s="3" t="s">
        <v>38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4" t="s">
        <v>44</v>
      </c>
      <c r="I2" s="9" t="s">
        <v>4</v>
      </c>
    </row>
    <row r="3" ht="18" spans="1:9">
      <c r="A3" s="5" t="s">
        <v>45</v>
      </c>
      <c r="B3" s="5" t="s">
        <v>12</v>
      </c>
      <c r="C3" s="5" t="s">
        <v>46</v>
      </c>
      <c r="D3" s="5" t="s">
        <v>47</v>
      </c>
      <c r="E3" s="5" t="s">
        <v>48</v>
      </c>
      <c r="F3" s="5" t="s">
        <v>49</v>
      </c>
      <c r="G3" s="5" t="s">
        <v>50</v>
      </c>
      <c r="H3" s="6" t="s">
        <v>51</v>
      </c>
      <c r="I3" s="9" t="s">
        <v>52</v>
      </c>
    </row>
    <row r="4" ht="34.5" spans="1:9">
      <c r="A4" s="7" t="s">
        <v>53</v>
      </c>
      <c r="B4" s="7" t="s">
        <v>12</v>
      </c>
      <c r="C4" s="7" t="s">
        <v>54</v>
      </c>
      <c r="D4" s="7" t="s">
        <v>55</v>
      </c>
      <c r="E4" s="7" t="s">
        <v>48</v>
      </c>
      <c r="F4" s="7" t="s">
        <v>56</v>
      </c>
      <c r="G4" s="7" t="s">
        <v>57</v>
      </c>
      <c r="H4" s="8" t="s">
        <v>58</v>
      </c>
      <c r="I4" s="9" t="s">
        <v>59</v>
      </c>
    </row>
    <row r="5" spans="1:9">
      <c r="A5" s="9">
        <v>1</v>
      </c>
      <c r="B5" s="9">
        <v>1</v>
      </c>
      <c r="C5" s="10">
        <v>312</v>
      </c>
      <c r="D5" s="9"/>
      <c r="E5" s="9">
        <v>2125</v>
      </c>
      <c r="F5" s="9" t="str">
        <f>"2_"&amp;VLOOKUP(I5,[2]帮助!$G:$J,3,0)&amp;"1"</f>
        <v>2_31001011_1</v>
      </c>
      <c r="G5" s="10" t="str">
        <f ca="1">"4_"&amp;VLOOKUP(I5,[1]定价!$A:$C,3,0)*RIGHT(F5,LEN(F5)-FIND("_",F5,3))</f>
        <v>4_10</v>
      </c>
      <c r="H5" s="9">
        <v>1</v>
      </c>
      <c r="I5" s="9" t="s">
        <v>60</v>
      </c>
    </row>
    <row r="6" spans="1:9">
      <c r="A6" s="9">
        <v>2</v>
      </c>
      <c r="B6" s="9">
        <v>1</v>
      </c>
      <c r="C6" s="10">
        <v>308</v>
      </c>
      <c r="D6" s="9"/>
      <c r="E6" s="9">
        <v>1417</v>
      </c>
      <c r="F6" s="9" t="str">
        <f>"2_"&amp;VLOOKUP(I6,[2]帮助!$G:$J,3,0)&amp;"1"</f>
        <v>2_31001012_1</v>
      </c>
      <c r="G6" s="10" t="str">
        <f ca="1">"4_"&amp;VLOOKUP(I6,[1]定价!$A:$C,3,0)*RIGHT(F6,LEN(F6)-FIND("_",F6,3))</f>
        <v>4_15</v>
      </c>
      <c r="H6" s="9">
        <v>1</v>
      </c>
      <c r="I6" s="9" t="s">
        <v>61</v>
      </c>
    </row>
    <row r="7" spans="1:9">
      <c r="A7" s="9">
        <v>3</v>
      </c>
      <c r="B7" s="9">
        <v>1</v>
      </c>
      <c r="C7" s="10">
        <v>304</v>
      </c>
      <c r="D7" s="9"/>
      <c r="E7" s="9">
        <v>708</v>
      </c>
      <c r="F7" s="9" t="str">
        <f>"2_"&amp;VLOOKUP(I7,[2]帮助!$G:$J,3,0)&amp;"1"</f>
        <v>2_31001013_1</v>
      </c>
      <c r="G7" s="10" t="str">
        <f ca="1">"4_"&amp;VLOOKUP(I7,[1]定价!$A:$C,3,0)*RIGHT(F7,LEN(F7)-FIND("_",F7,3))</f>
        <v>4_30</v>
      </c>
      <c r="H7" s="9">
        <v>1</v>
      </c>
      <c r="I7" s="9" t="s">
        <v>62</v>
      </c>
    </row>
    <row r="8" spans="1:9">
      <c r="A8" s="9">
        <v>4</v>
      </c>
      <c r="B8" s="9">
        <v>1</v>
      </c>
      <c r="C8" s="10">
        <v>311</v>
      </c>
      <c r="D8" s="9"/>
      <c r="E8" s="9">
        <v>2125</v>
      </c>
      <c r="F8" s="9" t="str">
        <f>"2_"&amp;VLOOKUP(I8,[2]帮助!$G:$J,3,0)&amp;"1"</f>
        <v>2_31001021_1</v>
      </c>
      <c r="G8" s="10" t="str">
        <f ca="1">"4_"&amp;VLOOKUP(I8,[1]定价!$A:$C,3,0)*RIGHT(F8,LEN(F8)-FIND("_",F8,3))</f>
        <v>4_10</v>
      </c>
      <c r="H8" s="9">
        <v>1</v>
      </c>
      <c r="I8" s="9" t="s">
        <v>63</v>
      </c>
    </row>
    <row r="9" spans="1:9">
      <c r="A9" s="9">
        <v>5</v>
      </c>
      <c r="B9" s="9">
        <v>1</v>
      </c>
      <c r="C9" s="10">
        <v>307</v>
      </c>
      <c r="D9" s="9"/>
      <c r="E9" s="9">
        <v>1417</v>
      </c>
      <c r="F9" s="9" t="str">
        <f>"2_"&amp;VLOOKUP(I9,[2]帮助!$G:$J,3,0)&amp;"1"</f>
        <v>2_31001022_1</v>
      </c>
      <c r="G9" s="10" t="str">
        <f ca="1">"4_"&amp;VLOOKUP(I9,[1]定价!$A:$C,3,0)*RIGHT(F9,LEN(F9)-FIND("_",F9,3))</f>
        <v>4_15</v>
      </c>
      <c r="H9" s="9">
        <v>1</v>
      </c>
      <c r="I9" s="9" t="s">
        <v>64</v>
      </c>
    </row>
    <row r="10" spans="1:9">
      <c r="A10" s="9">
        <v>6</v>
      </c>
      <c r="B10" s="9">
        <v>1</v>
      </c>
      <c r="C10" s="10">
        <v>303</v>
      </c>
      <c r="D10" s="9"/>
      <c r="E10" s="9">
        <v>708</v>
      </c>
      <c r="F10" s="9" t="str">
        <f>"2_"&amp;VLOOKUP(I10,[2]帮助!$G:$J,3,0)&amp;"1"</f>
        <v>2_31001023_1</v>
      </c>
      <c r="G10" s="10" t="str">
        <f ca="1">"4_"&amp;VLOOKUP(I10,[1]定价!$A:$C,3,0)*RIGHT(F10,LEN(F10)-FIND("_",F10,3))</f>
        <v>4_30</v>
      </c>
      <c r="H10" s="9">
        <v>1</v>
      </c>
      <c r="I10" s="9" t="s">
        <v>65</v>
      </c>
    </row>
    <row r="11" spans="1:9">
      <c r="A11" s="9">
        <v>7</v>
      </c>
      <c r="B11" s="9">
        <v>1</v>
      </c>
      <c r="C11" s="10">
        <v>310</v>
      </c>
      <c r="D11" s="9"/>
      <c r="E11" s="9">
        <v>2125</v>
      </c>
      <c r="F11" s="9" t="str">
        <f>"2_"&amp;VLOOKUP(I11,[2]帮助!$G:$J,3,0)&amp;"1"</f>
        <v>2_31001031_1</v>
      </c>
      <c r="G11" s="10" t="str">
        <f ca="1">"4_"&amp;VLOOKUP(I11,[1]定价!$A:$C,3,0)*RIGHT(F11,LEN(F11)-FIND("_",F11,3))</f>
        <v>4_10</v>
      </c>
      <c r="H11" s="9">
        <v>1</v>
      </c>
      <c r="I11" s="9" t="s">
        <v>66</v>
      </c>
    </row>
    <row r="12" spans="1:9">
      <c r="A12" s="9">
        <v>8</v>
      </c>
      <c r="B12" s="9">
        <v>1</v>
      </c>
      <c r="C12" s="10">
        <v>306</v>
      </c>
      <c r="D12" s="9"/>
      <c r="E12" s="9">
        <v>1417</v>
      </c>
      <c r="F12" s="9" t="str">
        <f>"2_"&amp;VLOOKUP(I12,[2]帮助!$G:$J,3,0)&amp;"1"</f>
        <v>2_31001032_1</v>
      </c>
      <c r="G12" s="10" t="str">
        <f ca="1">"4_"&amp;VLOOKUP(I12,[1]定价!$A:$C,3,0)*RIGHT(F12,LEN(F12)-FIND("_",F12,3))</f>
        <v>4_15</v>
      </c>
      <c r="H12" s="9">
        <v>1</v>
      </c>
      <c r="I12" s="9" t="s">
        <v>67</v>
      </c>
    </row>
    <row r="13" spans="1:9">
      <c r="A13" s="9">
        <v>9</v>
      </c>
      <c r="B13" s="9">
        <v>1</v>
      </c>
      <c r="C13" s="10">
        <v>302</v>
      </c>
      <c r="D13" s="9"/>
      <c r="E13" s="9">
        <v>708</v>
      </c>
      <c r="F13" s="9" t="str">
        <f>"2_"&amp;VLOOKUP(I13,[2]帮助!$G:$J,3,0)&amp;"1"</f>
        <v>2_31001033_1</v>
      </c>
      <c r="G13" s="10" t="str">
        <f ca="1">"4_"&amp;VLOOKUP(I13,[1]定价!$A:$C,3,0)*RIGHT(F13,LEN(F13)-FIND("_",F13,3))</f>
        <v>4_30</v>
      </c>
      <c r="H13" s="9">
        <v>1</v>
      </c>
      <c r="I13" s="9" t="s">
        <v>68</v>
      </c>
    </row>
    <row r="14" spans="1:9">
      <c r="A14" s="9">
        <v>10</v>
      </c>
      <c r="B14" s="9">
        <v>1</v>
      </c>
      <c r="C14" s="10">
        <v>309</v>
      </c>
      <c r="D14" s="9"/>
      <c r="E14" s="9">
        <v>2125</v>
      </c>
      <c r="F14" s="9" t="str">
        <f>"2_"&amp;VLOOKUP(I14,[2]帮助!$G:$J,3,0)&amp;"1"</f>
        <v>2_31001041_1</v>
      </c>
      <c r="G14" s="10" t="str">
        <f ca="1">"4_"&amp;VLOOKUP(I14,[1]定价!$A:$C,3,0)*RIGHT(F14,LEN(F14)-FIND("_",F14,3))</f>
        <v>4_15</v>
      </c>
      <c r="H14" s="9">
        <v>1</v>
      </c>
      <c r="I14" s="9" t="s">
        <v>69</v>
      </c>
    </row>
    <row r="15" spans="1:9">
      <c r="A15" s="9">
        <v>11</v>
      </c>
      <c r="B15" s="9">
        <v>1</v>
      </c>
      <c r="C15" s="10">
        <v>305</v>
      </c>
      <c r="D15" s="9"/>
      <c r="E15" s="9">
        <v>1417</v>
      </c>
      <c r="F15" s="9" t="str">
        <f>"2_"&amp;VLOOKUP(I15,[2]帮助!$G:$J,3,0)&amp;"1"</f>
        <v>2_31001042_1</v>
      </c>
      <c r="G15" s="10" t="str">
        <f ca="1">"4_"&amp;VLOOKUP(I15,[1]定价!$A:$C,3,0)*RIGHT(F15,LEN(F15)-FIND("_",F15,3))</f>
        <v>4_30</v>
      </c>
      <c r="H15" s="9">
        <v>1</v>
      </c>
      <c r="I15" s="9" t="s">
        <v>70</v>
      </c>
    </row>
    <row r="16" spans="1:9">
      <c r="A16" s="9">
        <v>12</v>
      </c>
      <c r="B16" s="9">
        <v>1</v>
      </c>
      <c r="C16" s="10">
        <v>301</v>
      </c>
      <c r="D16" s="9"/>
      <c r="E16" s="9">
        <v>708</v>
      </c>
      <c r="F16" s="9" t="str">
        <f>"2_"&amp;VLOOKUP(I16,[2]帮助!$G:$J,3,0)&amp;"1"</f>
        <v>2_31001043_1</v>
      </c>
      <c r="G16" s="10" t="str">
        <f ca="1">"4_"&amp;VLOOKUP(I16,[1]定价!$A:$C,3,0)*RIGHT(F16,LEN(F16)-FIND("_",F16,3))</f>
        <v>4_60</v>
      </c>
      <c r="H16" s="9">
        <v>1</v>
      </c>
      <c r="I16" s="9" t="s">
        <v>71</v>
      </c>
    </row>
    <row r="17" spans="1:9">
      <c r="A17" s="9">
        <v>13</v>
      </c>
      <c r="B17" s="9">
        <v>1</v>
      </c>
      <c r="C17" s="11">
        <v>218</v>
      </c>
      <c r="D17" s="9"/>
      <c r="E17" s="9">
        <v>1500</v>
      </c>
      <c r="F17" s="9" t="str">
        <f>"2_"&amp;VLOOKUP(I17,[2]帮助!$G:$J,3,0)&amp;"1"</f>
        <v>2_31003011_1</v>
      </c>
      <c r="G17" s="10" t="str">
        <f ca="1">"4_"&amp;VLOOKUP(I17,[1]定价!$A:$C,3,0)*RIGHT(F17,LEN(F17)-FIND("_",F17,3))</f>
        <v>4_5</v>
      </c>
      <c r="H17" s="9">
        <v>1</v>
      </c>
      <c r="I17" s="9" t="s">
        <v>72</v>
      </c>
    </row>
    <row r="18" spans="1:9">
      <c r="A18" s="9">
        <v>14</v>
      </c>
      <c r="B18" s="9">
        <v>1</v>
      </c>
      <c r="C18" s="11">
        <v>213</v>
      </c>
      <c r="D18" s="9"/>
      <c r="E18" s="9">
        <v>1000</v>
      </c>
      <c r="F18" s="9" t="str">
        <f>"2_"&amp;VLOOKUP(I18,[2]帮助!$G:$J,3,0)&amp;"1"</f>
        <v>2_31003012_1</v>
      </c>
      <c r="G18" s="10" t="str">
        <f ca="1">"4_"&amp;VLOOKUP(I18,[1]定价!$A:$C,3,0)*RIGHT(F18,LEN(F18)-FIND("_",F18,3))</f>
        <v>4_10</v>
      </c>
      <c r="H18" s="9">
        <v>1</v>
      </c>
      <c r="I18" s="9" t="s">
        <v>73</v>
      </c>
    </row>
    <row r="19" spans="1:9">
      <c r="A19" s="9">
        <v>15</v>
      </c>
      <c r="B19" s="9">
        <v>1</v>
      </c>
      <c r="C19" s="11">
        <v>207</v>
      </c>
      <c r="D19" s="9"/>
      <c r="E19" s="9">
        <v>500</v>
      </c>
      <c r="F19" s="9" t="str">
        <f>"2_"&amp;VLOOKUP(I19,[2]帮助!$G:$J,3,0)&amp;"1"</f>
        <v>2_31003013_1</v>
      </c>
      <c r="G19" s="10" t="str">
        <f ca="1">"4_"&amp;VLOOKUP(I19,[1]定价!$A:$C,3,0)*RIGHT(F19,LEN(F19)-FIND("_",F19,3))</f>
        <v>4_15</v>
      </c>
      <c r="H19" s="9">
        <v>1</v>
      </c>
      <c r="I19" s="9" t="s">
        <v>74</v>
      </c>
    </row>
    <row r="20" spans="1:9">
      <c r="A20" s="9">
        <v>16</v>
      </c>
      <c r="B20" s="9">
        <v>1</v>
      </c>
      <c r="C20" s="11">
        <v>217</v>
      </c>
      <c r="D20" s="9"/>
      <c r="E20" s="9">
        <v>1500</v>
      </c>
      <c r="F20" s="9" t="str">
        <f>"2_"&amp;VLOOKUP(I20,[2]帮助!$G:$J,3,0)&amp;"1"</f>
        <v>2_31003021_1</v>
      </c>
      <c r="G20" s="10" t="str">
        <f ca="1">"4_"&amp;VLOOKUP(I20,[1]定价!$A:$C,3,0)*RIGHT(F20,LEN(F20)-FIND("_",F20,3))</f>
        <v>4_5</v>
      </c>
      <c r="H20" s="9">
        <v>1</v>
      </c>
      <c r="I20" s="9" t="s">
        <v>75</v>
      </c>
    </row>
    <row r="21" spans="1:9">
      <c r="A21" s="9">
        <v>17</v>
      </c>
      <c r="B21" s="9">
        <v>1</v>
      </c>
      <c r="C21" s="11">
        <v>212</v>
      </c>
      <c r="D21" s="9"/>
      <c r="E21" s="9">
        <v>1000</v>
      </c>
      <c r="F21" s="9" t="str">
        <f>"2_"&amp;VLOOKUP(I21,[2]帮助!$G:$J,3,0)&amp;"1"</f>
        <v>2_31003022_1</v>
      </c>
      <c r="G21" s="10" t="str">
        <f ca="1">"4_"&amp;VLOOKUP(I21,[1]定价!$A:$C,3,0)*RIGHT(F21,LEN(F21)-FIND("_",F21,3))</f>
        <v>4_10</v>
      </c>
      <c r="H21" s="9">
        <v>1</v>
      </c>
      <c r="I21" s="9" t="s">
        <v>76</v>
      </c>
    </row>
    <row r="22" spans="1:9">
      <c r="A22" s="9">
        <v>18</v>
      </c>
      <c r="B22" s="9">
        <v>1</v>
      </c>
      <c r="C22" s="11">
        <v>206</v>
      </c>
      <c r="D22" s="9"/>
      <c r="E22" s="9">
        <v>500</v>
      </c>
      <c r="F22" s="9" t="str">
        <f>"2_"&amp;VLOOKUP(I22,[2]帮助!$G:$J,3,0)&amp;"1"</f>
        <v>2_31003023_1</v>
      </c>
      <c r="G22" s="10" t="str">
        <f ca="1">"4_"&amp;VLOOKUP(I22,[1]定价!$A:$C,3,0)*RIGHT(F22,LEN(F22)-FIND("_",F22,3))</f>
        <v>4_15</v>
      </c>
      <c r="H22" s="9">
        <v>1</v>
      </c>
      <c r="I22" s="9" t="s">
        <v>77</v>
      </c>
    </row>
    <row r="23" spans="1:9">
      <c r="A23" s="9">
        <v>19</v>
      </c>
      <c r="B23" s="9">
        <v>1</v>
      </c>
      <c r="C23" s="11">
        <v>216</v>
      </c>
      <c r="D23" s="9"/>
      <c r="E23" s="9">
        <v>1500</v>
      </c>
      <c r="F23" s="9" t="str">
        <f>"2_"&amp;VLOOKUP(I23,[2]帮助!$G:$J,3,0)&amp;"1"</f>
        <v>2_31003031_1</v>
      </c>
      <c r="G23" s="10" t="str">
        <f ca="1">"4_"&amp;VLOOKUP(I23,[1]定价!$A:$C,3,0)*RIGHT(F23,LEN(F23)-FIND("_",F23,3))</f>
        <v>4_5</v>
      </c>
      <c r="H23" s="9">
        <v>1</v>
      </c>
      <c r="I23" s="9" t="s">
        <v>78</v>
      </c>
    </row>
    <row r="24" spans="1:9">
      <c r="A24" s="9">
        <v>20</v>
      </c>
      <c r="B24" s="9">
        <v>1</v>
      </c>
      <c r="C24" s="11">
        <v>211</v>
      </c>
      <c r="D24" s="9"/>
      <c r="E24" s="9">
        <v>1000</v>
      </c>
      <c r="F24" s="9" t="str">
        <f>"2_"&amp;VLOOKUP(I24,[2]帮助!$G:$J,3,0)&amp;"1"</f>
        <v>2_31003032_1</v>
      </c>
      <c r="G24" s="10" t="str">
        <f ca="1">"4_"&amp;VLOOKUP(I24,[1]定价!$A:$C,3,0)*RIGHT(F24,LEN(F24)-FIND("_",F24,3))</f>
        <v>4_10</v>
      </c>
      <c r="H24" s="9">
        <v>1</v>
      </c>
      <c r="I24" s="9" t="s">
        <v>79</v>
      </c>
    </row>
    <row r="25" spans="1:9">
      <c r="A25" s="9">
        <v>21</v>
      </c>
      <c r="B25" s="9">
        <v>1</v>
      </c>
      <c r="C25" s="11">
        <v>205</v>
      </c>
      <c r="D25" s="9"/>
      <c r="E25" s="9">
        <v>500</v>
      </c>
      <c r="F25" s="9" t="str">
        <f>"2_"&amp;VLOOKUP(I25,[2]帮助!$G:$J,3,0)&amp;"1"</f>
        <v>2_31003033_1</v>
      </c>
      <c r="G25" s="10" t="str">
        <f ca="1">"4_"&amp;VLOOKUP(I25,[1]定价!$A:$C,3,0)*RIGHT(F25,LEN(F25)-FIND("_",F25,3))</f>
        <v>4_15</v>
      </c>
      <c r="H25" s="9">
        <v>1</v>
      </c>
      <c r="I25" s="9" t="s">
        <v>80</v>
      </c>
    </row>
    <row r="26" spans="1:9">
      <c r="A26" s="9">
        <v>22</v>
      </c>
      <c r="B26" s="9">
        <v>1</v>
      </c>
      <c r="C26" s="11">
        <v>215</v>
      </c>
      <c r="D26" s="9"/>
      <c r="E26" s="9">
        <v>1500</v>
      </c>
      <c r="F26" s="9" t="str">
        <f>"2_"&amp;VLOOKUP(I26,[2]帮助!$G:$J,3,0)&amp;"1"</f>
        <v>2_31003041_1</v>
      </c>
      <c r="G26" s="10" t="str">
        <f ca="1">"4_"&amp;VLOOKUP(I26,[1]定价!$A:$C,3,0)*RIGHT(F26,LEN(F26)-FIND("_",F26,3))</f>
        <v>4_10</v>
      </c>
      <c r="H26" s="9">
        <v>1</v>
      </c>
      <c r="I26" s="9" t="s">
        <v>81</v>
      </c>
    </row>
    <row r="27" spans="1:9">
      <c r="A27" s="9">
        <v>23</v>
      </c>
      <c r="B27" s="9">
        <v>1</v>
      </c>
      <c r="C27" s="11">
        <v>214</v>
      </c>
      <c r="D27" s="9"/>
      <c r="E27" s="9">
        <v>1500</v>
      </c>
      <c r="F27" s="9" t="str">
        <f>"2_"&amp;VLOOKUP(I27,[2]帮助!$G:$J,3,0)&amp;"1"</f>
        <v>2_31003042_1</v>
      </c>
      <c r="G27" s="10" t="str">
        <f ca="1">"4_"&amp;VLOOKUP(I27,[1]定价!$A:$C,3,0)*RIGHT(F27,LEN(F27)-FIND("_",F27,3))</f>
        <v>4_20</v>
      </c>
      <c r="H27" s="9">
        <v>1</v>
      </c>
      <c r="I27" s="9" t="s">
        <v>82</v>
      </c>
    </row>
    <row r="28" spans="1:9">
      <c r="A28" s="9">
        <v>24</v>
      </c>
      <c r="B28" s="9">
        <v>1</v>
      </c>
      <c r="C28" s="11">
        <v>210</v>
      </c>
      <c r="D28" s="9"/>
      <c r="E28" s="9">
        <v>1000</v>
      </c>
      <c r="F28" s="9" t="str">
        <f>"2_"&amp;VLOOKUP(I28,[2]帮助!$G:$J,3,0)&amp;"1"</f>
        <v>2_31003043_1</v>
      </c>
      <c r="G28" s="10" t="str">
        <f ca="1">"4_"&amp;VLOOKUP(I28,[1]定价!$A:$C,3,0)*RIGHT(F28,LEN(F28)-FIND("_",F28,3))</f>
        <v>4_30</v>
      </c>
      <c r="H28" s="9">
        <v>1</v>
      </c>
      <c r="I28" s="9" t="s">
        <v>83</v>
      </c>
    </row>
    <row r="29" spans="1:9">
      <c r="A29" s="9">
        <v>25</v>
      </c>
      <c r="B29" s="9">
        <v>1</v>
      </c>
      <c r="C29" s="11">
        <v>209</v>
      </c>
      <c r="D29" s="9"/>
      <c r="E29" s="9">
        <v>1000</v>
      </c>
      <c r="F29" s="9" t="str">
        <f>"2_"&amp;VLOOKUP(I29,[2]帮助!$G:$J,3,0)&amp;"1"</f>
        <v>2_31003044_1</v>
      </c>
      <c r="G29" s="10" t="str">
        <f ca="1">"4_"&amp;VLOOKUP(I29,[1]定价!$A:$C,3,0)*RIGHT(F29,LEN(F29)-FIND("_",F29,3))</f>
        <v>4_50</v>
      </c>
      <c r="H29" s="9">
        <v>1</v>
      </c>
      <c r="I29" s="9" t="s">
        <v>84</v>
      </c>
    </row>
    <row r="30" spans="1:9">
      <c r="A30" s="9">
        <v>26</v>
      </c>
      <c r="B30" s="9">
        <v>1</v>
      </c>
      <c r="C30" s="11">
        <v>208</v>
      </c>
      <c r="D30" s="9"/>
      <c r="E30" s="9">
        <v>1000</v>
      </c>
      <c r="F30" s="9" t="str">
        <f>"2_"&amp;VLOOKUP(I30,[2]帮助!$G:$J,3,0)&amp;"1"</f>
        <v>2_31003045_1</v>
      </c>
      <c r="G30" s="10" t="str">
        <f ca="1">"4_"&amp;VLOOKUP(I30,[1]定价!$A:$C,3,0)*RIGHT(F30,LEN(F30)-FIND("_",F30,3))</f>
        <v>4_100</v>
      </c>
      <c r="H30" s="9">
        <v>1</v>
      </c>
      <c r="I30" s="9" t="s">
        <v>85</v>
      </c>
    </row>
    <row r="31" spans="1:9">
      <c r="A31" s="9">
        <v>27</v>
      </c>
      <c r="B31" s="9">
        <v>1</v>
      </c>
      <c r="C31" s="11">
        <v>204</v>
      </c>
      <c r="D31" s="9"/>
      <c r="E31" s="9">
        <v>500</v>
      </c>
      <c r="F31" s="9" t="str">
        <f>"2_"&amp;VLOOKUP(I31,[2]帮助!$G:$J,3,0)&amp;"1"</f>
        <v>2_31003046_1</v>
      </c>
      <c r="G31" s="10" t="str">
        <f ca="1">"4_"&amp;VLOOKUP(I31,[1]定价!$A:$C,3,0)*RIGHT(F31,LEN(F31)-FIND("_",F31,3))</f>
        <v>4_150</v>
      </c>
      <c r="H31" s="9">
        <v>1</v>
      </c>
      <c r="I31" s="9" t="s">
        <v>86</v>
      </c>
    </row>
    <row r="32" spans="1:9">
      <c r="A32" s="9">
        <v>28</v>
      </c>
      <c r="B32" s="9">
        <v>1</v>
      </c>
      <c r="C32" s="11">
        <v>203</v>
      </c>
      <c r="D32" s="9"/>
      <c r="E32" s="9">
        <v>500</v>
      </c>
      <c r="F32" s="9" t="str">
        <f>"2_"&amp;VLOOKUP(I32,[2]帮助!$G:$J,3,0)&amp;"1"</f>
        <v>2_31003047_1</v>
      </c>
      <c r="G32" s="10" t="str">
        <f ca="1">"4_"&amp;VLOOKUP(I32,[1]定价!$A:$C,3,0)*RIGHT(F32,LEN(F32)-FIND("_",F32,3))</f>
        <v>4_200</v>
      </c>
      <c r="H32" s="9">
        <v>1</v>
      </c>
      <c r="I32" s="9" t="s">
        <v>87</v>
      </c>
    </row>
    <row r="33" spans="1:9">
      <c r="A33" s="9">
        <v>29</v>
      </c>
      <c r="B33" s="9">
        <v>1</v>
      </c>
      <c r="C33" s="11">
        <v>202</v>
      </c>
      <c r="D33" s="9"/>
      <c r="E33" s="9">
        <v>500</v>
      </c>
      <c r="F33" s="9" t="str">
        <f>"2_"&amp;VLOOKUP(I33,[2]帮助!$G:$J,3,0)&amp;"1"</f>
        <v>2_31003048_1</v>
      </c>
      <c r="G33" s="10" t="str">
        <f ca="1">"4_"&amp;VLOOKUP(I33,[1]定价!$A:$C,3,0)*RIGHT(F33,LEN(F33)-FIND("_",F33,3))</f>
        <v>4_250</v>
      </c>
      <c r="H33" s="9">
        <v>1</v>
      </c>
      <c r="I33" s="9" t="s">
        <v>88</v>
      </c>
    </row>
    <row r="34" spans="1:9">
      <c r="A34" s="9">
        <v>30</v>
      </c>
      <c r="B34" s="9">
        <v>1</v>
      </c>
      <c r="C34" s="11">
        <v>201</v>
      </c>
      <c r="D34" s="9"/>
      <c r="E34" s="9">
        <v>500</v>
      </c>
      <c r="F34" s="9" t="str">
        <f>"2_"&amp;VLOOKUP(I34,[2]帮助!$G:$J,3,0)&amp;"1"</f>
        <v>2_31003049_1</v>
      </c>
      <c r="G34" s="10" t="str">
        <f ca="1">"4_"&amp;VLOOKUP(I34,[1]定价!$A:$C,3,0)*RIGHT(F34,LEN(F34)-FIND("_",F34,3))</f>
        <v>4_300</v>
      </c>
      <c r="H34" s="9">
        <v>1</v>
      </c>
      <c r="I34" s="9" t="s">
        <v>89</v>
      </c>
    </row>
    <row r="35" spans="1:9">
      <c r="A35" s="9">
        <v>31</v>
      </c>
      <c r="B35" s="9">
        <v>1</v>
      </c>
      <c r="C35" s="10">
        <v>405</v>
      </c>
      <c r="D35" s="9"/>
      <c r="E35" s="9">
        <v>5667</v>
      </c>
      <c r="F35" s="9" t="str">
        <f>"2_"&amp;VLOOKUP(I35,[2]帮助!$G:$J,3,0)&amp;"1"</f>
        <v>2_31004001_1</v>
      </c>
      <c r="G35" s="10" t="str">
        <f ca="1">"4_"&amp;VLOOKUP(I35,[1]定价!$A:$C,3,0)*RIGHT(F35,LEN(F35)-FIND("_",F35,3))</f>
        <v>4_2</v>
      </c>
      <c r="H35" s="9">
        <v>1</v>
      </c>
      <c r="I35" s="9" t="s">
        <v>90</v>
      </c>
    </row>
    <row r="36" spans="1:9">
      <c r="A36" s="9">
        <v>32</v>
      </c>
      <c r="B36" s="9">
        <v>1</v>
      </c>
      <c r="C36" s="10">
        <v>404</v>
      </c>
      <c r="D36" s="9"/>
      <c r="E36" s="9">
        <v>4533</v>
      </c>
      <c r="F36" s="9" t="str">
        <f>"2_"&amp;VLOOKUP(I36,[2]帮助!$G:$J,3,0)&amp;"1"</f>
        <v>2_31004002_1</v>
      </c>
      <c r="G36" s="10" t="str">
        <f ca="1">"4_"&amp;VLOOKUP(I36,[1]定价!$A:$C,3,0)*RIGHT(F36,LEN(F36)-FIND("_",F36,3))</f>
        <v>4_8</v>
      </c>
      <c r="H36" s="9">
        <v>1</v>
      </c>
      <c r="I36" s="9" t="s">
        <v>91</v>
      </c>
    </row>
    <row r="37" spans="1:9">
      <c r="A37" s="9">
        <v>33</v>
      </c>
      <c r="B37" s="9">
        <v>1</v>
      </c>
      <c r="C37" s="10">
        <v>403</v>
      </c>
      <c r="D37" s="9"/>
      <c r="E37" s="9">
        <v>3400</v>
      </c>
      <c r="F37" s="9" t="str">
        <f>"2_"&amp;VLOOKUP(I37,[2]帮助!$G:$J,3,0)&amp;"1"</f>
        <v>2_31004003_1</v>
      </c>
      <c r="G37" s="10" t="str">
        <f ca="1">"4_"&amp;VLOOKUP(I37,[1]定价!$A:$C,3,0)*RIGHT(F37,LEN(F37)-FIND("_",F37,3))</f>
        <v>4_15</v>
      </c>
      <c r="H37" s="9">
        <v>1</v>
      </c>
      <c r="I37" s="9" t="s">
        <v>92</v>
      </c>
    </row>
    <row r="38" spans="1:9">
      <c r="A38" s="9">
        <v>34</v>
      </c>
      <c r="B38" s="9">
        <v>1</v>
      </c>
      <c r="C38" s="10">
        <v>402</v>
      </c>
      <c r="D38" s="9"/>
      <c r="E38" s="9">
        <v>2267</v>
      </c>
      <c r="F38" s="9" t="str">
        <f>"2_"&amp;VLOOKUP(I38,[2]帮助!$G:$J,3,0)&amp;"1"</f>
        <v>2_31004004_1</v>
      </c>
      <c r="G38" s="10" t="str">
        <f ca="1">"4_"&amp;VLOOKUP(I38,[1]定价!$A:$C,3,0)*RIGHT(F38,LEN(F38)-FIND("_",F38,3))</f>
        <v>4_30</v>
      </c>
      <c r="H38" s="9">
        <v>1</v>
      </c>
      <c r="I38" s="9" t="s">
        <v>93</v>
      </c>
    </row>
    <row r="39" spans="1:9">
      <c r="A39" s="9">
        <v>35</v>
      </c>
      <c r="B39" s="9">
        <v>1</v>
      </c>
      <c r="C39" s="10">
        <v>401</v>
      </c>
      <c r="D39" s="9"/>
      <c r="E39" s="9">
        <v>1133</v>
      </c>
      <c r="F39" s="9" t="str">
        <f>"2_"&amp;VLOOKUP(I39,[2]帮助!$G:$J,3,0)&amp;"1"</f>
        <v>2_31004005_1</v>
      </c>
      <c r="G39" s="10" t="str">
        <f ca="1">"4_"&amp;VLOOKUP(I39,[1]定价!$A:$C,3,0)*RIGHT(F39,LEN(F39)-FIND("_",F39,3))</f>
        <v>4_70</v>
      </c>
      <c r="H39" s="9">
        <v>1</v>
      </c>
      <c r="I39" s="9" t="s">
        <v>94</v>
      </c>
    </row>
    <row r="40" spans="1:9">
      <c r="A40" s="9">
        <v>36</v>
      </c>
      <c r="B40" s="9">
        <v>1</v>
      </c>
      <c r="C40" s="11">
        <v>115</v>
      </c>
      <c r="D40" s="9"/>
      <c r="E40" s="9">
        <v>2500</v>
      </c>
      <c r="F40" s="9" t="str">
        <f>"2_"&amp;VLOOKUP(I40,[2]帮助!$G:$J,3,0)&amp;"1"</f>
        <v>2_31002001_1</v>
      </c>
      <c r="G40" s="10" t="str">
        <f ca="1">"4_"&amp;VLOOKUP(I40,[1]定价!$A:$C,3,0)*RIGHT(F40,LEN(F40)-FIND("_",F40,3))</f>
        <v>4_50</v>
      </c>
      <c r="H40" s="9">
        <v>1</v>
      </c>
      <c r="I40" s="12" t="s">
        <v>95</v>
      </c>
    </row>
    <row r="41" spans="1:9">
      <c r="A41" s="9">
        <v>37</v>
      </c>
      <c r="B41" s="9">
        <v>1</v>
      </c>
      <c r="C41" s="11">
        <v>112</v>
      </c>
      <c r="D41" s="9"/>
      <c r="E41" s="9">
        <v>1667</v>
      </c>
      <c r="F41" s="9" t="str">
        <f>"2_"&amp;VLOOKUP(I41,[2]帮助!$G:$J,3,0)&amp;"1"</f>
        <v>2_31002002_1</v>
      </c>
      <c r="G41" s="10" t="str">
        <f ca="1">"4_"&amp;VLOOKUP(I41,[1]定价!$A:$C,3,0)*RIGHT(F41,LEN(F41)-FIND("_",F41,3))</f>
        <v>4_100</v>
      </c>
      <c r="H41" s="9">
        <v>1</v>
      </c>
      <c r="I41" s="13" t="s">
        <v>96</v>
      </c>
    </row>
    <row r="42" spans="1:9">
      <c r="A42" s="9">
        <v>38</v>
      </c>
      <c r="B42" s="9">
        <v>1</v>
      </c>
      <c r="C42" s="11">
        <v>114</v>
      </c>
      <c r="D42" s="9"/>
      <c r="E42" s="9">
        <v>2500</v>
      </c>
      <c r="F42" s="9" t="str">
        <f>"2_"&amp;VLOOKUP(I42,[2]帮助!$G:$J,3,0)&amp;"1"</f>
        <v>2_31002003_1</v>
      </c>
      <c r="G42" s="10" t="str">
        <f ca="1">"4_"&amp;VLOOKUP(I42,[1]定价!$A:$C,3,0)*RIGHT(F42,LEN(F42)-FIND("_",F42,3))</f>
        <v>4_50</v>
      </c>
      <c r="H42" s="9">
        <v>1</v>
      </c>
      <c r="I42" s="12" t="s">
        <v>97</v>
      </c>
    </row>
    <row r="43" spans="1:9">
      <c r="A43" s="9">
        <v>39</v>
      </c>
      <c r="B43" s="9">
        <v>1</v>
      </c>
      <c r="C43" s="11">
        <v>106</v>
      </c>
      <c r="D43" s="9"/>
      <c r="E43" s="9">
        <v>0</v>
      </c>
      <c r="F43" s="9" t="str">
        <f>"2_"&amp;VLOOKUP(I43,[2]帮助!$G:$J,3,0)&amp;"1"</f>
        <v>2_31002004_1</v>
      </c>
      <c r="G43" s="10" t="str">
        <f ca="1">"4_"&amp;VLOOKUP(I43,[1]定价!$A:$C,3,0)*RIGHT(F43,LEN(F43)-FIND("_",F43,3))</f>
        <v>4_200</v>
      </c>
      <c r="H43" s="9">
        <v>1</v>
      </c>
      <c r="I43" s="14" t="s">
        <v>98</v>
      </c>
    </row>
    <row r="44" spans="1:9">
      <c r="A44" s="9">
        <v>40</v>
      </c>
      <c r="B44" s="9">
        <v>1</v>
      </c>
      <c r="C44" s="11">
        <v>109</v>
      </c>
      <c r="D44" s="9"/>
      <c r="E44" s="9">
        <v>833</v>
      </c>
      <c r="F44" s="9" t="str">
        <f>"2_"&amp;VLOOKUP(I44,[2]帮助!$G:$J,3,0)&amp;"1"</f>
        <v>2_31002005_1</v>
      </c>
      <c r="G44" s="10" t="str">
        <f ca="1">"4_"&amp;VLOOKUP(I44,[1]定价!$A:$C,3,0)*RIGHT(F44,LEN(F44)-FIND("_",F44,3))</f>
        <v>4_150</v>
      </c>
      <c r="H44" s="9">
        <v>1</v>
      </c>
      <c r="I44" s="15" t="s">
        <v>99</v>
      </c>
    </row>
    <row r="45" spans="1:9">
      <c r="A45" s="9">
        <v>41</v>
      </c>
      <c r="B45" s="9">
        <v>1</v>
      </c>
      <c r="C45" s="11">
        <v>108</v>
      </c>
      <c r="D45" s="9"/>
      <c r="E45" s="9">
        <v>833</v>
      </c>
      <c r="F45" s="9" t="str">
        <f>"2_"&amp;VLOOKUP(I45,[2]帮助!$G:$J,3,0)&amp;"1"</f>
        <v>2_31002006_1</v>
      </c>
      <c r="G45" s="10" t="str">
        <f ca="1">"4_"&amp;VLOOKUP(I45,[1]定价!$A:$C,3,0)*RIGHT(F45,LEN(F45)-FIND("_",F45,3))</f>
        <v>4_150</v>
      </c>
      <c r="H45" s="9">
        <v>1</v>
      </c>
      <c r="I45" s="15" t="s">
        <v>100</v>
      </c>
    </row>
    <row r="46" spans="1:9">
      <c r="A46" s="9">
        <v>42</v>
      </c>
      <c r="B46" s="9">
        <v>1</v>
      </c>
      <c r="C46" s="11">
        <v>105</v>
      </c>
      <c r="D46" s="9"/>
      <c r="E46" s="9">
        <v>0</v>
      </c>
      <c r="F46" s="9" t="str">
        <f>"2_"&amp;VLOOKUP(I46,[2]帮助!$G:$J,3,0)&amp;"1"</f>
        <v>2_31002007_1</v>
      </c>
      <c r="G46" s="10" t="str">
        <f ca="1">"4_"&amp;VLOOKUP(I46,[1]定价!$A:$C,3,0)*RIGHT(F46,LEN(F46)-FIND("_",F46,3))</f>
        <v>4_200</v>
      </c>
      <c r="H46" s="9">
        <v>1</v>
      </c>
      <c r="I46" s="14" t="s">
        <v>101</v>
      </c>
    </row>
    <row r="47" spans="1:9">
      <c r="A47" s="9">
        <v>43</v>
      </c>
      <c r="B47" s="9">
        <v>1</v>
      </c>
      <c r="C47" s="11">
        <v>111</v>
      </c>
      <c r="D47" s="9"/>
      <c r="E47" s="9">
        <v>1667</v>
      </c>
      <c r="F47" s="9" t="str">
        <f>"2_"&amp;VLOOKUP(I47,[2]帮助!$G:$J,3,0)&amp;"1"</f>
        <v>2_31002008_1</v>
      </c>
      <c r="G47" s="10" t="str">
        <f ca="1">"4_"&amp;VLOOKUP(I47,[1]定价!$A:$C,3,0)*RIGHT(F47,LEN(F47)-FIND("_",F47,3))</f>
        <v>4_100</v>
      </c>
      <c r="H47" s="9">
        <v>1</v>
      </c>
      <c r="I47" s="13" t="s">
        <v>102</v>
      </c>
    </row>
    <row r="48" spans="1:9">
      <c r="A48" s="9">
        <v>44</v>
      </c>
      <c r="B48" s="9">
        <v>1</v>
      </c>
      <c r="C48" s="11">
        <v>104</v>
      </c>
      <c r="D48" s="9"/>
      <c r="E48" s="9">
        <v>0</v>
      </c>
      <c r="F48" s="9" t="str">
        <f>"2_"&amp;VLOOKUP(I48,[2]帮助!$G:$J,3,0)&amp;"1"</f>
        <v>2_31002009_1</v>
      </c>
      <c r="G48" s="10" t="str">
        <f ca="1">"4_"&amp;VLOOKUP(I48,[1]定价!$A:$C,3,0)*RIGHT(F48,LEN(F48)-FIND("_",F48,3))</f>
        <v>4_200</v>
      </c>
      <c r="H48" s="9">
        <v>1</v>
      </c>
      <c r="I48" s="14" t="s">
        <v>103</v>
      </c>
    </row>
    <row r="49" spans="1:9">
      <c r="A49" s="9">
        <v>45</v>
      </c>
      <c r="B49" s="9">
        <v>1</v>
      </c>
      <c r="C49" s="11">
        <v>113</v>
      </c>
      <c r="D49" s="9"/>
      <c r="E49" s="9">
        <v>2500</v>
      </c>
      <c r="F49" s="9" t="str">
        <f>"2_"&amp;VLOOKUP(I49,[2]帮助!$G:$J,3,0)&amp;"1"</f>
        <v>2_31002010_1</v>
      </c>
      <c r="G49" s="10" t="str">
        <f ca="1">"4_"&amp;VLOOKUP(I49,[1]定价!$A:$C,3,0)*RIGHT(F49,LEN(F49)-FIND("_",F49,3))</f>
        <v>4_50</v>
      </c>
      <c r="H49" s="9">
        <v>1</v>
      </c>
      <c r="I49" s="12" t="s">
        <v>104</v>
      </c>
    </row>
    <row r="50" spans="1:9">
      <c r="A50" s="9">
        <v>46</v>
      </c>
      <c r="B50" s="9">
        <v>1</v>
      </c>
      <c r="C50" s="11">
        <v>103</v>
      </c>
      <c r="D50" s="9"/>
      <c r="E50" s="9">
        <v>0</v>
      </c>
      <c r="F50" s="9" t="str">
        <f>"2_"&amp;VLOOKUP(I50,[2]帮助!$G:$J,3,0)&amp;"1"</f>
        <v>2_31002011_1</v>
      </c>
      <c r="G50" s="10" t="str">
        <f ca="1">"4_"&amp;VLOOKUP(I50,[1]定价!$A:$C,3,0)*RIGHT(F50,LEN(F50)-FIND("_",F50,3))</f>
        <v>4_200</v>
      </c>
      <c r="H50" s="9">
        <v>1</v>
      </c>
      <c r="I50" s="14" t="s">
        <v>105</v>
      </c>
    </row>
    <row r="51" spans="1:9">
      <c r="A51" s="9">
        <v>47</v>
      </c>
      <c r="B51" s="9">
        <v>1</v>
      </c>
      <c r="C51" s="11">
        <v>110</v>
      </c>
      <c r="D51" s="9"/>
      <c r="E51" s="9">
        <v>1667</v>
      </c>
      <c r="F51" s="9" t="str">
        <f>"2_"&amp;VLOOKUP(I51,[2]帮助!$G:$J,3,0)&amp;"1"</f>
        <v>2_31002012_1</v>
      </c>
      <c r="G51" s="10" t="str">
        <f ca="1">"4_"&amp;VLOOKUP(I51,[1]定价!$A:$C,3,0)*RIGHT(F51,LEN(F51)-FIND("_",F51,3))</f>
        <v>4_100</v>
      </c>
      <c r="H51" s="9">
        <v>1</v>
      </c>
      <c r="I51" s="13" t="s">
        <v>106</v>
      </c>
    </row>
    <row r="52" spans="1:9">
      <c r="A52" s="9">
        <v>48</v>
      </c>
      <c r="B52" s="9">
        <v>1</v>
      </c>
      <c r="C52" s="11">
        <v>107</v>
      </c>
      <c r="D52" s="9"/>
      <c r="E52" s="9">
        <v>833</v>
      </c>
      <c r="F52" s="9" t="str">
        <f>"2_"&amp;VLOOKUP(I52,[2]帮助!$G:$J,3,0)&amp;"1"</f>
        <v>2_31002013_1</v>
      </c>
      <c r="G52" s="10" t="str">
        <f ca="1">"4_"&amp;VLOOKUP(I52,[1]定价!$A:$C,3,0)*RIGHT(F52,LEN(F52)-FIND("_",F52,3))</f>
        <v>4_150</v>
      </c>
      <c r="H52" s="9">
        <v>1</v>
      </c>
      <c r="I52" s="15" t="s">
        <v>107</v>
      </c>
    </row>
    <row r="53" spans="1:9">
      <c r="A53" s="9">
        <v>49</v>
      </c>
      <c r="B53" s="9">
        <v>1</v>
      </c>
      <c r="C53" s="11">
        <v>102</v>
      </c>
      <c r="D53" s="9"/>
      <c r="E53" s="9">
        <v>0</v>
      </c>
      <c r="F53" s="9" t="str">
        <f>"2_"&amp;VLOOKUP(I53,[2]帮助!$G:$J,3,0)&amp;"1"</f>
        <v>2_31002014_1</v>
      </c>
      <c r="G53" s="10" t="str">
        <f ca="1">"4_"&amp;VLOOKUP(I53,[1]定价!$A:$C,3,0)*RIGHT(F53,LEN(F53)-FIND("_",F53,3))</f>
        <v>4_200</v>
      </c>
      <c r="H53" s="9">
        <v>1</v>
      </c>
      <c r="I53" s="14" t="s">
        <v>108</v>
      </c>
    </row>
    <row r="54" spans="1:9">
      <c r="A54" s="9">
        <v>50</v>
      </c>
      <c r="B54" s="9">
        <v>1</v>
      </c>
      <c r="C54" s="11">
        <v>101</v>
      </c>
      <c r="D54" s="9"/>
      <c r="E54" s="9">
        <v>0</v>
      </c>
      <c r="F54" s="9" t="str">
        <f>"2_"&amp;VLOOKUP(I54,[2]帮助!$G:$J,3,0)&amp;"1"</f>
        <v>2_31002015_1</v>
      </c>
      <c r="G54" s="10" t="str">
        <f ca="1">"4_"&amp;VLOOKUP(I54,[1]定价!$A:$C,3,0)*RIGHT(F54,LEN(F54)-FIND("_",F54,3))</f>
        <v>4_200</v>
      </c>
      <c r="H54" s="9">
        <v>1</v>
      </c>
      <c r="I54" s="14" t="s">
        <v>109</v>
      </c>
    </row>
    <row r="55" spans="1:9">
      <c r="A55" s="9">
        <v>51</v>
      </c>
      <c r="B55" s="9">
        <v>1</v>
      </c>
      <c r="C55" s="10">
        <v>504</v>
      </c>
      <c r="D55" s="9"/>
      <c r="E55" s="9">
        <v>6800</v>
      </c>
      <c r="F55" s="9" t="str">
        <f>"2_"&amp;VLOOKUP(I55,[2]帮助!$G:$J,3,0)&amp;"1"</f>
        <v>2_31006001_1</v>
      </c>
      <c r="G55" s="10" t="str">
        <f ca="1">"4_"&amp;VLOOKUP(I55,[1]定价!$A:$C,3,0)*RIGHT(F55,LEN(F55)-FIND("_",F55,3))</f>
        <v>4_1</v>
      </c>
      <c r="H55" s="9">
        <v>1</v>
      </c>
      <c r="I55" s="9" t="s">
        <v>110</v>
      </c>
    </row>
    <row r="56" spans="1:9">
      <c r="A56" s="9">
        <v>52</v>
      </c>
      <c r="B56" s="9">
        <v>1</v>
      </c>
      <c r="C56" s="10">
        <v>503</v>
      </c>
      <c r="D56" s="9"/>
      <c r="E56" s="9">
        <v>5100</v>
      </c>
      <c r="F56" s="9" t="str">
        <f>"2_"&amp;VLOOKUP(I56,[2]帮助!$G:$J,3,0)&amp;"1"</f>
        <v>2_31006002_1</v>
      </c>
      <c r="G56" s="10" t="str">
        <f ca="1">"4_"&amp;VLOOKUP(I56,[1]定价!$A:$C,3,0)*RIGHT(F56,LEN(F56)-FIND("_",F56,3))</f>
        <v>4_2</v>
      </c>
      <c r="H56" s="9">
        <v>1</v>
      </c>
      <c r="I56" s="9" t="s">
        <v>111</v>
      </c>
    </row>
    <row r="57" spans="1:9">
      <c r="A57" s="9">
        <v>53</v>
      </c>
      <c r="B57" s="9">
        <v>1</v>
      </c>
      <c r="C57" s="10">
        <v>502</v>
      </c>
      <c r="D57" s="9"/>
      <c r="E57" s="9">
        <v>3400</v>
      </c>
      <c r="F57" s="9" t="str">
        <f>"2_"&amp;VLOOKUP(I57,[2]帮助!$G:$J,3,0)&amp;"1"</f>
        <v>2_31006003_1</v>
      </c>
      <c r="G57" s="10" t="str">
        <f ca="1">"4_"&amp;VLOOKUP(I57,[1]定价!$A:$C,3,0)*RIGHT(F57,LEN(F57)-FIND("_",F57,3))</f>
        <v>4_6</v>
      </c>
      <c r="H57" s="9">
        <v>1</v>
      </c>
      <c r="I57" s="9" t="s">
        <v>112</v>
      </c>
    </row>
    <row r="58" spans="1:9">
      <c r="A58" s="9">
        <v>54</v>
      </c>
      <c r="B58" s="9">
        <v>1</v>
      </c>
      <c r="C58" s="10">
        <v>501</v>
      </c>
      <c r="D58" s="9"/>
      <c r="E58" s="9">
        <v>1700</v>
      </c>
      <c r="F58" s="9" t="str">
        <f>"2_"&amp;VLOOKUP(I58,[2]帮助!$G:$J,3,0)&amp;"1"</f>
        <v>2_31006004_1</v>
      </c>
      <c r="G58" s="10" t="str">
        <f ca="1">"4_"&amp;VLOOKUP(I58,[1]定价!$A:$C,3,0)*RIGHT(F58,LEN(F58)-FIND("_",F58,3))</f>
        <v>4_12</v>
      </c>
      <c r="H58" s="9">
        <v>1</v>
      </c>
      <c r="I58" s="9" t="s">
        <v>113</v>
      </c>
    </row>
    <row r="59" spans="1:9">
      <c r="A59" s="9">
        <v>55</v>
      </c>
      <c r="B59" s="9">
        <v>1</v>
      </c>
      <c r="C59" s="11">
        <v>601</v>
      </c>
      <c r="D59" s="9"/>
      <c r="E59" s="9">
        <v>1889</v>
      </c>
      <c r="F59" s="9" t="str">
        <f>"2_"&amp;VLOOKUP(I59,[2]帮助!$G:$J,3,0)&amp;"1"</f>
        <v>2_31007001_1</v>
      </c>
      <c r="G59" s="10" t="str">
        <f ca="1">"4_"&amp;VLOOKUP(I59,[1]定价!$A:$C,3,0)*RIGHT(F59,LEN(F59)-FIND("_",F59,3))</f>
        <v>4_1</v>
      </c>
      <c r="H59" s="9">
        <v>1</v>
      </c>
      <c r="I59" s="9" t="s">
        <v>114</v>
      </c>
    </row>
    <row r="60" spans="1:9">
      <c r="A60" s="9">
        <v>56</v>
      </c>
      <c r="B60" s="9">
        <v>1</v>
      </c>
      <c r="C60" s="11">
        <v>602</v>
      </c>
      <c r="D60" s="9"/>
      <c r="E60" s="9">
        <v>1889</v>
      </c>
      <c r="F60" s="9" t="str">
        <f>"2_"&amp;VLOOKUP(I60,[2]帮助!$G:$J,3,0)&amp;"1"</f>
        <v>2_31007002_1</v>
      </c>
      <c r="G60" s="10" t="str">
        <f ca="1">"4_"&amp;VLOOKUP(I60,[1]定价!$A:$C,3,0)*RIGHT(F60,LEN(F60)-FIND("_",F60,3))</f>
        <v>4_1</v>
      </c>
      <c r="H60" s="9">
        <v>1</v>
      </c>
      <c r="I60" s="9" t="s">
        <v>115</v>
      </c>
    </row>
    <row r="61" spans="1:9">
      <c r="A61" s="9">
        <v>57</v>
      </c>
      <c r="B61" s="9">
        <v>1</v>
      </c>
      <c r="C61" s="11">
        <v>603</v>
      </c>
      <c r="D61" s="9"/>
      <c r="E61" s="9">
        <v>1889</v>
      </c>
      <c r="F61" s="9" t="str">
        <f>"2_"&amp;VLOOKUP(I61,[2]帮助!$G:$J,3,0)&amp;"1"</f>
        <v>2_31007003_1</v>
      </c>
      <c r="G61" s="10" t="str">
        <f ca="1">"4_"&amp;VLOOKUP(I61,[1]定价!$A:$C,3,0)*RIGHT(F61,LEN(F61)-FIND("_",F61,3))</f>
        <v>4_1</v>
      </c>
      <c r="H61" s="9">
        <v>1</v>
      </c>
      <c r="I61" s="9" t="s">
        <v>116</v>
      </c>
    </row>
    <row r="62" spans="1:9">
      <c r="A62" s="9">
        <v>58</v>
      </c>
      <c r="B62" s="9">
        <v>1</v>
      </c>
      <c r="C62" s="11">
        <v>604</v>
      </c>
      <c r="D62" s="9"/>
      <c r="E62" s="9">
        <v>1889</v>
      </c>
      <c r="F62" s="9" t="str">
        <f>"2_"&amp;VLOOKUP(I62,[2]帮助!$G:$J,3,0)&amp;"1"</f>
        <v>2_31007004_1</v>
      </c>
      <c r="G62" s="10" t="str">
        <f ca="1">"4_"&amp;VLOOKUP(I62,[1]定价!$A:$C,3,0)*RIGHT(F62,LEN(F62)-FIND("_",F62,3))</f>
        <v>4_1</v>
      </c>
      <c r="H62" s="9">
        <v>1</v>
      </c>
      <c r="I62" s="9" t="s">
        <v>117</v>
      </c>
    </row>
    <row r="63" spans="1:9">
      <c r="A63" s="9">
        <v>59</v>
      </c>
      <c r="B63" s="9">
        <v>1</v>
      </c>
      <c r="C63" s="11">
        <v>605</v>
      </c>
      <c r="D63" s="9"/>
      <c r="E63" s="9">
        <v>1889</v>
      </c>
      <c r="F63" s="9" t="str">
        <f>"2_"&amp;VLOOKUP(I63,[2]帮助!$G:$J,3,0)&amp;"1"</f>
        <v>2_31007005_1</v>
      </c>
      <c r="G63" s="10" t="str">
        <f ca="1">"4_"&amp;VLOOKUP(I63,[1]定价!$A:$C,3,0)*RIGHT(F63,LEN(F63)-FIND("_",F63,3))</f>
        <v>4_1</v>
      </c>
      <c r="H63" s="9">
        <v>1</v>
      </c>
      <c r="I63" s="9" t="s">
        <v>118</v>
      </c>
    </row>
    <row r="64" spans="1:9">
      <c r="A64" s="9">
        <v>60</v>
      </c>
      <c r="B64" s="9">
        <v>1</v>
      </c>
      <c r="C64" s="11">
        <v>606</v>
      </c>
      <c r="D64" s="9"/>
      <c r="E64" s="9">
        <v>1889</v>
      </c>
      <c r="F64" s="9" t="str">
        <f>"2_"&amp;VLOOKUP(I64,[2]帮助!$G:$J,3,0)&amp;"1"</f>
        <v>2_31007006_1</v>
      </c>
      <c r="G64" s="10" t="str">
        <f ca="1">"4_"&amp;VLOOKUP(I64,[1]定价!$A:$C,3,0)*RIGHT(F64,LEN(F64)-FIND("_",F64,3))</f>
        <v>4_1</v>
      </c>
      <c r="H64" s="9">
        <v>1</v>
      </c>
      <c r="I64" s="9" t="s">
        <v>119</v>
      </c>
    </row>
    <row r="65" spans="1:9">
      <c r="A65" s="9">
        <v>61</v>
      </c>
      <c r="B65" s="9">
        <v>1</v>
      </c>
      <c r="C65" s="11">
        <v>607</v>
      </c>
      <c r="D65" s="9"/>
      <c r="E65" s="9">
        <v>1889</v>
      </c>
      <c r="F65" s="9" t="str">
        <f>"2_"&amp;VLOOKUP(I65,[2]帮助!$G:$J,3,0)&amp;"1"</f>
        <v>2_31007007_1</v>
      </c>
      <c r="G65" s="10" t="str">
        <f ca="1">"4_"&amp;VLOOKUP(I65,[1]定价!$A:$C,3,0)*RIGHT(F65,LEN(F65)-FIND("_",F65,3))</f>
        <v>4_1</v>
      </c>
      <c r="H65" s="9">
        <v>1</v>
      </c>
      <c r="I65" s="9" t="s">
        <v>120</v>
      </c>
    </row>
    <row r="66" spans="1:9">
      <c r="A66" s="9">
        <v>62</v>
      </c>
      <c r="B66" s="9">
        <v>1</v>
      </c>
      <c r="C66" s="11">
        <v>608</v>
      </c>
      <c r="D66" s="9"/>
      <c r="E66" s="9">
        <v>1889</v>
      </c>
      <c r="F66" s="9" t="str">
        <f>"2_"&amp;VLOOKUP(I66,[2]帮助!$G:$J,3,0)&amp;"1"</f>
        <v>2_31007008_1</v>
      </c>
      <c r="G66" s="10" t="str">
        <f ca="1">"4_"&amp;VLOOKUP(I66,[1]定价!$A:$C,3,0)*RIGHT(F66,LEN(F66)-FIND("_",F66,3))</f>
        <v>4_1</v>
      </c>
      <c r="H66" s="9">
        <v>1</v>
      </c>
      <c r="I66" s="9" t="s">
        <v>121</v>
      </c>
    </row>
    <row r="67" spans="1:9">
      <c r="A67" s="9">
        <v>63</v>
      </c>
      <c r="B67" s="9">
        <v>1</v>
      </c>
      <c r="C67" s="11">
        <v>609</v>
      </c>
      <c r="D67" s="9"/>
      <c r="E67" s="9">
        <v>1888</v>
      </c>
      <c r="F67" s="9" t="str">
        <f>"2_"&amp;VLOOKUP(I67,[2]帮助!$G:$J,3,0)&amp;"1"</f>
        <v>2_31007009_1</v>
      </c>
      <c r="G67" s="10" t="str">
        <f ca="1">"4_"&amp;VLOOKUP(I67,[1]定价!$A:$C,3,0)*RIGHT(F67,LEN(F67)-FIND("_",F67,3))</f>
        <v>4_1</v>
      </c>
      <c r="H67" s="9">
        <v>1</v>
      </c>
      <c r="I67" s="9" t="s">
        <v>122</v>
      </c>
    </row>
    <row r="68" spans="1:9">
      <c r="A68" s="9">
        <v>64</v>
      </c>
      <c r="B68" s="9">
        <v>1</v>
      </c>
      <c r="C68" s="10">
        <v>701</v>
      </c>
      <c r="D68" s="9"/>
      <c r="E68" s="9">
        <v>20000</v>
      </c>
      <c r="F68" s="9" t="str">
        <f>"2_"&amp;VLOOKUP(I68,[2]帮助!$G:$J,3,0)&amp;"5"</f>
        <v>2_31005001_5</v>
      </c>
      <c r="G68" s="10" t="str">
        <f ca="1">"3_"&amp;VLOOKUP(I68,[1]定价!$A:$C,3,0)*RIGHT(F68,LEN(F68)-FIND("_",F68,3))*1000</f>
        <v>3_25000</v>
      </c>
      <c r="H68" s="9">
        <v>1</v>
      </c>
      <c r="I68" s="9" t="s">
        <v>123</v>
      </c>
    </row>
    <row r="69" spans="1:9">
      <c r="A69" s="9">
        <v>101</v>
      </c>
      <c r="B69" s="9">
        <v>2</v>
      </c>
      <c r="C69" s="9">
        <f t="shared" ref="C69:F69" si="0">C5</f>
        <v>312</v>
      </c>
      <c r="D69" s="9"/>
      <c r="E69" s="9">
        <f t="shared" si="0"/>
        <v>2125</v>
      </c>
      <c r="F69" s="9" t="str">
        <f t="shared" si="0"/>
        <v>2_31001011_1</v>
      </c>
      <c r="G69" s="11" t="str">
        <f>"101_"&amp;ROUND([1]定价!$C5*[1]价值换算!$L$15,0)</f>
        <v>101_0</v>
      </c>
      <c r="H69" s="9">
        <v>1</v>
      </c>
      <c r="I69" s="9" t="str">
        <f>I5</f>
        <v>碧之玉</v>
      </c>
    </row>
    <row r="70" spans="1:9">
      <c r="A70" s="9">
        <v>102</v>
      </c>
      <c r="B70" s="9">
        <v>2</v>
      </c>
      <c r="C70" s="9">
        <f t="shared" ref="C70:C133" si="1">C6</f>
        <v>308</v>
      </c>
      <c r="D70" s="9"/>
      <c r="E70" s="9">
        <f t="shared" ref="E70:E133" si="2">E6</f>
        <v>1417</v>
      </c>
      <c r="F70" s="9" t="str">
        <f t="shared" ref="F70:F118" si="3">F6</f>
        <v>2_31001012_1</v>
      </c>
      <c r="G70" s="11" t="str">
        <f>"101_"&amp;ROUND([1]定价!$C6*[1]价值换算!$L$15,0)</f>
        <v>101_0</v>
      </c>
      <c r="H70" s="9">
        <v>1</v>
      </c>
      <c r="I70" s="9" t="str">
        <f t="shared" ref="I70:I133" si="4">I6</f>
        <v>青之玉</v>
      </c>
    </row>
    <row r="71" spans="1:9">
      <c r="A71" s="9">
        <v>103</v>
      </c>
      <c r="B71" s="9">
        <v>2</v>
      </c>
      <c r="C71" s="9">
        <f t="shared" si="1"/>
        <v>304</v>
      </c>
      <c r="D71" s="9"/>
      <c r="E71" s="9">
        <f t="shared" si="2"/>
        <v>708</v>
      </c>
      <c r="F71" s="9" t="str">
        <f t="shared" si="3"/>
        <v>2_31001013_1</v>
      </c>
      <c r="G71" s="11" t="str">
        <f>"101_"&amp;ROUND([1]定价!$C7*[1]价值换算!$L$15,0)</f>
        <v>101_0</v>
      </c>
      <c r="H71" s="9">
        <v>1</v>
      </c>
      <c r="I71" s="9" t="str">
        <f t="shared" si="4"/>
        <v>绀之玉</v>
      </c>
    </row>
    <row r="72" spans="1:9">
      <c r="A72" s="9">
        <v>104</v>
      </c>
      <c r="B72" s="9">
        <v>2</v>
      </c>
      <c r="C72" s="9">
        <f t="shared" si="1"/>
        <v>311</v>
      </c>
      <c r="D72" s="9"/>
      <c r="E72" s="9">
        <f t="shared" si="2"/>
        <v>2125</v>
      </c>
      <c r="F72" s="9" t="str">
        <f t="shared" si="3"/>
        <v>2_31001021_1</v>
      </c>
      <c r="G72" s="11" t="str">
        <f>"101_"&amp;ROUND([1]定价!$C8*[1]价值换算!$L$15,0)</f>
        <v>101_0</v>
      </c>
      <c r="H72" s="9">
        <v>1</v>
      </c>
      <c r="I72" s="9" t="str">
        <f t="shared" si="4"/>
        <v>绿色莉莉丝花</v>
      </c>
    </row>
    <row r="73" spans="1:9">
      <c r="A73" s="9">
        <v>105</v>
      </c>
      <c r="B73" s="9">
        <v>2</v>
      </c>
      <c r="C73" s="9">
        <f t="shared" si="1"/>
        <v>307</v>
      </c>
      <c r="D73" s="9"/>
      <c r="E73" s="9">
        <f t="shared" si="2"/>
        <v>1417</v>
      </c>
      <c r="F73" s="9" t="str">
        <f t="shared" si="3"/>
        <v>2_31001022_1</v>
      </c>
      <c r="G73" s="11" t="str">
        <f>"101_"&amp;ROUND([1]定价!$C9*[1]价值换算!$L$15,0)</f>
        <v>101_0</v>
      </c>
      <c r="H73" s="9">
        <v>1</v>
      </c>
      <c r="I73" s="9" t="str">
        <f t="shared" si="4"/>
        <v>蓝色莉莉丝花</v>
      </c>
    </row>
    <row r="74" spans="1:9">
      <c r="A74" s="9">
        <v>106</v>
      </c>
      <c r="B74" s="9">
        <v>2</v>
      </c>
      <c r="C74" s="9">
        <f t="shared" si="1"/>
        <v>303</v>
      </c>
      <c r="D74" s="9"/>
      <c r="E74" s="9">
        <f t="shared" si="2"/>
        <v>708</v>
      </c>
      <c r="F74" s="9" t="str">
        <f t="shared" si="3"/>
        <v>2_31001023_1</v>
      </c>
      <c r="G74" s="11" t="str">
        <f>"101_"&amp;ROUND([1]定价!$C10*[1]价值换算!$L$15,0)</f>
        <v>101_0</v>
      </c>
      <c r="H74" s="9">
        <v>1</v>
      </c>
      <c r="I74" s="9" t="str">
        <f t="shared" si="4"/>
        <v>紫色莉莉丝花</v>
      </c>
    </row>
    <row r="75" spans="1:9">
      <c r="A75" s="9">
        <v>107</v>
      </c>
      <c r="B75" s="9">
        <v>2</v>
      </c>
      <c r="C75" s="9">
        <f t="shared" si="1"/>
        <v>310</v>
      </c>
      <c r="D75" s="9"/>
      <c r="E75" s="9">
        <f t="shared" si="2"/>
        <v>2125</v>
      </c>
      <c r="F75" s="9" t="str">
        <f t="shared" si="3"/>
        <v>2_31001031_1</v>
      </c>
      <c r="G75" s="11" t="str">
        <f>"101_"&amp;ROUND([1]定价!$C11*[1]价值换算!$L$15,0)</f>
        <v>101_0</v>
      </c>
      <c r="H75" s="9">
        <v>1</v>
      </c>
      <c r="I75" s="9" t="str">
        <f t="shared" si="4"/>
        <v>赤之发晶</v>
      </c>
    </row>
    <row r="76" spans="1:9">
      <c r="A76" s="9">
        <v>108</v>
      </c>
      <c r="B76" s="9">
        <v>2</v>
      </c>
      <c r="C76" s="9">
        <f t="shared" si="1"/>
        <v>306</v>
      </c>
      <c r="D76" s="9"/>
      <c r="E76" s="9">
        <f t="shared" si="2"/>
        <v>1417</v>
      </c>
      <c r="F76" s="9" t="str">
        <f t="shared" si="3"/>
        <v>2_31001032_1</v>
      </c>
      <c r="G76" s="11" t="str">
        <f>"101_"&amp;ROUND([1]定价!$C12*[1]价值换算!$L$15,0)</f>
        <v>101_0</v>
      </c>
      <c r="H76" s="9">
        <v>1</v>
      </c>
      <c r="I76" s="9" t="str">
        <f t="shared" si="4"/>
        <v>彤之发晶</v>
      </c>
    </row>
    <row r="77" spans="1:9">
      <c r="A77" s="9">
        <v>109</v>
      </c>
      <c r="B77" s="9">
        <v>2</v>
      </c>
      <c r="C77" s="9">
        <f t="shared" si="1"/>
        <v>302</v>
      </c>
      <c r="D77" s="9"/>
      <c r="E77" s="9">
        <f t="shared" si="2"/>
        <v>708</v>
      </c>
      <c r="F77" s="9" t="str">
        <f t="shared" si="3"/>
        <v>2_31001033_1</v>
      </c>
      <c r="G77" s="11" t="str">
        <f>"101_"&amp;ROUND([1]定价!$C13*[1]价值换算!$L$15,0)</f>
        <v>101_0</v>
      </c>
      <c r="H77" s="9">
        <v>1</v>
      </c>
      <c r="I77" s="9" t="str">
        <f t="shared" si="4"/>
        <v>橙之发晶</v>
      </c>
    </row>
    <row r="78" spans="1:9">
      <c r="A78" s="9">
        <v>110</v>
      </c>
      <c r="B78" s="9">
        <v>2</v>
      </c>
      <c r="C78" s="9">
        <f t="shared" si="1"/>
        <v>309</v>
      </c>
      <c r="D78" s="9"/>
      <c r="E78" s="9">
        <f t="shared" si="2"/>
        <v>2125</v>
      </c>
      <c r="F78" s="9" t="str">
        <f t="shared" si="3"/>
        <v>2_31001041_1</v>
      </c>
      <c r="G78" s="11" t="str">
        <f>"101_"&amp;ROUND([1]定价!$C14*[1]价值换算!$L$15,0)</f>
        <v>101_0</v>
      </c>
      <c r="H78" s="9">
        <v>1</v>
      </c>
      <c r="I78" s="9" t="str">
        <f t="shared" si="4"/>
        <v>噗咔勋章</v>
      </c>
    </row>
    <row r="79" spans="1:9">
      <c r="A79" s="9">
        <v>111</v>
      </c>
      <c r="B79" s="9">
        <v>2</v>
      </c>
      <c r="C79" s="9">
        <f t="shared" si="1"/>
        <v>305</v>
      </c>
      <c r="D79" s="9"/>
      <c r="E79" s="9">
        <f t="shared" si="2"/>
        <v>1417</v>
      </c>
      <c r="F79" s="9" t="str">
        <f t="shared" si="3"/>
        <v>2_31001042_1</v>
      </c>
      <c r="G79" s="11" t="str">
        <f>"101_"&amp;ROUND([1]定价!$C15*[1]价值换算!$L$15,0)</f>
        <v>101_0</v>
      </c>
      <c r="H79" s="9">
        <v>1</v>
      </c>
      <c r="I79" s="9" t="str">
        <f t="shared" si="4"/>
        <v>噗咔之砂</v>
      </c>
    </row>
    <row r="80" spans="1:9">
      <c r="A80" s="9">
        <v>112</v>
      </c>
      <c r="B80" s="9">
        <v>2</v>
      </c>
      <c r="C80" s="9">
        <f t="shared" si="1"/>
        <v>301</v>
      </c>
      <c r="D80" s="9"/>
      <c r="E80" s="9">
        <f t="shared" si="2"/>
        <v>708</v>
      </c>
      <c r="F80" s="9" t="str">
        <f t="shared" si="3"/>
        <v>2_31001043_1</v>
      </c>
      <c r="G80" s="11" t="str">
        <f>"101_"&amp;ROUND([1]定价!$C16*[1]价值换算!$L$15,0)</f>
        <v>101_0</v>
      </c>
      <c r="H80" s="9">
        <v>1</v>
      </c>
      <c r="I80" s="9" t="str">
        <f t="shared" si="4"/>
        <v>噗咔之羽</v>
      </c>
    </row>
    <row r="81" spans="1:9">
      <c r="A81" s="9">
        <v>113</v>
      </c>
      <c r="B81" s="9">
        <v>2</v>
      </c>
      <c r="C81" s="9">
        <f t="shared" si="1"/>
        <v>218</v>
      </c>
      <c r="D81" s="9"/>
      <c r="E81" s="9">
        <f t="shared" si="2"/>
        <v>1500</v>
      </c>
      <c r="F81" s="9" t="str">
        <f t="shared" si="3"/>
        <v>2_31003011_1</v>
      </c>
      <c r="G81" s="11" t="str">
        <f>"101_"&amp;ROUND([1]定价!$C17*[1]价值换算!$L$15,0)</f>
        <v>101_0</v>
      </c>
      <c r="H81" s="9">
        <v>1</v>
      </c>
      <c r="I81" s="9" t="str">
        <f t="shared" si="4"/>
        <v>低阶噗咔核心</v>
      </c>
    </row>
    <row r="82" spans="1:9">
      <c r="A82" s="9">
        <v>114</v>
      </c>
      <c r="B82" s="9">
        <v>2</v>
      </c>
      <c r="C82" s="9">
        <f t="shared" si="1"/>
        <v>213</v>
      </c>
      <c r="D82" s="9"/>
      <c r="E82" s="9">
        <f t="shared" si="2"/>
        <v>1000</v>
      </c>
      <c r="F82" s="9" t="str">
        <f t="shared" si="3"/>
        <v>2_31003012_1</v>
      </c>
      <c r="G82" s="11" t="str">
        <f>"101_"&amp;ROUND([1]定价!$C18*[1]价值换算!$L$15,0)</f>
        <v>101_0</v>
      </c>
      <c r="H82" s="9">
        <v>1</v>
      </c>
      <c r="I82" s="9" t="str">
        <f t="shared" si="4"/>
        <v>中阶噗咔核心</v>
      </c>
    </row>
    <row r="83" spans="1:9">
      <c r="A83" s="9">
        <v>115</v>
      </c>
      <c r="B83" s="9">
        <v>2</v>
      </c>
      <c r="C83" s="9">
        <f t="shared" si="1"/>
        <v>207</v>
      </c>
      <c r="D83" s="9"/>
      <c r="E83" s="9">
        <f t="shared" si="2"/>
        <v>500</v>
      </c>
      <c r="F83" s="9" t="str">
        <f t="shared" si="3"/>
        <v>2_31003013_1</v>
      </c>
      <c r="G83" s="11" t="str">
        <f>"101_"&amp;ROUND([1]定价!$C19*[1]价值换算!$L$15,0)</f>
        <v>101_0</v>
      </c>
      <c r="H83" s="9">
        <v>1</v>
      </c>
      <c r="I83" s="9" t="str">
        <f t="shared" si="4"/>
        <v>高阶噗咔核心</v>
      </c>
    </row>
    <row r="84" spans="1:9">
      <c r="A84" s="9">
        <v>116</v>
      </c>
      <c r="B84" s="9">
        <v>2</v>
      </c>
      <c r="C84" s="9">
        <f t="shared" si="1"/>
        <v>217</v>
      </c>
      <c r="D84" s="9"/>
      <c r="E84" s="9">
        <f t="shared" si="2"/>
        <v>1500</v>
      </c>
      <c r="F84" s="9" t="str">
        <f t="shared" si="3"/>
        <v>2_31003021_1</v>
      </c>
      <c r="G84" s="11" t="str">
        <f>"101_"&amp;ROUND([1]定价!$C20*[1]价值换算!$L$15,0)</f>
        <v>101_0</v>
      </c>
      <c r="H84" s="9">
        <v>1</v>
      </c>
      <c r="I84" s="9" t="str">
        <f t="shared" si="4"/>
        <v>绿水晶</v>
      </c>
    </row>
    <row r="85" spans="1:9">
      <c r="A85" s="9">
        <v>117</v>
      </c>
      <c r="B85" s="9">
        <v>2</v>
      </c>
      <c r="C85" s="9">
        <f t="shared" si="1"/>
        <v>212</v>
      </c>
      <c r="D85" s="9"/>
      <c r="E85" s="9">
        <f t="shared" si="2"/>
        <v>1000</v>
      </c>
      <c r="F85" s="9" t="str">
        <f t="shared" si="3"/>
        <v>2_31003022_1</v>
      </c>
      <c r="G85" s="11" t="str">
        <f>"101_"&amp;ROUND([1]定价!$C21*[1]价值换算!$L$15,0)</f>
        <v>101_0</v>
      </c>
      <c r="H85" s="9">
        <v>1</v>
      </c>
      <c r="I85" s="9" t="str">
        <f t="shared" si="4"/>
        <v>蓝水晶</v>
      </c>
    </row>
    <row r="86" spans="1:9">
      <c r="A86" s="9">
        <v>118</v>
      </c>
      <c r="B86" s="9">
        <v>2</v>
      </c>
      <c r="C86" s="9">
        <f t="shared" si="1"/>
        <v>206</v>
      </c>
      <c r="D86" s="9"/>
      <c r="E86" s="9">
        <f t="shared" si="2"/>
        <v>500</v>
      </c>
      <c r="F86" s="9" t="str">
        <f t="shared" si="3"/>
        <v>2_31003023_1</v>
      </c>
      <c r="G86" s="11" t="str">
        <f>"101_"&amp;ROUND([1]定价!$C22*[1]价值换算!$L$15,0)</f>
        <v>101_0</v>
      </c>
      <c r="H86" s="9">
        <v>1</v>
      </c>
      <c r="I86" s="9" t="str">
        <f t="shared" si="4"/>
        <v>紫水晶</v>
      </c>
    </row>
    <row r="87" spans="1:9">
      <c r="A87" s="9">
        <v>119</v>
      </c>
      <c r="B87" s="9">
        <v>2</v>
      </c>
      <c r="C87" s="9">
        <f t="shared" si="1"/>
        <v>216</v>
      </c>
      <c r="D87" s="9"/>
      <c r="E87" s="9">
        <f t="shared" si="2"/>
        <v>1500</v>
      </c>
      <c r="F87" s="9" t="str">
        <f t="shared" si="3"/>
        <v>2_31003031_1</v>
      </c>
      <c r="G87" s="11" t="str">
        <f>"101_"&amp;ROUND([1]定价!$C23*[1]价值换算!$L$15,0)</f>
        <v>101_0</v>
      </c>
      <c r="H87" s="9">
        <v>1</v>
      </c>
      <c r="I87" s="9" t="str">
        <f t="shared" si="4"/>
        <v>钨金</v>
      </c>
    </row>
    <row r="88" spans="1:9">
      <c r="A88" s="9">
        <v>120</v>
      </c>
      <c r="B88" s="9">
        <v>2</v>
      </c>
      <c r="C88" s="9">
        <f t="shared" si="1"/>
        <v>211</v>
      </c>
      <c r="D88" s="9"/>
      <c r="E88" s="9">
        <f t="shared" si="2"/>
        <v>1000</v>
      </c>
      <c r="F88" s="9" t="str">
        <f t="shared" si="3"/>
        <v>2_31003032_1</v>
      </c>
      <c r="G88" s="11" t="str">
        <f>"101_"&amp;ROUND([1]定价!$C24*[1]价值换算!$L$15,0)</f>
        <v>101_0</v>
      </c>
      <c r="H88" s="9">
        <v>1</v>
      </c>
      <c r="I88" s="9" t="str">
        <f t="shared" si="4"/>
        <v>蓝钢</v>
      </c>
    </row>
    <row r="89" spans="1:9">
      <c r="A89" s="9">
        <v>121</v>
      </c>
      <c r="B89" s="9">
        <v>2</v>
      </c>
      <c r="C89" s="9">
        <f t="shared" si="1"/>
        <v>205</v>
      </c>
      <c r="D89" s="9"/>
      <c r="E89" s="9">
        <f t="shared" si="2"/>
        <v>500</v>
      </c>
      <c r="F89" s="9" t="str">
        <f t="shared" si="3"/>
        <v>2_31003033_1</v>
      </c>
      <c r="G89" s="11" t="str">
        <f>"101_"&amp;ROUND([1]定价!$C25*[1]价值换算!$L$15,0)</f>
        <v>101_0</v>
      </c>
      <c r="H89" s="9">
        <v>1</v>
      </c>
      <c r="I89" s="9" t="str">
        <f t="shared" si="4"/>
        <v>铂金</v>
      </c>
    </row>
    <row r="90" spans="1:9">
      <c r="A90" s="9">
        <v>122</v>
      </c>
      <c r="B90" s="9">
        <v>2</v>
      </c>
      <c r="C90" s="9">
        <f t="shared" si="1"/>
        <v>215</v>
      </c>
      <c r="D90" s="9"/>
      <c r="E90" s="9">
        <f t="shared" si="2"/>
        <v>1500</v>
      </c>
      <c r="F90" s="9" t="str">
        <f t="shared" si="3"/>
        <v>2_31003041_1</v>
      </c>
      <c r="G90" s="11" t="str">
        <f>"101_"&amp;ROUND([1]定价!$C26*[1]价值换算!$L$15,0)</f>
        <v>101_0</v>
      </c>
      <c r="H90" s="9">
        <v>1</v>
      </c>
      <c r="I90" s="9" t="str">
        <f t="shared" si="4"/>
        <v>绿残卷</v>
      </c>
    </row>
    <row r="91" spans="1:9">
      <c r="A91" s="9">
        <v>123</v>
      </c>
      <c r="B91" s="9">
        <v>2</v>
      </c>
      <c r="C91" s="9">
        <f t="shared" si="1"/>
        <v>214</v>
      </c>
      <c r="D91" s="9"/>
      <c r="E91" s="9">
        <f t="shared" si="2"/>
        <v>1500</v>
      </c>
      <c r="F91" s="9" t="str">
        <f t="shared" si="3"/>
        <v>2_31003042_1</v>
      </c>
      <c r="G91" s="11" t="str">
        <f>"101_"&amp;ROUND([1]定价!$C27*[1]价值换算!$L$15,0)</f>
        <v>101_0</v>
      </c>
      <c r="H91" s="9">
        <v>1</v>
      </c>
      <c r="I91" s="9" t="str">
        <f t="shared" si="4"/>
        <v>绿+1残卷</v>
      </c>
    </row>
    <row r="92" spans="1:9">
      <c r="A92" s="9">
        <v>124</v>
      </c>
      <c r="B92" s="9">
        <v>2</v>
      </c>
      <c r="C92" s="9">
        <f t="shared" si="1"/>
        <v>210</v>
      </c>
      <c r="D92" s="9"/>
      <c r="E92" s="9">
        <f t="shared" si="2"/>
        <v>1000</v>
      </c>
      <c r="F92" s="9" t="str">
        <f t="shared" si="3"/>
        <v>2_31003043_1</v>
      </c>
      <c r="G92" s="11" t="str">
        <f>"101_"&amp;ROUND([1]定价!$C28*[1]价值换算!$L$15,0)</f>
        <v>101_0</v>
      </c>
      <c r="H92" s="9">
        <v>1</v>
      </c>
      <c r="I92" s="9" t="str">
        <f t="shared" si="4"/>
        <v>蓝残卷</v>
      </c>
    </row>
    <row r="93" spans="1:9">
      <c r="A93" s="9">
        <v>125</v>
      </c>
      <c r="B93" s="9">
        <v>2</v>
      </c>
      <c r="C93" s="9">
        <f t="shared" si="1"/>
        <v>209</v>
      </c>
      <c r="D93" s="9"/>
      <c r="E93" s="9">
        <f t="shared" si="2"/>
        <v>1000</v>
      </c>
      <c r="F93" s="9" t="str">
        <f t="shared" si="3"/>
        <v>2_31003044_1</v>
      </c>
      <c r="G93" s="11" t="str">
        <f>"101_"&amp;ROUND([1]定价!$C29*[1]价值换算!$L$15,0)</f>
        <v>101_0</v>
      </c>
      <c r="H93" s="9">
        <v>1</v>
      </c>
      <c r="I93" s="9" t="str">
        <f t="shared" si="4"/>
        <v>蓝+1残卷</v>
      </c>
    </row>
    <row r="94" spans="1:9">
      <c r="A94" s="9">
        <v>126</v>
      </c>
      <c r="B94" s="9">
        <v>2</v>
      </c>
      <c r="C94" s="9">
        <f t="shared" si="1"/>
        <v>208</v>
      </c>
      <c r="D94" s="9"/>
      <c r="E94" s="9">
        <f t="shared" si="2"/>
        <v>1000</v>
      </c>
      <c r="F94" s="9" t="str">
        <f t="shared" si="3"/>
        <v>2_31003045_1</v>
      </c>
      <c r="G94" s="11" t="str">
        <f>"101_"&amp;ROUND([1]定价!$C30*[1]价值换算!$L$15,0)</f>
        <v>101_0</v>
      </c>
      <c r="H94" s="9">
        <v>1</v>
      </c>
      <c r="I94" s="9" t="str">
        <f t="shared" si="4"/>
        <v>蓝+2残卷</v>
      </c>
    </row>
    <row r="95" spans="1:9">
      <c r="A95" s="9">
        <v>127</v>
      </c>
      <c r="B95" s="9">
        <v>2</v>
      </c>
      <c r="C95" s="9">
        <f t="shared" si="1"/>
        <v>204</v>
      </c>
      <c r="D95" s="9"/>
      <c r="E95" s="9">
        <f t="shared" si="2"/>
        <v>500</v>
      </c>
      <c r="F95" s="9" t="str">
        <f t="shared" si="3"/>
        <v>2_31003046_1</v>
      </c>
      <c r="G95" s="11" t="str">
        <f>"101_"&amp;ROUND([1]定价!$C31*[1]价值换算!$L$15,0)</f>
        <v>101_0</v>
      </c>
      <c r="H95" s="9">
        <v>1</v>
      </c>
      <c r="I95" s="9" t="str">
        <f t="shared" si="4"/>
        <v>紫残卷</v>
      </c>
    </row>
    <row r="96" spans="1:9">
      <c r="A96" s="9">
        <v>128</v>
      </c>
      <c r="B96" s="9">
        <v>2</v>
      </c>
      <c r="C96" s="9">
        <f t="shared" si="1"/>
        <v>203</v>
      </c>
      <c r="D96" s="9"/>
      <c r="E96" s="9">
        <f t="shared" si="2"/>
        <v>500</v>
      </c>
      <c r="F96" s="9" t="str">
        <f t="shared" si="3"/>
        <v>2_31003047_1</v>
      </c>
      <c r="G96" s="11" t="str">
        <f>"101_"&amp;ROUND([1]定价!$C32*[1]价值换算!$L$15,0)</f>
        <v>101_0</v>
      </c>
      <c r="H96" s="9">
        <v>1</v>
      </c>
      <c r="I96" s="9" t="str">
        <f t="shared" si="4"/>
        <v>紫+1残卷</v>
      </c>
    </row>
    <row r="97" spans="1:9">
      <c r="A97" s="9">
        <v>129</v>
      </c>
      <c r="B97" s="9">
        <v>2</v>
      </c>
      <c r="C97" s="9">
        <f t="shared" si="1"/>
        <v>202</v>
      </c>
      <c r="D97" s="9"/>
      <c r="E97" s="9">
        <f t="shared" si="2"/>
        <v>500</v>
      </c>
      <c r="F97" s="9" t="str">
        <f t="shared" si="3"/>
        <v>2_31003048_1</v>
      </c>
      <c r="G97" s="11" t="str">
        <f ca="1">"101_"&amp;ROUND([1]定价!$C33*[1]价值换算!$L$15,0)</f>
        <v>101_0</v>
      </c>
      <c r="H97" s="9">
        <v>1</v>
      </c>
      <c r="I97" s="9" t="str">
        <f t="shared" si="4"/>
        <v>紫+2残卷</v>
      </c>
    </row>
    <row r="98" spans="1:9">
      <c r="A98" s="9">
        <v>130</v>
      </c>
      <c r="B98" s="9">
        <v>2</v>
      </c>
      <c r="C98" s="9">
        <f t="shared" si="1"/>
        <v>201</v>
      </c>
      <c r="D98" s="9"/>
      <c r="E98" s="9">
        <f t="shared" si="2"/>
        <v>500</v>
      </c>
      <c r="F98" s="9" t="str">
        <f t="shared" si="3"/>
        <v>2_31003049_1</v>
      </c>
      <c r="G98" s="11" t="str">
        <f>"101_"&amp;ROUND([1]定价!$C34*[1]价值换算!$L$15,0)</f>
        <v>101_0</v>
      </c>
      <c r="H98" s="9">
        <v>1</v>
      </c>
      <c r="I98" s="9" t="str">
        <f t="shared" si="4"/>
        <v>紫+3残卷</v>
      </c>
    </row>
    <row r="99" spans="1:9">
      <c r="A99" s="9">
        <v>131</v>
      </c>
      <c r="B99" s="9">
        <v>2</v>
      </c>
      <c r="C99" s="9">
        <f t="shared" si="1"/>
        <v>405</v>
      </c>
      <c r="D99" s="9"/>
      <c r="E99" s="9">
        <f t="shared" si="2"/>
        <v>5667</v>
      </c>
      <c r="F99" s="9" t="str">
        <f t="shared" si="3"/>
        <v>2_31004001_1</v>
      </c>
      <c r="G99" s="11" t="str">
        <f>"101_"&amp;ROUND([1]定价!$C35*[1]价值换算!$L$15,0)</f>
        <v>101_0</v>
      </c>
      <c r="H99" s="9">
        <v>1</v>
      </c>
      <c r="I99" s="9" t="str">
        <f t="shared" si="4"/>
        <v>路边的练习册</v>
      </c>
    </row>
    <row r="100" spans="1:9">
      <c r="A100" s="9">
        <v>132</v>
      </c>
      <c r="B100" s="9">
        <v>2</v>
      </c>
      <c r="C100" s="9">
        <f t="shared" si="1"/>
        <v>404</v>
      </c>
      <c r="D100" s="9"/>
      <c r="E100" s="9">
        <f t="shared" si="2"/>
        <v>4533</v>
      </c>
      <c r="F100" s="9" t="str">
        <f t="shared" si="3"/>
        <v>2_31004002_1</v>
      </c>
      <c r="G100" s="11" t="str">
        <f>"101_"&amp;ROUND([1]定价!$C36*[1]价值换算!$L$15,0)</f>
        <v>101_0</v>
      </c>
      <c r="H100" s="9">
        <v>1</v>
      </c>
      <c r="I100" s="9" t="str">
        <f t="shared" si="4"/>
        <v>高等练习册</v>
      </c>
    </row>
    <row r="101" spans="1:9">
      <c r="A101" s="9">
        <v>133</v>
      </c>
      <c r="B101" s="9">
        <v>2</v>
      </c>
      <c r="C101" s="9">
        <f t="shared" si="1"/>
        <v>403</v>
      </c>
      <c r="D101" s="9"/>
      <c r="E101" s="9">
        <f t="shared" si="2"/>
        <v>3400</v>
      </c>
      <c r="F101" s="9" t="str">
        <f t="shared" si="3"/>
        <v>2_31004003_1</v>
      </c>
      <c r="G101" s="11" t="str">
        <f>"101_"&amp;ROUND([1]定价!$C37*[1]价值换算!$L$15,0)</f>
        <v>101_0</v>
      </c>
      <c r="H101" s="9">
        <v>1</v>
      </c>
      <c r="I101" s="9" t="str">
        <f t="shared" si="4"/>
        <v>精装练习册</v>
      </c>
    </row>
    <row r="102" spans="1:9">
      <c r="A102" s="9">
        <v>134</v>
      </c>
      <c r="B102" s="9">
        <v>2</v>
      </c>
      <c r="C102" s="9">
        <f t="shared" si="1"/>
        <v>402</v>
      </c>
      <c r="D102" s="9"/>
      <c r="E102" s="9">
        <f t="shared" si="2"/>
        <v>2267</v>
      </c>
      <c r="F102" s="9" t="str">
        <f t="shared" si="3"/>
        <v>2_31004004_1</v>
      </c>
      <c r="G102" s="11" t="str">
        <f>"101_"&amp;ROUND([1]定价!$C38*[1]价值换算!$L$15,0)</f>
        <v>101_0</v>
      </c>
      <c r="H102" s="9">
        <v>1</v>
      </c>
      <c r="I102" s="9" t="str">
        <f t="shared" si="4"/>
        <v>优等生的笔记本</v>
      </c>
    </row>
    <row r="103" spans="1:9">
      <c r="A103" s="9">
        <v>135</v>
      </c>
      <c r="B103" s="9">
        <v>2</v>
      </c>
      <c r="C103" s="9">
        <f t="shared" si="1"/>
        <v>401</v>
      </c>
      <c r="D103" s="9"/>
      <c r="E103" s="9">
        <f t="shared" si="2"/>
        <v>1133</v>
      </c>
      <c r="F103" s="9" t="str">
        <f t="shared" si="3"/>
        <v>2_31004005_1</v>
      </c>
      <c r="G103" s="11" t="str">
        <f>"101_"&amp;ROUND([1]定价!$C39*[1]价值换算!$L$15,0)</f>
        <v>101_0</v>
      </c>
      <c r="H103" s="9">
        <v>1</v>
      </c>
      <c r="I103" s="9" t="str">
        <f t="shared" si="4"/>
        <v>学神的笔记本</v>
      </c>
    </row>
    <row r="104" spans="1:9">
      <c r="A104" s="9">
        <v>136</v>
      </c>
      <c r="B104" s="9">
        <v>2</v>
      </c>
      <c r="C104" s="9">
        <f t="shared" si="1"/>
        <v>115</v>
      </c>
      <c r="D104" s="9"/>
      <c r="E104" s="9">
        <f t="shared" si="2"/>
        <v>2500</v>
      </c>
      <c r="F104" s="9" t="str">
        <f t="shared" si="3"/>
        <v>2_31002001_1</v>
      </c>
      <c r="G104" s="11" t="str">
        <f>"101_"&amp;ROUND([1]定价!$C40*[1]价值换算!$L$15,0)</f>
        <v>101_0</v>
      </c>
      <c r="H104" s="9">
        <v>1</v>
      </c>
      <c r="I104" s="9" t="str">
        <f t="shared" si="4"/>
        <v>少女之心-可可妮露</v>
      </c>
    </row>
    <row r="105" spans="1:9">
      <c r="A105" s="9">
        <v>137</v>
      </c>
      <c r="B105" s="9">
        <v>2</v>
      </c>
      <c r="C105" s="9">
        <f t="shared" si="1"/>
        <v>112</v>
      </c>
      <c r="D105" s="9"/>
      <c r="E105" s="9">
        <f t="shared" si="2"/>
        <v>1667</v>
      </c>
      <c r="F105" s="9" t="str">
        <f t="shared" si="3"/>
        <v>2_31002002_1</v>
      </c>
      <c r="G105" s="11" t="str">
        <f>"101_"&amp;ROUND([1]定价!$C41*[1]价值换算!$L$15,0)</f>
        <v>101_0</v>
      </c>
      <c r="H105" s="9">
        <v>1</v>
      </c>
      <c r="I105" s="9" t="str">
        <f t="shared" si="4"/>
        <v>少女之心-花音</v>
      </c>
    </row>
    <row r="106" spans="1:9">
      <c r="A106" s="9">
        <v>138</v>
      </c>
      <c r="B106" s="9">
        <v>2</v>
      </c>
      <c r="C106" s="9">
        <f t="shared" si="1"/>
        <v>114</v>
      </c>
      <c r="D106" s="9"/>
      <c r="E106" s="9">
        <f t="shared" si="2"/>
        <v>2500</v>
      </c>
      <c r="F106" s="9" t="str">
        <f t="shared" si="3"/>
        <v>2_31002003_1</v>
      </c>
      <c r="G106" s="11" t="str">
        <f>"101_"&amp;ROUND([1]定价!$C42*[1]价值换算!$L$15,0)</f>
        <v>101_0</v>
      </c>
      <c r="H106" s="9">
        <v>1</v>
      </c>
      <c r="I106" s="9" t="str">
        <f t="shared" si="4"/>
        <v>少女之心-凯瑟琳</v>
      </c>
    </row>
    <row r="107" spans="1:9">
      <c r="A107" s="9">
        <v>139</v>
      </c>
      <c r="B107" s="9">
        <v>2</v>
      </c>
      <c r="C107" s="9">
        <f t="shared" si="1"/>
        <v>106</v>
      </c>
      <c r="D107" s="9"/>
      <c r="E107" s="9">
        <f t="shared" si="2"/>
        <v>0</v>
      </c>
      <c r="F107" s="9" t="str">
        <f t="shared" si="3"/>
        <v>2_31002004_1</v>
      </c>
      <c r="G107" s="11" t="str">
        <f>"101_"&amp;ROUND([1]定价!$C43*[1]价值换算!$L$15,0)</f>
        <v>101_0</v>
      </c>
      <c r="H107" s="9">
        <v>1</v>
      </c>
      <c r="I107" s="9" t="str">
        <f t="shared" si="4"/>
        <v>少女之心-南宫攸</v>
      </c>
    </row>
    <row r="108" spans="1:9">
      <c r="A108" s="9">
        <v>140</v>
      </c>
      <c r="B108" s="9">
        <v>2</v>
      </c>
      <c r="C108" s="9">
        <f t="shared" si="1"/>
        <v>109</v>
      </c>
      <c r="D108" s="9"/>
      <c r="E108" s="9">
        <f t="shared" si="2"/>
        <v>833</v>
      </c>
      <c r="F108" s="9" t="str">
        <f t="shared" si="3"/>
        <v>2_31002005_1</v>
      </c>
      <c r="G108" s="11" t="str">
        <f>"101_"&amp;ROUND([1]定价!$C44*[1]价值换算!$L$15,0)</f>
        <v>101_0</v>
      </c>
      <c r="H108" s="9">
        <v>1</v>
      </c>
      <c r="I108" s="9" t="str">
        <f t="shared" si="4"/>
        <v>少女之心-南宫唯</v>
      </c>
    </row>
    <row r="109" spans="1:9">
      <c r="A109" s="9">
        <v>141</v>
      </c>
      <c r="B109" s="9">
        <v>2</v>
      </c>
      <c r="C109" s="9">
        <f t="shared" si="1"/>
        <v>108</v>
      </c>
      <c r="D109" s="9"/>
      <c r="E109" s="9">
        <f t="shared" si="2"/>
        <v>833</v>
      </c>
      <c r="F109" s="9" t="str">
        <f t="shared" si="3"/>
        <v>2_31002006_1</v>
      </c>
      <c r="G109" s="11" t="str">
        <f>"101_"&amp;ROUND([1]定价!$C45*[1]价值换算!$L$15,0)</f>
        <v>101_0</v>
      </c>
      <c r="H109" s="9">
        <v>1</v>
      </c>
      <c r="I109" s="9" t="str">
        <f t="shared" si="4"/>
        <v>少女之心-娜塔莉</v>
      </c>
    </row>
    <row r="110" spans="1:9">
      <c r="A110" s="9">
        <v>142</v>
      </c>
      <c r="B110" s="9">
        <v>2</v>
      </c>
      <c r="C110" s="9">
        <f t="shared" si="1"/>
        <v>105</v>
      </c>
      <c r="D110" s="9"/>
      <c r="E110" s="9">
        <f t="shared" si="2"/>
        <v>0</v>
      </c>
      <c r="F110" s="9" t="str">
        <f t="shared" si="3"/>
        <v>2_31002007_1</v>
      </c>
      <c r="G110" s="11" t="str">
        <f>"101_"&amp;ROUND([1]定价!$C46*[1]价值换算!$L$15,0)</f>
        <v>101_0</v>
      </c>
      <c r="H110" s="9">
        <v>1</v>
      </c>
      <c r="I110" s="9" t="str">
        <f t="shared" si="4"/>
        <v>少女之心-飞儿</v>
      </c>
    </row>
    <row r="111" spans="1:9">
      <c r="A111" s="9">
        <v>143</v>
      </c>
      <c r="B111" s="9">
        <v>2</v>
      </c>
      <c r="C111" s="9">
        <f t="shared" si="1"/>
        <v>111</v>
      </c>
      <c r="D111" s="9"/>
      <c r="E111" s="9">
        <f t="shared" si="2"/>
        <v>1667</v>
      </c>
      <c r="F111" s="9" t="str">
        <f t="shared" si="3"/>
        <v>2_31002008_1</v>
      </c>
      <c r="G111" s="11" t="str">
        <f>"101_"&amp;ROUND([1]定价!$C47*[1]价值换算!$L$15,0)</f>
        <v>101_0</v>
      </c>
      <c r="H111" s="9">
        <v>1</v>
      </c>
      <c r="I111" s="9" t="str">
        <f t="shared" si="4"/>
        <v>少女之心-真希</v>
      </c>
    </row>
    <row r="112" spans="1:9">
      <c r="A112" s="9">
        <v>144</v>
      </c>
      <c r="B112" s="9">
        <v>2</v>
      </c>
      <c r="C112" s="9">
        <f t="shared" si="1"/>
        <v>104</v>
      </c>
      <c r="D112" s="9"/>
      <c r="E112" s="9">
        <f t="shared" si="2"/>
        <v>0</v>
      </c>
      <c r="F112" s="9" t="str">
        <f t="shared" si="3"/>
        <v>2_31002009_1</v>
      </c>
      <c r="G112" s="11" t="str">
        <f>"101_"&amp;ROUND([1]定价!$C48*[1]价值换算!$L$15,0)</f>
        <v>101_0</v>
      </c>
      <c r="H112" s="9">
        <v>1</v>
      </c>
      <c r="I112" s="9" t="str">
        <f t="shared" si="4"/>
        <v>少女之心-潘朵拉</v>
      </c>
    </row>
    <row r="113" spans="1:9">
      <c r="A113" s="9">
        <v>145</v>
      </c>
      <c r="B113" s="9">
        <v>2</v>
      </c>
      <c r="C113" s="9">
        <f t="shared" si="1"/>
        <v>113</v>
      </c>
      <c r="D113" s="9"/>
      <c r="E113" s="9">
        <f t="shared" si="2"/>
        <v>2500</v>
      </c>
      <c r="F113" s="9" t="str">
        <f t="shared" si="3"/>
        <v>2_31002010_1</v>
      </c>
      <c r="G113" s="11" t="str">
        <f>"101_"&amp;ROUND([1]定价!$C49*[1]价值换算!$L$15,0)</f>
        <v>101_0</v>
      </c>
      <c r="H113" s="9">
        <v>1</v>
      </c>
      <c r="I113" s="9" t="str">
        <f t="shared" si="4"/>
        <v>少女之心-奈奈</v>
      </c>
    </row>
    <row r="114" spans="1:9">
      <c r="A114" s="9">
        <v>146</v>
      </c>
      <c r="B114" s="9">
        <v>2</v>
      </c>
      <c r="C114" s="9">
        <f t="shared" si="1"/>
        <v>103</v>
      </c>
      <c r="D114" s="9"/>
      <c r="E114" s="9">
        <f t="shared" si="2"/>
        <v>0</v>
      </c>
      <c r="F114" s="9" t="str">
        <f t="shared" si="3"/>
        <v>2_31002011_1</v>
      </c>
      <c r="G114" s="11" t="str">
        <f>"101_"&amp;ROUND([1]定价!$C50*[1]价值换算!$L$15,0)</f>
        <v>101_0</v>
      </c>
      <c r="H114" s="9">
        <v>1</v>
      </c>
      <c r="I114" s="9" t="str">
        <f t="shared" si="4"/>
        <v>少女之心-榊原樱</v>
      </c>
    </row>
    <row r="115" spans="1:9">
      <c r="A115" s="9">
        <v>147</v>
      </c>
      <c r="B115" s="9">
        <v>2</v>
      </c>
      <c r="C115" s="9">
        <f t="shared" si="1"/>
        <v>110</v>
      </c>
      <c r="D115" s="9"/>
      <c r="E115" s="9">
        <f t="shared" si="2"/>
        <v>1667</v>
      </c>
      <c r="F115" s="9" t="str">
        <f t="shared" si="3"/>
        <v>2_31002012_1</v>
      </c>
      <c r="G115" s="11" t="str">
        <f>"101_"&amp;ROUND([1]定价!$C51*[1]价值换算!$L$15,0)</f>
        <v>101_0</v>
      </c>
      <c r="H115" s="9">
        <v>1</v>
      </c>
      <c r="I115" s="9" t="str">
        <f t="shared" si="4"/>
        <v>少女之心-柒柒</v>
      </c>
    </row>
    <row r="116" spans="1:9">
      <c r="A116" s="9">
        <v>148</v>
      </c>
      <c r="B116" s="9">
        <v>2</v>
      </c>
      <c r="C116" s="9">
        <f t="shared" si="1"/>
        <v>107</v>
      </c>
      <c r="D116" s="9"/>
      <c r="E116" s="9">
        <f t="shared" si="2"/>
        <v>833</v>
      </c>
      <c r="F116" s="9" t="str">
        <f t="shared" si="3"/>
        <v>2_31002013_1</v>
      </c>
      <c r="G116" s="11" t="str">
        <f>"101_"&amp;ROUND([1]定价!$C52*[1]价值换算!$L$15,0)</f>
        <v>101_0</v>
      </c>
      <c r="H116" s="9">
        <v>1</v>
      </c>
      <c r="I116" s="9" t="str">
        <f t="shared" si="4"/>
        <v>少女之心-玲奈</v>
      </c>
    </row>
    <row r="117" spans="1:9">
      <c r="A117" s="9">
        <v>149</v>
      </c>
      <c r="B117" s="9">
        <v>2</v>
      </c>
      <c r="C117" s="9">
        <f t="shared" si="1"/>
        <v>102</v>
      </c>
      <c r="D117" s="9"/>
      <c r="E117" s="9">
        <f t="shared" si="2"/>
        <v>0</v>
      </c>
      <c r="F117" s="9" t="str">
        <f t="shared" si="3"/>
        <v>2_31002014_1</v>
      </c>
      <c r="G117" s="11" t="str">
        <f>"101_"&amp;ROUND([1]定价!$C53*[1]价值换算!$L$15,0)</f>
        <v>101_0</v>
      </c>
      <c r="H117" s="9">
        <v>1</v>
      </c>
      <c r="I117" s="9" t="str">
        <f t="shared" si="4"/>
        <v>少女之心-千遥</v>
      </c>
    </row>
    <row r="118" spans="1:9">
      <c r="A118" s="9">
        <v>150</v>
      </c>
      <c r="B118" s="9">
        <v>2</v>
      </c>
      <c r="C118" s="9">
        <f t="shared" si="1"/>
        <v>101</v>
      </c>
      <c r="D118" s="9"/>
      <c r="E118" s="9">
        <f t="shared" si="2"/>
        <v>0</v>
      </c>
      <c r="F118" s="9" t="str">
        <f t="shared" si="3"/>
        <v>2_31002015_1</v>
      </c>
      <c r="G118" s="11" t="str">
        <f>"101_"&amp;ROUND([1]定价!$C54*[1]价值换算!$L$15,0)</f>
        <v>101_0</v>
      </c>
      <c r="H118" s="9">
        <v>1</v>
      </c>
      <c r="I118" s="9" t="str">
        <f t="shared" si="4"/>
        <v>少女之心-若叶</v>
      </c>
    </row>
    <row r="119" spans="1:9">
      <c r="A119" s="9">
        <v>151</v>
      </c>
      <c r="B119" s="9">
        <v>2</v>
      </c>
      <c r="C119" s="9">
        <f t="shared" si="1"/>
        <v>504</v>
      </c>
      <c r="D119" s="9"/>
      <c r="E119" s="9">
        <f t="shared" si="2"/>
        <v>6800</v>
      </c>
      <c r="F119" s="9" t="str">
        <f t="shared" ref="F102:F139" si="5">F55</f>
        <v>2_31006001_1</v>
      </c>
      <c r="G119" s="16" t="str">
        <f>"101_"&amp;ROUND([1]定价!$C70*[1]价值换算!$L$15,0)</f>
        <v>101_0</v>
      </c>
      <c r="H119" s="9">
        <v>1</v>
      </c>
      <c r="I119" s="9" t="str">
        <f t="shared" si="4"/>
        <v>毛巾</v>
      </c>
    </row>
    <row r="120" spans="1:9">
      <c r="A120" s="9">
        <v>152</v>
      </c>
      <c r="B120" s="9">
        <v>2</v>
      </c>
      <c r="C120" s="9">
        <f t="shared" si="1"/>
        <v>503</v>
      </c>
      <c r="D120" s="9"/>
      <c r="E120" s="9">
        <f t="shared" si="2"/>
        <v>5100</v>
      </c>
      <c r="F120" s="9" t="str">
        <f t="shared" si="5"/>
        <v>2_31006002_1</v>
      </c>
      <c r="G120" s="16" t="str">
        <f>"101_"&amp;ROUND([1]定价!$C71*[1]价值换算!$L$15,0)</f>
        <v>101_0</v>
      </c>
      <c r="H120" s="9">
        <v>1</v>
      </c>
      <c r="I120" s="9" t="str">
        <f t="shared" si="4"/>
        <v>纯净水</v>
      </c>
    </row>
    <row r="121" spans="1:9">
      <c r="A121" s="9">
        <v>153</v>
      </c>
      <c r="B121" s="9">
        <v>2</v>
      </c>
      <c r="C121" s="9">
        <f t="shared" si="1"/>
        <v>502</v>
      </c>
      <c r="D121" s="9"/>
      <c r="E121" s="9">
        <f t="shared" si="2"/>
        <v>3400</v>
      </c>
      <c r="F121" s="9" t="str">
        <f t="shared" si="5"/>
        <v>2_31006003_1</v>
      </c>
      <c r="G121" s="16" t="str">
        <f>"101_"&amp;ROUND([1]定价!$C72*[1]价值换算!$L$15,0)</f>
        <v>101_0</v>
      </c>
      <c r="H121" s="9">
        <v>1</v>
      </c>
      <c r="I121" s="9" t="str">
        <f t="shared" si="4"/>
        <v>柠檬水</v>
      </c>
    </row>
    <row r="122" spans="1:9">
      <c r="A122" s="9">
        <v>154</v>
      </c>
      <c r="B122" s="9">
        <v>2</v>
      </c>
      <c r="C122" s="9">
        <f t="shared" si="1"/>
        <v>501</v>
      </c>
      <c r="D122" s="9"/>
      <c r="E122" s="9">
        <f t="shared" si="2"/>
        <v>1700</v>
      </c>
      <c r="F122" s="9" t="str">
        <f t="shared" si="5"/>
        <v>2_31006004_1</v>
      </c>
      <c r="G122" s="16" t="str">
        <f>"101_"&amp;ROUND([1]定价!$C73*[1]价值换算!$L$15,0)</f>
        <v>101_0</v>
      </c>
      <c r="H122" s="9">
        <v>1</v>
      </c>
      <c r="I122" s="9" t="str">
        <f t="shared" si="4"/>
        <v>运动饮料</v>
      </c>
    </row>
    <row r="123" spans="1:9">
      <c r="A123" s="9">
        <v>155</v>
      </c>
      <c r="B123" s="9">
        <v>2</v>
      </c>
      <c r="C123" s="9">
        <f t="shared" si="1"/>
        <v>601</v>
      </c>
      <c r="D123" s="9"/>
      <c r="E123" s="9">
        <f t="shared" si="2"/>
        <v>1889</v>
      </c>
      <c r="F123" s="9" t="str">
        <f t="shared" si="5"/>
        <v>2_31007001_1</v>
      </c>
      <c r="G123" s="16" t="str">
        <f>"101_"&amp;ROUND([1]定价!$C74*[1]价值换算!$L$15,0)</f>
        <v>101_0</v>
      </c>
      <c r="H123" s="9">
        <v>1</v>
      </c>
      <c r="I123" s="9" t="str">
        <f t="shared" si="4"/>
        <v>小熊软糖</v>
      </c>
    </row>
    <row r="124" spans="1:9">
      <c r="A124" s="9">
        <v>156</v>
      </c>
      <c r="B124" s="9">
        <v>2</v>
      </c>
      <c r="C124" s="9">
        <f t="shared" si="1"/>
        <v>602</v>
      </c>
      <c r="D124" s="9"/>
      <c r="E124" s="9">
        <f t="shared" si="2"/>
        <v>1889</v>
      </c>
      <c r="F124" s="9" t="str">
        <f t="shared" si="5"/>
        <v>2_31007002_1</v>
      </c>
      <c r="G124" s="16" t="str">
        <f>"101_"&amp;ROUND([1]定价!$C75*[1]价值换算!$L$15,0)</f>
        <v>101_0</v>
      </c>
      <c r="H124" s="9">
        <v>1</v>
      </c>
      <c r="I124" s="9" t="str">
        <f t="shared" si="4"/>
        <v>CD</v>
      </c>
    </row>
    <row r="125" spans="1:9">
      <c r="A125" s="9">
        <v>157</v>
      </c>
      <c r="B125" s="9">
        <v>2</v>
      </c>
      <c r="C125" s="9">
        <f t="shared" si="1"/>
        <v>603</v>
      </c>
      <c r="D125" s="9"/>
      <c r="E125" s="9">
        <f t="shared" si="2"/>
        <v>1889</v>
      </c>
      <c r="F125" s="9" t="str">
        <f t="shared" si="5"/>
        <v>2_31007003_1</v>
      </c>
      <c r="G125" s="16" t="str">
        <f>"101_"&amp;ROUND([1]定价!$C76*[1]价值换算!$L$15,0)</f>
        <v>101_0</v>
      </c>
      <c r="H125" s="9">
        <v>1</v>
      </c>
      <c r="I125" s="9" t="str">
        <f t="shared" si="4"/>
        <v>毛绒抱枕</v>
      </c>
    </row>
    <row r="126" spans="1:9">
      <c r="A126" s="9">
        <v>158</v>
      </c>
      <c r="B126" s="9">
        <v>2</v>
      </c>
      <c r="C126" s="9">
        <f t="shared" si="1"/>
        <v>604</v>
      </c>
      <c r="D126" s="9"/>
      <c r="E126" s="9">
        <f t="shared" si="2"/>
        <v>1889</v>
      </c>
      <c r="F126" s="9" t="str">
        <f t="shared" si="5"/>
        <v>2_31007004_1</v>
      </c>
      <c r="G126" s="16" t="str">
        <f>"101_"&amp;ROUND([1]定价!$C77*[1]价值换算!$L$15,0)</f>
        <v>101_0</v>
      </c>
      <c r="H126" s="9">
        <v>1</v>
      </c>
      <c r="I126" s="9" t="str">
        <f t="shared" si="4"/>
        <v>十字银项链</v>
      </c>
    </row>
    <row r="127" spans="1:9">
      <c r="A127" s="9">
        <v>159</v>
      </c>
      <c r="B127" s="9">
        <v>2</v>
      </c>
      <c r="C127" s="9">
        <f t="shared" si="1"/>
        <v>605</v>
      </c>
      <c r="D127" s="9"/>
      <c r="E127" s="9">
        <f t="shared" si="2"/>
        <v>1889</v>
      </c>
      <c r="F127" s="9" t="str">
        <f t="shared" si="5"/>
        <v>2_31007005_1</v>
      </c>
      <c r="G127" s="16" t="str">
        <f>"101_"&amp;ROUND([1]定价!$C78*[1]价值换算!$L$15,0)</f>
        <v>101_0</v>
      </c>
      <c r="H127" s="9">
        <v>1</v>
      </c>
      <c r="I127" s="9" t="str">
        <f t="shared" si="4"/>
        <v>饰品</v>
      </c>
    </row>
    <row r="128" spans="1:9">
      <c r="A128" s="9">
        <v>160</v>
      </c>
      <c r="B128" s="9">
        <v>2</v>
      </c>
      <c r="C128" s="9">
        <f t="shared" si="1"/>
        <v>606</v>
      </c>
      <c r="D128" s="9"/>
      <c r="E128" s="9">
        <f t="shared" si="2"/>
        <v>1889</v>
      </c>
      <c r="F128" s="9" t="str">
        <f t="shared" si="5"/>
        <v>2_31007006_1</v>
      </c>
      <c r="G128" s="16" t="str">
        <f>"101_"&amp;ROUND([1]定价!$C79*[1]价值换算!$L$15,0)</f>
        <v>101_0</v>
      </c>
      <c r="H128" s="9">
        <v>1</v>
      </c>
      <c r="I128" s="9" t="str">
        <f t="shared" si="4"/>
        <v>手织围巾</v>
      </c>
    </row>
    <row r="129" spans="1:9">
      <c r="A129" s="9">
        <v>161</v>
      </c>
      <c r="B129" s="9">
        <v>2</v>
      </c>
      <c r="C129" s="9">
        <f t="shared" si="1"/>
        <v>607</v>
      </c>
      <c r="D129" s="9"/>
      <c r="E129" s="9">
        <f t="shared" si="2"/>
        <v>1889</v>
      </c>
      <c r="F129" s="9" t="str">
        <f t="shared" si="5"/>
        <v>2_31007007_1</v>
      </c>
      <c r="G129" s="16" t="str">
        <f>"101_"&amp;ROUND([1]定价!$C80*[1]价值换算!$L$15,0)</f>
        <v>101_0</v>
      </c>
      <c r="H129" s="9">
        <v>1</v>
      </c>
      <c r="I129" s="9" t="str">
        <f t="shared" si="4"/>
        <v>书本</v>
      </c>
    </row>
    <row r="130" spans="1:9">
      <c r="A130" s="9">
        <v>162</v>
      </c>
      <c r="B130" s="9">
        <v>2</v>
      </c>
      <c r="C130" s="9">
        <f t="shared" si="1"/>
        <v>608</v>
      </c>
      <c r="D130" s="9"/>
      <c r="E130" s="9">
        <f t="shared" si="2"/>
        <v>1889</v>
      </c>
      <c r="F130" s="9" t="str">
        <f t="shared" si="5"/>
        <v>2_31007008_1</v>
      </c>
      <c r="G130" s="16" t="str">
        <f>"101_"&amp;ROUND([1]定价!$C81*[1]价值换算!$L$15,0)</f>
        <v>101_0</v>
      </c>
      <c r="H130" s="9">
        <v>1</v>
      </c>
      <c r="I130" s="9" t="str">
        <f t="shared" si="4"/>
        <v>烟花</v>
      </c>
    </row>
    <row r="131" spans="1:9">
      <c r="A131" s="9">
        <v>163</v>
      </c>
      <c r="B131" s="9">
        <v>2</v>
      </c>
      <c r="C131" s="9">
        <f t="shared" si="1"/>
        <v>609</v>
      </c>
      <c r="D131" s="9"/>
      <c r="E131" s="9">
        <f t="shared" si="2"/>
        <v>1888</v>
      </c>
      <c r="F131" s="9" t="str">
        <f t="shared" si="5"/>
        <v>2_31007009_1</v>
      </c>
      <c r="G131" s="16" t="str">
        <f>"101_"&amp;ROUND([1]定价!$C82*[1]价值换算!$L$15,0)</f>
        <v>101_0</v>
      </c>
      <c r="H131" s="9">
        <v>1</v>
      </c>
      <c r="I131" s="9" t="str">
        <f t="shared" si="4"/>
        <v>饮料</v>
      </c>
    </row>
    <row r="132" spans="1:9">
      <c r="A132" s="9">
        <v>201</v>
      </c>
      <c r="B132" s="9">
        <v>3</v>
      </c>
      <c r="C132" s="9">
        <f t="shared" ref="C132:F132" si="6">C69</f>
        <v>312</v>
      </c>
      <c r="D132" s="9"/>
      <c r="E132" s="9">
        <f t="shared" si="6"/>
        <v>2125</v>
      </c>
      <c r="F132" s="9" t="str">
        <f t="shared" si="6"/>
        <v>2_31001011_1</v>
      </c>
      <c r="G132" s="9" t="str">
        <f>"102_"&amp;ROUND([1]定价!$C5*[1]价值换算!$L$16,0)</f>
        <v>102_0</v>
      </c>
      <c r="H132" s="9">
        <v>1</v>
      </c>
      <c r="I132" s="9" t="str">
        <f>I69</f>
        <v>碧之玉</v>
      </c>
    </row>
    <row r="133" spans="1:9">
      <c r="A133" s="9">
        <v>202</v>
      </c>
      <c r="B133" s="9">
        <v>3</v>
      </c>
      <c r="C133" s="9">
        <f t="shared" ref="C133:F133" si="7">C70</f>
        <v>308</v>
      </c>
      <c r="D133" s="9"/>
      <c r="E133" s="9">
        <f t="shared" si="7"/>
        <v>1417</v>
      </c>
      <c r="F133" s="9" t="str">
        <f t="shared" si="7"/>
        <v>2_31001012_1</v>
      </c>
      <c r="G133" s="9" t="str">
        <f>"102_"&amp;ROUND([1]定价!$C6*[1]价值换算!$L$16,0)</f>
        <v>102_0</v>
      </c>
      <c r="H133" s="9">
        <v>1</v>
      </c>
      <c r="I133" s="9" t="str">
        <f>I70</f>
        <v>青之玉</v>
      </c>
    </row>
    <row r="134" spans="1:9">
      <c r="A134" s="9">
        <v>203</v>
      </c>
      <c r="B134" s="9">
        <v>3</v>
      </c>
      <c r="C134" s="9">
        <f t="shared" ref="C134:C197" si="8">C71</f>
        <v>304</v>
      </c>
      <c r="D134" s="9"/>
      <c r="E134" s="9">
        <f t="shared" ref="E134:E197" si="9">E71</f>
        <v>708</v>
      </c>
      <c r="F134" s="9" t="str">
        <f t="shared" ref="F134:F139" si="10">F71</f>
        <v>2_31001013_1</v>
      </c>
      <c r="G134" s="9" t="str">
        <f>"102_"&amp;ROUND([1]定价!$C7*[1]价值换算!$L$16,0)</f>
        <v>102_0</v>
      </c>
      <c r="H134" s="9">
        <v>1</v>
      </c>
      <c r="I134" s="9" t="str">
        <f t="shared" ref="I134:I197" si="11">I71</f>
        <v>绀之玉</v>
      </c>
    </row>
    <row r="135" spans="1:9">
      <c r="A135" s="9">
        <v>204</v>
      </c>
      <c r="B135" s="9">
        <v>3</v>
      </c>
      <c r="C135" s="9">
        <f t="shared" si="8"/>
        <v>311</v>
      </c>
      <c r="D135" s="9"/>
      <c r="E135" s="9">
        <f t="shared" si="9"/>
        <v>2125</v>
      </c>
      <c r="F135" s="9" t="str">
        <f t="shared" si="10"/>
        <v>2_31001021_1</v>
      </c>
      <c r="G135" s="9" t="str">
        <f>"102_"&amp;ROUND([1]定价!$C8*[1]价值换算!$L$16,0)</f>
        <v>102_0</v>
      </c>
      <c r="H135" s="9">
        <v>1</v>
      </c>
      <c r="I135" s="9" t="str">
        <f t="shared" si="11"/>
        <v>绿色莉莉丝花</v>
      </c>
    </row>
    <row r="136" spans="1:9">
      <c r="A136" s="9">
        <v>205</v>
      </c>
      <c r="B136" s="9">
        <v>3</v>
      </c>
      <c r="C136" s="9">
        <f t="shared" si="8"/>
        <v>307</v>
      </c>
      <c r="D136" s="9"/>
      <c r="E136" s="9">
        <f t="shared" si="9"/>
        <v>1417</v>
      </c>
      <c r="F136" s="9" t="str">
        <f t="shared" si="10"/>
        <v>2_31001022_1</v>
      </c>
      <c r="G136" s="9" t="str">
        <f>"102_"&amp;ROUND([1]定价!$C9*[1]价值换算!$L$16,0)</f>
        <v>102_0</v>
      </c>
      <c r="H136" s="9">
        <v>1</v>
      </c>
      <c r="I136" s="9" t="str">
        <f t="shared" si="11"/>
        <v>蓝色莉莉丝花</v>
      </c>
    </row>
    <row r="137" spans="1:9">
      <c r="A137" s="9">
        <v>206</v>
      </c>
      <c r="B137" s="9">
        <v>3</v>
      </c>
      <c r="C137" s="9">
        <f t="shared" si="8"/>
        <v>303</v>
      </c>
      <c r="D137" s="9"/>
      <c r="E137" s="9">
        <f t="shared" si="9"/>
        <v>708</v>
      </c>
      <c r="F137" s="9" t="str">
        <f t="shared" si="10"/>
        <v>2_31001023_1</v>
      </c>
      <c r="G137" s="9" t="str">
        <f>"102_"&amp;ROUND([1]定价!$C10*[1]价值换算!$L$16,0)</f>
        <v>102_0</v>
      </c>
      <c r="H137" s="9">
        <v>1</v>
      </c>
      <c r="I137" s="9" t="str">
        <f t="shared" si="11"/>
        <v>紫色莉莉丝花</v>
      </c>
    </row>
    <row r="138" spans="1:9">
      <c r="A138" s="9">
        <v>207</v>
      </c>
      <c r="B138" s="9">
        <v>3</v>
      </c>
      <c r="C138" s="9">
        <f t="shared" si="8"/>
        <v>310</v>
      </c>
      <c r="D138" s="9"/>
      <c r="E138" s="9">
        <f t="shared" si="9"/>
        <v>2125</v>
      </c>
      <c r="F138" s="9" t="str">
        <f t="shared" si="10"/>
        <v>2_31001031_1</v>
      </c>
      <c r="G138" s="9" t="str">
        <f>"102_"&amp;ROUND([1]定价!$C11*[1]价值换算!$L$16,0)</f>
        <v>102_0</v>
      </c>
      <c r="H138" s="9">
        <v>1</v>
      </c>
      <c r="I138" s="9" t="str">
        <f t="shared" si="11"/>
        <v>赤之发晶</v>
      </c>
    </row>
    <row r="139" spans="1:9">
      <c r="A139" s="9">
        <v>208</v>
      </c>
      <c r="B139" s="9">
        <v>3</v>
      </c>
      <c r="C139" s="9">
        <f t="shared" si="8"/>
        <v>306</v>
      </c>
      <c r="D139" s="9"/>
      <c r="E139" s="9">
        <f t="shared" si="9"/>
        <v>1417</v>
      </c>
      <c r="F139" s="9" t="str">
        <f t="shared" si="10"/>
        <v>2_31001032_1</v>
      </c>
      <c r="G139" s="9" t="str">
        <f>"102_"&amp;ROUND([1]定价!$C12*[1]价值换算!$L$16,0)</f>
        <v>102_0</v>
      </c>
      <c r="H139" s="9">
        <v>1</v>
      </c>
      <c r="I139" s="9" t="str">
        <f t="shared" si="11"/>
        <v>彤之发晶</v>
      </c>
    </row>
    <row r="140" spans="1:9">
      <c r="A140" s="9">
        <v>209</v>
      </c>
      <c r="B140" s="9">
        <v>3</v>
      </c>
      <c r="C140" s="9">
        <f t="shared" si="8"/>
        <v>302</v>
      </c>
      <c r="D140" s="9"/>
      <c r="E140" s="9">
        <f t="shared" si="9"/>
        <v>708</v>
      </c>
      <c r="F140" s="9" t="str">
        <f t="shared" ref="F140:F171" si="12">F77</f>
        <v>2_31001033_1</v>
      </c>
      <c r="G140" s="9" t="str">
        <f>"102_"&amp;ROUND([1]定价!$C13*[1]价值换算!$L$16,0)</f>
        <v>102_0</v>
      </c>
      <c r="H140" s="9">
        <v>1</v>
      </c>
      <c r="I140" s="9" t="str">
        <f t="shared" si="11"/>
        <v>橙之发晶</v>
      </c>
    </row>
    <row r="141" spans="1:9">
      <c r="A141" s="9">
        <v>210</v>
      </c>
      <c r="B141" s="9">
        <v>3</v>
      </c>
      <c r="C141" s="9">
        <f t="shared" si="8"/>
        <v>309</v>
      </c>
      <c r="D141" s="9"/>
      <c r="E141" s="9">
        <f t="shared" si="9"/>
        <v>2125</v>
      </c>
      <c r="F141" s="9" t="str">
        <f t="shared" si="12"/>
        <v>2_31001041_1</v>
      </c>
      <c r="G141" s="9" t="str">
        <f>"102_"&amp;ROUND([1]定价!$C14*[1]价值换算!$L$16,0)</f>
        <v>102_0</v>
      </c>
      <c r="H141" s="9">
        <v>1</v>
      </c>
      <c r="I141" s="9" t="str">
        <f t="shared" si="11"/>
        <v>噗咔勋章</v>
      </c>
    </row>
    <row r="142" spans="1:9">
      <c r="A142" s="9">
        <v>211</v>
      </c>
      <c r="B142" s="9">
        <v>3</v>
      </c>
      <c r="C142" s="9">
        <f t="shared" si="8"/>
        <v>305</v>
      </c>
      <c r="D142" s="9"/>
      <c r="E142" s="9">
        <f t="shared" si="9"/>
        <v>1417</v>
      </c>
      <c r="F142" s="9" t="str">
        <f t="shared" si="12"/>
        <v>2_31001042_1</v>
      </c>
      <c r="G142" s="9" t="str">
        <f>"102_"&amp;ROUND([1]定价!$C15*[1]价值换算!$L$16,0)</f>
        <v>102_0</v>
      </c>
      <c r="H142" s="9">
        <v>1</v>
      </c>
      <c r="I142" s="9" t="str">
        <f t="shared" si="11"/>
        <v>噗咔之砂</v>
      </c>
    </row>
    <row r="143" spans="1:9">
      <c r="A143" s="9">
        <v>212</v>
      </c>
      <c r="B143" s="9">
        <v>3</v>
      </c>
      <c r="C143" s="9">
        <f t="shared" si="8"/>
        <v>301</v>
      </c>
      <c r="D143" s="9"/>
      <c r="E143" s="9">
        <f t="shared" si="9"/>
        <v>708</v>
      </c>
      <c r="F143" s="9" t="str">
        <f t="shared" si="12"/>
        <v>2_31001043_1</v>
      </c>
      <c r="G143" s="9" t="str">
        <f>"102_"&amp;ROUND([1]定价!$C16*[1]价值换算!$L$16,0)</f>
        <v>102_0</v>
      </c>
      <c r="H143" s="9">
        <v>1</v>
      </c>
      <c r="I143" s="9" t="str">
        <f t="shared" si="11"/>
        <v>噗咔之羽</v>
      </c>
    </row>
    <row r="144" spans="1:9">
      <c r="A144" s="9">
        <v>213</v>
      </c>
      <c r="B144" s="9">
        <v>3</v>
      </c>
      <c r="C144" s="9">
        <f t="shared" si="8"/>
        <v>218</v>
      </c>
      <c r="D144" s="9"/>
      <c r="E144" s="9">
        <f t="shared" si="9"/>
        <v>1500</v>
      </c>
      <c r="F144" s="9" t="str">
        <f t="shared" si="12"/>
        <v>2_31003011_1</v>
      </c>
      <c r="G144" s="9" t="str">
        <f>"102_"&amp;ROUND([1]定价!$C17*[1]价值换算!$L$16,0)</f>
        <v>102_0</v>
      </c>
      <c r="H144" s="9">
        <v>1</v>
      </c>
      <c r="I144" s="9" t="str">
        <f t="shared" si="11"/>
        <v>低阶噗咔核心</v>
      </c>
    </row>
    <row r="145" spans="1:9">
      <c r="A145" s="9">
        <v>214</v>
      </c>
      <c r="B145" s="9">
        <v>3</v>
      </c>
      <c r="C145" s="9">
        <f t="shared" si="8"/>
        <v>213</v>
      </c>
      <c r="D145" s="9"/>
      <c r="E145" s="9">
        <f t="shared" si="9"/>
        <v>1000</v>
      </c>
      <c r="F145" s="9" t="str">
        <f t="shared" si="12"/>
        <v>2_31003012_1</v>
      </c>
      <c r="G145" s="9" t="str">
        <f>"102_"&amp;ROUND([1]定价!$C18*[1]价值换算!$L$16,0)</f>
        <v>102_0</v>
      </c>
      <c r="H145" s="9">
        <v>1</v>
      </c>
      <c r="I145" s="9" t="str">
        <f t="shared" si="11"/>
        <v>中阶噗咔核心</v>
      </c>
    </row>
    <row r="146" spans="1:9">
      <c r="A146" s="9">
        <v>215</v>
      </c>
      <c r="B146" s="9">
        <v>3</v>
      </c>
      <c r="C146" s="9">
        <f t="shared" si="8"/>
        <v>207</v>
      </c>
      <c r="D146" s="9"/>
      <c r="E146" s="9">
        <f t="shared" si="9"/>
        <v>500</v>
      </c>
      <c r="F146" s="9" t="str">
        <f t="shared" si="12"/>
        <v>2_31003013_1</v>
      </c>
      <c r="G146" s="9" t="str">
        <f>"102_"&amp;ROUND([1]定价!$C19*[1]价值换算!$L$16,0)</f>
        <v>102_0</v>
      </c>
      <c r="H146" s="9">
        <v>1</v>
      </c>
      <c r="I146" s="9" t="str">
        <f t="shared" si="11"/>
        <v>高阶噗咔核心</v>
      </c>
    </row>
    <row r="147" spans="1:9">
      <c r="A147" s="9">
        <v>216</v>
      </c>
      <c r="B147" s="9">
        <v>3</v>
      </c>
      <c r="C147" s="9">
        <f t="shared" si="8"/>
        <v>217</v>
      </c>
      <c r="D147" s="9"/>
      <c r="E147" s="9">
        <f t="shared" si="9"/>
        <v>1500</v>
      </c>
      <c r="F147" s="9" t="str">
        <f t="shared" si="12"/>
        <v>2_31003021_1</v>
      </c>
      <c r="G147" s="9" t="str">
        <f>"102_"&amp;ROUND([1]定价!$C20*[1]价值换算!$L$16,0)</f>
        <v>102_0</v>
      </c>
      <c r="H147" s="9">
        <v>1</v>
      </c>
      <c r="I147" s="9" t="str">
        <f t="shared" si="11"/>
        <v>绿水晶</v>
      </c>
    </row>
    <row r="148" spans="1:9">
      <c r="A148" s="9">
        <v>217</v>
      </c>
      <c r="B148" s="9">
        <v>3</v>
      </c>
      <c r="C148" s="9">
        <f t="shared" si="8"/>
        <v>212</v>
      </c>
      <c r="D148" s="9"/>
      <c r="E148" s="9">
        <f t="shared" si="9"/>
        <v>1000</v>
      </c>
      <c r="F148" s="9" t="str">
        <f t="shared" si="12"/>
        <v>2_31003022_1</v>
      </c>
      <c r="G148" s="9" t="str">
        <f>"102_"&amp;ROUND([1]定价!$C21*[1]价值换算!$L$16,0)</f>
        <v>102_0</v>
      </c>
      <c r="H148" s="9">
        <v>1</v>
      </c>
      <c r="I148" s="9" t="str">
        <f t="shared" si="11"/>
        <v>蓝水晶</v>
      </c>
    </row>
    <row r="149" spans="1:9">
      <c r="A149" s="9">
        <v>218</v>
      </c>
      <c r="B149" s="9">
        <v>3</v>
      </c>
      <c r="C149" s="9">
        <f t="shared" si="8"/>
        <v>206</v>
      </c>
      <c r="D149" s="9"/>
      <c r="E149" s="9">
        <f t="shared" si="9"/>
        <v>500</v>
      </c>
      <c r="F149" s="9" t="str">
        <f t="shared" si="12"/>
        <v>2_31003023_1</v>
      </c>
      <c r="G149" s="9" t="str">
        <f>"102_"&amp;ROUND([1]定价!$C22*[1]价值换算!$L$16,0)</f>
        <v>102_0</v>
      </c>
      <c r="H149" s="9">
        <v>1</v>
      </c>
      <c r="I149" s="9" t="str">
        <f t="shared" si="11"/>
        <v>紫水晶</v>
      </c>
    </row>
    <row r="150" spans="1:9">
      <c r="A150" s="9">
        <v>219</v>
      </c>
      <c r="B150" s="9">
        <v>3</v>
      </c>
      <c r="C150" s="9">
        <f t="shared" si="8"/>
        <v>216</v>
      </c>
      <c r="D150" s="9"/>
      <c r="E150" s="9">
        <f t="shared" si="9"/>
        <v>1500</v>
      </c>
      <c r="F150" s="9" t="str">
        <f t="shared" si="12"/>
        <v>2_31003031_1</v>
      </c>
      <c r="G150" s="9" t="str">
        <f>"102_"&amp;ROUND([1]定价!$C23*[1]价值换算!$L$16,0)</f>
        <v>102_0</v>
      </c>
      <c r="H150" s="9">
        <v>1</v>
      </c>
      <c r="I150" s="9" t="str">
        <f t="shared" si="11"/>
        <v>钨金</v>
      </c>
    </row>
    <row r="151" spans="1:9">
      <c r="A151" s="9">
        <v>220</v>
      </c>
      <c r="B151" s="9">
        <v>3</v>
      </c>
      <c r="C151" s="9">
        <f t="shared" si="8"/>
        <v>211</v>
      </c>
      <c r="D151" s="9"/>
      <c r="E151" s="9">
        <f t="shared" si="9"/>
        <v>1000</v>
      </c>
      <c r="F151" s="9" t="str">
        <f t="shared" si="12"/>
        <v>2_31003032_1</v>
      </c>
      <c r="G151" s="9" t="str">
        <f>"102_"&amp;ROUND([1]定价!$C24*[1]价值换算!$L$16,0)</f>
        <v>102_0</v>
      </c>
      <c r="H151" s="9">
        <v>1</v>
      </c>
      <c r="I151" s="9" t="str">
        <f t="shared" si="11"/>
        <v>蓝钢</v>
      </c>
    </row>
    <row r="152" spans="1:9">
      <c r="A152" s="9">
        <v>221</v>
      </c>
      <c r="B152" s="9">
        <v>3</v>
      </c>
      <c r="C152" s="9">
        <f t="shared" si="8"/>
        <v>205</v>
      </c>
      <c r="D152" s="9"/>
      <c r="E152" s="9">
        <f t="shared" si="9"/>
        <v>500</v>
      </c>
      <c r="F152" s="9" t="str">
        <f t="shared" si="12"/>
        <v>2_31003033_1</v>
      </c>
      <c r="G152" s="9" t="str">
        <f>"102_"&amp;ROUND([1]定价!$C25*[1]价值换算!$L$16,0)</f>
        <v>102_0</v>
      </c>
      <c r="H152" s="9">
        <v>1</v>
      </c>
      <c r="I152" s="9" t="str">
        <f t="shared" si="11"/>
        <v>铂金</v>
      </c>
    </row>
    <row r="153" spans="1:9">
      <c r="A153" s="9">
        <v>222</v>
      </c>
      <c r="B153" s="9">
        <v>3</v>
      </c>
      <c r="C153" s="9">
        <f t="shared" si="8"/>
        <v>215</v>
      </c>
      <c r="D153" s="9"/>
      <c r="E153" s="9">
        <f t="shared" si="9"/>
        <v>1500</v>
      </c>
      <c r="F153" s="9" t="str">
        <f t="shared" si="12"/>
        <v>2_31003041_1</v>
      </c>
      <c r="G153" s="9" t="str">
        <f>"102_"&amp;ROUND([1]定价!$C26*[1]价值换算!$L$16,0)</f>
        <v>102_0</v>
      </c>
      <c r="H153" s="9">
        <v>1</v>
      </c>
      <c r="I153" s="9" t="str">
        <f t="shared" si="11"/>
        <v>绿残卷</v>
      </c>
    </row>
    <row r="154" spans="1:9">
      <c r="A154" s="9">
        <v>223</v>
      </c>
      <c r="B154" s="9">
        <v>3</v>
      </c>
      <c r="C154" s="9">
        <f t="shared" si="8"/>
        <v>214</v>
      </c>
      <c r="D154" s="9"/>
      <c r="E154" s="9">
        <f t="shared" si="9"/>
        <v>1500</v>
      </c>
      <c r="F154" s="9" t="str">
        <f t="shared" si="12"/>
        <v>2_31003042_1</v>
      </c>
      <c r="G154" s="9" t="str">
        <f>"102_"&amp;ROUND([1]定价!$C27*[1]价值换算!$L$16,0)</f>
        <v>102_0</v>
      </c>
      <c r="H154" s="9">
        <v>1</v>
      </c>
      <c r="I154" s="9" t="str">
        <f t="shared" si="11"/>
        <v>绿+1残卷</v>
      </c>
    </row>
    <row r="155" spans="1:9">
      <c r="A155" s="9">
        <v>224</v>
      </c>
      <c r="B155" s="9">
        <v>3</v>
      </c>
      <c r="C155" s="9">
        <f t="shared" si="8"/>
        <v>210</v>
      </c>
      <c r="D155" s="9"/>
      <c r="E155" s="9">
        <f t="shared" si="9"/>
        <v>1000</v>
      </c>
      <c r="F155" s="9" t="str">
        <f t="shared" si="12"/>
        <v>2_31003043_1</v>
      </c>
      <c r="G155" s="9" t="str">
        <f>"102_"&amp;ROUND([1]定价!$C28*[1]价值换算!$L$16,0)</f>
        <v>102_0</v>
      </c>
      <c r="H155" s="9">
        <v>1</v>
      </c>
      <c r="I155" s="9" t="str">
        <f t="shared" si="11"/>
        <v>蓝残卷</v>
      </c>
    </row>
    <row r="156" spans="1:9">
      <c r="A156" s="9">
        <v>225</v>
      </c>
      <c r="B156" s="9">
        <v>3</v>
      </c>
      <c r="C156" s="9">
        <f t="shared" si="8"/>
        <v>209</v>
      </c>
      <c r="D156" s="9"/>
      <c r="E156" s="9">
        <f t="shared" si="9"/>
        <v>1000</v>
      </c>
      <c r="F156" s="9" t="str">
        <f t="shared" si="12"/>
        <v>2_31003044_1</v>
      </c>
      <c r="G156" s="9" t="str">
        <f>"102_"&amp;ROUND([1]定价!$C29*[1]价值换算!$L$16,0)</f>
        <v>102_0</v>
      </c>
      <c r="H156" s="9">
        <v>1</v>
      </c>
      <c r="I156" s="9" t="str">
        <f t="shared" si="11"/>
        <v>蓝+1残卷</v>
      </c>
    </row>
    <row r="157" spans="1:9">
      <c r="A157" s="9">
        <v>226</v>
      </c>
      <c r="B157" s="9">
        <v>3</v>
      </c>
      <c r="C157" s="9">
        <f t="shared" si="8"/>
        <v>208</v>
      </c>
      <c r="D157" s="9"/>
      <c r="E157" s="9">
        <f t="shared" si="9"/>
        <v>1000</v>
      </c>
      <c r="F157" s="9" t="str">
        <f t="shared" si="12"/>
        <v>2_31003045_1</v>
      </c>
      <c r="G157" s="9" t="str">
        <f>"102_"&amp;ROUND([1]定价!$C30*[1]价值换算!$L$16,0)</f>
        <v>102_0</v>
      </c>
      <c r="H157" s="9">
        <v>1</v>
      </c>
      <c r="I157" s="9" t="str">
        <f t="shared" si="11"/>
        <v>蓝+2残卷</v>
      </c>
    </row>
    <row r="158" spans="1:9">
      <c r="A158" s="9">
        <v>227</v>
      </c>
      <c r="B158" s="9">
        <v>3</v>
      </c>
      <c r="C158" s="9">
        <f t="shared" si="8"/>
        <v>204</v>
      </c>
      <c r="D158" s="9"/>
      <c r="E158" s="9">
        <f t="shared" si="9"/>
        <v>500</v>
      </c>
      <c r="F158" s="9" t="str">
        <f t="shared" si="12"/>
        <v>2_31003046_1</v>
      </c>
      <c r="G158" s="9" t="str">
        <f>"102_"&amp;ROUND([1]定价!$C31*[1]价值换算!$L$16,0)</f>
        <v>102_0</v>
      </c>
      <c r="H158" s="9">
        <v>1</v>
      </c>
      <c r="I158" s="9" t="str">
        <f t="shared" si="11"/>
        <v>紫残卷</v>
      </c>
    </row>
    <row r="159" spans="1:9">
      <c r="A159" s="9">
        <v>228</v>
      </c>
      <c r="B159" s="9">
        <v>3</v>
      </c>
      <c r="C159" s="9">
        <f t="shared" si="8"/>
        <v>203</v>
      </c>
      <c r="D159" s="9"/>
      <c r="E159" s="9">
        <f t="shared" si="9"/>
        <v>500</v>
      </c>
      <c r="F159" s="9" t="str">
        <f t="shared" si="12"/>
        <v>2_31003047_1</v>
      </c>
      <c r="G159" s="9" t="str">
        <f>"102_"&amp;ROUND([1]定价!$C32*[1]价值换算!$L$16,0)</f>
        <v>102_0</v>
      </c>
      <c r="H159" s="9">
        <v>1</v>
      </c>
      <c r="I159" s="9" t="str">
        <f t="shared" si="11"/>
        <v>紫+1残卷</v>
      </c>
    </row>
    <row r="160" spans="1:9">
      <c r="A160" s="9">
        <v>229</v>
      </c>
      <c r="B160" s="9">
        <v>3</v>
      </c>
      <c r="C160" s="9">
        <f t="shared" si="8"/>
        <v>202</v>
      </c>
      <c r="D160" s="9"/>
      <c r="E160" s="9">
        <f t="shared" si="9"/>
        <v>500</v>
      </c>
      <c r="F160" s="9" t="str">
        <f t="shared" si="12"/>
        <v>2_31003048_1</v>
      </c>
      <c r="G160" s="9" t="str">
        <f ca="1">"102_"&amp;ROUND([1]定价!$C33*[1]价值换算!$L$16,0)</f>
        <v>102_0</v>
      </c>
      <c r="H160" s="9">
        <v>1</v>
      </c>
      <c r="I160" s="9" t="str">
        <f t="shared" si="11"/>
        <v>紫+2残卷</v>
      </c>
    </row>
    <row r="161" spans="1:9">
      <c r="A161" s="9">
        <v>230</v>
      </c>
      <c r="B161" s="9">
        <v>3</v>
      </c>
      <c r="C161" s="9">
        <f t="shared" si="8"/>
        <v>201</v>
      </c>
      <c r="D161" s="9"/>
      <c r="E161" s="9">
        <f t="shared" si="9"/>
        <v>500</v>
      </c>
      <c r="F161" s="9" t="str">
        <f t="shared" si="12"/>
        <v>2_31003049_1</v>
      </c>
      <c r="G161" s="9" t="str">
        <f>"102_"&amp;ROUND([1]定价!$C34*[1]价值换算!$L$16,0)</f>
        <v>102_0</v>
      </c>
      <c r="H161" s="9">
        <v>1</v>
      </c>
      <c r="I161" s="9" t="str">
        <f t="shared" si="11"/>
        <v>紫+3残卷</v>
      </c>
    </row>
    <row r="162" spans="1:9">
      <c r="A162" s="9">
        <v>231</v>
      </c>
      <c r="B162" s="9">
        <v>3</v>
      </c>
      <c r="C162" s="9">
        <f t="shared" si="8"/>
        <v>405</v>
      </c>
      <c r="D162" s="9"/>
      <c r="E162" s="9">
        <f t="shared" si="9"/>
        <v>5667</v>
      </c>
      <c r="F162" s="9" t="str">
        <f t="shared" si="12"/>
        <v>2_31004001_1</v>
      </c>
      <c r="G162" s="9" t="str">
        <f>"102_"&amp;ROUND([1]定价!$C35*[1]价值换算!$L$16,0)</f>
        <v>102_0</v>
      </c>
      <c r="H162" s="9">
        <v>1</v>
      </c>
      <c r="I162" s="9" t="str">
        <f t="shared" si="11"/>
        <v>路边的练习册</v>
      </c>
    </row>
    <row r="163" spans="1:9">
      <c r="A163" s="9">
        <v>232</v>
      </c>
      <c r="B163" s="9">
        <v>3</v>
      </c>
      <c r="C163" s="9">
        <f t="shared" si="8"/>
        <v>404</v>
      </c>
      <c r="D163" s="9"/>
      <c r="E163" s="9">
        <f t="shared" si="9"/>
        <v>4533</v>
      </c>
      <c r="F163" s="9" t="str">
        <f t="shared" si="12"/>
        <v>2_31004002_1</v>
      </c>
      <c r="G163" s="9" t="str">
        <f>"102_"&amp;ROUND([1]定价!$C36*[1]价值换算!$L$16,0)</f>
        <v>102_0</v>
      </c>
      <c r="H163" s="9">
        <v>1</v>
      </c>
      <c r="I163" s="9" t="str">
        <f t="shared" si="11"/>
        <v>高等练习册</v>
      </c>
    </row>
    <row r="164" spans="1:9">
      <c r="A164" s="9">
        <v>233</v>
      </c>
      <c r="B164" s="9">
        <v>3</v>
      </c>
      <c r="C164" s="9">
        <f t="shared" si="8"/>
        <v>403</v>
      </c>
      <c r="D164" s="9"/>
      <c r="E164" s="9">
        <f t="shared" si="9"/>
        <v>3400</v>
      </c>
      <c r="F164" s="9" t="str">
        <f t="shared" si="12"/>
        <v>2_31004003_1</v>
      </c>
      <c r="G164" s="9" t="str">
        <f>"102_"&amp;ROUND([1]定价!$C37*[1]价值换算!$L$16,0)</f>
        <v>102_0</v>
      </c>
      <c r="H164" s="9">
        <v>1</v>
      </c>
      <c r="I164" s="9" t="str">
        <f t="shared" si="11"/>
        <v>精装练习册</v>
      </c>
    </row>
    <row r="165" spans="1:9">
      <c r="A165" s="9">
        <v>234</v>
      </c>
      <c r="B165" s="9">
        <v>3</v>
      </c>
      <c r="C165" s="9">
        <f t="shared" si="8"/>
        <v>402</v>
      </c>
      <c r="D165" s="9"/>
      <c r="E165" s="9">
        <f t="shared" si="9"/>
        <v>2267</v>
      </c>
      <c r="F165" s="9" t="str">
        <f t="shared" si="12"/>
        <v>2_31004004_1</v>
      </c>
      <c r="G165" s="9" t="str">
        <f>"102_"&amp;ROUND([1]定价!$C38*[1]价值换算!$L$16,0)</f>
        <v>102_0</v>
      </c>
      <c r="H165" s="9">
        <v>1</v>
      </c>
      <c r="I165" s="9" t="str">
        <f t="shared" si="11"/>
        <v>优等生的笔记本</v>
      </c>
    </row>
    <row r="166" spans="1:9">
      <c r="A166" s="9">
        <v>235</v>
      </c>
      <c r="B166" s="9">
        <v>3</v>
      </c>
      <c r="C166" s="9">
        <f t="shared" si="8"/>
        <v>401</v>
      </c>
      <c r="D166" s="9"/>
      <c r="E166" s="9">
        <f t="shared" si="9"/>
        <v>1133</v>
      </c>
      <c r="F166" s="9" t="str">
        <f t="shared" si="12"/>
        <v>2_31004005_1</v>
      </c>
      <c r="G166" s="9" t="str">
        <f>"102_"&amp;ROUND([1]定价!$C39*[1]价值换算!$L$16,0)</f>
        <v>102_0</v>
      </c>
      <c r="H166" s="9">
        <v>1</v>
      </c>
      <c r="I166" s="9" t="str">
        <f t="shared" si="11"/>
        <v>学神的笔记本</v>
      </c>
    </row>
    <row r="167" spans="1:9">
      <c r="A167" s="9">
        <v>236</v>
      </c>
      <c r="B167" s="9">
        <v>3</v>
      </c>
      <c r="C167" s="9">
        <f t="shared" si="8"/>
        <v>115</v>
      </c>
      <c r="D167" s="9"/>
      <c r="E167" s="9">
        <f t="shared" si="9"/>
        <v>2500</v>
      </c>
      <c r="F167" s="9" t="str">
        <f t="shared" si="12"/>
        <v>2_31002001_1</v>
      </c>
      <c r="G167" s="9" t="str">
        <f>"102_"&amp;ROUND([1]定价!$C40*[1]价值换算!$L$16,0)</f>
        <v>102_0</v>
      </c>
      <c r="H167" s="9">
        <v>1</v>
      </c>
      <c r="I167" s="9" t="str">
        <f t="shared" si="11"/>
        <v>少女之心-可可妮露</v>
      </c>
    </row>
    <row r="168" spans="1:9">
      <c r="A168" s="9">
        <v>237</v>
      </c>
      <c r="B168" s="9">
        <v>3</v>
      </c>
      <c r="C168" s="9">
        <f t="shared" si="8"/>
        <v>112</v>
      </c>
      <c r="D168" s="9"/>
      <c r="E168" s="9">
        <f t="shared" si="9"/>
        <v>1667</v>
      </c>
      <c r="F168" s="9" t="str">
        <f t="shared" si="12"/>
        <v>2_31002002_1</v>
      </c>
      <c r="G168" s="9" t="str">
        <f>"102_"&amp;ROUND([1]定价!$C41*[1]价值换算!$L$16,0)</f>
        <v>102_0</v>
      </c>
      <c r="H168" s="9">
        <v>1</v>
      </c>
      <c r="I168" s="9" t="str">
        <f t="shared" si="11"/>
        <v>少女之心-花音</v>
      </c>
    </row>
    <row r="169" spans="1:9">
      <c r="A169" s="9">
        <v>238</v>
      </c>
      <c r="B169" s="9">
        <v>3</v>
      </c>
      <c r="C169" s="9">
        <f t="shared" si="8"/>
        <v>114</v>
      </c>
      <c r="D169" s="9"/>
      <c r="E169" s="9">
        <f t="shared" si="9"/>
        <v>2500</v>
      </c>
      <c r="F169" s="9" t="str">
        <f t="shared" si="12"/>
        <v>2_31002003_1</v>
      </c>
      <c r="G169" s="9" t="str">
        <f>"102_"&amp;ROUND([1]定价!$C42*[1]价值换算!$L$16,0)</f>
        <v>102_0</v>
      </c>
      <c r="H169" s="9">
        <v>1</v>
      </c>
      <c r="I169" s="9" t="str">
        <f t="shared" si="11"/>
        <v>少女之心-凯瑟琳</v>
      </c>
    </row>
    <row r="170" spans="1:9">
      <c r="A170" s="9">
        <v>239</v>
      </c>
      <c r="B170" s="9">
        <v>3</v>
      </c>
      <c r="C170" s="9">
        <f t="shared" si="8"/>
        <v>106</v>
      </c>
      <c r="D170" s="9"/>
      <c r="E170" s="9">
        <f t="shared" si="9"/>
        <v>0</v>
      </c>
      <c r="F170" s="9" t="str">
        <f t="shared" si="12"/>
        <v>2_31002004_1</v>
      </c>
      <c r="G170" s="9" t="str">
        <f>"102_"&amp;ROUND([1]定价!$C43*[1]价值换算!$L$16,0)</f>
        <v>102_0</v>
      </c>
      <c r="H170" s="9">
        <v>1</v>
      </c>
      <c r="I170" s="9" t="str">
        <f t="shared" si="11"/>
        <v>少女之心-南宫攸</v>
      </c>
    </row>
    <row r="171" spans="1:9">
      <c r="A171" s="9">
        <v>240</v>
      </c>
      <c r="B171" s="9">
        <v>3</v>
      </c>
      <c r="C171" s="9">
        <f t="shared" si="8"/>
        <v>109</v>
      </c>
      <c r="D171" s="9"/>
      <c r="E171" s="9">
        <f t="shared" si="9"/>
        <v>833</v>
      </c>
      <c r="F171" s="9" t="str">
        <f t="shared" si="12"/>
        <v>2_31002005_1</v>
      </c>
      <c r="G171" s="9" t="str">
        <f>"102_"&amp;ROUND([1]定价!$C44*[1]价值换算!$L$16,0)</f>
        <v>102_0</v>
      </c>
      <c r="H171" s="9">
        <v>1</v>
      </c>
      <c r="I171" s="9" t="str">
        <f t="shared" si="11"/>
        <v>少女之心-南宫唯</v>
      </c>
    </row>
    <row r="172" spans="1:9">
      <c r="A172" s="9">
        <v>241</v>
      </c>
      <c r="B172" s="9">
        <v>3</v>
      </c>
      <c r="C172" s="9">
        <f t="shared" si="8"/>
        <v>108</v>
      </c>
      <c r="D172" s="9"/>
      <c r="E172" s="9">
        <f t="shared" si="9"/>
        <v>833</v>
      </c>
      <c r="F172" s="9" t="str">
        <f t="shared" ref="F172:F194" si="13">F109</f>
        <v>2_31002006_1</v>
      </c>
      <c r="G172" s="9" t="str">
        <f>"102_"&amp;ROUND([1]定价!$C45*[1]价值换算!$L$16,0)</f>
        <v>102_0</v>
      </c>
      <c r="H172" s="9">
        <v>1</v>
      </c>
      <c r="I172" s="9" t="str">
        <f t="shared" si="11"/>
        <v>少女之心-娜塔莉</v>
      </c>
    </row>
    <row r="173" spans="1:9">
      <c r="A173" s="9">
        <v>242</v>
      </c>
      <c r="B173" s="9">
        <v>3</v>
      </c>
      <c r="C173" s="9">
        <f t="shared" si="8"/>
        <v>105</v>
      </c>
      <c r="D173" s="9"/>
      <c r="E173" s="9">
        <f t="shared" si="9"/>
        <v>0</v>
      </c>
      <c r="F173" s="9" t="str">
        <f t="shared" si="13"/>
        <v>2_31002007_1</v>
      </c>
      <c r="G173" s="9" t="str">
        <f>"102_"&amp;ROUND([1]定价!$C46*[1]价值换算!$L$16,0)</f>
        <v>102_0</v>
      </c>
      <c r="H173" s="9">
        <v>1</v>
      </c>
      <c r="I173" s="9" t="str">
        <f t="shared" si="11"/>
        <v>少女之心-飞儿</v>
      </c>
    </row>
    <row r="174" spans="1:9">
      <c r="A174" s="9">
        <v>243</v>
      </c>
      <c r="B174" s="9">
        <v>3</v>
      </c>
      <c r="C174" s="9">
        <f t="shared" si="8"/>
        <v>111</v>
      </c>
      <c r="D174" s="9"/>
      <c r="E174" s="9">
        <f t="shared" si="9"/>
        <v>1667</v>
      </c>
      <c r="F174" s="9" t="str">
        <f t="shared" si="13"/>
        <v>2_31002008_1</v>
      </c>
      <c r="G174" s="9" t="str">
        <f>"102_"&amp;ROUND([1]定价!$C47*[1]价值换算!$L$16,0)</f>
        <v>102_0</v>
      </c>
      <c r="H174" s="9">
        <v>1</v>
      </c>
      <c r="I174" s="9" t="str">
        <f t="shared" si="11"/>
        <v>少女之心-真希</v>
      </c>
    </row>
    <row r="175" spans="1:9">
      <c r="A175" s="9">
        <v>244</v>
      </c>
      <c r="B175" s="9">
        <v>3</v>
      </c>
      <c r="C175" s="9">
        <f t="shared" si="8"/>
        <v>104</v>
      </c>
      <c r="D175" s="9"/>
      <c r="E175" s="9">
        <f t="shared" si="9"/>
        <v>0</v>
      </c>
      <c r="F175" s="9" t="str">
        <f t="shared" si="13"/>
        <v>2_31002009_1</v>
      </c>
      <c r="G175" s="9" t="str">
        <f>"102_"&amp;ROUND([1]定价!$C48*[1]价值换算!$L$16,0)</f>
        <v>102_0</v>
      </c>
      <c r="H175" s="9">
        <v>1</v>
      </c>
      <c r="I175" s="9" t="str">
        <f t="shared" si="11"/>
        <v>少女之心-潘朵拉</v>
      </c>
    </row>
    <row r="176" spans="1:9">
      <c r="A176" s="9">
        <v>245</v>
      </c>
      <c r="B176" s="9">
        <v>3</v>
      </c>
      <c r="C176" s="9">
        <f t="shared" si="8"/>
        <v>113</v>
      </c>
      <c r="D176" s="9"/>
      <c r="E176" s="9">
        <f t="shared" si="9"/>
        <v>2500</v>
      </c>
      <c r="F176" s="9" t="str">
        <f t="shared" si="13"/>
        <v>2_31002010_1</v>
      </c>
      <c r="G176" s="9" t="str">
        <f>"102_"&amp;ROUND([1]定价!$C49*[1]价值换算!$L$16,0)</f>
        <v>102_0</v>
      </c>
      <c r="H176" s="9">
        <v>1</v>
      </c>
      <c r="I176" s="9" t="str">
        <f t="shared" si="11"/>
        <v>少女之心-奈奈</v>
      </c>
    </row>
    <row r="177" spans="1:9">
      <c r="A177" s="9">
        <v>246</v>
      </c>
      <c r="B177" s="9">
        <v>3</v>
      </c>
      <c r="C177" s="9">
        <f t="shared" si="8"/>
        <v>103</v>
      </c>
      <c r="D177" s="9"/>
      <c r="E177" s="9">
        <f t="shared" si="9"/>
        <v>0</v>
      </c>
      <c r="F177" s="9" t="str">
        <f t="shared" si="13"/>
        <v>2_31002011_1</v>
      </c>
      <c r="G177" s="9" t="str">
        <f>"102_"&amp;ROUND([1]定价!$C50*[1]价值换算!$L$16,0)</f>
        <v>102_0</v>
      </c>
      <c r="H177" s="9">
        <v>1</v>
      </c>
      <c r="I177" s="9" t="str">
        <f t="shared" si="11"/>
        <v>少女之心-榊原樱</v>
      </c>
    </row>
    <row r="178" spans="1:9">
      <c r="A178" s="9">
        <v>247</v>
      </c>
      <c r="B178" s="9">
        <v>3</v>
      </c>
      <c r="C178" s="9">
        <f t="shared" si="8"/>
        <v>110</v>
      </c>
      <c r="D178" s="9"/>
      <c r="E178" s="9">
        <f t="shared" si="9"/>
        <v>1667</v>
      </c>
      <c r="F178" s="9" t="str">
        <f t="shared" si="13"/>
        <v>2_31002012_1</v>
      </c>
      <c r="G178" s="9" t="str">
        <f>"102_"&amp;ROUND([1]定价!$C51*[1]价值换算!$L$16,0)</f>
        <v>102_0</v>
      </c>
      <c r="H178" s="9">
        <v>1</v>
      </c>
      <c r="I178" s="9" t="str">
        <f t="shared" si="11"/>
        <v>少女之心-柒柒</v>
      </c>
    </row>
    <row r="179" spans="1:9">
      <c r="A179" s="9">
        <v>248</v>
      </c>
      <c r="B179" s="9">
        <v>3</v>
      </c>
      <c r="C179" s="9">
        <f t="shared" si="8"/>
        <v>107</v>
      </c>
      <c r="D179" s="9"/>
      <c r="E179" s="9">
        <f t="shared" si="9"/>
        <v>833</v>
      </c>
      <c r="F179" s="9" t="str">
        <f t="shared" si="13"/>
        <v>2_31002013_1</v>
      </c>
      <c r="G179" s="9" t="str">
        <f>"102_"&amp;ROUND([1]定价!$C52*[1]价值换算!$L$16,0)</f>
        <v>102_0</v>
      </c>
      <c r="H179" s="9">
        <v>1</v>
      </c>
      <c r="I179" s="9" t="str">
        <f t="shared" si="11"/>
        <v>少女之心-玲奈</v>
      </c>
    </row>
    <row r="180" spans="1:9">
      <c r="A180" s="9">
        <v>249</v>
      </c>
      <c r="B180" s="9">
        <v>3</v>
      </c>
      <c r="C180" s="9">
        <f t="shared" si="8"/>
        <v>102</v>
      </c>
      <c r="D180" s="9"/>
      <c r="E180" s="9">
        <f t="shared" si="9"/>
        <v>0</v>
      </c>
      <c r="F180" s="9" t="str">
        <f t="shared" si="13"/>
        <v>2_31002014_1</v>
      </c>
      <c r="G180" s="9" t="str">
        <f>"102_"&amp;ROUND([1]定价!$C53*[1]价值换算!$L$16,0)</f>
        <v>102_0</v>
      </c>
      <c r="H180" s="9">
        <v>1</v>
      </c>
      <c r="I180" s="9" t="str">
        <f t="shared" si="11"/>
        <v>少女之心-千遥</v>
      </c>
    </row>
    <row r="181" spans="1:9">
      <c r="A181" s="9">
        <v>250</v>
      </c>
      <c r="B181" s="9">
        <v>3</v>
      </c>
      <c r="C181" s="9">
        <f t="shared" si="8"/>
        <v>101</v>
      </c>
      <c r="D181" s="9"/>
      <c r="E181" s="9">
        <f t="shared" si="9"/>
        <v>0</v>
      </c>
      <c r="F181" s="9" t="str">
        <f t="shared" si="13"/>
        <v>2_31002015_1</v>
      </c>
      <c r="G181" s="9" t="str">
        <f>"102_"&amp;ROUND([1]定价!$C54*[1]价值换算!$L$16,0)</f>
        <v>102_0</v>
      </c>
      <c r="H181" s="9">
        <v>1</v>
      </c>
      <c r="I181" s="9" t="str">
        <f t="shared" si="11"/>
        <v>少女之心-若叶</v>
      </c>
    </row>
    <row r="182" spans="1:9">
      <c r="A182" s="9">
        <v>251</v>
      </c>
      <c r="B182" s="9">
        <v>3</v>
      </c>
      <c r="C182" s="9">
        <f t="shared" si="8"/>
        <v>504</v>
      </c>
      <c r="D182" s="9"/>
      <c r="E182" s="9">
        <f t="shared" si="9"/>
        <v>6800</v>
      </c>
      <c r="F182" s="9" t="str">
        <f t="shared" si="13"/>
        <v>2_31006001_1</v>
      </c>
      <c r="G182" s="9" t="str">
        <f>"102_"&amp;ROUND([1]定价!$C70*[1]价值换算!$L$16,0)</f>
        <v>102_0</v>
      </c>
      <c r="H182" s="9">
        <v>1</v>
      </c>
      <c r="I182" s="9" t="str">
        <f t="shared" si="11"/>
        <v>毛巾</v>
      </c>
    </row>
    <row r="183" spans="1:9">
      <c r="A183" s="9">
        <v>252</v>
      </c>
      <c r="B183" s="9">
        <v>3</v>
      </c>
      <c r="C183" s="9">
        <f t="shared" si="8"/>
        <v>503</v>
      </c>
      <c r="D183" s="9"/>
      <c r="E183" s="9">
        <f t="shared" si="9"/>
        <v>5100</v>
      </c>
      <c r="F183" s="9" t="str">
        <f t="shared" si="13"/>
        <v>2_31006002_1</v>
      </c>
      <c r="G183" s="9" t="str">
        <f>"102_"&amp;ROUND([1]定价!$C71*[1]价值换算!$L$16,0)</f>
        <v>102_0</v>
      </c>
      <c r="H183" s="9">
        <v>1</v>
      </c>
      <c r="I183" s="9" t="str">
        <f t="shared" si="11"/>
        <v>纯净水</v>
      </c>
    </row>
    <row r="184" spans="1:9">
      <c r="A184" s="9">
        <v>253</v>
      </c>
      <c r="B184" s="9">
        <v>3</v>
      </c>
      <c r="C184" s="9">
        <f t="shared" si="8"/>
        <v>502</v>
      </c>
      <c r="D184" s="9"/>
      <c r="E184" s="9">
        <f t="shared" si="9"/>
        <v>3400</v>
      </c>
      <c r="F184" s="9" t="str">
        <f t="shared" si="13"/>
        <v>2_31006003_1</v>
      </c>
      <c r="G184" s="9" t="str">
        <f>"102_"&amp;ROUND([1]定价!$C72*[1]价值换算!$L$16,0)</f>
        <v>102_0</v>
      </c>
      <c r="H184" s="9">
        <v>1</v>
      </c>
      <c r="I184" s="9" t="str">
        <f t="shared" si="11"/>
        <v>柠檬水</v>
      </c>
    </row>
    <row r="185" spans="1:9">
      <c r="A185" s="9">
        <v>254</v>
      </c>
      <c r="B185" s="9">
        <v>3</v>
      </c>
      <c r="C185" s="9">
        <f t="shared" si="8"/>
        <v>501</v>
      </c>
      <c r="D185" s="9"/>
      <c r="E185" s="9">
        <f t="shared" si="9"/>
        <v>1700</v>
      </c>
      <c r="F185" s="9" t="str">
        <f t="shared" si="13"/>
        <v>2_31006004_1</v>
      </c>
      <c r="G185" s="9" t="str">
        <f>"102_"&amp;ROUND([1]定价!$C73*[1]价值换算!$L$16,0)</f>
        <v>102_0</v>
      </c>
      <c r="H185" s="9">
        <v>1</v>
      </c>
      <c r="I185" s="9" t="str">
        <f t="shared" si="11"/>
        <v>运动饮料</v>
      </c>
    </row>
    <row r="186" spans="1:9">
      <c r="A186" s="9">
        <v>255</v>
      </c>
      <c r="B186" s="9">
        <v>3</v>
      </c>
      <c r="C186" s="9">
        <f t="shared" si="8"/>
        <v>601</v>
      </c>
      <c r="D186" s="9"/>
      <c r="E186" s="9">
        <f t="shared" si="9"/>
        <v>1889</v>
      </c>
      <c r="F186" s="9" t="str">
        <f t="shared" si="13"/>
        <v>2_31007001_1</v>
      </c>
      <c r="G186" s="9" t="str">
        <f>"102_"&amp;ROUND([1]定价!$C74*[1]价值换算!$L$16,0)</f>
        <v>102_0</v>
      </c>
      <c r="H186" s="9">
        <v>1</v>
      </c>
      <c r="I186" s="9" t="str">
        <f t="shared" si="11"/>
        <v>小熊软糖</v>
      </c>
    </row>
    <row r="187" spans="1:9">
      <c r="A187" s="9">
        <v>256</v>
      </c>
      <c r="B187" s="9">
        <v>3</v>
      </c>
      <c r="C187" s="9">
        <f t="shared" si="8"/>
        <v>602</v>
      </c>
      <c r="D187" s="9"/>
      <c r="E187" s="9">
        <f t="shared" si="9"/>
        <v>1889</v>
      </c>
      <c r="F187" s="9" t="str">
        <f t="shared" si="13"/>
        <v>2_31007002_1</v>
      </c>
      <c r="G187" s="9" t="str">
        <f>"102_"&amp;ROUND([1]定价!$C75*[1]价值换算!$L$16,0)</f>
        <v>102_0</v>
      </c>
      <c r="H187" s="9">
        <v>1</v>
      </c>
      <c r="I187" s="9" t="str">
        <f t="shared" si="11"/>
        <v>CD</v>
      </c>
    </row>
    <row r="188" spans="1:9">
      <c r="A188" s="9">
        <v>257</v>
      </c>
      <c r="B188" s="9">
        <v>3</v>
      </c>
      <c r="C188" s="9">
        <f t="shared" si="8"/>
        <v>603</v>
      </c>
      <c r="D188" s="9"/>
      <c r="E188" s="9">
        <f t="shared" si="9"/>
        <v>1889</v>
      </c>
      <c r="F188" s="9" t="str">
        <f t="shared" si="13"/>
        <v>2_31007003_1</v>
      </c>
      <c r="G188" s="9" t="str">
        <f>"102_"&amp;ROUND([1]定价!$C76*[1]价值换算!$L$16,0)</f>
        <v>102_0</v>
      </c>
      <c r="H188" s="9">
        <v>1</v>
      </c>
      <c r="I188" s="9" t="str">
        <f t="shared" si="11"/>
        <v>毛绒抱枕</v>
      </c>
    </row>
    <row r="189" spans="1:9">
      <c r="A189" s="9">
        <v>258</v>
      </c>
      <c r="B189" s="9">
        <v>3</v>
      </c>
      <c r="C189" s="9">
        <f t="shared" si="8"/>
        <v>604</v>
      </c>
      <c r="D189" s="9"/>
      <c r="E189" s="9">
        <f t="shared" si="9"/>
        <v>1889</v>
      </c>
      <c r="F189" s="9" t="str">
        <f t="shared" si="13"/>
        <v>2_31007004_1</v>
      </c>
      <c r="G189" s="9" t="str">
        <f>"102_"&amp;ROUND([1]定价!$C77*[1]价值换算!$L$16,0)</f>
        <v>102_0</v>
      </c>
      <c r="H189" s="9">
        <v>1</v>
      </c>
      <c r="I189" s="9" t="str">
        <f t="shared" si="11"/>
        <v>十字银项链</v>
      </c>
    </row>
    <row r="190" spans="1:9">
      <c r="A190" s="9">
        <v>259</v>
      </c>
      <c r="B190" s="9">
        <v>3</v>
      </c>
      <c r="C190" s="9">
        <f t="shared" si="8"/>
        <v>605</v>
      </c>
      <c r="D190" s="9"/>
      <c r="E190" s="9">
        <f t="shared" si="9"/>
        <v>1889</v>
      </c>
      <c r="F190" s="9" t="str">
        <f t="shared" si="13"/>
        <v>2_31007005_1</v>
      </c>
      <c r="G190" s="9" t="str">
        <f>"102_"&amp;ROUND([1]定价!$C78*[1]价值换算!$L$16,0)</f>
        <v>102_0</v>
      </c>
      <c r="H190" s="9">
        <v>1</v>
      </c>
      <c r="I190" s="9" t="str">
        <f t="shared" si="11"/>
        <v>饰品</v>
      </c>
    </row>
    <row r="191" spans="1:9">
      <c r="A191" s="9">
        <v>260</v>
      </c>
      <c r="B191" s="9">
        <v>3</v>
      </c>
      <c r="C191" s="9">
        <f t="shared" si="8"/>
        <v>606</v>
      </c>
      <c r="D191" s="9"/>
      <c r="E191" s="9">
        <f t="shared" si="9"/>
        <v>1889</v>
      </c>
      <c r="F191" s="9" t="str">
        <f t="shared" si="13"/>
        <v>2_31007006_1</v>
      </c>
      <c r="G191" s="9" t="str">
        <f>"102_"&amp;ROUND([1]定价!$C79*[1]价值换算!$L$16,0)</f>
        <v>102_0</v>
      </c>
      <c r="H191" s="9">
        <v>1</v>
      </c>
      <c r="I191" s="9" t="str">
        <f t="shared" si="11"/>
        <v>手织围巾</v>
      </c>
    </row>
    <row r="192" spans="1:9">
      <c r="A192" s="9">
        <v>261</v>
      </c>
      <c r="B192" s="9">
        <v>3</v>
      </c>
      <c r="C192" s="9">
        <f t="shared" si="8"/>
        <v>607</v>
      </c>
      <c r="D192" s="9"/>
      <c r="E192" s="9">
        <f t="shared" si="9"/>
        <v>1889</v>
      </c>
      <c r="F192" s="9" t="str">
        <f t="shared" si="13"/>
        <v>2_31007007_1</v>
      </c>
      <c r="G192" s="9" t="str">
        <f>"102_"&amp;ROUND([1]定价!$C80*[1]价值换算!$L$16,0)</f>
        <v>102_0</v>
      </c>
      <c r="H192" s="9">
        <v>1</v>
      </c>
      <c r="I192" s="9" t="str">
        <f t="shared" si="11"/>
        <v>书本</v>
      </c>
    </row>
    <row r="193" spans="1:9">
      <c r="A193" s="9">
        <v>262</v>
      </c>
      <c r="B193" s="9">
        <v>3</v>
      </c>
      <c r="C193" s="9">
        <f t="shared" si="8"/>
        <v>608</v>
      </c>
      <c r="D193" s="9"/>
      <c r="E193" s="9">
        <f t="shared" si="9"/>
        <v>1889</v>
      </c>
      <c r="F193" s="9" t="str">
        <f t="shared" si="13"/>
        <v>2_31007008_1</v>
      </c>
      <c r="G193" s="9" t="str">
        <f>"102_"&amp;ROUND([1]定价!$C81*[1]价值换算!$L$16,0)</f>
        <v>102_0</v>
      </c>
      <c r="H193" s="9">
        <v>1</v>
      </c>
      <c r="I193" s="9" t="str">
        <f t="shared" si="11"/>
        <v>烟花</v>
      </c>
    </row>
    <row r="194" spans="1:9">
      <c r="A194" s="9">
        <v>263</v>
      </c>
      <c r="B194" s="9">
        <v>3</v>
      </c>
      <c r="C194" s="9">
        <f t="shared" si="8"/>
        <v>609</v>
      </c>
      <c r="D194" s="9"/>
      <c r="E194" s="9">
        <f t="shared" si="9"/>
        <v>1888</v>
      </c>
      <c r="F194" s="9" t="str">
        <f t="shared" si="13"/>
        <v>2_31007009_1</v>
      </c>
      <c r="G194" s="9" t="str">
        <f>"102_"&amp;ROUND([1]定价!$C82*[1]价值换算!$L$16,0)</f>
        <v>102_0</v>
      </c>
      <c r="H194" s="9">
        <v>1</v>
      </c>
      <c r="I194" s="9" t="str">
        <f t="shared" si="11"/>
        <v>饮料</v>
      </c>
    </row>
    <row r="195" spans="1:9">
      <c r="A195" s="9">
        <v>301</v>
      </c>
      <c r="B195" s="9">
        <v>4</v>
      </c>
      <c r="C195" s="9">
        <f t="shared" si="8"/>
        <v>312</v>
      </c>
      <c r="D195" s="9"/>
      <c r="E195" s="9">
        <f t="shared" si="9"/>
        <v>2125</v>
      </c>
      <c r="F195" s="9" t="str">
        <f t="shared" ref="F195:F226" si="14">F132</f>
        <v>2_31001011_1</v>
      </c>
      <c r="G195" s="9" t="str">
        <f>"103_"&amp;ROUND([1]定价!$C5*[1]价值换算!$L$17,0)</f>
        <v>103_0</v>
      </c>
      <c r="H195" s="9">
        <v>1</v>
      </c>
      <c r="I195" s="9" t="str">
        <f t="shared" si="11"/>
        <v>碧之玉</v>
      </c>
    </row>
    <row r="196" spans="1:9">
      <c r="A196" s="9">
        <v>302</v>
      </c>
      <c r="B196" s="9">
        <v>4</v>
      </c>
      <c r="C196" s="9">
        <f t="shared" si="8"/>
        <v>308</v>
      </c>
      <c r="D196" s="9"/>
      <c r="E196" s="9">
        <f t="shared" si="9"/>
        <v>1417</v>
      </c>
      <c r="F196" s="9" t="str">
        <f t="shared" si="14"/>
        <v>2_31001012_1</v>
      </c>
      <c r="G196" s="9" t="str">
        <f>"103_"&amp;ROUND([1]定价!$C6*[1]价值换算!$L$17,0)</f>
        <v>103_0</v>
      </c>
      <c r="H196" s="9">
        <v>1</v>
      </c>
      <c r="I196" s="9" t="str">
        <f t="shared" si="11"/>
        <v>青之玉</v>
      </c>
    </row>
    <row r="197" spans="1:9">
      <c r="A197" s="9">
        <v>303</v>
      </c>
      <c r="B197" s="9">
        <v>4</v>
      </c>
      <c r="C197" s="9">
        <f t="shared" si="8"/>
        <v>304</v>
      </c>
      <c r="D197" s="9"/>
      <c r="E197" s="9">
        <f t="shared" si="9"/>
        <v>708</v>
      </c>
      <c r="F197" s="9" t="str">
        <f t="shared" si="14"/>
        <v>2_31001013_1</v>
      </c>
      <c r="G197" s="9" t="str">
        <f>"103_"&amp;ROUND([1]定价!$C7*[1]价值换算!$L$17,0)</f>
        <v>103_0</v>
      </c>
      <c r="H197" s="9">
        <v>1</v>
      </c>
      <c r="I197" s="9" t="str">
        <f t="shared" si="11"/>
        <v>绀之玉</v>
      </c>
    </row>
    <row r="198" spans="1:9">
      <c r="A198" s="9">
        <v>304</v>
      </c>
      <c r="B198" s="9">
        <v>4</v>
      </c>
      <c r="C198" s="9">
        <f t="shared" ref="C198:C261" si="15">C135</f>
        <v>311</v>
      </c>
      <c r="D198" s="9"/>
      <c r="E198" s="9">
        <f t="shared" ref="E198:E261" si="16">E135</f>
        <v>2125</v>
      </c>
      <c r="F198" s="9" t="str">
        <f t="shared" si="14"/>
        <v>2_31001021_1</v>
      </c>
      <c r="G198" s="9" t="str">
        <f>"103_"&amp;ROUND([1]定价!$C8*[1]价值换算!$L$17,0)</f>
        <v>103_0</v>
      </c>
      <c r="H198" s="9">
        <v>1</v>
      </c>
      <c r="I198" s="9" t="str">
        <f t="shared" ref="I198:I261" si="17">I135</f>
        <v>绿色莉莉丝花</v>
      </c>
    </row>
    <row r="199" spans="1:9">
      <c r="A199" s="9">
        <v>305</v>
      </c>
      <c r="B199" s="9">
        <v>4</v>
      </c>
      <c r="C199" s="9">
        <f t="shared" si="15"/>
        <v>307</v>
      </c>
      <c r="D199" s="9"/>
      <c r="E199" s="9">
        <f t="shared" si="16"/>
        <v>1417</v>
      </c>
      <c r="F199" s="9" t="str">
        <f t="shared" si="14"/>
        <v>2_31001022_1</v>
      </c>
      <c r="G199" s="9" t="str">
        <f>"103_"&amp;ROUND([1]定价!$C9*[1]价值换算!$L$17,0)</f>
        <v>103_0</v>
      </c>
      <c r="H199" s="9">
        <v>1</v>
      </c>
      <c r="I199" s="9" t="str">
        <f t="shared" si="17"/>
        <v>蓝色莉莉丝花</v>
      </c>
    </row>
    <row r="200" spans="1:9">
      <c r="A200" s="9">
        <v>306</v>
      </c>
      <c r="B200" s="9">
        <v>4</v>
      </c>
      <c r="C200" s="9">
        <f t="shared" si="15"/>
        <v>303</v>
      </c>
      <c r="D200" s="9"/>
      <c r="E200" s="9">
        <f t="shared" si="16"/>
        <v>708</v>
      </c>
      <c r="F200" s="9" t="str">
        <f t="shared" si="14"/>
        <v>2_31001023_1</v>
      </c>
      <c r="G200" s="9" t="str">
        <f>"103_"&amp;ROUND([1]定价!$C10*[1]价值换算!$L$17,0)</f>
        <v>103_0</v>
      </c>
      <c r="H200" s="9">
        <v>1</v>
      </c>
      <c r="I200" s="9" t="str">
        <f t="shared" si="17"/>
        <v>紫色莉莉丝花</v>
      </c>
    </row>
    <row r="201" spans="1:9">
      <c r="A201" s="9">
        <v>307</v>
      </c>
      <c r="B201" s="9">
        <v>4</v>
      </c>
      <c r="C201" s="9">
        <f t="shared" si="15"/>
        <v>310</v>
      </c>
      <c r="D201" s="9"/>
      <c r="E201" s="9">
        <f t="shared" si="16"/>
        <v>2125</v>
      </c>
      <c r="F201" s="9" t="str">
        <f t="shared" si="14"/>
        <v>2_31001031_1</v>
      </c>
      <c r="G201" s="9" t="str">
        <f>"103_"&amp;ROUND([1]定价!$C11*[1]价值换算!$L$17,0)</f>
        <v>103_0</v>
      </c>
      <c r="H201" s="9">
        <v>1</v>
      </c>
      <c r="I201" s="9" t="str">
        <f t="shared" si="17"/>
        <v>赤之发晶</v>
      </c>
    </row>
    <row r="202" spans="1:9">
      <c r="A202" s="9">
        <v>308</v>
      </c>
      <c r="B202" s="9">
        <v>4</v>
      </c>
      <c r="C202" s="9">
        <f t="shared" si="15"/>
        <v>306</v>
      </c>
      <c r="D202" s="9"/>
      <c r="E202" s="9">
        <f t="shared" si="16"/>
        <v>1417</v>
      </c>
      <c r="F202" s="9" t="str">
        <f t="shared" si="14"/>
        <v>2_31001032_1</v>
      </c>
      <c r="G202" s="9" t="str">
        <f>"103_"&amp;ROUND([1]定价!$C12*[1]价值换算!$L$17,0)</f>
        <v>103_0</v>
      </c>
      <c r="H202" s="9">
        <v>1</v>
      </c>
      <c r="I202" s="9" t="str">
        <f t="shared" si="17"/>
        <v>彤之发晶</v>
      </c>
    </row>
    <row r="203" spans="1:9">
      <c r="A203" s="9">
        <v>309</v>
      </c>
      <c r="B203" s="9">
        <v>4</v>
      </c>
      <c r="C203" s="9">
        <f t="shared" si="15"/>
        <v>302</v>
      </c>
      <c r="D203" s="9"/>
      <c r="E203" s="9">
        <f t="shared" si="16"/>
        <v>708</v>
      </c>
      <c r="F203" s="9" t="str">
        <f t="shared" si="14"/>
        <v>2_31001033_1</v>
      </c>
      <c r="G203" s="9" t="str">
        <f>"103_"&amp;ROUND([1]定价!$C13*[1]价值换算!$L$17,0)</f>
        <v>103_0</v>
      </c>
      <c r="H203" s="9">
        <v>1</v>
      </c>
      <c r="I203" s="9" t="str">
        <f t="shared" si="17"/>
        <v>橙之发晶</v>
      </c>
    </row>
    <row r="204" spans="1:9">
      <c r="A204" s="9">
        <v>310</v>
      </c>
      <c r="B204" s="9">
        <v>4</v>
      </c>
      <c r="C204" s="9">
        <f t="shared" si="15"/>
        <v>309</v>
      </c>
      <c r="D204" s="9"/>
      <c r="E204" s="9">
        <f t="shared" si="16"/>
        <v>2125</v>
      </c>
      <c r="F204" s="9" t="str">
        <f t="shared" si="14"/>
        <v>2_31001041_1</v>
      </c>
      <c r="G204" s="9" t="str">
        <f>"103_"&amp;ROUND([1]定价!$C14*[1]价值换算!$L$17,0)</f>
        <v>103_0</v>
      </c>
      <c r="H204" s="9">
        <v>1</v>
      </c>
      <c r="I204" s="9" t="str">
        <f t="shared" si="17"/>
        <v>噗咔勋章</v>
      </c>
    </row>
    <row r="205" spans="1:9">
      <c r="A205" s="9">
        <v>311</v>
      </c>
      <c r="B205" s="9">
        <v>4</v>
      </c>
      <c r="C205" s="9">
        <f t="shared" si="15"/>
        <v>305</v>
      </c>
      <c r="D205" s="9"/>
      <c r="E205" s="9">
        <f t="shared" si="16"/>
        <v>1417</v>
      </c>
      <c r="F205" s="9" t="str">
        <f t="shared" si="14"/>
        <v>2_31001042_1</v>
      </c>
      <c r="G205" s="9" t="str">
        <f>"103_"&amp;ROUND([1]定价!$C15*[1]价值换算!$L$17,0)</f>
        <v>103_0</v>
      </c>
      <c r="H205" s="9">
        <v>1</v>
      </c>
      <c r="I205" s="9" t="str">
        <f t="shared" si="17"/>
        <v>噗咔之砂</v>
      </c>
    </row>
    <row r="206" spans="1:9">
      <c r="A206" s="9">
        <v>312</v>
      </c>
      <c r="B206" s="9">
        <v>4</v>
      </c>
      <c r="C206" s="9">
        <f t="shared" si="15"/>
        <v>301</v>
      </c>
      <c r="D206" s="9"/>
      <c r="E206" s="9">
        <f t="shared" si="16"/>
        <v>708</v>
      </c>
      <c r="F206" s="9" t="str">
        <f t="shared" si="14"/>
        <v>2_31001043_1</v>
      </c>
      <c r="G206" s="9" t="str">
        <f>"103_"&amp;ROUND([1]定价!$C16*[1]价值换算!$L$17,0)</f>
        <v>103_0</v>
      </c>
      <c r="H206" s="9">
        <v>1</v>
      </c>
      <c r="I206" s="9" t="str">
        <f t="shared" si="17"/>
        <v>噗咔之羽</v>
      </c>
    </row>
    <row r="207" spans="1:9">
      <c r="A207" s="9">
        <v>313</v>
      </c>
      <c r="B207" s="9">
        <v>4</v>
      </c>
      <c r="C207" s="9">
        <f t="shared" si="15"/>
        <v>218</v>
      </c>
      <c r="D207" s="9"/>
      <c r="E207" s="9">
        <f t="shared" si="16"/>
        <v>1500</v>
      </c>
      <c r="F207" s="9" t="str">
        <f t="shared" si="14"/>
        <v>2_31003011_1</v>
      </c>
      <c r="G207" s="9" t="str">
        <f>"103_"&amp;ROUND([1]定价!$C17*[1]价值换算!$L$17,0)</f>
        <v>103_0</v>
      </c>
      <c r="H207" s="9">
        <v>1</v>
      </c>
      <c r="I207" s="9" t="str">
        <f t="shared" si="17"/>
        <v>低阶噗咔核心</v>
      </c>
    </row>
    <row r="208" spans="1:9">
      <c r="A208" s="9">
        <v>314</v>
      </c>
      <c r="B208" s="9">
        <v>4</v>
      </c>
      <c r="C208" s="9">
        <f t="shared" si="15"/>
        <v>213</v>
      </c>
      <c r="D208" s="9"/>
      <c r="E208" s="9">
        <f t="shared" si="16"/>
        <v>1000</v>
      </c>
      <c r="F208" s="9" t="str">
        <f t="shared" si="14"/>
        <v>2_31003012_1</v>
      </c>
      <c r="G208" s="9" t="str">
        <f>"103_"&amp;ROUND([1]定价!$C18*[1]价值换算!$L$17,0)</f>
        <v>103_0</v>
      </c>
      <c r="H208" s="9">
        <v>1</v>
      </c>
      <c r="I208" s="9" t="str">
        <f t="shared" si="17"/>
        <v>中阶噗咔核心</v>
      </c>
    </row>
    <row r="209" spans="1:9">
      <c r="A209" s="9">
        <v>315</v>
      </c>
      <c r="B209" s="9">
        <v>4</v>
      </c>
      <c r="C209" s="9">
        <f t="shared" si="15"/>
        <v>207</v>
      </c>
      <c r="D209" s="9"/>
      <c r="E209" s="9">
        <f t="shared" si="16"/>
        <v>500</v>
      </c>
      <c r="F209" s="9" t="str">
        <f t="shared" si="14"/>
        <v>2_31003013_1</v>
      </c>
      <c r="G209" s="9" t="str">
        <f>"103_"&amp;ROUND([1]定价!$C19*[1]价值换算!$L$17,0)</f>
        <v>103_0</v>
      </c>
      <c r="H209" s="9">
        <v>1</v>
      </c>
      <c r="I209" s="9" t="str">
        <f t="shared" si="17"/>
        <v>高阶噗咔核心</v>
      </c>
    </row>
    <row r="210" spans="1:9">
      <c r="A210" s="9">
        <v>316</v>
      </c>
      <c r="B210" s="9">
        <v>4</v>
      </c>
      <c r="C210" s="9">
        <f t="shared" si="15"/>
        <v>217</v>
      </c>
      <c r="D210" s="9"/>
      <c r="E210" s="9">
        <f t="shared" si="16"/>
        <v>1500</v>
      </c>
      <c r="F210" s="9" t="str">
        <f t="shared" si="14"/>
        <v>2_31003021_1</v>
      </c>
      <c r="G210" s="9" t="str">
        <f>"103_"&amp;ROUND([1]定价!$C20*[1]价值换算!$L$17,0)</f>
        <v>103_0</v>
      </c>
      <c r="H210" s="9">
        <v>1</v>
      </c>
      <c r="I210" s="9" t="str">
        <f t="shared" si="17"/>
        <v>绿水晶</v>
      </c>
    </row>
    <row r="211" spans="1:9">
      <c r="A211" s="9">
        <v>317</v>
      </c>
      <c r="B211" s="9">
        <v>4</v>
      </c>
      <c r="C211" s="9">
        <f t="shared" si="15"/>
        <v>212</v>
      </c>
      <c r="D211" s="9"/>
      <c r="E211" s="9">
        <f t="shared" si="16"/>
        <v>1000</v>
      </c>
      <c r="F211" s="9" t="str">
        <f t="shared" si="14"/>
        <v>2_31003022_1</v>
      </c>
      <c r="G211" s="9" t="str">
        <f>"103_"&amp;ROUND([1]定价!$C21*[1]价值换算!$L$17,0)</f>
        <v>103_0</v>
      </c>
      <c r="H211" s="9">
        <v>1</v>
      </c>
      <c r="I211" s="9" t="str">
        <f t="shared" si="17"/>
        <v>蓝水晶</v>
      </c>
    </row>
    <row r="212" spans="1:9">
      <c r="A212" s="9">
        <v>318</v>
      </c>
      <c r="B212" s="9">
        <v>4</v>
      </c>
      <c r="C212" s="9">
        <f t="shared" si="15"/>
        <v>206</v>
      </c>
      <c r="D212" s="9"/>
      <c r="E212" s="9">
        <f t="shared" si="16"/>
        <v>500</v>
      </c>
      <c r="F212" s="9" t="str">
        <f t="shared" si="14"/>
        <v>2_31003023_1</v>
      </c>
      <c r="G212" s="9" t="str">
        <f>"103_"&amp;ROUND([1]定价!$C22*[1]价值换算!$L$17,0)</f>
        <v>103_0</v>
      </c>
      <c r="H212" s="9">
        <v>1</v>
      </c>
      <c r="I212" s="9" t="str">
        <f t="shared" si="17"/>
        <v>紫水晶</v>
      </c>
    </row>
    <row r="213" spans="1:9">
      <c r="A213" s="9">
        <v>319</v>
      </c>
      <c r="B213" s="9">
        <v>4</v>
      </c>
      <c r="C213" s="9">
        <f t="shared" si="15"/>
        <v>216</v>
      </c>
      <c r="D213" s="9"/>
      <c r="E213" s="9">
        <f t="shared" si="16"/>
        <v>1500</v>
      </c>
      <c r="F213" s="9" t="str">
        <f t="shared" si="14"/>
        <v>2_31003031_1</v>
      </c>
      <c r="G213" s="9" t="str">
        <f>"103_"&amp;ROUND([1]定价!$C23*[1]价值换算!$L$17,0)</f>
        <v>103_0</v>
      </c>
      <c r="H213" s="9">
        <v>1</v>
      </c>
      <c r="I213" s="9" t="str">
        <f t="shared" si="17"/>
        <v>钨金</v>
      </c>
    </row>
    <row r="214" spans="1:9">
      <c r="A214" s="9">
        <v>320</v>
      </c>
      <c r="B214" s="9">
        <v>4</v>
      </c>
      <c r="C214" s="9">
        <f t="shared" si="15"/>
        <v>211</v>
      </c>
      <c r="D214" s="9"/>
      <c r="E214" s="9">
        <f t="shared" si="16"/>
        <v>1000</v>
      </c>
      <c r="F214" s="9" t="str">
        <f t="shared" si="14"/>
        <v>2_31003032_1</v>
      </c>
      <c r="G214" s="9" t="str">
        <f>"103_"&amp;ROUND([1]定价!$C24*[1]价值换算!$L$17,0)</f>
        <v>103_0</v>
      </c>
      <c r="H214" s="9">
        <v>1</v>
      </c>
      <c r="I214" s="9" t="str">
        <f t="shared" si="17"/>
        <v>蓝钢</v>
      </c>
    </row>
    <row r="215" spans="1:9">
      <c r="A215" s="9">
        <v>321</v>
      </c>
      <c r="B215" s="9">
        <v>4</v>
      </c>
      <c r="C215" s="9">
        <f t="shared" si="15"/>
        <v>205</v>
      </c>
      <c r="D215" s="9"/>
      <c r="E215" s="9">
        <f t="shared" si="16"/>
        <v>500</v>
      </c>
      <c r="F215" s="9" t="str">
        <f t="shared" si="14"/>
        <v>2_31003033_1</v>
      </c>
      <c r="G215" s="9" t="str">
        <f>"103_"&amp;ROUND([1]定价!$C25*[1]价值换算!$L$17,0)</f>
        <v>103_0</v>
      </c>
      <c r="H215" s="9">
        <v>1</v>
      </c>
      <c r="I215" s="9" t="str">
        <f t="shared" si="17"/>
        <v>铂金</v>
      </c>
    </row>
    <row r="216" spans="1:9">
      <c r="A216" s="9">
        <v>322</v>
      </c>
      <c r="B216" s="9">
        <v>4</v>
      </c>
      <c r="C216" s="9">
        <f t="shared" si="15"/>
        <v>215</v>
      </c>
      <c r="D216" s="9"/>
      <c r="E216" s="9">
        <f t="shared" si="16"/>
        <v>1500</v>
      </c>
      <c r="F216" s="9" t="str">
        <f t="shared" si="14"/>
        <v>2_31003041_1</v>
      </c>
      <c r="G216" s="9" t="str">
        <f>"103_"&amp;ROUND([1]定价!$C26*[1]价值换算!$L$17,0)</f>
        <v>103_0</v>
      </c>
      <c r="H216" s="9">
        <v>1</v>
      </c>
      <c r="I216" s="9" t="str">
        <f t="shared" si="17"/>
        <v>绿残卷</v>
      </c>
    </row>
    <row r="217" spans="1:9">
      <c r="A217" s="9">
        <v>323</v>
      </c>
      <c r="B217" s="9">
        <v>4</v>
      </c>
      <c r="C217" s="9">
        <f t="shared" si="15"/>
        <v>214</v>
      </c>
      <c r="D217" s="9"/>
      <c r="E217" s="9">
        <f t="shared" si="16"/>
        <v>1500</v>
      </c>
      <c r="F217" s="9" t="str">
        <f t="shared" si="14"/>
        <v>2_31003042_1</v>
      </c>
      <c r="G217" s="9" t="str">
        <f>"103_"&amp;ROUND([1]定价!$C27*[1]价值换算!$L$17,0)</f>
        <v>103_0</v>
      </c>
      <c r="H217" s="9">
        <v>1</v>
      </c>
      <c r="I217" s="9" t="str">
        <f t="shared" si="17"/>
        <v>绿+1残卷</v>
      </c>
    </row>
    <row r="218" spans="1:9">
      <c r="A218" s="9">
        <v>324</v>
      </c>
      <c r="B218" s="9">
        <v>4</v>
      </c>
      <c r="C218" s="9">
        <f t="shared" si="15"/>
        <v>210</v>
      </c>
      <c r="D218" s="9"/>
      <c r="E218" s="9">
        <f t="shared" si="16"/>
        <v>1000</v>
      </c>
      <c r="F218" s="9" t="str">
        <f t="shared" si="14"/>
        <v>2_31003043_1</v>
      </c>
      <c r="G218" s="9" t="str">
        <f>"103_"&amp;ROUND([1]定价!$C28*[1]价值换算!$L$17,0)</f>
        <v>103_0</v>
      </c>
      <c r="H218" s="9">
        <v>1</v>
      </c>
      <c r="I218" s="9" t="str">
        <f t="shared" si="17"/>
        <v>蓝残卷</v>
      </c>
    </row>
    <row r="219" spans="1:9">
      <c r="A219" s="9">
        <v>325</v>
      </c>
      <c r="B219" s="9">
        <v>4</v>
      </c>
      <c r="C219" s="9">
        <f t="shared" si="15"/>
        <v>209</v>
      </c>
      <c r="D219" s="9"/>
      <c r="E219" s="9">
        <f t="shared" si="16"/>
        <v>1000</v>
      </c>
      <c r="F219" s="9" t="str">
        <f t="shared" si="14"/>
        <v>2_31003044_1</v>
      </c>
      <c r="G219" s="9" t="str">
        <f>"103_"&amp;ROUND([1]定价!$C29*[1]价值换算!$L$17,0)</f>
        <v>103_0</v>
      </c>
      <c r="H219" s="9">
        <v>1</v>
      </c>
      <c r="I219" s="9" t="str">
        <f t="shared" si="17"/>
        <v>蓝+1残卷</v>
      </c>
    </row>
    <row r="220" spans="1:9">
      <c r="A220" s="9">
        <v>326</v>
      </c>
      <c r="B220" s="9">
        <v>4</v>
      </c>
      <c r="C220" s="9">
        <f t="shared" si="15"/>
        <v>208</v>
      </c>
      <c r="D220" s="9"/>
      <c r="E220" s="9">
        <f t="shared" si="16"/>
        <v>1000</v>
      </c>
      <c r="F220" s="9" t="str">
        <f t="shared" si="14"/>
        <v>2_31003045_1</v>
      </c>
      <c r="G220" s="9" t="str">
        <f>"103_"&amp;ROUND([1]定价!$C30*[1]价值换算!$L$17,0)</f>
        <v>103_0</v>
      </c>
      <c r="H220" s="9">
        <v>1</v>
      </c>
      <c r="I220" s="9" t="str">
        <f t="shared" si="17"/>
        <v>蓝+2残卷</v>
      </c>
    </row>
    <row r="221" spans="1:9">
      <c r="A221" s="9">
        <v>327</v>
      </c>
      <c r="B221" s="9">
        <v>4</v>
      </c>
      <c r="C221" s="9">
        <f t="shared" si="15"/>
        <v>204</v>
      </c>
      <c r="D221" s="9"/>
      <c r="E221" s="9">
        <f t="shared" si="16"/>
        <v>500</v>
      </c>
      <c r="F221" s="9" t="str">
        <f t="shared" si="14"/>
        <v>2_31003046_1</v>
      </c>
      <c r="G221" s="9" t="str">
        <f>"103_"&amp;ROUND([1]定价!$C31*[1]价值换算!$L$17,0)</f>
        <v>103_0</v>
      </c>
      <c r="H221" s="9">
        <v>1</v>
      </c>
      <c r="I221" s="9" t="str">
        <f t="shared" si="17"/>
        <v>紫残卷</v>
      </c>
    </row>
    <row r="222" spans="1:9">
      <c r="A222" s="9">
        <v>328</v>
      </c>
      <c r="B222" s="9">
        <v>4</v>
      </c>
      <c r="C222" s="9">
        <f t="shared" si="15"/>
        <v>203</v>
      </c>
      <c r="D222" s="9"/>
      <c r="E222" s="9">
        <f t="shared" si="16"/>
        <v>500</v>
      </c>
      <c r="F222" s="9" t="str">
        <f t="shared" si="14"/>
        <v>2_31003047_1</v>
      </c>
      <c r="G222" s="9" t="str">
        <f>"103_"&amp;ROUND([1]定价!$C32*[1]价值换算!$L$17,0)</f>
        <v>103_0</v>
      </c>
      <c r="H222" s="9">
        <v>1</v>
      </c>
      <c r="I222" s="9" t="str">
        <f t="shared" si="17"/>
        <v>紫+1残卷</v>
      </c>
    </row>
    <row r="223" spans="1:9">
      <c r="A223" s="9">
        <v>329</v>
      </c>
      <c r="B223" s="9">
        <v>4</v>
      </c>
      <c r="C223" s="9">
        <f t="shared" si="15"/>
        <v>202</v>
      </c>
      <c r="D223" s="9"/>
      <c r="E223" s="9">
        <f t="shared" si="16"/>
        <v>500</v>
      </c>
      <c r="F223" s="9" t="str">
        <f t="shared" si="14"/>
        <v>2_31003048_1</v>
      </c>
      <c r="G223" s="9" t="str">
        <f ca="1">"103_"&amp;ROUND([1]定价!$C33*[1]价值换算!$L$17,0)</f>
        <v>103_0</v>
      </c>
      <c r="H223" s="9">
        <v>1</v>
      </c>
      <c r="I223" s="9" t="str">
        <f t="shared" si="17"/>
        <v>紫+2残卷</v>
      </c>
    </row>
    <row r="224" spans="1:9">
      <c r="A224" s="9">
        <v>330</v>
      </c>
      <c r="B224" s="9">
        <v>4</v>
      </c>
      <c r="C224" s="9">
        <f t="shared" si="15"/>
        <v>201</v>
      </c>
      <c r="D224" s="9"/>
      <c r="E224" s="9">
        <f t="shared" si="16"/>
        <v>500</v>
      </c>
      <c r="F224" s="9" t="str">
        <f t="shared" si="14"/>
        <v>2_31003049_1</v>
      </c>
      <c r="G224" s="9" t="str">
        <f>"103_"&amp;ROUND([1]定价!$C34*[1]价值换算!$L$17,0)</f>
        <v>103_0</v>
      </c>
      <c r="H224" s="9">
        <v>1</v>
      </c>
      <c r="I224" s="9" t="str">
        <f t="shared" si="17"/>
        <v>紫+3残卷</v>
      </c>
    </row>
    <row r="225" spans="1:9">
      <c r="A225" s="9">
        <v>331</v>
      </c>
      <c r="B225" s="9">
        <v>4</v>
      </c>
      <c r="C225" s="9">
        <f t="shared" si="15"/>
        <v>405</v>
      </c>
      <c r="D225" s="9"/>
      <c r="E225" s="9">
        <f t="shared" si="16"/>
        <v>5667</v>
      </c>
      <c r="F225" s="9" t="str">
        <f t="shared" si="14"/>
        <v>2_31004001_1</v>
      </c>
      <c r="G225" s="9" t="str">
        <f>"103_"&amp;ROUND([1]定价!$C35*[1]价值换算!$L$17,0)</f>
        <v>103_0</v>
      </c>
      <c r="H225" s="9">
        <v>1</v>
      </c>
      <c r="I225" s="9" t="str">
        <f t="shared" si="17"/>
        <v>路边的练习册</v>
      </c>
    </row>
    <row r="226" spans="1:9">
      <c r="A226" s="9">
        <v>332</v>
      </c>
      <c r="B226" s="9">
        <v>4</v>
      </c>
      <c r="C226" s="9">
        <f t="shared" si="15"/>
        <v>404</v>
      </c>
      <c r="D226" s="9"/>
      <c r="E226" s="9">
        <f t="shared" si="16"/>
        <v>4533</v>
      </c>
      <c r="F226" s="9" t="str">
        <f t="shared" si="14"/>
        <v>2_31004002_1</v>
      </c>
      <c r="G226" s="9" t="str">
        <f>"103_"&amp;ROUND([1]定价!$C36*[1]价值换算!$L$17,0)</f>
        <v>103_0</v>
      </c>
      <c r="H226" s="9">
        <v>1</v>
      </c>
      <c r="I226" s="9" t="str">
        <f t="shared" si="17"/>
        <v>高等练习册</v>
      </c>
    </row>
    <row r="227" spans="1:9">
      <c r="A227" s="9">
        <v>333</v>
      </c>
      <c r="B227" s="9">
        <v>4</v>
      </c>
      <c r="C227" s="9">
        <f t="shared" si="15"/>
        <v>403</v>
      </c>
      <c r="D227" s="9"/>
      <c r="E227" s="9">
        <f t="shared" si="16"/>
        <v>3400</v>
      </c>
      <c r="F227" s="9" t="str">
        <f t="shared" ref="F227:F258" si="18">F164</f>
        <v>2_31004003_1</v>
      </c>
      <c r="G227" s="9" t="str">
        <f>"103_"&amp;ROUND([1]定价!$C37*[1]价值换算!$L$17,0)</f>
        <v>103_0</v>
      </c>
      <c r="H227" s="9">
        <v>1</v>
      </c>
      <c r="I227" s="9" t="str">
        <f t="shared" si="17"/>
        <v>精装练习册</v>
      </c>
    </row>
    <row r="228" spans="1:9">
      <c r="A228" s="9">
        <v>334</v>
      </c>
      <c r="B228" s="9">
        <v>4</v>
      </c>
      <c r="C228" s="9">
        <f t="shared" si="15"/>
        <v>402</v>
      </c>
      <c r="D228" s="9"/>
      <c r="E228" s="9">
        <f t="shared" si="16"/>
        <v>2267</v>
      </c>
      <c r="F228" s="9" t="str">
        <f t="shared" si="18"/>
        <v>2_31004004_1</v>
      </c>
      <c r="G228" s="9" t="str">
        <f>"103_"&amp;ROUND([1]定价!$C38*[1]价值换算!$L$17,0)</f>
        <v>103_0</v>
      </c>
      <c r="H228" s="9">
        <v>1</v>
      </c>
      <c r="I228" s="9" t="str">
        <f t="shared" si="17"/>
        <v>优等生的笔记本</v>
      </c>
    </row>
    <row r="229" spans="1:9">
      <c r="A229" s="9">
        <v>335</v>
      </c>
      <c r="B229" s="9">
        <v>4</v>
      </c>
      <c r="C229" s="9">
        <f t="shared" si="15"/>
        <v>401</v>
      </c>
      <c r="D229" s="9"/>
      <c r="E229" s="9">
        <f t="shared" si="16"/>
        <v>1133</v>
      </c>
      <c r="F229" s="9" t="str">
        <f t="shared" si="18"/>
        <v>2_31004005_1</v>
      </c>
      <c r="G229" s="9" t="str">
        <f>"103_"&amp;ROUND([1]定价!$C39*[1]价值换算!$L$17,0)</f>
        <v>103_0</v>
      </c>
      <c r="H229" s="9">
        <v>1</v>
      </c>
      <c r="I229" s="9" t="str">
        <f t="shared" si="17"/>
        <v>学神的笔记本</v>
      </c>
    </row>
    <row r="230" spans="1:9">
      <c r="A230" s="9">
        <v>336</v>
      </c>
      <c r="B230" s="9">
        <v>4</v>
      </c>
      <c r="C230" s="9">
        <f t="shared" si="15"/>
        <v>115</v>
      </c>
      <c r="D230" s="9"/>
      <c r="E230" s="9">
        <f t="shared" si="16"/>
        <v>2500</v>
      </c>
      <c r="F230" s="9" t="str">
        <f t="shared" si="18"/>
        <v>2_31002001_1</v>
      </c>
      <c r="G230" s="9" t="str">
        <f>"103_"&amp;ROUND([1]定价!$C40*[1]价值换算!$L$17,0)</f>
        <v>103_0</v>
      </c>
      <c r="H230" s="9">
        <v>1</v>
      </c>
      <c r="I230" s="9" t="str">
        <f t="shared" si="17"/>
        <v>少女之心-可可妮露</v>
      </c>
    </row>
    <row r="231" spans="1:9">
      <c r="A231" s="9">
        <v>337</v>
      </c>
      <c r="B231" s="9">
        <v>4</v>
      </c>
      <c r="C231" s="9">
        <f t="shared" si="15"/>
        <v>112</v>
      </c>
      <c r="D231" s="9"/>
      <c r="E231" s="9">
        <f t="shared" si="16"/>
        <v>1667</v>
      </c>
      <c r="F231" s="9" t="str">
        <f t="shared" si="18"/>
        <v>2_31002002_1</v>
      </c>
      <c r="G231" s="9" t="str">
        <f>"103_"&amp;ROUND([1]定价!$C41*[1]价值换算!$L$17,0)</f>
        <v>103_0</v>
      </c>
      <c r="H231" s="9">
        <v>1</v>
      </c>
      <c r="I231" s="9" t="str">
        <f t="shared" si="17"/>
        <v>少女之心-花音</v>
      </c>
    </row>
    <row r="232" spans="1:9">
      <c r="A232" s="9">
        <v>338</v>
      </c>
      <c r="B232" s="9">
        <v>4</v>
      </c>
      <c r="C232" s="9">
        <f t="shared" si="15"/>
        <v>114</v>
      </c>
      <c r="D232" s="9"/>
      <c r="E232" s="9">
        <f t="shared" si="16"/>
        <v>2500</v>
      </c>
      <c r="F232" s="9" t="str">
        <f t="shared" si="18"/>
        <v>2_31002003_1</v>
      </c>
      <c r="G232" s="9" t="str">
        <f>"103_"&amp;ROUND([1]定价!$C42*[1]价值换算!$L$17,0)</f>
        <v>103_0</v>
      </c>
      <c r="H232" s="9">
        <v>1</v>
      </c>
      <c r="I232" s="9" t="str">
        <f t="shared" si="17"/>
        <v>少女之心-凯瑟琳</v>
      </c>
    </row>
    <row r="233" spans="1:9">
      <c r="A233" s="9">
        <v>339</v>
      </c>
      <c r="B233" s="9">
        <v>4</v>
      </c>
      <c r="C233" s="9">
        <f t="shared" si="15"/>
        <v>106</v>
      </c>
      <c r="D233" s="9"/>
      <c r="E233" s="9">
        <f t="shared" si="16"/>
        <v>0</v>
      </c>
      <c r="F233" s="9" t="str">
        <f t="shared" si="18"/>
        <v>2_31002004_1</v>
      </c>
      <c r="G233" s="9" t="str">
        <f>"103_"&amp;ROUND([1]定价!$C43*[1]价值换算!$L$17,0)</f>
        <v>103_0</v>
      </c>
      <c r="H233" s="9">
        <v>1</v>
      </c>
      <c r="I233" s="9" t="str">
        <f t="shared" si="17"/>
        <v>少女之心-南宫攸</v>
      </c>
    </row>
    <row r="234" spans="1:9">
      <c r="A234" s="9">
        <v>340</v>
      </c>
      <c r="B234" s="9">
        <v>4</v>
      </c>
      <c r="C234" s="9">
        <f t="shared" si="15"/>
        <v>109</v>
      </c>
      <c r="D234" s="9"/>
      <c r="E234" s="9">
        <f t="shared" si="16"/>
        <v>833</v>
      </c>
      <c r="F234" s="9" t="str">
        <f t="shared" si="18"/>
        <v>2_31002005_1</v>
      </c>
      <c r="G234" s="9" t="str">
        <f>"103_"&amp;ROUND([1]定价!$C44*[1]价值换算!$L$17,0)</f>
        <v>103_0</v>
      </c>
      <c r="H234" s="9">
        <v>1</v>
      </c>
      <c r="I234" s="9" t="str">
        <f t="shared" si="17"/>
        <v>少女之心-南宫唯</v>
      </c>
    </row>
    <row r="235" spans="1:9">
      <c r="A235" s="9">
        <v>341</v>
      </c>
      <c r="B235" s="9">
        <v>4</v>
      </c>
      <c r="C235" s="9">
        <f t="shared" si="15"/>
        <v>108</v>
      </c>
      <c r="D235" s="9"/>
      <c r="E235" s="9">
        <f t="shared" si="16"/>
        <v>833</v>
      </c>
      <c r="F235" s="9" t="str">
        <f t="shared" si="18"/>
        <v>2_31002006_1</v>
      </c>
      <c r="G235" s="9" t="str">
        <f>"103_"&amp;ROUND([1]定价!$C45*[1]价值换算!$L$17,0)</f>
        <v>103_0</v>
      </c>
      <c r="H235" s="9">
        <v>1</v>
      </c>
      <c r="I235" s="9" t="str">
        <f t="shared" si="17"/>
        <v>少女之心-娜塔莉</v>
      </c>
    </row>
    <row r="236" spans="1:9">
      <c r="A236" s="9">
        <v>342</v>
      </c>
      <c r="B236" s="9">
        <v>4</v>
      </c>
      <c r="C236" s="9">
        <f t="shared" si="15"/>
        <v>105</v>
      </c>
      <c r="D236" s="9"/>
      <c r="E236" s="9">
        <f t="shared" si="16"/>
        <v>0</v>
      </c>
      <c r="F236" s="9" t="str">
        <f t="shared" si="18"/>
        <v>2_31002007_1</v>
      </c>
      <c r="G236" s="9" t="str">
        <f>"103_"&amp;ROUND([1]定价!$C46*[1]价值换算!$L$17,0)</f>
        <v>103_0</v>
      </c>
      <c r="H236" s="9">
        <v>1</v>
      </c>
      <c r="I236" s="9" t="str">
        <f t="shared" si="17"/>
        <v>少女之心-飞儿</v>
      </c>
    </row>
    <row r="237" spans="1:9">
      <c r="A237" s="9">
        <v>343</v>
      </c>
      <c r="B237" s="9">
        <v>4</v>
      </c>
      <c r="C237" s="9">
        <f t="shared" si="15"/>
        <v>111</v>
      </c>
      <c r="D237" s="9"/>
      <c r="E237" s="9">
        <f t="shared" si="16"/>
        <v>1667</v>
      </c>
      <c r="F237" s="9" t="str">
        <f t="shared" si="18"/>
        <v>2_31002008_1</v>
      </c>
      <c r="G237" s="9" t="str">
        <f>"103_"&amp;ROUND([1]定价!$C47*[1]价值换算!$L$17,0)</f>
        <v>103_0</v>
      </c>
      <c r="H237" s="9">
        <v>1</v>
      </c>
      <c r="I237" s="9" t="str">
        <f t="shared" si="17"/>
        <v>少女之心-真希</v>
      </c>
    </row>
    <row r="238" spans="1:9">
      <c r="A238" s="9">
        <v>344</v>
      </c>
      <c r="B238" s="9">
        <v>4</v>
      </c>
      <c r="C238" s="9">
        <f t="shared" si="15"/>
        <v>104</v>
      </c>
      <c r="D238" s="9"/>
      <c r="E238" s="9">
        <f t="shared" si="16"/>
        <v>0</v>
      </c>
      <c r="F238" s="9" t="str">
        <f t="shared" si="18"/>
        <v>2_31002009_1</v>
      </c>
      <c r="G238" s="9" t="str">
        <f>"103_"&amp;ROUND([1]定价!$C48*[1]价值换算!$L$17,0)</f>
        <v>103_0</v>
      </c>
      <c r="H238" s="9">
        <v>1</v>
      </c>
      <c r="I238" s="9" t="str">
        <f t="shared" si="17"/>
        <v>少女之心-潘朵拉</v>
      </c>
    </row>
    <row r="239" spans="1:9">
      <c r="A239" s="9">
        <v>345</v>
      </c>
      <c r="B239" s="9">
        <v>4</v>
      </c>
      <c r="C239" s="9">
        <f t="shared" si="15"/>
        <v>113</v>
      </c>
      <c r="D239" s="9"/>
      <c r="E239" s="9">
        <f t="shared" si="16"/>
        <v>2500</v>
      </c>
      <c r="F239" s="9" t="str">
        <f t="shared" si="18"/>
        <v>2_31002010_1</v>
      </c>
      <c r="G239" s="9" t="str">
        <f>"103_"&amp;ROUND([1]定价!$C49*[1]价值换算!$L$17,0)</f>
        <v>103_0</v>
      </c>
      <c r="H239" s="9">
        <v>1</v>
      </c>
      <c r="I239" s="9" t="str">
        <f t="shared" si="17"/>
        <v>少女之心-奈奈</v>
      </c>
    </row>
    <row r="240" spans="1:9">
      <c r="A240" s="9">
        <v>346</v>
      </c>
      <c r="B240" s="9">
        <v>4</v>
      </c>
      <c r="C240" s="9">
        <f t="shared" si="15"/>
        <v>103</v>
      </c>
      <c r="D240" s="9"/>
      <c r="E240" s="9">
        <f t="shared" si="16"/>
        <v>0</v>
      </c>
      <c r="F240" s="9" t="str">
        <f t="shared" si="18"/>
        <v>2_31002011_1</v>
      </c>
      <c r="G240" s="9" t="str">
        <f>"103_"&amp;ROUND([1]定价!$C50*[1]价值换算!$L$17,0)</f>
        <v>103_0</v>
      </c>
      <c r="H240" s="9">
        <v>1</v>
      </c>
      <c r="I240" s="9" t="str">
        <f t="shared" si="17"/>
        <v>少女之心-榊原樱</v>
      </c>
    </row>
    <row r="241" spans="1:9">
      <c r="A241" s="9">
        <v>347</v>
      </c>
      <c r="B241" s="9">
        <v>4</v>
      </c>
      <c r="C241" s="9">
        <f t="shared" si="15"/>
        <v>110</v>
      </c>
      <c r="D241" s="9"/>
      <c r="E241" s="9">
        <f t="shared" si="16"/>
        <v>1667</v>
      </c>
      <c r="F241" s="9" t="str">
        <f t="shared" si="18"/>
        <v>2_31002012_1</v>
      </c>
      <c r="G241" s="9" t="str">
        <f>"103_"&amp;ROUND([1]定价!$C51*[1]价值换算!$L$17,0)</f>
        <v>103_0</v>
      </c>
      <c r="H241" s="9">
        <v>1</v>
      </c>
      <c r="I241" s="9" t="str">
        <f t="shared" si="17"/>
        <v>少女之心-柒柒</v>
      </c>
    </row>
    <row r="242" spans="1:9">
      <c r="A242" s="9">
        <v>348</v>
      </c>
      <c r="B242" s="9">
        <v>4</v>
      </c>
      <c r="C242" s="9">
        <f t="shared" si="15"/>
        <v>107</v>
      </c>
      <c r="D242" s="9"/>
      <c r="E242" s="9">
        <f t="shared" si="16"/>
        <v>833</v>
      </c>
      <c r="F242" s="9" t="str">
        <f t="shared" si="18"/>
        <v>2_31002013_1</v>
      </c>
      <c r="G242" s="9" t="str">
        <f>"103_"&amp;ROUND([1]定价!$C52*[1]价值换算!$L$17,0)</f>
        <v>103_0</v>
      </c>
      <c r="H242" s="9">
        <v>1</v>
      </c>
      <c r="I242" s="9" t="str">
        <f t="shared" si="17"/>
        <v>少女之心-玲奈</v>
      </c>
    </row>
    <row r="243" spans="1:9">
      <c r="A243" s="9">
        <v>349</v>
      </c>
      <c r="B243" s="9">
        <v>4</v>
      </c>
      <c r="C243" s="9">
        <f t="shared" si="15"/>
        <v>102</v>
      </c>
      <c r="D243" s="9"/>
      <c r="E243" s="9">
        <f t="shared" si="16"/>
        <v>0</v>
      </c>
      <c r="F243" s="9" t="str">
        <f t="shared" si="18"/>
        <v>2_31002014_1</v>
      </c>
      <c r="G243" s="9" t="str">
        <f>"103_"&amp;ROUND([1]定价!$C53*[1]价值换算!$L$17,0)</f>
        <v>103_0</v>
      </c>
      <c r="H243" s="9">
        <v>1</v>
      </c>
      <c r="I243" s="9" t="str">
        <f t="shared" si="17"/>
        <v>少女之心-千遥</v>
      </c>
    </row>
    <row r="244" spans="1:9">
      <c r="A244" s="9">
        <v>350</v>
      </c>
      <c r="B244" s="9">
        <v>4</v>
      </c>
      <c r="C244" s="9">
        <f t="shared" si="15"/>
        <v>101</v>
      </c>
      <c r="D244" s="9"/>
      <c r="E244" s="9">
        <f t="shared" si="16"/>
        <v>0</v>
      </c>
      <c r="F244" s="9" t="str">
        <f t="shared" si="18"/>
        <v>2_31002015_1</v>
      </c>
      <c r="G244" s="9" t="str">
        <f>"103_"&amp;ROUND([1]定价!$C54*[1]价值换算!$L$17,0)</f>
        <v>103_0</v>
      </c>
      <c r="H244" s="9">
        <v>1</v>
      </c>
      <c r="I244" s="9" t="str">
        <f t="shared" si="17"/>
        <v>少女之心-若叶</v>
      </c>
    </row>
    <row r="245" spans="1:9">
      <c r="A245" s="9">
        <v>351</v>
      </c>
      <c r="B245" s="9">
        <v>4</v>
      </c>
      <c r="C245" s="9">
        <f t="shared" si="15"/>
        <v>504</v>
      </c>
      <c r="D245" s="9"/>
      <c r="E245" s="9">
        <f t="shared" si="16"/>
        <v>6800</v>
      </c>
      <c r="F245" s="9" t="str">
        <f t="shared" si="18"/>
        <v>2_31006001_1</v>
      </c>
      <c r="G245" s="9" t="str">
        <f>"103_"&amp;ROUND([1]定价!$C70*[1]价值换算!$L$17,0)</f>
        <v>103_0</v>
      </c>
      <c r="H245" s="9">
        <v>1</v>
      </c>
      <c r="I245" s="9" t="str">
        <f t="shared" si="17"/>
        <v>毛巾</v>
      </c>
    </row>
    <row r="246" spans="1:9">
      <c r="A246" s="9">
        <v>352</v>
      </c>
      <c r="B246" s="9">
        <v>4</v>
      </c>
      <c r="C246" s="9">
        <f t="shared" si="15"/>
        <v>503</v>
      </c>
      <c r="D246" s="9"/>
      <c r="E246" s="9">
        <f t="shared" si="16"/>
        <v>5100</v>
      </c>
      <c r="F246" s="9" t="str">
        <f t="shared" si="18"/>
        <v>2_31006002_1</v>
      </c>
      <c r="G246" s="9" t="str">
        <f>"103_"&amp;ROUND([1]定价!$C71*[1]价值换算!$L$17,0)</f>
        <v>103_0</v>
      </c>
      <c r="H246" s="9">
        <v>1</v>
      </c>
      <c r="I246" s="9" t="str">
        <f t="shared" si="17"/>
        <v>纯净水</v>
      </c>
    </row>
    <row r="247" spans="1:9">
      <c r="A247" s="9">
        <v>353</v>
      </c>
      <c r="B247" s="9">
        <v>4</v>
      </c>
      <c r="C247" s="9">
        <f t="shared" si="15"/>
        <v>502</v>
      </c>
      <c r="D247" s="9"/>
      <c r="E247" s="9">
        <f t="shared" si="16"/>
        <v>3400</v>
      </c>
      <c r="F247" s="9" t="str">
        <f t="shared" si="18"/>
        <v>2_31006003_1</v>
      </c>
      <c r="G247" s="9" t="str">
        <f>"103_"&amp;ROUND([1]定价!$C72*[1]价值换算!$L$17,0)</f>
        <v>103_0</v>
      </c>
      <c r="H247" s="9">
        <v>1</v>
      </c>
      <c r="I247" s="9" t="str">
        <f t="shared" si="17"/>
        <v>柠檬水</v>
      </c>
    </row>
    <row r="248" spans="1:9">
      <c r="A248" s="9">
        <v>354</v>
      </c>
      <c r="B248" s="9">
        <v>4</v>
      </c>
      <c r="C248" s="9">
        <f t="shared" si="15"/>
        <v>501</v>
      </c>
      <c r="D248" s="9"/>
      <c r="E248" s="9">
        <f t="shared" si="16"/>
        <v>1700</v>
      </c>
      <c r="F248" s="9" t="str">
        <f t="shared" si="18"/>
        <v>2_31006004_1</v>
      </c>
      <c r="G248" s="9" t="str">
        <f>"103_"&amp;ROUND([1]定价!$C73*[1]价值换算!$L$17,0)</f>
        <v>103_0</v>
      </c>
      <c r="H248" s="9">
        <v>1</v>
      </c>
      <c r="I248" s="9" t="str">
        <f t="shared" si="17"/>
        <v>运动饮料</v>
      </c>
    </row>
    <row r="249" spans="1:9">
      <c r="A249" s="9">
        <v>355</v>
      </c>
      <c r="B249" s="9">
        <v>4</v>
      </c>
      <c r="C249" s="9">
        <f t="shared" si="15"/>
        <v>601</v>
      </c>
      <c r="D249" s="9"/>
      <c r="E249" s="9">
        <f t="shared" si="16"/>
        <v>1889</v>
      </c>
      <c r="F249" s="9" t="str">
        <f t="shared" si="18"/>
        <v>2_31007001_1</v>
      </c>
      <c r="G249" s="9" t="str">
        <f>"103_"&amp;ROUND([1]定价!$C74*[1]价值换算!$L$17,0)</f>
        <v>103_0</v>
      </c>
      <c r="H249" s="9">
        <v>1</v>
      </c>
      <c r="I249" s="9" t="str">
        <f t="shared" si="17"/>
        <v>小熊软糖</v>
      </c>
    </row>
    <row r="250" spans="1:9">
      <c r="A250" s="9">
        <v>356</v>
      </c>
      <c r="B250" s="9">
        <v>4</v>
      </c>
      <c r="C250" s="9">
        <f t="shared" si="15"/>
        <v>602</v>
      </c>
      <c r="D250" s="9"/>
      <c r="E250" s="9">
        <f t="shared" si="16"/>
        <v>1889</v>
      </c>
      <c r="F250" s="9" t="str">
        <f t="shared" si="18"/>
        <v>2_31007002_1</v>
      </c>
      <c r="G250" s="9" t="str">
        <f>"103_"&amp;ROUND([1]定价!$C75*[1]价值换算!$L$17,0)</f>
        <v>103_0</v>
      </c>
      <c r="H250" s="9">
        <v>1</v>
      </c>
      <c r="I250" s="9" t="str">
        <f t="shared" si="17"/>
        <v>CD</v>
      </c>
    </row>
    <row r="251" spans="1:9">
      <c r="A251" s="9">
        <v>357</v>
      </c>
      <c r="B251" s="9">
        <v>4</v>
      </c>
      <c r="C251" s="9">
        <f t="shared" si="15"/>
        <v>603</v>
      </c>
      <c r="D251" s="9"/>
      <c r="E251" s="9">
        <f t="shared" si="16"/>
        <v>1889</v>
      </c>
      <c r="F251" s="9" t="str">
        <f t="shared" si="18"/>
        <v>2_31007003_1</v>
      </c>
      <c r="G251" s="9" t="str">
        <f>"103_"&amp;ROUND([1]定价!$C76*[1]价值换算!$L$17,0)</f>
        <v>103_0</v>
      </c>
      <c r="H251" s="9">
        <v>1</v>
      </c>
      <c r="I251" s="9" t="str">
        <f t="shared" si="17"/>
        <v>毛绒抱枕</v>
      </c>
    </row>
    <row r="252" spans="1:9">
      <c r="A252" s="9">
        <v>358</v>
      </c>
      <c r="B252" s="9">
        <v>4</v>
      </c>
      <c r="C252" s="9">
        <f t="shared" si="15"/>
        <v>604</v>
      </c>
      <c r="D252" s="9"/>
      <c r="E252" s="9">
        <f t="shared" si="16"/>
        <v>1889</v>
      </c>
      <c r="F252" s="9" t="str">
        <f t="shared" si="18"/>
        <v>2_31007004_1</v>
      </c>
      <c r="G252" s="9" t="str">
        <f>"103_"&amp;ROUND([1]定价!$C77*[1]价值换算!$L$17,0)</f>
        <v>103_0</v>
      </c>
      <c r="H252" s="9">
        <v>1</v>
      </c>
      <c r="I252" s="9" t="str">
        <f t="shared" si="17"/>
        <v>十字银项链</v>
      </c>
    </row>
    <row r="253" spans="1:9">
      <c r="A253" s="9">
        <v>359</v>
      </c>
      <c r="B253" s="9">
        <v>4</v>
      </c>
      <c r="C253" s="9">
        <f t="shared" si="15"/>
        <v>605</v>
      </c>
      <c r="D253" s="9"/>
      <c r="E253" s="9">
        <f t="shared" si="16"/>
        <v>1889</v>
      </c>
      <c r="F253" s="9" t="str">
        <f t="shared" si="18"/>
        <v>2_31007005_1</v>
      </c>
      <c r="G253" s="9" t="str">
        <f>"103_"&amp;ROUND([1]定价!$C78*[1]价值换算!$L$17,0)</f>
        <v>103_0</v>
      </c>
      <c r="H253" s="9">
        <v>1</v>
      </c>
      <c r="I253" s="9" t="str">
        <f t="shared" si="17"/>
        <v>饰品</v>
      </c>
    </row>
    <row r="254" spans="1:9">
      <c r="A254" s="9">
        <v>360</v>
      </c>
      <c r="B254" s="9">
        <v>4</v>
      </c>
      <c r="C254" s="9">
        <f t="shared" si="15"/>
        <v>606</v>
      </c>
      <c r="D254" s="9"/>
      <c r="E254" s="9">
        <f t="shared" si="16"/>
        <v>1889</v>
      </c>
      <c r="F254" s="9" t="str">
        <f t="shared" si="18"/>
        <v>2_31007006_1</v>
      </c>
      <c r="G254" s="9" t="str">
        <f>"103_"&amp;ROUND([1]定价!$C79*[1]价值换算!$L$17,0)</f>
        <v>103_0</v>
      </c>
      <c r="H254" s="9">
        <v>1</v>
      </c>
      <c r="I254" s="9" t="str">
        <f t="shared" si="17"/>
        <v>手织围巾</v>
      </c>
    </row>
    <row r="255" spans="1:9">
      <c r="A255" s="9">
        <v>361</v>
      </c>
      <c r="B255" s="9">
        <v>4</v>
      </c>
      <c r="C255" s="9">
        <f t="shared" si="15"/>
        <v>607</v>
      </c>
      <c r="D255" s="9"/>
      <c r="E255" s="9">
        <f t="shared" si="16"/>
        <v>1889</v>
      </c>
      <c r="F255" s="9" t="str">
        <f t="shared" si="18"/>
        <v>2_31007007_1</v>
      </c>
      <c r="G255" s="9" t="str">
        <f>"103_"&amp;ROUND([1]定价!$C80*[1]价值换算!$L$17,0)</f>
        <v>103_0</v>
      </c>
      <c r="H255" s="9">
        <v>1</v>
      </c>
      <c r="I255" s="9" t="str">
        <f t="shared" si="17"/>
        <v>书本</v>
      </c>
    </row>
    <row r="256" spans="1:9">
      <c r="A256" s="9">
        <v>362</v>
      </c>
      <c r="B256" s="9">
        <v>4</v>
      </c>
      <c r="C256" s="9">
        <f t="shared" si="15"/>
        <v>608</v>
      </c>
      <c r="D256" s="9"/>
      <c r="E256" s="9">
        <f t="shared" si="16"/>
        <v>1889</v>
      </c>
      <c r="F256" s="9" t="str">
        <f t="shared" si="18"/>
        <v>2_31007008_1</v>
      </c>
      <c r="G256" s="9" t="str">
        <f>"103_"&amp;ROUND([1]定价!$C81*[1]价值换算!$L$17,0)</f>
        <v>103_0</v>
      </c>
      <c r="H256" s="9">
        <v>1</v>
      </c>
      <c r="I256" s="9" t="str">
        <f t="shared" si="17"/>
        <v>烟花</v>
      </c>
    </row>
    <row r="257" spans="1:9">
      <c r="A257" s="9">
        <v>363</v>
      </c>
      <c r="B257" s="9">
        <v>4</v>
      </c>
      <c r="C257" s="9">
        <f t="shared" si="15"/>
        <v>609</v>
      </c>
      <c r="D257" s="9"/>
      <c r="E257" s="9">
        <f t="shared" si="16"/>
        <v>1888</v>
      </c>
      <c r="F257" s="9" t="str">
        <f t="shared" si="18"/>
        <v>2_31007009_1</v>
      </c>
      <c r="G257" s="9" t="str">
        <f>"103_"&amp;ROUND([1]定价!$C82*[1]价值换算!$L$17,0)</f>
        <v>103_0</v>
      </c>
      <c r="H257" s="9">
        <v>1</v>
      </c>
      <c r="I257" s="9" t="str">
        <f t="shared" si="17"/>
        <v>饮料</v>
      </c>
    </row>
    <row r="258" spans="1:9">
      <c r="A258" s="9">
        <v>401</v>
      </c>
      <c r="B258" s="9">
        <v>5</v>
      </c>
      <c r="C258" s="9">
        <f t="shared" si="15"/>
        <v>312</v>
      </c>
      <c r="D258" s="9"/>
      <c r="E258" s="9">
        <f t="shared" si="16"/>
        <v>2125</v>
      </c>
      <c r="F258" s="9" t="str">
        <f t="shared" si="18"/>
        <v>2_31001011_1</v>
      </c>
      <c r="G258" s="9" t="str">
        <f>"104_"&amp;ROUND([1]定价!$C5*[1]价值换算!$L$18,0)</f>
        <v>104_0</v>
      </c>
      <c r="H258" s="9">
        <v>1</v>
      </c>
      <c r="I258" s="9" t="str">
        <f t="shared" si="17"/>
        <v>碧之玉</v>
      </c>
    </row>
    <row r="259" spans="1:9">
      <c r="A259" s="9">
        <v>402</v>
      </c>
      <c r="B259" s="9">
        <v>5</v>
      </c>
      <c r="C259" s="9">
        <f t="shared" si="15"/>
        <v>308</v>
      </c>
      <c r="D259" s="9"/>
      <c r="E259" s="9">
        <f t="shared" si="16"/>
        <v>1417</v>
      </c>
      <c r="F259" s="9" t="str">
        <f t="shared" ref="F259:F290" si="19">F196</f>
        <v>2_31001012_1</v>
      </c>
      <c r="G259" s="9" t="str">
        <f>"104_"&amp;ROUND([1]定价!$C6*[1]价值换算!$L$18,0)</f>
        <v>104_0</v>
      </c>
      <c r="H259" s="9">
        <v>1</v>
      </c>
      <c r="I259" s="9" t="str">
        <f t="shared" si="17"/>
        <v>青之玉</v>
      </c>
    </row>
    <row r="260" spans="1:9">
      <c r="A260" s="9">
        <v>403</v>
      </c>
      <c r="B260" s="9">
        <v>5</v>
      </c>
      <c r="C260" s="9">
        <f t="shared" si="15"/>
        <v>304</v>
      </c>
      <c r="D260" s="9"/>
      <c r="E260" s="9">
        <f t="shared" si="16"/>
        <v>708</v>
      </c>
      <c r="F260" s="9" t="str">
        <f t="shared" si="19"/>
        <v>2_31001013_1</v>
      </c>
      <c r="G260" s="9" t="str">
        <f>"104_"&amp;ROUND([1]定价!$C7*[1]价值换算!$L$18,0)</f>
        <v>104_0</v>
      </c>
      <c r="H260" s="9">
        <v>1</v>
      </c>
      <c r="I260" s="9" t="str">
        <f t="shared" si="17"/>
        <v>绀之玉</v>
      </c>
    </row>
    <row r="261" spans="1:9">
      <c r="A261" s="9">
        <v>404</v>
      </c>
      <c r="B261" s="9">
        <v>5</v>
      </c>
      <c r="C261" s="9">
        <f t="shared" si="15"/>
        <v>311</v>
      </c>
      <c r="D261" s="9"/>
      <c r="E261" s="9">
        <f t="shared" si="16"/>
        <v>2125</v>
      </c>
      <c r="F261" s="9" t="str">
        <f t="shared" si="19"/>
        <v>2_31001021_1</v>
      </c>
      <c r="G261" s="9" t="str">
        <f>"104_"&amp;ROUND([1]定价!$C8*[1]价值换算!$L$18,0)</f>
        <v>104_0</v>
      </c>
      <c r="H261" s="9">
        <v>1</v>
      </c>
      <c r="I261" s="9" t="str">
        <f t="shared" si="17"/>
        <v>绿色莉莉丝花</v>
      </c>
    </row>
    <row r="262" spans="1:9">
      <c r="A262" s="9">
        <v>405</v>
      </c>
      <c r="B262" s="9">
        <v>5</v>
      </c>
      <c r="C262" s="9">
        <f t="shared" ref="C262:C325" si="20">C199</f>
        <v>307</v>
      </c>
      <c r="D262" s="9"/>
      <c r="E262" s="9">
        <f t="shared" ref="E262:E325" si="21">E199</f>
        <v>1417</v>
      </c>
      <c r="F262" s="9" t="str">
        <f t="shared" si="19"/>
        <v>2_31001022_1</v>
      </c>
      <c r="G262" s="9" t="str">
        <f>"104_"&amp;ROUND([1]定价!$C9*[1]价值换算!$L$18,0)</f>
        <v>104_0</v>
      </c>
      <c r="H262" s="9">
        <v>1</v>
      </c>
      <c r="I262" s="9" t="str">
        <f t="shared" ref="I262:I325" si="22">I199</f>
        <v>蓝色莉莉丝花</v>
      </c>
    </row>
    <row r="263" spans="1:9">
      <c r="A263" s="9">
        <v>406</v>
      </c>
      <c r="B263" s="9">
        <v>5</v>
      </c>
      <c r="C263" s="9">
        <f t="shared" si="20"/>
        <v>303</v>
      </c>
      <c r="D263" s="9"/>
      <c r="E263" s="9">
        <f t="shared" si="21"/>
        <v>708</v>
      </c>
      <c r="F263" s="9" t="str">
        <f t="shared" si="19"/>
        <v>2_31001023_1</v>
      </c>
      <c r="G263" s="9" t="str">
        <f>"104_"&amp;ROUND([1]定价!$C10*[1]价值换算!$L$18,0)</f>
        <v>104_0</v>
      </c>
      <c r="H263" s="9">
        <v>1</v>
      </c>
      <c r="I263" s="9" t="str">
        <f t="shared" si="22"/>
        <v>紫色莉莉丝花</v>
      </c>
    </row>
    <row r="264" spans="1:9">
      <c r="A264" s="9">
        <v>407</v>
      </c>
      <c r="B264" s="9">
        <v>5</v>
      </c>
      <c r="C264" s="9">
        <f t="shared" si="20"/>
        <v>310</v>
      </c>
      <c r="D264" s="9"/>
      <c r="E264" s="9">
        <f t="shared" si="21"/>
        <v>2125</v>
      </c>
      <c r="F264" s="9" t="str">
        <f t="shared" si="19"/>
        <v>2_31001031_1</v>
      </c>
      <c r="G264" s="9" t="str">
        <f>"104_"&amp;ROUND([1]定价!$C11*[1]价值换算!$L$18,0)</f>
        <v>104_0</v>
      </c>
      <c r="H264" s="9">
        <v>1</v>
      </c>
      <c r="I264" s="9" t="str">
        <f t="shared" si="22"/>
        <v>赤之发晶</v>
      </c>
    </row>
    <row r="265" spans="1:9">
      <c r="A265" s="9">
        <v>408</v>
      </c>
      <c r="B265" s="9">
        <v>5</v>
      </c>
      <c r="C265" s="9">
        <f t="shared" si="20"/>
        <v>306</v>
      </c>
      <c r="D265" s="9"/>
      <c r="E265" s="9">
        <f t="shared" si="21"/>
        <v>1417</v>
      </c>
      <c r="F265" s="9" t="str">
        <f t="shared" si="19"/>
        <v>2_31001032_1</v>
      </c>
      <c r="G265" s="9" t="str">
        <f>"104_"&amp;ROUND([1]定价!$C12*[1]价值换算!$L$18,0)</f>
        <v>104_0</v>
      </c>
      <c r="H265" s="9">
        <v>1</v>
      </c>
      <c r="I265" s="9" t="str">
        <f t="shared" si="22"/>
        <v>彤之发晶</v>
      </c>
    </row>
    <row r="266" spans="1:9">
      <c r="A266" s="9">
        <v>409</v>
      </c>
      <c r="B266" s="9">
        <v>5</v>
      </c>
      <c r="C266" s="9">
        <f t="shared" si="20"/>
        <v>302</v>
      </c>
      <c r="D266" s="9"/>
      <c r="E266" s="9">
        <f t="shared" si="21"/>
        <v>708</v>
      </c>
      <c r="F266" s="9" t="str">
        <f t="shared" si="19"/>
        <v>2_31001033_1</v>
      </c>
      <c r="G266" s="9" t="str">
        <f>"104_"&amp;ROUND([1]定价!$C13*[1]价值换算!$L$18,0)</f>
        <v>104_0</v>
      </c>
      <c r="H266" s="9">
        <v>1</v>
      </c>
      <c r="I266" s="9" t="str">
        <f t="shared" si="22"/>
        <v>橙之发晶</v>
      </c>
    </row>
    <row r="267" spans="1:9">
      <c r="A267" s="9">
        <v>410</v>
      </c>
      <c r="B267" s="9">
        <v>5</v>
      </c>
      <c r="C267" s="9">
        <f t="shared" si="20"/>
        <v>309</v>
      </c>
      <c r="D267" s="9"/>
      <c r="E267" s="9">
        <f t="shared" si="21"/>
        <v>2125</v>
      </c>
      <c r="F267" s="9" t="str">
        <f t="shared" si="19"/>
        <v>2_31001041_1</v>
      </c>
      <c r="G267" s="9" t="str">
        <f>"104_"&amp;ROUND([1]定价!$C14*[1]价值换算!$L$18,0)</f>
        <v>104_0</v>
      </c>
      <c r="H267" s="9">
        <v>1</v>
      </c>
      <c r="I267" s="9" t="str">
        <f t="shared" si="22"/>
        <v>噗咔勋章</v>
      </c>
    </row>
    <row r="268" spans="1:9">
      <c r="A268" s="9">
        <v>411</v>
      </c>
      <c r="B268" s="9">
        <v>5</v>
      </c>
      <c r="C268" s="9">
        <f t="shared" si="20"/>
        <v>305</v>
      </c>
      <c r="D268" s="9"/>
      <c r="E268" s="9">
        <f t="shared" si="21"/>
        <v>1417</v>
      </c>
      <c r="F268" s="9" t="str">
        <f t="shared" si="19"/>
        <v>2_31001042_1</v>
      </c>
      <c r="G268" s="9" t="str">
        <f>"104_"&amp;ROUND([1]定价!$C15*[1]价值换算!$L$18,0)</f>
        <v>104_0</v>
      </c>
      <c r="H268" s="9">
        <v>1</v>
      </c>
      <c r="I268" s="9" t="str">
        <f t="shared" si="22"/>
        <v>噗咔之砂</v>
      </c>
    </row>
    <row r="269" spans="1:9">
      <c r="A269" s="9">
        <v>412</v>
      </c>
      <c r="B269" s="9">
        <v>5</v>
      </c>
      <c r="C269" s="9">
        <f t="shared" si="20"/>
        <v>301</v>
      </c>
      <c r="D269" s="9"/>
      <c r="E269" s="9">
        <f t="shared" si="21"/>
        <v>708</v>
      </c>
      <c r="F269" s="9" t="str">
        <f t="shared" si="19"/>
        <v>2_31001043_1</v>
      </c>
      <c r="G269" s="9" t="str">
        <f>"104_"&amp;ROUND([1]定价!$C16*[1]价值换算!$L$18,0)</f>
        <v>104_0</v>
      </c>
      <c r="H269" s="9">
        <v>1</v>
      </c>
      <c r="I269" s="9" t="str">
        <f t="shared" si="22"/>
        <v>噗咔之羽</v>
      </c>
    </row>
    <row r="270" spans="1:9">
      <c r="A270" s="9">
        <v>413</v>
      </c>
      <c r="B270" s="9">
        <v>5</v>
      </c>
      <c r="C270" s="9">
        <f t="shared" si="20"/>
        <v>218</v>
      </c>
      <c r="D270" s="9"/>
      <c r="E270" s="9">
        <f t="shared" si="21"/>
        <v>1500</v>
      </c>
      <c r="F270" s="9" t="str">
        <f t="shared" si="19"/>
        <v>2_31003011_1</v>
      </c>
      <c r="G270" s="9" t="str">
        <f>"104_"&amp;ROUND([1]定价!$C17*[1]价值换算!$L$18,0)</f>
        <v>104_0</v>
      </c>
      <c r="H270" s="9">
        <v>1</v>
      </c>
      <c r="I270" s="9" t="str">
        <f t="shared" si="22"/>
        <v>低阶噗咔核心</v>
      </c>
    </row>
    <row r="271" spans="1:9">
      <c r="A271" s="9">
        <v>414</v>
      </c>
      <c r="B271" s="9">
        <v>5</v>
      </c>
      <c r="C271" s="9">
        <f t="shared" si="20"/>
        <v>213</v>
      </c>
      <c r="D271" s="9"/>
      <c r="E271" s="9">
        <f t="shared" si="21"/>
        <v>1000</v>
      </c>
      <c r="F271" s="9" t="str">
        <f t="shared" si="19"/>
        <v>2_31003012_1</v>
      </c>
      <c r="G271" s="9" t="str">
        <f>"104_"&amp;ROUND([1]定价!$C18*[1]价值换算!$L$18,0)</f>
        <v>104_0</v>
      </c>
      <c r="H271" s="9">
        <v>1</v>
      </c>
      <c r="I271" s="9" t="str">
        <f t="shared" si="22"/>
        <v>中阶噗咔核心</v>
      </c>
    </row>
    <row r="272" spans="1:9">
      <c r="A272" s="9">
        <v>415</v>
      </c>
      <c r="B272" s="9">
        <v>5</v>
      </c>
      <c r="C272" s="9">
        <f t="shared" si="20"/>
        <v>207</v>
      </c>
      <c r="D272" s="9"/>
      <c r="E272" s="9">
        <f t="shared" si="21"/>
        <v>500</v>
      </c>
      <c r="F272" s="9" t="str">
        <f t="shared" si="19"/>
        <v>2_31003013_1</v>
      </c>
      <c r="G272" s="9" t="str">
        <f>"104_"&amp;ROUND([1]定价!$C19*[1]价值换算!$L$18,0)</f>
        <v>104_0</v>
      </c>
      <c r="H272" s="9">
        <v>1</v>
      </c>
      <c r="I272" s="9" t="str">
        <f t="shared" si="22"/>
        <v>高阶噗咔核心</v>
      </c>
    </row>
    <row r="273" spans="1:9">
      <c r="A273" s="9">
        <v>416</v>
      </c>
      <c r="B273" s="9">
        <v>5</v>
      </c>
      <c r="C273" s="9">
        <f t="shared" si="20"/>
        <v>217</v>
      </c>
      <c r="D273" s="9"/>
      <c r="E273" s="9">
        <f t="shared" si="21"/>
        <v>1500</v>
      </c>
      <c r="F273" s="9" t="str">
        <f t="shared" si="19"/>
        <v>2_31003021_1</v>
      </c>
      <c r="G273" s="9" t="str">
        <f>"104_"&amp;ROUND([1]定价!$C20*[1]价值换算!$L$18,0)</f>
        <v>104_0</v>
      </c>
      <c r="H273" s="9">
        <v>1</v>
      </c>
      <c r="I273" s="9" t="str">
        <f t="shared" si="22"/>
        <v>绿水晶</v>
      </c>
    </row>
    <row r="274" spans="1:9">
      <c r="A274" s="9">
        <v>417</v>
      </c>
      <c r="B274" s="9">
        <v>5</v>
      </c>
      <c r="C274" s="9">
        <f t="shared" si="20"/>
        <v>212</v>
      </c>
      <c r="D274" s="9"/>
      <c r="E274" s="9">
        <f t="shared" si="21"/>
        <v>1000</v>
      </c>
      <c r="F274" s="9" t="str">
        <f t="shared" si="19"/>
        <v>2_31003022_1</v>
      </c>
      <c r="G274" s="9" t="str">
        <f>"104_"&amp;ROUND([1]定价!$C21*[1]价值换算!$L$18,0)</f>
        <v>104_0</v>
      </c>
      <c r="H274" s="9">
        <v>1</v>
      </c>
      <c r="I274" s="9" t="str">
        <f t="shared" si="22"/>
        <v>蓝水晶</v>
      </c>
    </row>
    <row r="275" spans="1:9">
      <c r="A275" s="9">
        <v>418</v>
      </c>
      <c r="B275" s="9">
        <v>5</v>
      </c>
      <c r="C275" s="9">
        <f t="shared" si="20"/>
        <v>206</v>
      </c>
      <c r="D275" s="9"/>
      <c r="E275" s="9">
        <f t="shared" si="21"/>
        <v>500</v>
      </c>
      <c r="F275" s="9" t="str">
        <f t="shared" si="19"/>
        <v>2_31003023_1</v>
      </c>
      <c r="G275" s="9" t="str">
        <f>"104_"&amp;ROUND([1]定价!$C22*[1]价值换算!$L$18,0)</f>
        <v>104_0</v>
      </c>
      <c r="H275" s="9">
        <v>1</v>
      </c>
      <c r="I275" s="9" t="str">
        <f t="shared" si="22"/>
        <v>紫水晶</v>
      </c>
    </row>
    <row r="276" spans="1:9">
      <c r="A276" s="9">
        <v>419</v>
      </c>
      <c r="B276" s="9">
        <v>5</v>
      </c>
      <c r="C276" s="9">
        <f t="shared" si="20"/>
        <v>216</v>
      </c>
      <c r="D276" s="9"/>
      <c r="E276" s="9">
        <f t="shared" si="21"/>
        <v>1500</v>
      </c>
      <c r="F276" s="9" t="str">
        <f t="shared" si="19"/>
        <v>2_31003031_1</v>
      </c>
      <c r="G276" s="9" t="str">
        <f>"104_"&amp;ROUND([1]定价!$C23*[1]价值换算!$L$18,0)</f>
        <v>104_0</v>
      </c>
      <c r="H276" s="9">
        <v>1</v>
      </c>
      <c r="I276" s="9" t="str">
        <f t="shared" si="22"/>
        <v>钨金</v>
      </c>
    </row>
    <row r="277" spans="1:9">
      <c r="A277" s="9">
        <v>420</v>
      </c>
      <c r="B277" s="9">
        <v>5</v>
      </c>
      <c r="C277" s="9">
        <f t="shared" si="20"/>
        <v>211</v>
      </c>
      <c r="D277" s="9"/>
      <c r="E277" s="9">
        <f t="shared" si="21"/>
        <v>1000</v>
      </c>
      <c r="F277" s="9" t="str">
        <f t="shared" si="19"/>
        <v>2_31003032_1</v>
      </c>
      <c r="G277" s="9" t="str">
        <f>"104_"&amp;ROUND([1]定价!$C24*[1]价值换算!$L$18,0)</f>
        <v>104_0</v>
      </c>
      <c r="H277" s="9">
        <v>1</v>
      </c>
      <c r="I277" s="9" t="str">
        <f t="shared" si="22"/>
        <v>蓝钢</v>
      </c>
    </row>
    <row r="278" spans="1:9">
      <c r="A278" s="9">
        <v>421</v>
      </c>
      <c r="B278" s="9">
        <v>5</v>
      </c>
      <c r="C278" s="9">
        <f t="shared" si="20"/>
        <v>205</v>
      </c>
      <c r="D278" s="9"/>
      <c r="E278" s="9">
        <f t="shared" si="21"/>
        <v>500</v>
      </c>
      <c r="F278" s="9" t="str">
        <f t="shared" si="19"/>
        <v>2_31003033_1</v>
      </c>
      <c r="G278" s="9" t="str">
        <f>"104_"&amp;ROUND([1]定价!$C25*[1]价值换算!$L$18,0)</f>
        <v>104_0</v>
      </c>
      <c r="H278" s="9">
        <v>1</v>
      </c>
      <c r="I278" s="9" t="str">
        <f t="shared" si="22"/>
        <v>铂金</v>
      </c>
    </row>
    <row r="279" spans="1:9">
      <c r="A279" s="9">
        <v>422</v>
      </c>
      <c r="B279" s="9">
        <v>5</v>
      </c>
      <c r="C279" s="9">
        <f t="shared" si="20"/>
        <v>215</v>
      </c>
      <c r="D279" s="9"/>
      <c r="E279" s="9">
        <f t="shared" si="21"/>
        <v>1500</v>
      </c>
      <c r="F279" s="9" t="str">
        <f t="shared" si="19"/>
        <v>2_31003041_1</v>
      </c>
      <c r="G279" s="9" t="str">
        <f>"104_"&amp;ROUND([1]定价!$C26*[1]价值换算!$L$18,0)</f>
        <v>104_0</v>
      </c>
      <c r="H279" s="9">
        <v>1</v>
      </c>
      <c r="I279" s="9" t="str">
        <f t="shared" si="22"/>
        <v>绿残卷</v>
      </c>
    </row>
    <row r="280" spans="1:9">
      <c r="A280" s="9">
        <v>423</v>
      </c>
      <c r="B280" s="9">
        <v>5</v>
      </c>
      <c r="C280" s="9">
        <f t="shared" si="20"/>
        <v>214</v>
      </c>
      <c r="D280" s="9"/>
      <c r="E280" s="9">
        <f t="shared" si="21"/>
        <v>1500</v>
      </c>
      <c r="F280" s="9" t="str">
        <f t="shared" si="19"/>
        <v>2_31003042_1</v>
      </c>
      <c r="G280" s="9" t="str">
        <f>"104_"&amp;ROUND([1]定价!$C27*[1]价值换算!$L$18,0)</f>
        <v>104_0</v>
      </c>
      <c r="H280" s="9">
        <v>1</v>
      </c>
      <c r="I280" s="9" t="str">
        <f t="shared" si="22"/>
        <v>绿+1残卷</v>
      </c>
    </row>
    <row r="281" spans="1:9">
      <c r="A281" s="9">
        <v>424</v>
      </c>
      <c r="B281" s="9">
        <v>5</v>
      </c>
      <c r="C281" s="9">
        <f t="shared" si="20"/>
        <v>210</v>
      </c>
      <c r="D281" s="9"/>
      <c r="E281" s="9">
        <f t="shared" si="21"/>
        <v>1000</v>
      </c>
      <c r="F281" s="9" t="str">
        <f t="shared" si="19"/>
        <v>2_31003043_1</v>
      </c>
      <c r="G281" s="9" t="str">
        <f>"104_"&amp;ROUND([1]定价!$C28*[1]价值换算!$L$18,0)</f>
        <v>104_0</v>
      </c>
      <c r="H281" s="9">
        <v>1</v>
      </c>
      <c r="I281" s="9" t="str">
        <f t="shared" si="22"/>
        <v>蓝残卷</v>
      </c>
    </row>
    <row r="282" spans="1:9">
      <c r="A282" s="9">
        <v>425</v>
      </c>
      <c r="B282" s="9">
        <v>5</v>
      </c>
      <c r="C282" s="9">
        <f t="shared" si="20"/>
        <v>209</v>
      </c>
      <c r="D282" s="9"/>
      <c r="E282" s="9">
        <f t="shared" si="21"/>
        <v>1000</v>
      </c>
      <c r="F282" s="9" t="str">
        <f t="shared" si="19"/>
        <v>2_31003044_1</v>
      </c>
      <c r="G282" s="9" t="str">
        <f>"104_"&amp;ROUND([1]定价!$C29*[1]价值换算!$L$18,0)</f>
        <v>104_0</v>
      </c>
      <c r="H282" s="9">
        <v>1</v>
      </c>
      <c r="I282" s="9" t="str">
        <f t="shared" si="22"/>
        <v>蓝+1残卷</v>
      </c>
    </row>
    <row r="283" spans="1:9">
      <c r="A283" s="9">
        <v>426</v>
      </c>
      <c r="B283" s="9">
        <v>5</v>
      </c>
      <c r="C283" s="9">
        <f t="shared" si="20"/>
        <v>208</v>
      </c>
      <c r="D283" s="9"/>
      <c r="E283" s="9">
        <f t="shared" si="21"/>
        <v>1000</v>
      </c>
      <c r="F283" s="9" t="str">
        <f t="shared" si="19"/>
        <v>2_31003045_1</v>
      </c>
      <c r="G283" s="9" t="str">
        <f>"104_"&amp;ROUND([1]定价!$C30*[1]价值换算!$L$18,0)</f>
        <v>104_0</v>
      </c>
      <c r="H283" s="9">
        <v>1</v>
      </c>
      <c r="I283" s="9" t="str">
        <f t="shared" si="22"/>
        <v>蓝+2残卷</v>
      </c>
    </row>
    <row r="284" spans="1:9">
      <c r="A284" s="9">
        <v>427</v>
      </c>
      <c r="B284" s="9">
        <v>5</v>
      </c>
      <c r="C284" s="9">
        <f t="shared" si="20"/>
        <v>204</v>
      </c>
      <c r="D284" s="9"/>
      <c r="E284" s="9">
        <f t="shared" si="21"/>
        <v>500</v>
      </c>
      <c r="F284" s="9" t="str">
        <f t="shared" si="19"/>
        <v>2_31003046_1</v>
      </c>
      <c r="G284" s="9" t="str">
        <f>"104_"&amp;ROUND([1]定价!$C31*[1]价值换算!$L$18,0)</f>
        <v>104_0</v>
      </c>
      <c r="H284" s="9">
        <v>1</v>
      </c>
      <c r="I284" s="9" t="str">
        <f t="shared" si="22"/>
        <v>紫残卷</v>
      </c>
    </row>
    <row r="285" spans="1:9">
      <c r="A285" s="9">
        <v>428</v>
      </c>
      <c r="B285" s="9">
        <v>5</v>
      </c>
      <c r="C285" s="9">
        <f t="shared" si="20"/>
        <v>203</v>
      </c>
      <c r="D285" s="9"/>
      <c r="E285" s="9">
        <f t="shared" si="21"/>
        <v>500</v>
      </c>
      <c r="F285" s="9" t="str">
        <f t="shared" si="19"/>
        <v>2_31003047_1</v>
      </c>
      <c r="G285" s="9" t="str">
        <f>"104_"&amp;ROUND([1]定价!$C32*[1]价值换算!$L$18,0)</f>
        <v>104_0</v>
      </c>
      <c r="H285" s="9">
        <v>1</v>
      </c>
      <c r="I285" s="9" t="str">
        <f t="shared" si="22"/>
        <v>紫+1残卷</v>
      </c>
    </row>
    <row r="286" spans="1:9">
      <c r="A286" s="9">
        <v>429</v>
      </c>
      <c r="B286" s="9">
        <v>5</v>
      </c>
      <c r="C286" s="9">
        <f t="shared" si="20"/>
        <v>202</v>
      </c>
      <c r="D286" s="9"/>
      <c r="E286" s="9">
        <f t="shared" si="21"/>
        <v>500</v>
      </c>
      <c r="F286" s="9" t="str">
        <f t="shared" si="19"/>
        <v>2_31003048_1</v>
      </c>
      <c r="G286" s="9" t="str">
        <f ca="1">"104_"&amp;ROUND([1]定价!$C33*[1]价值换算!$L$18,0)</f>
        <v>104_0</v>
      </c>
      <c r="H286" s="9">
        <v>1</v>
      </c>
      <c r="I286" s="9" t="str">
        <f t="shared" si="22"/>
        <v>紫+2残卷</v>
      </c>
    </row>
    <row r="287" spans="1:9">
      <c r="A287" s="9">
        <v>430</v>
      </c>
      <c r="B287" s="9">
        <v>5</v>
      </c>
      <c r="C287" s="9">
        <f t="shared" si="20"/>
        <v>201</v>
      </c>
      <c r="D287" s="9"/>
      <c r="E287" s="9">
        <f t="shared" si="21"/>
        <v>500</v>
      </c>
      <c r="F287" s="9" t="str">
        <f t="shared" si="19"/>
        <v>2_31003049_1</v>
      </c>
      <c r="G287" s="9" t="str">
        <f>"104_"&amp;ROUND([1]定价!$C34*[1]价值换算!$L$18,0)</f>
        <v>104_0</v>
      </c>
      <c r="H287" s="9">
        <v>1</v>
      </c>
      <c r="I287" s="9" t="str">
        <f t="shared" si="22"/>
        <v>紫+3残卷</v>
      </c>
    </row>
    <row r="288" spans="1:9">
      <c r="A288" s="9">
        <v>431</v>
      </c>
      <c r="B288" s="9">
        <v>5</v>
      </c>
      <c r="C288" s="9">
        <f t="shared" si="20"/>
        <v>405</v>
      </c>
      <c r="D288" s="9"/>
      <c r="E288" s="9">
        <f t="shared" si="21"/>
        <v>5667</v>
      </c>
      <c r="F288" s="9" t="str">
        <f t="shared" si="19"/>
        <v>2_31004001_1</v>
      </c>
      <c r="G288" s="9" t="str">
        <f>"104_"&amp;ROUND([1]定价!$C35*[1]价值换算!$L$18,0)</f>
        <v>104_0</v>
      </c>
      <c r="H288" s="9">
        <v>1</v>
      </c>
      <c r="I288" s="9" t="str">
        <f t="shared" si="22"/>
        <v>路边的练习册</v>
      </c>
    </row>
    <row r="289" spans="1:9">
      <c r="A289" s="9">
        <v>432</v>
      </c>
      <c r="B289" s="9">
        <v>5</v>
      </c>
      <c r="C289" s="9">
        <f t="shared" si="20"/>
        <v>404</v>
      </c>
      <c r="D289" s="9"/>
      <c r="E289" s="9">
        <f t="shared" si="21"/>
        <v>4533</v>
      </c>
      <c r="F289" s="9" t="str">
        <f t="shared" si="19"/>
        <v>2_31004002_1</v>
      </c>
      <c r="G289" s="9" t="str">
        <f>"104_"&amp;ROUND([1]定价!$C36*[1]价值换算!$L$18,0)</f>
        <v>104_0</v>
      </c>
      <c r="H289" s="9">
        <v>1</v>
      </c>
      <c r="I289" s="9" t="str">
        <f t="shared" si="22"/>
        <v>高等练习册</v>
      </c>
    </row>
    <row r="290" spans="1:9">
      <c r="A290" s="9">
        <v>433</v>
      </c>
      <c r="B290" s="9">
        <v>5</v>
      </c>
      <c r="C290" s="9">
        <f t="shared" si="20"/>
        <v>403</v>
      </c>
      <c r="D290" s="9"/>
      <c r="E290" s="9">
        <f t="shared" si="21"/>
        <v>3400</v>
      </c>
      <c r="F290" s="9" t="str">
        <f t="shared" si="19"/>
        <v>2_31004003_1</v>
      </c>
      <c r="G290" s="9" t="str">
        <f>"104_"&amp;ROUND([1]定价!$C37*[1]价值换算!$L$18,0)</f>
        <v>104_0</v>
      </c>
      <c r="H290" s="9">
        <v>1</v>
      </c>
      <c r="I290" s="9" t="str">
        <f t="shared" si="22"/>
        <v>精装练习册</v>
      </c>
    </row>
    <row r="291" spans="1:9">
      <c r="A291" s="9">
        <v>434</v>
      </c>
      <c r="B291" s="9">
        <v>5</v>
      </c>
      <c r="C291" s="9">
        <f t="shared" si="20"/>
        <v>402</v>
      </c>
      <c r="D291" s="9"/>
      <c r="E291" s="9">
        <f t="shared" si="21"/>
        <v>2267</v>
      </c>
      <c r="F291" s="9" t="str">
        <f t="shared" ref="F291:F322" si="23">F228</f>
        <v>2_31004004_1</v>
      </c>
      <c r="G291" s="9" t="str">
        <f>"104_"&amp;ROUND([1]定价!$C38*[1]价值换算!$L$18,0)</f>
        <v>104_0</v>
      </c>
      <c r="H291" s="9">
        <v>1</v>
      </c>
      <c r="I291" s="9" t="str">
        <f t="shared" si="22"/>
        <v>优等生的笔记本</v>
      </c>
    </row>
    <row r="292" spans="1:9">
      <c r="A292" s="9">
        <v>435</v>
      </c>
      <c r="B292" s="9">
        <v>5</v>
      </c>
      <c r="C292" s="9">
        <f t="shared" si="20"/>
        <v>401</v>
      </c>
      <c r="D292" s="9"/>
      <c r="E292" s="9">
        <f t="shared" si="21"/>
        <v>1133</v>
      </c>
      <c r="F292" s="9" t="str">
        <f t="shared" si="23"/>
        <v>2_31004005_1</v>
      </c>
      <c r="G292" s="9" t="str">
        <f>"104_"&amp;ROUND([1]定价!$C39*[1]价值换算!$L$18,0)</f>
        <v>104_0</v>
      </c>
      <c r="H292" s="9">
        <v>1</v>
      </c>
      <c r="I292" s="9" t="str">
        <f t="shared" si="22"/>
        <v>学神的笔记本</v>
      </c>
    </row>
    <row r="293" spans="1:9">
      <c r="A293" s="9">
        <v>436</v>
      </c>
      <c r="B293" s="9">
        <v>5</v>
      </c>
      <c r="C293" s="9">
        <f t="shared" si="20"/>
        <v>115</v>
      </c>
      <c r="D293" s="9"/>
      <c r="E293" s="9">
        <f t="shared" si="21"/>
        <v>2500</v>
      </c>
      <c r="F293" s="9" t="str">
        <f t="shared" si="23"/>
        <v>2_31002001_1</v>
      </c>
      <c r="G293" s="9" t="str">
        <f>"104_"&amp;ROUND([1]定价!$C40*[1]价值换算!$L$18,0)</f>
        <v>104_0</v>
      </c>
      <c r="H293" s="9">
        <v>1</v>
      </c>
      <c r="I293" s="9" t="str">
        <f t="shared" si="22"/>
        <v>少女之心-可可妮露</v>
      </c>
    </row>
    <row r="294" spans="1:9">
      <c r="A294" s="9">
        <v>437</v>
      </c>
      <c r="B294" s="9">
        <v>5</v>
      </c>
      <c r="C294" s="9">
        <f t="shared" si="20"/>
        <v>112</v>
      </c>
      <c r="D294" s="9"/>
      <c r="E294" s="9">
        <f t="shared" si="21"/>
        <v>1667</v>
      </c>
      <c r="F294" s="9" t="str">
        <f t="shared" si="23"/>
        <v>2_31002002_1</v>
      </c>
      <c r="G294" s="9" t="str">
        <f>"104_"&amp;ROUND([1]定价!$C41*[1]价值换算!$L$18,0)</f>
        <v>104_0</v>
      </c>
      <c r="H294" s="9">
        <v>1</v>
      </c>
      <c r="I294" s="9" t="str">
        <f t="shared" si="22"/>
        <v>少女之心-花音</v>
      </c>
    </row>
    <row r="295" spans="1:9">
      <c r="A295" s="9">
        <v>438</v>
      </c>
      <c r="B295" s="9">
        <v>5</v>
      </c>
      <c r="C295" s="9">
        <f t="shared" si="20"/>
        <v>114</v>
      </c>
      <c r="D295" s="9"/>
      <c r="E295" s="9">
        <f t="shared" si="21"/>
        <v>2500</v>
      </c>
      <c r="F295" s="9" t="str">
        <f t="shared" si="23"/>
        <v>2_31002003_1</v>
      </c>
      <c r="G295" s="9" t="str">
        <f>"104_"&amp;ROUND([1]定价!$C42*[1]价值换算!$L$18,0)</f>
        <v>104_0</v>
      </c>
      <c r="H295" s="9">
        <v>1</v>
      </c>
      <c r="I295" s="9" t="str">
        <f t="shared" si="22"/>
        <v>少女之心-凯瑟琳</v>
      </c>
    </row>
    <row r="296" spans="1:9">
      <c r="A296" s="9">
        <v>439</v>
      </c>
      <c r="B296" s="9">
        <v>5</v>
      </c>
      <c r="C296" s="9">
        <f t="shared" si="20"/>
        <v>106</v>
      </c>
      <c r="D296" s="9"/>
      <c r="E296" s="9">
        <f t="shared" si="21"/>
        <v>0</v>
      </c>
      <c r="F296" s="9" t="str">
        <f t="shared" si="23"/>
        <v>2_31002004_1</v>
      </c>
      <c r="G296" s="9" t="str">
        <f>"104_"&amp;ROUND([1]定价!$C43*[1]价值换算!$L$18,0)</f>
        <v>104_0</v>
      </c>
      <c r="H296" s="9">
        <v>1</v>
      </c>
      <c r="I296" s="9" t="str">
        <f t="shared" si="22"/>
        <v>少女之心-南宫攸</v>
      </c>
    </row>
    <row r="297" spans="1:9">
      <c r="A297" s="9">
        <v>440</v>
      </c>
      <c r="B297" s="9">
        <v>5</v>
      </c>
      <c r="C297" s="9">
        <f t="shared" si="20"/>
        <v>109</v>
      </c>
      <c r="D297" s="9"/>
      <c r="E297" s="9">
        <f t="shared" si="21"/>
        <v>833</v>
      </c>
      <c r="F297" s="9" t="str">
        <f t="shared" si="23"/>
        <v>2_31002005_1</v>
      </c>
      <c r="G297" s="9" t="str">
        <f>"104_"&amp;ROUND([1]定价!$C44*[1]价值换算!$L$18,0)</f>
        <v>104_0</v>
      </c>
      <c r="H297" s="9">
        <v>1</v>
      </c>
      <c r="I297" s="9" t="str">
        <f t="shared" si="22"/>
        <v>少女之心-南宫唯</v>
      </c>
    </row>
    <row r="298" spans="1:9">
      <c r="A298" s="9">
        <v>441</v>
      </c>
      <c r="B298" s="9">
        <v>5</v>
      </c>
      <c r="C298" s="9">
        <f t="shared" si="20"/>
        <v>108</v>
      </c>
      <c r="D298" s="9"/>
      <c r="E298" s="9">
        <f t="shared" si="21"/>
        <v>833</v>
      </c>
      <c r="F298" s="9" t="str">
        <f t="shared" si="23"/>
        <v>2_31002006_1</v>
      </c>
      <c r="G298" s="9" t="str">
        <f>"104_"&amp;ROUND([1]定价!$C45*[1]价值换算!$L$18,0)</f>
        <v>104_0</v>
      </c>
      <c r="H298" s="9">
        <v>1</v>
      </c>
      <c r="I298" s="9" t="str">
        <f t="shared" si="22"/>
        <v>少女之心-娜塔莉</v>
      </c>
    </row>
    <row r="299" spans="1:9">
      <c r="A299" s="9">
        <v>442</v>
      </c>
      <c r="B299" s="9">
        <v>5</v>
      </c>
      <c r="C299" s="9">
        <f t="shared" si="20"/>
        <v>105</v>
      </c>
      <c r="D299" s="9"/>
      <c r="E299" s="9">
        <f t="shared" si="21"/>
        <v>0</v>
      </c>
      <c r="F299" s="9" t="str">
        <f t="shared" si="23"/>
        <v>2_31002007_1</v>
      </c>
      <c r="G299" s="9" t="str">
        <f>"104_"&amp;ROUND([1]定价!$C46*[1]价值换算!$L$18,0)</f>
        <v>104_0</v>
      </c>
      <c r="H299" s="9">
        <v>1</v>
      </c>
      <c r="I299" s="9" t="str">
        <f t="shared" si="22"/>
        <v>少女之心-飞儿</v>
      </c>
    </row>
    <row r="300" spans="1:9">
      <c r="A300" s="9">
        <v>443</v>
      </c>
      <c r="B300" s="9">
        <v>5</v>
      </c>
      <c r="C300" s="9">
        <f t="shared" si="20"/>
        <v>111</v>
      </c>
      <c r="D300" s="9"/>
      <c r="E300" s="9">
        <f t="shared" si="21"/>
        <v>1667</v>
      </c>
      <c r="F300" s="9" t="str">
        <f t="shared" si="23"/>
        <v>2_31002008_1</v>
      </c>
      <c r="G300" s="9" t="str">
        <f>"104_"&amp;ROUND([1]定价!$C47*[1]价值换算!$L$18,0)</f>
        <v>104_0</v>
      </c>
      <c r="H300" s="9">
        <v>1</v>
      </c>
      <c r="I300" s="9" t="str">
        <f t="shared" si="22"/>
        <v>少女之心-真希</v>
      </c>
    </row>
    <row r="301" spans="1:9">
      <c r="A301" s="9">
        <v>444</v>
      </c>
      <c r="B301" s="9">
        <v>5</v>
      </c>
      <c r="C301" s="9">
        <f t="shared" si="20"/>
        <v>104</v>
      </c>
      <c r="D301" s="9"/>
      <c r="E301" s="9">
        <f t="shared" si="21"/>
        <v>0</v>
      </c>
      <c r="F301" s="9" t="str">
        <f t="shared" si="23"/>
        <v>2_31002009_1</v>
      </c>
      <c r="G301" s="9" t="str">
        <f>"104_"&amp;ROUND([1]定价!$C48*[1]价值换算!$L$18,0)</f>
        <v>104_0</v>
      </c>
      <c r="H301" s="9">
        <v>1</v>
      </c>
      <c r="I301" s="9" t="str">
        <f t="shared" si="22"/>
        <v>少女之心-潘朵拉</v>
      </c>
    </row>
    <row r="302" spans="1:9">
      <c r="A302" s="9">
        <v>445</v>
      </c>
      <c r="B302" s="9">
        <v>5</v>
      </c>
      <c r="C302" s="9">
        <f t="shared" si="20"/>
        <v>113</v>
      </c>
      <c r="D302" s="9"/>
      <c r="E302" s="9">
        <f t="shared" si="21"/>
        <v>2500</v>
      </c>
      <c r="F302" s="9" t="str">
        <f t="shared" si="23"/>
        <v>2_31002010_1</v>
      </c>
      <c r="G302" s="9" t="str">
        <f>"104_"&amp;ROUND([1]定价!$C49*[1]价值换算!$L$18,0)</f>
        <v>104_0</v>
      </c>
      <c r="H302" s="9">
        <v>1</v>
      </c>
      <c r="I302" s="9" t="str">
        <f t="shared" si="22"/>
        <v>少女之心-奈奈</v>
      </c>
    </row>
    <row r="303" spans="1:9">
      <c r="A303" s="9">
        <v>446</v>
      </c>
      <c r="B303" s="9">
        <v>5</v>
      </c>
      <c r="C303" s="9">
        <f t="shared" si="20"/>
        <v>103</v>
      </c>
      <c r="D303" s="9"/>
      <c r="E303" s="9">
        <f t="shared" si="21"/>
        <v>0</v>
      </c>
      <c r="F303" s="9" t="str">
        <f t="shared" si="23"/>
        <v>2_31002011_1</v>
      </c>
      <c r="G303" s="9" t="str">
        <f>"104_"&amp;ROUND([1]定价!$C50*[1]价值换算!$L$18,0)</f>
        <v>104_0</v>
      </c>
      <c r="H303" s="9">
        <v>1</v>
      </c>
      <c r="I303" s="9" t="str">
        <f t="shared" si="22"/>
        <v>少女之心-榊原樱</v>
      </c>
    </row>
    <row r="304" spans="1:9">
      <c r="A304" s="9">
        <v>447</v>
      </c>
      <c r="B304" s="9">
        <v>5</v>
      </c>
      <c r="C304" s="9">
        <f t="shared" si="20"/>
        <v>110</v>
      </c>
      <c r="D304" s="9"/>
      <c r="E304" s="9">
        <f t="shared" si="21"/>
        <v>1667</v>
      </c>
      <c r="F304" s="9" t="str">
        <f t="shared" si="23"/>
        <v>2_31002012_1</v>
      </c>
      <c r="G304" s="9" t="str">
        <f>"104_"&amp;ROUND([1]定价!$C51*[1]价值换算!$L$18,0)</f>
        <v>104_0</v>
      </c>
      <c r="H304" s="9">
        <v>1</v>
      </c>
      <c r="I304" s="9" t="str">
        <f t="shared" si="22"/>
        <v>少女之心-柒柒</v>
      </c>
    </row>
    <row r="305" spans="1:9">
      <c r="A305" s="9">
        <v>448</v>
      </c>
      <c r="B305" s="9">
        <v>5</v>
      </c>
      <c r="C305" s="9">
        <f t="shared" si="20"/>
        <v>107</v>
      </c>
      <c r="D305" s="9"/>
      <c r="E305" s="9">
        <f t="shared" si="21"/>
        <v>833</v>
      </c>
      <c r="F305" s="9" t="str">
        <f t="shared" si="23"/>
        <v>2_31002013_1</v>
      </c>
      <c r="G305" s="9" t="str">
        <f>"104_"&amp;ROUND([1]定价!$C52*[1]价值换算!$L$18,0)</f>
        <v>104_0</v>
      </c>
      <c r="H305" s="9">
        <v>1</v>
      </c>
      <c r="I305" s="9" t="str">
        <f t="shared" si="22"/>
        <v>少女之心-玲奈</v>
      </c>
    </row>
    <row r="306" spans="1:9">
      <c r="A306" s="9">
        <v>449</v>
      </c>
      <c r="B306" s="9">
        <v>5</v>
      </c>
      <c r="C306" s="9">
        <f t="shared" si="20"/>
        <v>102</v>
      </c>
      <c r="D306" s="9"/>
      <c r="E306" s="9">
        <f t="shared" si="21"/>
        <v>0</v>
      </c>
      <c r="F306" s="9" t="str">
        <f t="shared" si="23"/>
        <v>2_31002014_1</v>
      </c>
      <c r="G306" s="9" t="str">
        <f>"104_"&amp;ROUND([1]定价!$C53*[1]价值换算!$L$18,0)</f>
        <v>104_0</v>
      </c>
      <c r="H306" s="9">
        <v>1</v>
      </c>
      <c r="I306" s="9" t="str">
        <f t="shared" si="22"/>
        <v>少女之心-千遥</v>
      </c>
    </row>
    <row r="307" spans="1:9">
      <c r="A307" s="9">
        <v>450</v>
      </c>
      <c r="B307" s="9">
        <v>5</v>
      </c>
      <c r="C307" s="9">
        <f t="shared" si="20"/>
        <v>101</v>
      </c>
      <c r="D307" s="9"/>
      <c r="E307" s="9">
        <f t="shared" si="21"/>
        <v>0</v>
      </c>
      <c r="F307" s="9" t="str">
        <f t="shared" si="23"/>
        <v>2_31002015_1</v>
      </c>
      <c r="G307" s="9" t="str">
        <f>"104_"&amp;ROUND([1]定价!$C54*[1]价值换算!$L$18,0)</f>
        <v>104_0</v>
      </c>
      <c r="H307" s="9">
        <v>1</v>
      </c>
      <c r="I307" s="9" t="str">
        <f t="shared" si="22"/>
        <v>少女之心-若叶</v>
      </c>
    </row>
    <row r="308" spans="1:9">
      <c r="A308" s="9">
        <v>451</v>
      </c>
      <c r="B308" s="9">
        <v>5</v>
      </c>
      <c r="C308" s="9">
        <f t="shared" si="20"/>
        <v>504</v>
      </c>
      <c r="D308" s="9"/>
      <c r="E308" s="9">
        <f t="shared" si="21"/>
        <v>6800</v>
      </c>
      <c r="F308" s="9" t="str">
        <f t="shared" si="23"/>
        <v>2_31006001_1</v>
      </c>
      <c r="G308" s="9" t="str">
        <f>"104_"&amp;ROUND([1]定价!$C70*[1]价值换算!$L$18,0)</f>
        <v>104_0</v>
      </c>
      <c r="H308" s="9">
        <v>1</v>
      </c>
      <c r="I308" s="9" t="str">
        <f t="shared" si="22"/>
        <v>毛巾</v>
      </c>
    </row>
    <row r="309" spans="1:9">
      <c r="A309" s="9">
        <v>452</v>
      </c>
      <c r="B309" s="9">
        <v>5</v>
      </c>
      <c r="C309" s="9">
        <f t="shared" si="20"/>
        <v>503</v>
      </c>
      <c r="D309" s="9"/>
      <c r="E309" s="9">
        <f t="shared" si="21"/>
        <v>5100</v>
      </c>
      <c r="F309" s="9" t="str">
        <f t="shared" si="23"/>
        <v>2_31006002_1</v>
      </c>
      <c r="G309" s="9" t="str">
        <f>"104_"&amp;ROUND([1]定价!$C71*[1]价值换算!$L$18,0)</f>
        <v>104_0</v>
      </c>
      <c r="H309" s="9">
        <v>1</v>
      </c>
      <c r="I309" s="9" t="str">
        <f t="shared" si="22"/>
        <v>纯净水</v>
      </c>
    </row>
    <row r="310" spans="1:9">
      <c r="A310" s="9">
        <v>453</v>
      </c>
      <c r="B310" s="9">
        <v>5</v>
      </c>
      <c r="C310" s="9">
        <f t="shared" si="20"/>
        <v>502</v>
      </c>
      <c r="D310" s="9"/>
      <c r="E310" s="9">
        <f t="shared" si="21"/>
        <v>3400</v>
      </c>
      <c r="F310" s="9" t="str">
        <f t="shared" si="23"/>
        <v>2_31006003_1</v>
      </c>
      <c r="G310" s="9" t="str">
        <f>"104_"&amp;ROUND([1]定价!$C72*[1]价值换算!$L$18,0)</f>
        <v>104_0</v>
      </c>
      <c r="H310" s="9">
        <v>1</v>
      </c>
      <c r="I310" s="9" t="str">
        <f t="shared" si="22"/>
        <v>柠檬水</v>
      </c>
    </row>
    <row r="311" spans="1:9">
      <c r="A311" s="9">
        <v>454</v>
      </c>
      <c r="B311" s="9">
        <v>5</v>
      </c>
      <c r="C311" s="9">
        <f t="shared" si="20"/>
        <v>501</v>
      </c>
      <c r="D311" s="9"/>
      <c r="E311" s="9">
        <f t="shared" si="21"/>
        <v>1700</v>
      </c>
      <c r="F311" s="9" t="str">
        <f t="shared" si="23"/>
        <v>2_31006004_1</v>
      </c>
      <c r="G311" s="9" t="str">
        <f>"104_"&amp;ROUND([1]定价!$C73*[1]价值换算!$L$18,0)</f>
        <v>104_0</v>
      </c>
      <c r="H311" s="9">
        <v>1</v>
      </c>
      <c r="I311" s="9" t="str">
        <f t="shared" si="22"/>
        <v>运动饮料</v>
      </c>
    </row>
    <row r="312" spans="1:9">
      <c r="A312" s="9">
        <v>455</v>
      </c>
      <c r="B312" s="9">
        <v>5</v>
      </c>
      <c r="C312" s="9">
        <f t="shared" si="20"/>
        <v>601</v>
      </c>
      <c r="D312" s="9"/>
      <c r="E312" s="9">
        <f t="shared" si="21"/>
        <v>1889</v>
      </c>
      <c r="F312" s="9" t="str">
        <f t="shared" si="23"/>
        <v>2_31007001_1</v>
      </c>
      <c r="G312" s="9" t="str">
        <f>"104_"&amp;ROUND([1]定价!$C74*[1]价值换算!$L$18,0)</f>
        <v>104_0</v>
      </c>
      <c r="H312" s="9">
        <v>1</v>
      </c>
      <c r="I312" s="9" t="str">
        <f t="shared" si="22"/>
        <v>小熊软糖</v>
      </c>
    </row>
    <row r="313" spans="1:9">
      <c r="A313" s="9">
        <v>456</v>
      </c>
      <c r="B313" s="9">
        <v>5</v>
      </c>
      <c r="C313" s="9">
        <f t="shared" si="20"/>
        <v>602</v>
      </c>
      <c r="D313" s="9"/>
      <c r="E313" s="9">
        <f t="shared" si="21"/>
        <v>1889</v>
      </c>
      <c r="F313" s="9" t="str">
        <f t="shared" si="23"/>
        <v>2_31007002_1</v>
      </c>
      <c r="G313" s="9" t="str">
        <f>"104_"&amp;ROUND([1]定价!$C75*[1]价值换算!$L$18,0)</f>
        <v>104_0</v>
      </c>
      <c r="H313" s="9">
        <v>1</v>
      </c>
      <c r="I313" s="9" t="str">
        <f t="shared" si="22"/>
        <v>CD</v>
      </c>
    </row>
    <row r="314" spans="1:9">
      <c r="A314" s="9">
        <v>457</v>
      </c>
      <c r="B314" s="9">
        <v>5</v>
      </c>
      <c r="C314" s="9">
        <f t="shared" si="20"/>
        <v>603</v>
      </c>
      <c r="D314" s="9"/>
      <c r="E314" s="9">
        <f t="shared" si="21"/>
        <v>1889</v>
      </c>
      <c r="F314" s="9" t="str">
        <f t="shared" si="23"/>
        <v>2_31007003_1</v>
      </c>
      <c r="G314" s="9" t="str">
        <f>"104_"&amp;ROUND([1]定价!$C76*[1]价值换算!$L$18,0)</f>
        <v>104_0</v>
      </c>
      <c r="H314" s="9">
        <v>1</v>
      </c>
      <c r="I314" s="9" t="str">
        <f t="shared" si="22"/>
        <v>毛绒抱枕</v>
      </c>
    </row>
    <row r="315" spans="1:9">
      <c r="A315" s="9">
        <v>458</v>
      </c>
      <c r="B315" s="9">
        <v>5</v>
      </c>
      <c r="C315" s="9">
        <f t="shared" si="20"/>
        <v>604</v>
      </c>
      <c r="D315" s="9"/>
      <c r="E315" s="9">
        <f t="shared" si="21"/>
        <v>1889</v>
      </c>
      <c r="F315" s="9" t="str">
        <f t="shared" si="23"/>
        <v>2_31007004_1</v>
      </c>
      <c r="G315" s="9" t="str">
        <f>"104_"&amp;ROUND([1]定价!$C77*[1]价值换算!$L$18,0)</f>
        <v>104_0</v>
      </c>
      <c r="H315" s="9">
        <v>1</v>
      </c>
      <c r="I315" s="9" t="str">
        <f t="shared" si="22"/>
        <v>十字银项链</v>
      </c>
    </row>
    <row r="316" spans="1:9">
      <c r="A316" s="9">
        <v>459</v>
      </c>
      <c r="B316" s="9">
        <v>5</v>
      </c>
      <c r="C316" s="9">
        <f t="shared" si="20"/>
        <v>605</v>
      </c>
      <c r="D316" s="9"/>
      <c r="E316" s="9">
        <f t="shared" si="21"/>
        <v>1889</v>
      </c>
      <c r="F316" s="9" t="str">
        <f t="shared" si="23"/>
        <v>2_31007005_1</v>
      </c>
      <c r="G316" s="9" t="str">
        <f>"104_"&amp;ROUND([1]定价!$C78*[1]价值换算!$L$18,0)</f>
        <v>104_0</v>
      </c>
      <c r="H316" s="9">
        <v>1</v>
      </c>
      <c r="I316" s="9" t="str">
        <f t="shared" si="22"/>
        <v>饰品</v>
      </c>
    </row>
    <row r="317" spans="1:9">
      <c r="A317" s="9">
        <v>460</v>
      </c>
      <c r="B317" s="9">
        <v>5</v>
      </c>
      <c r="C317" s="9">
        <f t="shared" si="20"/>
        <v>606</v>
      </c>
      <c r="D317" s="9"/>
      <c r="E317" s="9">
        <f t="shared" si="21"/>
        <v>1889</v>
      </c>
      <c r="F317" s="9" t="str">
        <f t="shared" si="23"/>
        <v>2_31007006_1</v>
      </c>
      <c r="G317" s="9" t="str">
        <f>"104_"&amp;ROUND([1]定价!$C79*[1]价值换算!$L$18,0)</f>
        <v>104_0</v>
      </c>
      <c r="H317" s="9">
        <v>1</v>
      </c>
      <c r="I317" s="9" t="str">
        <f t="shared" si="22"/>
        <v>手织围巾</v>
      </c>
    </row>
    <row r="318" spans="1:9">
      <c r="A318" s="9">
        <v>461</v>
      </c>
      <c r="B318" s="9">
        <v>5</v>
      </c>
      <c r="C318" s="9">
        <f t="shared" si="20"/>
        <v>607</v>
      </c>
      <c r="D318" s="9"/>
      <c r="E318" s="9">
        <f t="shared" si="21"/>
        <v>1889</v>
      </c>
      <c r="F318" s="9" t="str">
        <f t="shared" si="23"/>
        <v>2_31007007_1</v>
      </c>
      <c r="G318" s="9" t="str">
        <f>"104_"&amp;ROUND([1]定价!$C80*[1]价值换算!$L$18,0)</f>
        <v>104_0</v>
      </c>
      <c r="H318" s="9">
        <v>1</v>
      </c>
      <c r="I318" s="9" t="str">
        <f t="shared" si="22"/>
        <v>书本</v>
      </c>
    </row>
    <row r="319" spans="1:9">
      <c r="A319" s="9">
        <v>462</v>
      </c>
      <c r="B319" s="9">
        <v>5</v>
      </c>
      <c r="C319" s="9">
        <f t="shared" si="20"/>
        <v>608</v>
      </c>
      <c r="D319" s="9"/>
      <c r="E319" s="9">
        <f t="shared" si="21"/>
        <v>1889</v>
      </c>
      <c r="F319" s="9" t="str">
        <f t="shared" si="23"/>
        <v>2_31007008_1</v>
      </c>
      <c r="G319" s="9" t="str">
        <f>"104_"&amp;ROUND([1]定价!$C81*[1]价值换算!$L$18,0)</f>
        <v>104_0</v>
      </c>
      <c r="H319" s="9">
        <v>1</v>
      </c>
      <c r="I319" s="9" t="str">
        <f t="shared" si="22"/>
        <v>烟花</v>
      </c>
    </row>
    <row r="320" spans="1:9">
      <c r="A320" s="9">
        <v>463</v>
      </c>
      <c r="B320" s="9">
        <v>5</v>
      </c>
      <c r="C320" s="9">
        <f t="shared" si="20"/>
        <v>609</v>
      </c>
      <c r="D320" s="9"/>
      <c r="E320" s="9">
        <f t="shared" si="21"/>
        <v>1888</v>
      </c>
      <c r="F320" s="9" t="str">
        <f t="shared" si="23"/>
        <v>2_31007009_1</v>
      </c>
      <c r="G320" s="9" t="str">
        <f>"104_"&amp;ROUND([1]定价!$C82*[1]价值换算!$L$18,0)</f>
        <v>104_0</v>
      </c>
      <c r="H320" s="9">
        <v>1</v>
      </c>
      <c r="I320" s="9" t="str">
        <f t="shared" si="22"/>
        <v>饮料</v>
      </c>
    </row>
    <row r="321" spans="1:9">
      <c r="A321" s="9">
        <v>501</v>
      </c>
      <c r="B321" s="9">
        <v>6</v>
      </c>
      <c r="C321" s="9">
        <f t="shared" si="20"/>
        <v>312</v>
      </c>
      <c r="D321" s="9"/>
      <c r="E321" s="9">
        <f t="shared" si="21"/>
        <v>2125</v>
      </c>
      <c r="F321" s="9" t="str">
        <f t="shared" si="23"/>
        <v>2_31001011_1</v>
      </c>
      <c r="G321" s="9" t="str">
        <f>"105_"&amp;ROUND([1]定价!$C5*[1]价值换算!$L$19,0)</f>
        <v>105_0</v>
      </c>
      <c r="H321" s="9">
        <v>1</v>
      </c>
      <c r="I321" s="9" t="str">
        <f t="shared" si="22"/>
        <v>碧之玉</v>
      </c>
    </row>
    <row r="322" spans="1:9">
      <c r="A322" s="9">
        <v>502</v>
      </c>
      <c r="B322" s="9">
        <v>6</v>
      </c>
      <c r="C322" s="9">
        <f t="shared" si="20"/>
        <v>308</v>
      </c>
      <c r="D322" s="9"/>
      <c r="E322" s="9">
        <f t="shared" si="21"/>
        <v>1417</v>
      </c>
      <c r="F322" s="9" t="str">
        <f t="shared" si="23"/>
        <v>2_31001012_1</v>
      </c>
      <c r="G322" s="9" t="str">
        <f>"105_"&amp;ROUND([1]定价!$C6*[1]价值换算!$L$19,0)</f>
        <v>105_0</v>
      </c>
      <c r="H322" s="9">
        <v>1</v>
      </c>
      <c r="I322" s="9" t="str">
        <f t="shared" si="22"/>
        <v>青之玉</v>
      </c>
    </row>
    <row r="323" spans="1:9">
      <c r="A323" s="9">
        <v>503</v>
      </c>
      <c r="B323" s="9">
        <v>6</v>
      </c>
      <c r="C323" s="9">
        <f t="shared" si="20"/>
        <v>304</v>
      </c>
      <c r="D323" s="9"/>
      <c r="E323" s="9">
        <f t="shared" si="21"/>
        <v>708</v>
      </c>
      <c r="F323" s="9" t="str">
        <f t="shared" ref="F323:F354" si="24">F260</f>
        <v>2_31001013_1</v>
      </c>
      <c r="G323" s="9" t="str">
        <f>"105_"&amp;ROUND([1]定价!$C7*[1]价值换算!$L$19,0)</f>
        <v>105_0</v>
      </c>
      <c r="H323" s="9">
        <v>1</v>
      </c>
      <c r="I323" s="9" t="str">
        <f t="shared" si="22"/>
        <v>绀之玉</v>
      </c>
    </row>
    <row r="324" spans="1:9">
      <c r="A324" s="9">
        <v>504</v>
      </c>
      <c r="B324" s="9">
        <v>6</v>
      </c>
      <c r="C324" s="9">
        <f t="shared" si="20"/>
        <v>311</v>
      </c>
      <c r="D324" s="9"/>
      <c r="E324" s="9">
        <f t="shared" si="21"/>
        <v>2125</v>
      </c>
      <c r="F324" s="9" t="str">
        <f t="shared" si="24"/>
        <v>2_31001021_1</v>
      </c>
      <c r="G324" s="9" t="str">
        <f>"105_"&amp;ROUND([1]定价!$C8*[1]价值换算!$L$19,0)</f>
        <v>105_0</v>
      </c>
      <c r="H324" s="9">
        <v>1</v>
      </c>
      <c r="I324" s="9" t="str">
        <f t="shared" si="22"/>
        <v>绿色莉莉丝花</v>
      </c>
    </row>
    <row r="325" spans="1:9">
      <c r="A325" s="9">
        <v>505</v>
      </c>
      <c r="B325" s="9">
        <v>6</v>
      </c>
      <c r="C325" s="9">
        <f t="shared" si="20"/>
        <v>307</v>
      </c>
      <c r="D325" s="9"/>
      <c r="E325" s="9">
        <f t="shared" si="21"/>
        <v>1417</v>
      </c>
      <c r="F325" s="9" t="str">
        <f t="shared" si="24"/>
        <v>2_31001022_1</v>
      </c>
      <c r="G325" s="9" t="str">
        <f>"105_"&amp;ROUND([1]定价!$C9*[1]价值换算!$L$19,0)</f>
        <v>105_0</v>
      </c>
      <c r="H325" s="9">
        <v>1</v>
      </c>
      <c r="I325" s="9" t="str">
        <f t="shared" si="22"/>
        <v>蓝色莉莉丝花</v>
      </c>
    </row>
    <row r="326" spans="1:9">
      <c r="A326" s="9">
        <v>506</v>
      </c>
      <c r="B326" s="9">
        <v>6</v>
      </c>
      <c r="C326" s="9">
        <f t="shared" ref="C326:C383" si="25">C263</f>
        <v>303</v>
      </c>
      <c r="D326" s="9"/>
      <c r="E326" s="9">
        <f t="shared" ref="E326:E383" si="26">E263</f>
        <v>708</v>
      </c>
      <c r="F326" s="9" t="str">
        <f t="shared" si="24"/>
        <v>2_31001023_1</v>
      </c>
      <c r="G326" s="9" t="str">
        <f>"105_"&amp;ROUND([1]定价!$C10*[1]价值换算!$L$19,0)</f>
        <v>105_0</v>
      </c>
      <c r="H326" s="9">
        <v>1</v>
      </c>
      <c r="I326" s="9" t="str">
        <f t="shared" ref="I326:I383" si="27">I263</f>
        <v>紫色莉莉丝花</v>
      </c>
    </row>
    <row r="327" spans="1:9">
      <c r="A327" s="9">
        <v>507</v>
      </c>
      <c r="B327" s="9">
        <v>6</v>
      </c>
      <c r="C327" s="9">
        <f t="shared" si="25"/>
        <v>310</v>
      </c>
      <c r="D327" s="9"/>
      <c r="E327" s="9">
        <f t="shared" si="26"/>
        <v>2125</v>
      </c>
      <c r="F327" s="9" t="str">
        <f t="shared" si="24"/>
        <v>2_31001031_1</v>
      </c>
      <c r="G327" s="9" t="str">
        <f>"105_"&amp;ROUND([1]定价!$C11*[1]价值换算!$L$19,0)</f>
        <v>105_0</v>
      </c>
      <c r="H327" s="9">
        <v>1</v>
      </c>
      <c r="I327" s="9" t="str">
        <f t="shared" si="27"/>
        <v>赤之发晶</v>
      </c>
    </row>
    <row r="328" spans="1:9">
      <c r="A328" s="9">
        <v>508</v>
      </c>
      <c r="B328" s="9">
        <v>6</v>
      </c>
      <c r="C328" s="9">
        <f t="shared" si="25"/>
        <v>306</v>
      </c>
      <c r="D328" s="9"/>
      <c r="E328" s="9">
        <f t="shared" si="26"/>
        <v>1417</v>
      </c>
      <c r="F328" s="9" t="str">
        <f t="shared" si="24"/>
        <v>2_31001032_1</v>
      </c>
      <c r="G328" s="9" t="str">
        <f>"105_"&amp;ROUND([1]定价!$C12*[1]价值换算!$L$19,0)</f>
        <v>105_0</v>
      </c>
      <c r="H328" s="9">
        <v>1</v>
      </c>
      <c r="I328" s="9" t="str">
        <f t="shared" si="27"/>
        <v>彤之发晶</v>
      </c>
    </row>
    <row r="329" spans="1:9">
      <c r="A329" s="9">
        <v>509</v>
      </c>
      <c r="B329" s="9">
        <v>6</v>
      </c>
      <c r="C329" s="9">
        <f t="shared" si="25"/>
        <v>302</v>
      </c>
      <c r="D329" s="9"/>
      <c r="E329" s="9">
        <f t="shared" si="26"/>
        <v>708</v>
      </c>
      <c r="F329" s="9" t="str">
        <f t="shared" si="24"/>
        <v>2_31001033_1</v>
      </c>
      <c r="G329" s="9" t="str">
        <f>"105_"&amp;ROUND([1]定价!$C13*[1]价值换算!$L$19,0)</f>
        <v>105_0</v>
      </c>
      <c r="H329" s="9">
        <v>1</v>
      </c>
      <c r="I329" s="9" t="str">
        <f t="shared" si="27"/>
        <v>橙之发晶</v>
      </c>
    </row>
    <row r="330" spans="1:9">
      <c r="A330" s="9">
        <v>510</v>
      </c>
      <c r="B330" s="9">
        <v>6</v>
      </c>
      <c r="C330" s="9">
        <f t="shared" si="25"/>
        <v>309</v>
      </c>
      <c r="D330" s="9"/>
      <c r="E330" s="9">
        <f t="shared" si="26"/>
        <v>2125</v>
      </c>
      <c r="F330" s="9" t="str">
        <f t="shared" si="24"/>
        <v>2_31001041_1</v>
      </c>
      <c r="G330" s="9" t="str">
        <f>"105_"&amp;ROUND([1]定价!$C14*[1]价值换算!$L$19,0)</f>
        <v>105_0</v>
      </c>
      <c r="H330" s="9">
        <v>1</v>
      </c>
      <c r="I330" s="9" t="str">
        <f t="shared" si="27"/>
        <v>噗咔勋章</v>
      </c>
    </row>
    <row r="331" spans="1:9">
      <c r="A331" s="9">
        <v>511</v>
      </c>
      <c r="B331" s="9">
        <v>6</v>
      </c>
      <c r="C331" s="9">
        <f t="shared" si="25"/>
        <v>305</v>
      </c>
      <c r="D331" s="9"/>
      <c r="E331" s="9">
        <f t="shared" si="26"/>
        <v>1417</v>
      </c>
      <c r="F331" s="9" t="str">
        <f t="shared" si="24"/>
        <v>2_31001042_1</v>
      </c>
      <c r="G331" s="9" t="str">
        <f>"105_"&amp;ROUND([1]定价!$C15*[1]价值换算!$L$19,0)</f>
        <v>105_0</v>
      </c>
      <c r="H331" s="9">
        <v>1</v>
      </c>
      <c r="I331" s="9" t="str">
        <f t="shared" si="27"/>
        <v>噗咔之砂</v>
      </c>
    </row>
    <row r="332" spans="1:9">
      <c r="A332" s="9">
        <v>512</v>
      </c>
      <c r="B332" s="9">
        <v>6</v>
      </c>
      <c r="C332" s="9">
        <f t="shared" si="25"/>
        <v>301</v>
      </c>
      <c r="D332" s="9"/>
      <c r="E332" s="9">
        <f t="shared" si="26"/>
        <v>708</v>
      </c>
      <c r="F332" s="9" t="str">
        <f t="shared" si="24"/>
        <v>2_31001043_1</v>
      </c>
      <c r="G332" s="9" t="str">
        <f>"105_"&amp;ROUND([1]定价!$C16*[1]价值换算!$L$19,0)</f>
        <v>105_0</v>
      </c>
      <c r="H332" s="9">
        <v>1</v>
      </c>
      <c r="I332" s="9" t="str">
        <f t="shared" si="27"/>
        <v>噗咔之羽</v>
      </c>
    </row>
    <row r="333" spans="1:9">
      <c r="A333" s="9">
        <v>513</v>
      </c>
      <c r="B333" s="9">
        <v>6</v>
      </c>
      <c r="C333" s="9">
        <f t="shared" si="25"/>
        <v>218</v>
      </c>
      <c r="D333" s="9"/>
      <c r="E333" s="9">
        <f t="shared" si="26"/>
        <v>1500</v>
      </c>
      <c r="F333" s="9" t="str">
        <f t="shared" si="24"/>
        <v>2_31003011_1</v>
      </c>
      <c r="G333" s="9" t="str">
        <f>"105_"&amp;ROUND([1]定价!$C17*[1]价值换算!$L$19,0)</f>
        <v>105_0</v>
      </c>
      <c r="H333" s="9">
        <v>1</v>
      </c>
      <c r="I333" s="9" t="str">
        <f t="shared" si="27"/>
        <v>低阶噗咔核心</v>
      </c>
    </row>
    <row r="334" spans="1:9">
      <c r="A334" s="9">
        <v>514</v>
      </c>
      <c r="B334" s="9">
        <v>6</v>
      </c>
      <c r="C334" s="9">
        <f t="shared" si="25"/>
        <v>213</v>
      </c>
      <c r="D334" s="9"/>
      <c r="E334" s="9">
        <f t="shared" si="26"/>
        <v>1000</v>
      </c>
      <c r="F334" s="9" t="str">
        <f t="shared" si="24"/>
        <v>2_31003012_1</v>
      </c>
      <c r="G334" s="9" t="str">
        <f>"105_"&amp;ROUND([1]定价!$C18*[1]价值换算!$L$19,0)</f>
        <v>105_0</v>
      </c>
      <c r="H334" s="9">
        <v>1</v>
      </c>
      <c r="I334" s="9" t="str">
        <f t="shared" si="27"/>
        <v>中阶噗咔核心</v>
      </c>
    </row>
    <row r="335" spans="1:9">
      <c r="A335" s="9">
        <v>515</v>
      </c>
      <c r="B335" s="9">
        <v>6</v>
      </c>
      <c r="C335" s="9">
        <f t="shared" si="25"/>
        <v>207</v>
      </c>
      <c r="D335" s="9"/>
      <c r="E335" s="9">
        <f t="shared" si="26"/>
        <v>500</v>
      </c>
      <c r="F335" s="9" t="str">
        <f t="shared" si="24"/>
        <v>2_31003013_1</v>
      </c>
      <c r="G335" s="9" t="str">
        <f>"105_"&amp;ROUND([1]定价!$C19*[1]价值换算!$L$19,0)</f>
        <v>105_0</v>
      </c>
      <c r="H335" s="9">
        <v>1</v>
      </c>
      <c r="I335" s="9" t="str">
        <f t="shared" si="27"/>
        <v>高阶噗咔核心</v>
      </c>
    </row>
    <row r="336" spans="1:9">
      <c r="A336" s="9">
        <v>516</v>
      </c>
      <c r="B336" s="9">
        <v>6</v>
      </c>
      <c r="C336" s="9">
        <f t="shared" si="25"/>
        <v>217</v>
      </c>
      <c r="D336" s="9"/>
      <c r="E336" s="9">
        <f t="shared" si="26"/>
        <v>1500</v>
      </c>
      <c r="F336" s="9" t="str">
        <f t="shared" si="24"/>
        <v>2_31003021_1</v>
      </c>
      <c r="G336" s="9" t="str">
        <f>"105_"&amp;ROUND([1]定价!$C20*[1]价值换算!$L$19,0)</f>
        <v>105_0</v>
      </c>
      <c r="H336" s="9">
        <v>1</v>
      </c>
      <c r="I336" s="9" t="str">
        <f t="shared" si="27"/>
        <v>绿水晶</v>
      </c>
    </row>
    <row r="337" spans="1:9">
      <c r="A337" s="9">
        <v>517</v>
      </c>
      <c r="B337" s="9">
        <v>6</v>
      </c>
      <c r="C337" s="9">
        <f t="shared" si="25"/>
        <v>212</v>
      </c>
      <c r="D337" s="9"/>
      <c r="E337" s="9">
        <f t="shared" si="26"/>
        <v>1000</v>
      </c>
      <c r="F337" s="9" t="str">
        <f t="shared" si="24"/>
        <v>2_31003022_1</v>
      </c>
      <c r="G337" s="9" t="str">
        <f>"105_"&amp;ROUND([1]定价!$C21*[1]价值换算!$L$19,0)</f>
        <v>105_0</v>
      </c>
      <c r="H337" s="9">
        <v>1</v>
      </c>
      <c r="I337" s="9" t="str">
        <f t="shared" si="27"/>
        <v>蓝水晶</v>
      </c>
    </row>
    <row r="338" spans="1:9">
      <c r="A338" s="9">
        <v>518</v>
      </c>
      <c r="B338" s="9">
        <v>6</v>
      </c>
      <c r="C338" s="9">
        <f t="shared" si="25"/>
        <v>206</v>
      </c>
      <c r="D338" s="9"/>
      <c r="E338" s="9">
        <f t="shared" si="26"/>
        <v>500</v>
      </c>
      <c r="F338" s="9" t="str">
        <f t="shared" si="24"/>
        <v>2_31003023_1</v>
      </c>
      <c r="G338" s="9" t="str">
        <f>"105_"&amp;ROUND([1]定价!$C22*[1]价值换算!$L$19,0)</f>
        <v>105_0</v>
      </c>
      <c r="H338" s="9">
        <v>1</v>
      </c>
      <c r="I338" s="9" t="str">
        <f t="shared" si="27"/>
        <v>紫水晶</v>
      </c>
    </row>
    <row r="339" spans="1:9">
      <c r="A339" s="9">
        <v>519</v>
      </c>
      <c r="B339" s="9">
        <v>6</v>
      </c>
      <c r="C339" s="9">
        <f t="shared" si="25"/>
        <v>216</v>
      </c>
      <c r="D339" s="9"/>
      <c r="E339" s="9">
        <f t="shared" si="26"/>
        <v>1500</v>
      </c>
      <c r="F339" s="9" t="str">
        <f t="shared" si="24"/>
        <v>2_31003031_1</v>
      </c>
      <c r="G339" s="9" t="str">
        <f>"105_"&amp;ROUND([1]定价!$C23*[1]价值换算!$L$19,0)</f>
        <v>105_0</v>
      </c>
      <c r="H339" s="9">
        <v>1</v>
      </c>
      <c r="I339" s="9" t="str">
        <f t="shared" si="27"/>
        <v>钨金</v>
      </c>
    </row>
    <row r="340" spans="1:9">
      <c r="A340" s="9">
        <v>520</v>
      </c>
      <c r="B340" s="9">
        <v>6</v>
      </c>
      <c r="C340" s="9">
        <f t="shared" si="25"/>
        <v>211</v>
      </c>
      <c r="D340" s="9"/>
      <c r="E340" s="9">
        <f t="shared" si="26"/>
        <v>1000</v>
      </c>
      <c r="F340" s="9" t="str">
        <f t="shared" si="24"/>
        <v>2_31003032_1</v>
      </c>
      <c r="G340" s="9" t="str">
        <f>"105_"&amp;ROUND([1]定价!$C24*[1]价值换算!$L$19,0)</f>
        <v>105_0</v>
      </c>
      <c r="H340" s="9">
        <v>1</v>
      </c>
      <c r="I340" s="9" t="str">
        <f t="shared" si="27"/>
        <v>蓝钢</v>
      </c>
    </row>
    <row r="341" spans="1:9">
      <c r="A341" s="9">
        <v>521</v>
      </c>
      <c r="B341" s="9">
        <v>6</v>
      </c>
      <c r="C341" s="9">
        <f t="shared" si="25"/>
        <v>205</v>
      </c>
      <c r="D341" s="9"/>
      <c r="E341" s="9">
        <f t="shared" si="26"/>
        <v>500</v>
      </c>
      <c r="F341" s="9" t="str">
        <f t="shared" si="24"/>
        <v>2_31003033_1</v>
      </c>
      <c r="G341" s="9" t="str">
        <f>"105_"&amp;ROUND([1]定价!$C25*[1]价值换算!$L$19,0)</f>
        <v>105_0</v>
      </c>
      <c r="H341" s="9">
        <v>1</v>
      </c>
      <c r="I341" s="9" t="str">
        <f t="shared" si="27"/>
        <v>铂金</v>
      </c>
    </row>
    <row r="342" spans="1:9">
      <c r="A342" s="9">
        <v>522</v>
      </c>
      <c r="B342" s="9">
        <v>6</v>
      </c>
      <c r="C342" s="9">
        <f t="shared" si="25"/>
        <v>215</v>
      </c>
      <c r="D342" s="9"/>
      <c r="E342" s="9">
        <f t="shared" si="26"/>
        <v>1500</v>
      </c>
      <c r="F342" s="9" t="str">
        <f t="shared" si="24"/>
        <v>2_31003041_1</v>
      </c>
      <c r="G342" s="9" t="str">
        <f>"105_"&amp;ROUND([1]定价!$C26*[1]价值换算!$L$19,0)</f>
        <v>105_0</v>
      </c>
      <c r="H342" s="9">
        <v>1</v>
      </c>
      <c r="I342" s="9" t="str">
        <f t="shared" si="27"/>
        <v>绿残卷</v>
      </c>
    </row>
    <row r="343" spans="1:9">
      <c r="A343" s="9">
        <v>523</v>
      </c>
      <c r="B343" s="9">
        <v>6</v>
      </c>
      <c r="C343" s="9">
        <f t="shared" si="25"/>
        <v>214</v>
      </c>
      <c r="D343" s="9"/>
      <c r="E343" s="9">
        <f t="shared" si="26"/>
        <v>1500</v>
      </c>
      <c r="F343" s="9" t="str">
        <f t="shared" si="24"/>
        <v>2_31003042_1</v>
      </c>
      <c r="G343" s="9" t="str">
        <f>"105_"&amp;ROUND([1]定价!$C27*[1]价值换算!$L$19,0)</f>
        <v>105_0</v>
      </c>
      <c r="H343" s="9">
        <v>1</v>
      </c>
      <c r="I343" s="9" t="str">
        <f t="shared" si="27"/>
        <v>绿+1残卷</v>
      </c>
    </row>
    <row r="344" spans="1:9">
      <c r="A344" s="9">
        <v>524</v>
      </c>
      <c r="B344" s="9">
        <v>6</v>
      </c>
      <c r="C344" s="9">
        <f t="shared" si="25"/>
        <v>210</v>
      </c>
      <c r="D344" s="9"/>
      <c r="E344" s="9">
        <f t="shared" si="26"/>
        <v>1000</v>
      </c>
      <c r="F344" s="9" t="str">
        <f t="shared" si="24"/>
        <v>2_31003043_1</v>
      </c>
      <c r="G344" s="9" t="str">
        <f>"105_"&amp;ROUND([1]定价!$C28*[1]价值换算!$L$19,0)</f>
        <v>105_0</v>
      </c>
      <c r="H344" s="9">
        <v>1</v>
      </c>
      <c r="I344" s="9" t="str">
        <f t="shared" si="27"/>
        <v>蓝残卷</v>
      </c>
    </row>
    <row r="345" spans="1:9">
      <c r="A345" s="9">
        <v>525</v>
      </c>
      <c r="B345" s="9">
        <v>6</v>
      </c>
      <c r="C345" s="9">
        <f t="shared" si="25"/>
        <v>209</v>
      </c>
      <c r="D345" s="9"/>
      <c r="E345" s="9">
        <f t="shared" si="26"/>
        <v>1000</v>
      </c>
      <c r="F345" s="9" t="str">
        <f t="shared" si="24"/>
        <v>2_31003044_1</v>
      </c>
      <c r="G345" s="9" t="str">
        <f>"105_"&amp;ROUND([1]定价!$C29*[1]价值换算!$L$19,0)</f>
        <v>105_0</v>
      </c>
      <c r="H345" s="9">
        <v>1</v>
      </c>
      <c r="I345" s="9" t="str">
        <f t="shared" si="27"/>
        <v>蓝+1残卷</v>
      </c>
    </row>
    <row r="346" spans="1:9">
      <c r="A346" s="9">
        <v>526</v>
      </c>
      <c r="B346" s="9">
        <v>6</v>
      </c>
      <c r="C346" s="9">
        <f t="shared" si="25"/>
        <v>208</v>
      </c>
      <c r="D346" s="9"/>
      <c r="E346" s="9">
        <f t="shared" si="26"/>
        <v>1000</v>
      </c>
      <c r="F346" s="9" t="str">
        <f t="shared" si="24"/>
        <v>2_31003045_1</v>
      </c>
      <c r="G346" s="9" t="str">
        <f>"105_"&amp;ROUND([1]定价!$C30*[1]价值换算!$L$19,0)</f>
        <v>105_0</v>
      </c>
      <c r="H346" s="9">
        <v>1</v>
      </c>
      <c r="I346" s="9" t="str">
        <f t="shared" si="27"/>
        <v>蓝+2残卷</v>
      </c>
    </row>
    <row r="347" spans="1:9">
      <c r="A347" s="9">
        <v>527</v>
      </c>
      <c r="B347" s="9">
        <v>6</v>
      </c>
      <c r="C347" s="9">
        <f t="shared" si="25"/>
        <v>204</v>
      </c>
      <c r="D347" s="9"/>
      <c r="E347" s="9">
        <f t="shared" si="26"/>
        <v>500</v>
      </c>
      <c r="F347" s="9" t="str">
        <f t="shared" si="24"/>
        <v>2_31003046_1</v>
      </c>
      <c r="G347" s="9" t="str">
        <f>"105_"&amp;ROUND([1]定价!$C31*[1]价值换算!$L$19,0)</f>
        <v>105_0</v>
      </c>
      <c r="H347" s="9">
        <v>1</v>
      </c>
      <c r="I347" s="9" t="str">
        <f t="shared" si="27"/>
        <v>紫残卷</v>
      </c>
    </row>
    <row r="348" spans="1:9">
      <c r="A348" s="9">
        <v>528</v>
      </c>
      <c r="B348" s="9">
        <v>6</v>
      </c>
      <c r="C348" s="9">
        <f t="shared" si="25"/>
        <v>203</v>
      </c>
      <c r="D348" s="9"/>
      <c r="E348" s="9">
        <f t="shared" si="26"/>
        <v>500</v>
      </c>
      <c r="F348" s="9" t="str">
        <f t="shared" si="24"/>
        <v>2_31003047_1</v>
      </c>
      <c r="G348" s="9" t="str">
        <f>"105_"&amp;ROUND([1]定价!$C32*[1]价值换算!$L$19,0)</f>
        <v>105_0</v>
      </c>
      <c r="H348" s="9">
        <v>1</v>
      </c>
      <c r="I348" s="9" t="str">
        <f t="shared" si="27"/>
        <v>紫+1残卷</v>
      </c>
    </row>
    <row r="349" spans="1:9">
      <c r="A349" s="9">
        <v>529</v>
      </c>
      <c r="B349" s="9">
        <v>6</v>
      </c>
      <c r="C349" s="9">
        <f t="shared" si="25"/>
        <v>202</v>
      </c>
      <c r="D349" s="9"/>
      <c r="E349" s="9">
        <f t="shared" si="26"/>
        <v>500</v>
      </c>
      <c r="F349" s="9" t="str">
        <f t="shared" si="24"/>
        <v>2_31003048_1</v>
      </c>
      <c r="G349" s="9" t="str">
        <f ca="1">"105_"&amp;ROUND([1]定价!$C33*[1]价值换算!$L$19,0)</f>
        <v>105_0</v>
      </c>
      <c r="H349" s="9">
        <v>1</v>
      </c>
      <c r="I349" s="9" t="str">
        <f t="shared" si="27"/>
        <v>紫+2残卷</v>
      </c>
    </row>
    <row r="350" spans="1:9">
      <c r="A350" s="9">
        <v>530</v>
      </c>
      <c r="B350" s="9">
        <v>6</v>
      </c>
      <c r="C350" s="9">
        <f t="shared" si="25"/>
        <v>201</v>
      </c>
      <c r="D350" s="9"/>
      <c r="E350" s="9">
        <f t="shared" si="26"/>
        <v>500</v>
      </c>
      <c r="F350" s="9" t="str">
        <f t="shared" si="24"/>
        <v>2_31003049_1</v>
      </c>
      <c r="G350" s="9" t="str">
        <f>"105_"&amp;ROUND([1]定价!$C34*[1]价值换算!$L$19,0)</f>
        <v>105_0</v>
      </c>
      <c r="H350" s="9">
        <v>1</v>
      </c>
      <c r="I350" s="9" t="str">
        <f t="shared" si="27"/>
        <v>紫+3残卷</v>
      </c>
    </row>
    <row r="351" spans="1:9">
      <c r="A351" s="9">
        <v>531</v>
      </c>
      <c r="B351" s="9">
        <v>6</v>
      </c>
      <c r="C351" s="9">
        <f t="shared" si="25"/>
        <v>405</v>
      </c>
      <c r="D351" s="9"/>
      <c r="E351" s="9">
        <f t="shared" si="26"/>
        <v>5667</v>
      </c>
      <c r="F351" s="9" t="str">
        <f t="shared" si="24"/>
        <v>2_31004001_1</v>
      </c>
      <c r="G351" s="9" t="str">
        <f>"105_"&amp;ROUND([1]定价!$C35*[1]价值换算!$L$19,0)</f>
        <v>105_0</v>
      </c>
      <c r="H351" s="9">
        <v>1</v>
      </c>
      <c r="I351" s="9" t="str">
        <f t="shared" si="27"/>
        <v>路边的练习册</v>
      </c>
    </row>
    <row r="352" spans="1:9">
      <c r="A352" s="9">
        <v>532</v>
      </c>
      <c r="B352" s="9">
        <v>6</v>
      </c>
      <c r="C352" s="9">
        <f t="shared" si="25"/>
        <v>404</v>
      </c>
      <c r="D352" s="9"/>
      <c r="E352" s="9">
        <f t="shared" si="26"/>
        <v>4533</v>
      </c>
      <c r="F352" s="9" t="str">
        <f t="shared" si="24"/>
        <v>2_31004002_1</v>
      </c>
      <c r="G352" s="9" t="str">
        <f>"105_"&amp;ROUND([1]定价!$C36*[1]价值换算!$L$19,0)</f>
        <v>105_0</v>
      </c>
      <c r="H352" s="9">
        <v>1</v>
      </c>
      <c r="I352" s="9" t="str">
        <f t="shared" si="27"/>
        <v>高等练习册</v>
      </c>
    </row>
    <row r="353" spans="1:9">
      <c r="A353" s="9">
        <v>533</v>
      </c>
      <c r="B353" s="9">
        <v>6</v>
      </c>
      <c r="C353" s="9">
        <f t="shared" si="25"/>
        <v>403</v>
      </c>
      <c r="D353" s="9"/>
      <c r="E353" s="9">
        <f t="shared" si="26"/>
        <v>3400</v>
      </c>
      <c r="F353" s="9" t="str">
        <f t="shared" si="24"/>
        <v>2_31004003_1</v>
      </c>
      <c r="G353" s="9" t="str">
        <f>"105_"&amp;ROUND([1]定价!$C37*[1]价值换算!$L$19,0)</f>
        <v>105_0</v>
      </c>
      <c r="H353" s="9">
        <v>1</v>
      </c>
      <c r="I353" s="9" t="str">
        <f t="shared" si="27"/>
        <v>精装练习册</v>
      </c>
    </row>
    <row r="354" spans="1:9">
      <c r="A354" s="9">
        <v>534</v>
      </c>
      <c r="B354" s="9">
        <v>6</v>
      </c>
      <c r="C354" s="9">
        <f t="shared" si="25"/>
        <v>402</v>
      </c>
      <c r="D354" s="9"/>
      <c r="E354" s="9">
        <f t="shared" si="26"/>
        <v>2267</v>
      </c>
      <c r="F354" s="9" t="str">
        <f t="shared" si="24"/>
        <v>2_31004004_1</v>
      </c>
      <c r="G354" s="9" t="str">
        <f>"105_"&amp;ROUND([1]定价!$C38*[1]价值换算!$L$19,0)</f>
        <v>105_0</v>
      </c>
      <c r="H354" s="9">
        <v>1</v>
      </c>
      <c r="I354" s="9" t="str">
        <f t="shared" si="27"/>
        <v>优等生的笔记本</v>
      </c>
    </row>
    <row r="355" spans="1:9">
      <c r="A355" s="9">
        <v>535</v>
      </c>
      <c r="B355" s="9">
        <v>6</v>
      </c>
      <c r="C355" s="9">
        <f t="shared" si="25"/>
        <v>401</v>
      </c>
      <c r="D355" s="9"/>
      <c r="E355" s="9">
        <f t="shared" si="26"/>
        <v>1133</v>
      </c>
      <c r="F355" s="9" t="str">
        <f t="shared" ref="F355:F383" si="28">F292</f>
        <v>2_31004005_1</v>
      </c>
      <c r="G355" s="9" t="str">
        <f>"105_"&amp;ROUND([1]定价!$C39*[1]价值换算!$L$19,0)</f>
        <v>105_0</v>
      </c>
      <c r="H355" s="9">
        <v>1</v>
      </c>
      <c r="I355" s="9" t="str">
        <f t="shared" si="27"/>
        <v>学神的笔记本</v>
      </c>
    </row>
    <row r="356" spans="1:9">
      <c r="A356" s="9">
        <v>536</v>
      </c>
      <c r="B356" s="9">
        <v>6</v>
      </c>
      <c r="C356" s="9">
        <f t="shared" si="25"/>
        <v>115</v>
      </c>
      <c r="D356" s="9"/>
      <c r="E356" s="9">
        <f t="shared" si="26"/>
        <v>2500</v>
      </c>
      <c r="F356" s="9" t="str">
        <f t="shared" si="28"/>
        <v>2_31002001_1</v>
      </c>
      <c r="G356" s="9" t="str">
        <f>"105_"&amp;ROUND([1]定价!$C40*[1]价值换算!$L$19,0)</f>
        <v>105_0</v>
      </c>
      <c r="H356" s="9">
        <v>1</v>
      </c>
      <c r="I356" s="9" t="str">
        <f t="shared" si="27"/>
        <v>少女之心-可可妮露</v>
      </c>
    </row>
    <row r="357" spans="1:9">
      <c r="A357" s="9">
        <v>537</v>
      </c>
      <c r="B357" s="9">
        <v>6</v>
      </c>
      <c r="C357" s="9">
        <f t="shared" si="25"/>
        <v>112</v>
      </c>
      <c r="D357" s="9"/>
      <c r="E357" s="9">
        <f t="shared" si="26"/>
        <v>1667</v>
      </c>
      <c r="F357" s="9" t="str">
        <f t="shared" si="28"/>
        <v>2_31002002_1</v>
      </c>
      <c r="G357" s="9" t="str">
        <f>"105_"&amp;ROUND([1]定价!$C41*[1]价值换算!$L$19,0)</f>
        <v>105_0</v>
      </c>
      <c r="H357" s="9">
        <v>1</v>
      </c>
      <c r="I357" s="9" t="str">
        <f t="shared" si="27"/>
        <v>少女之心-花音</v>
      </c>
    </row>
    <row r="358" spans="1:9">
      <c r="A358" s="9">
        <v>538</v>
      </c>
      <c r="B358" s="9">
        <v>6</v>
      </c>
      <c r="C358" s="9">
        <f t="shared" si="25"/>
        <v>114</v>
      </c>
      <c r="D358" s="9"/>
      <c r="E358" s="9">
        <f t="shared" si="26"/>
        <v>2500</v>
      </c>
      <c r="F358" s="9" t="str">
        <f t="shared" si="28"/>
        <v>2_31002003_1</v>
      </c>
      <c r="G358" s="9" t="str">
        <f>"105_"&amp;ROUND([1]定价!$C42*[1]价值换算!$L$19,0)</f>
        <v>105_0</v>
      </c>
      <c r="H358" s="9">
        <v>1</v>
      </c>
      <c r="I358" s="9" t="str">
        <f t="shared" si="27"/>
        <v>少女之心-凯瑟琳</v>
      </c>
    </row>
    <row r="359" spans="1:9">
      <c r="A359" s="9">
        <v>539</v>
      </c>
      <c r="B359" s="9">
        <v>6</v>
      </c>
      <c r="C359" s="9">
        <f t="shared" si="25"/>
        <v>106</v>
      </c>
      <c r="D359" s="9"/>
      <c r="E359" s="9">
        <f t="shared" si="26"/>
        <v>0</v>
      </c>
      <c r="F359" s="9" t="str">
        <f t="shared" si="28"/>
        <v>2_31002004_1</v>
      </c>
      <c r="G359" s="9" t="str">
        <f>"105_"&amp;ROUND([1]定价!$C43*[1]价值换算!$L$19,0)</f>
        <v>105_0</v>
      </c>
      <c r="H359" s="9">
        <v>1</v>
      </c>
      <c r="I359" s="9" t="str">
        <f t="shared" si="27"/>
        <v>少女之心-南宫攸</v>
      </c>
    </row>
    <row r="360" spans="1:9">
      <c r="A360" s="9">
        <v>540</v>
      </c>
      <c r="B360" s="9">
        <v>6</v>
      </c>
      <c r="C360" s="9">
        <f t="shared" si="25"/>
        <v>109</v>
      </c>
      <c r="D360" s="9"/>
      <c r="E360" s="9">
        <f t="shared" si="26"/>
        <v>833</v>
      </c>
      <c r="F360" s="9" t="str">
        <f t="shared" si="28"/>
        <v>2_31002005_1</v>
      </c>
      <c r="G360" s="9" t="str">
        <f>"105_"&amp;ROUND([1]定价!$C44*[1]价值换算!$L$19,0)</f>
        <v>105_0</v>
      </c>
      <c r="H360" s="9">
        <v>1</v>
      </c>
      <c r="I360" s="9" t="str">
        <f t="shared" si="27"/>
        <v>少女之心-南宫唯</v>
      </c>
    </row>
    <row r="361" spans="1:9">
      <c r="A361" s="9">
        <v>541</v>
      </c>
      <c r="B361" s="9">
        <v>6</v>
      </c>
      <c r="C361" s="9">
        <f t="shared" si="25"/>
        <v>108</v>
      </c>
      <c r="D361" s="9"/>
      <c r="E361" s="9">
        <f t="shared" si="26"/>
        <v>833</v>
      </c>
      <c r="F361" s="9" t="str">
        <f t="shared" si="28"/>
        <v>2_31002006_1</v>
      </c>
      <c r="G361" s="9" t="str">
        <f>"105_"&amp;ROUND([1]定价!$C45*[1]价值换算!$L$19,0)</f>
        <v>105_0</v>
      </c>
      <c r="H361" s="9">
        <v>1</v>
      </c>
      <c r="I361" s="9" t="str">
        <f t="shared" si="27"/>
        <v>少女之心-娜塔莉</v>
      </c>
    </row>
    <row r="362" spans="1:9">
      <c r="A362" s="9">
        <v>542</v>
      </c>
      <c r="B362" s="9">
        <v>6</v>
      </c>
      <c r="C362" s="9">
        <f t="shared" si="25"/>
        <v>105</v>
      </c>
      <c r="D362" s="9"/>
      <c r="E362" s="9">
        <f t="shared" si="26"/>
        <v>0</v>
      </c>
      <c r="F362" s="9" t="str">
        <f t="shared" si="28"/>
        <v>2_31002007_1</v>
      </c>
      <c r="G362" s="9" t="str">
        <f>"105_"&amp;ROUND([1]定价!$C46*[1]价值换算!$L$19,0)</f>
        <v>105_0</v>
      </c>
      <c r="H362" s="9">
        <v>1</v>
      </c>
      <c r="I362" s="9" t="str">
        <f t="shared" si="27"/>
        <v>少女之心-飞儿</v>
      </c>
    </row>
    <row r="363" spans="1:9">
      <c r="A363" s="9">
        <v>543</v>
      </c>
      <c r="B363" s="9">
        <v>6</v>
      </c>
      <c r="C363" s="9">
        <f t="shared" si="25"/>
        <v>111</v>
      </c>
      <c r="D363" s="9"/>
      <c r="E363" s="9">
        <f t="shared" si="26"/>
        <v>1667</v>
      </c>
      <c r="F363" s="9" t="str">
        <f t="shared" si="28"/>
        <v>2_31002008_1</v>
      </c>
      <c r="G363" s="9" t="str">
        <f>"105_"&amp;ROUND([1]定价!$C47*[1]价值换算!$L$19,0)</f>
        <v>105_0</v>
      </c>
      <c r="H363" s="9">
        <v>1</v>
      </c>
      <c r="I363" s="9" t="str">
        <f t="shared" si="27"/>
        <v>少女之心-真希</v>
      </c>
    </row>
    <row r="364" spans="1:9">
      <c r="A364" s="9">
        <v>544</v>
      </c>
      <c r="B364" s="9">
        <v>6</v>
      </c>
      <c r="C364" s="9">
        <f t="shared" si="25"/>
        <v>104</v>
      </c>
      <c r="D364" s="9"/>
      <c r="E364" s="9">
        <f t="shared" si="26"/>
        <v>0</v>
      </c>
      <c r="F364" s="9" t="str">
        <f t="shared" si="28"/>
        <v>2_31002009_1</v>
      </c>
      <c r="G364" s="9" t="str">
        <f>"105_"&amp;ROUND([1]定价!$C48*[1]价值换算!$L$19,0)</f>
        <v>105_0</v>
      </c>
      <c r="H364" s="9">
        <v>1</v>
      </c>
      <c r="I364" s="9" t="str">
        <f t="shared" si="27"/>
        <v>少女之心-潘朵拉</v>
      </c>
    </row>
    <row r="365" spans="1:9">
      <c r="A365" s="9">
        <v>545</v>
      </c>
      <c r="B365" s="9">
        <v>6</v>
      </c>
      <c r="C365" s="9">
        <f t="shared" si="25"/>
        <v>113</v>
      </c>
      <c r="D365" s="9"/>
      <c r="E365" s="9">
        <f t="shared" si="26"/>
        <v>2500</v>
      </c>
      <c r="F365" s="9" t="str">
        <f t="shared" si="28"/>
        <v>2_31002010_1</v>
      </c>
      <c r="G365" s="9" t="str">
        <f>"105_"&amp;ROUND([1]定价!$C49*[1]价值换算!$L$19,0)</f>
        <v>105_0</v>
      </c>
      <c r="H365" s="9">
        <v>1</v>
      </c>
      <c r="I365" s="9" t="str">
        <f t="shared" si="27"/>
        <v>少女之心-奈奈</v>
      </c>
    </row>
    <row r="366" spans="1:9">
      <c r="A366" s="9">
        <v>546</v>
      </c>
      <c r="B366" s="9">
        <v>6</v>
      </c>
      <c r="C366" s="9">
        <f t="shared" si="25"/>
        <v>103</v>
      </c>
      <c r="D366" s="9"/>
      <c r="E366" s="9">
        <f t="shared" si="26"/>
        <v>0</v>
      </c>
      <c r="F366" s="9" t="str">
        <f t="shared" si="28"/>
        <v>2_31002011_1</v>
      </c>
      <c r="G366" s="9" t="str">
        <f>"105_"&amp;ROUND([1]定价!$C50*[1]价值换算!$L$19,0)</f>
        <v>105_0</v>
      </c>
      <c r="H366" s="9">
        <v>1</v>
      </c>
      <c r="I366" s="9" t="str">
        <f t="shared" si="27"/>
        <v>少女之心-榊原樱</v>
      </c>
    </row>
    <row r="367" spans="1:9">
      <c r="A367" s="9">
        <v>547</v>
      </c>
      <c r="B367" s="9">
        <v>6</v>
      </c>
      <c r="C367" s="9">
        <f t="shared" si="25"/>
        <v>110</v>
      </c>
      <c r="D367" s="9"/>
      <c r="E367" s="9">
        <f t="shared" si="26"/>
        <v>1667</v>
      </c>
      <c r="F367" s="9" t="str">
        <f t="shared" si="28"/>
        <v>2_31002012_1</v>
      </c>
      <c r="G367" s="9" t="str">
        <f>"105_"&amp;ROUND([1]定价!$C51*[1]价值换算!$L$19,0)</f>
        <v>105_0</v>
      </c>
      <c r="H367" s="9">
        <v>1</v>
      </c>
      <c r="I367" s="9" t="str">
        <f t="shared" si="27"/>
        <v>少女之心-柒柒</v>
      </c>
    </row>
    <row r="368" spans="1:9">
      <c r="A368" s="9">
        <v>548</v>
      </c>
      <c r="B368" s="9">
        <v>6</v>
      </c>
      <c r="C368" s="9">
        <f t="shared" si="25"/>
        <v>107</v>
      </c>
      <c r="D368" s="9"/>
      <c r="E368" s="9">
        <f t="shared" si="26"/>
        <v>833</v>
      </c>
      <c r="F368" s="9" t="str">
        <f t="shared" si="28"/>
        <v>2_31002013_1</v>
      </c>
      <c r="G368" s="9" t="str">
        <f>"105_"&amp;ROUND([1]定价!$C52*[1]价值换算!$L$19,0)</f>
        <v>105_0</v>
      </c>
      <c r="H368" s="9">
        <v>1</v>
      </c>
      <c r="I368" s="9" t="str">
        <f t="shared" si="27"/>
        <v>少女之心-玲奈</v>
      </c>
    </row>
    <row r="369" spans="1:9">
      <c r="A369" s="9">
        <v>549</v>
      </c>
      <c r="B369" s="9">
        <v>6</v>
      </c>
      <c r="C369" s="9">
        <f t="shared" si="25"/>
        <v>102</v>
      </c>
      <c r="D369" s="9"/>
      <c r="E369" s="9">
        <f t="shared" si="26"/>
        <v>0</v>
      </c>
      <c r="F369" s="9" t="str">
        <f t="shared" si="28"/>
        <v>2_31002014_1</v>
      </c>
      <c r="G369" s="9" t="str">
        <f>"105_"&amp;ROUND([1]定价!$C53*[1]价值换算!$L$19,0)</f>
        <v>105_0</v>
      </c>
      <c r="H369" s="9">
        <v>1</v>
      </c>
      <c r="I369" s="9" t="str">
        <f t="shared" si="27"/>
        <v>少女之心-千遥</v>
      </c>
    </row>
    <row r="370" spans="1:9">
      <c r="A370" s="9">
        <v>550</v>
      </c>
      <c r="B370" s="9">
        <v>6</v>
      </c>
      <c r="C370" s="9">
        <f t="shared" si="25"/>
        <v>101</v>
      </c>
      <c r="D370" s="9"/>
      <c r="E370" s="9">
        <f t="shared" si="26"/>
        <v>0</v>
      </c>
      <c r="F370" s="9" t="str">
        <f t="shared" si="28"/>
        <v>2_31002015_1</v>
      </c>
      <c r="G370" s="9" t="str">
        <f>"105_"&amp;ROUND([1]定价!$C54*[1]价值换算!$L$19,0)</f>
        <v>105_0</v>
      </c>
      <c r="H370" s="9">
        <v>1</v>
      </c>
      <c r="I370" s="9" t="str">
        <f t="shared" si="27"/>
        <v>少女之心-若叶</v>
      </c>
    </row>
    <row r="371" spans="1:9">
      <c r="A371" s="9">
        <v>551</v>
      </c>
      <c r="B371" s="9">
        <v>6</v>
      </c>
      <c r="C371" s="9">
        <f t="shared" si="25"/>
        <v>504</v>
      </c>
      <c r="D371" s="9"/>
      <c r="E371" s="9">
        <f t="shared" si="26"/>
        <v>6800</v>
      </c>
      <c r="F371" s="9" t="str">
        <f t="shared" si="28"/>
        <v>2_31006001_1</v>
      </c>
      <c r="G371" s="9" t="str">
        <f>"105_"&amp;ROUND([1]定价!$C70*[1]价值换算!$L$19,0)</f>
        <v>105_0</v>
      </c>
      <c r="H371" s="9">
        <v>1</v>
      </c>
      <c r="I371" s="9" t="str">
        <f t="shared" si="27"/>
        <v>毛巾</v>
      </c>
    </row>
    <row r="372" spans="1:9">
      <c r="A372" s="9">
        <v>552</v>
      </c>
      <c r="B372" s="9">
        <v>6</v>
      </c>
      <c r="C372" s="9">
        <f t="shared" si="25"/>
        <v>503</v>
      </c>
      <c r="D372" s="9"/>
      <c r="E372" s="9">
        <f t="shared" si="26"/>
        <v>5100</v>
      </c>
      <c r="F372" s="9" t="str">
        <f t="shared" si="28"/>
        <v>2_31006002_1</v>
      </c>
      <c r="G372" s="9" t="str">
        <f>"105_"&amp;ROUND([1]定价!$C71*[1]价值换算!$L$19,0)</f>
        <v>105_0</v>
      </c>
      <c r="H372" s="9">
        <v>1</v>
      </c>
      <c r="I372" s="9" t="str">
        <f t="shared" si="27"/>
        <v>纯净水</v>
      </c>
    </row>
    <row r="373" spans="1:9">
      <c r="A373" s="9">
        <v>553</v>
      </c>
      <c r="B373" s="9">
        <v>6</v>
      </c>
      <c r="C373" s="9">
        <f t="shared" si="25"/>
        <v>502</v>
      </c>
      <c r="D373" s="9"/>
      <c r="E373" s="9">
        <f t="shared" si="26"/>
        <v>3400</v>
      </c>
      <c r="F373" s="9" t="str">
        <f t="shared" si="28"/>
        <v>2_31006003_1</v>
      </c>
      <c r="G373" s="9" t="str">
        <f>"105_"&amp;ROUND([1]定价!$C72*[1]价值换算!$L$19,0)</f>
        <v>105_0</v>
      </c>
      <c r="H373" s="9">
        <v>1</v>
      </c>
      <c r="I373" s="9" t="str">
        <f t="shared" si="27"/>
        <v>柠檬水</v>
      </c>
    </row>
    <row r="374" spans="1:9">
      <c r="A374" s="9">
        <v>554</v>
      </c>
      <c r="B374" s="9">
        <v>6</v>
      </c>
      <c r="C374" s="9">
        <f t="shared" si="25"/>
        <v>501</v>
      </c>
      <c r="D374" s="9"/>
      <c r="E374" s="9">
        <f t="shared" si="26"/>
        <v>1700</v>
      </c>
      <c r="F374" s="9" t="str">
        <f t="shared" si="28"/>
        <v>2_31006004_1</v>
      </c>
      <c r="G374" s="9" t="str">
        <f>"105_"&amp;ROUND([1]定价!$C73*[1]价值换算!$L$19,0)</f>
        <v>105_0</v>
      </c>
      <c r="H374" s="9">
        <v>1</v>
      </c>
      <c r="I374" s="9" t="str">
        <f t="shared" si="27"/>
        <v>运动饮料</v>
      </c>
    </row>
    <row r="375" spans="1:9">
      <c r="A375" s="9">
        <v>555</v>
      </c>
      <c r="B375" s="9">
        <v>6</v>
      </c>
      <c r="C375" s="9">
        <f t="shared" si="25"/>
        <v>601</v>
      </c>
      <c r="D375" s="9"/>
      <c r="E375" s="9">
        <f t="shared" si="26"/>
        <v>1889</v>
      </c>
      <c r="F375" s="9" t="str">
        <f t="shared" si="28"/>
        <v>2_31007001_1</v>
      </c>
      <c r="G375" s="9" t="str">
        <f>"105_"&amp;ROUND([1]定价!$C74*[1]价值换算!$L$19,0)</f>
        <v>105_0</v>
      </c>
      <c r="H375" s="9">
        <v>1</v>
      </c>
      <c r="I375" s="9" t="str">
        <f t="shared" si="27"/>
        <v>小熊软糖</v>
      </c>
    </row>
    <row r="376" spans="1:9">
      <c r="A376" s="9">
        <v>556</v>
      </c>
      <c r="B376" s="9">
        <v>6</v>
      </c>
      <c r="C376" s="9">
        <f t="shared" si="25"/>
        <v>602</v>
      </c>
      <c r="D376" s="9"/>
      <c r="E376" s="9">
        <f t="shared" si="26"/>
        <v>1889</v>
      </c>
      <c r="F376" s="9" t="str">
        <f t="shared" si="28"/>
        <v>2_31007002_1</v>
      </c>
      <c r="G376" s="9" t="str">
        <f>"105_"&amp;ROUND([1]定价!$C75*[1]价值换算!$L$19,0)</f>
        <v>105_0</v>
      </c>
      <c r="H376" s="9">
        <v>1</v>
      </c>
      <c r="I376" s="9" t="str">
        <f t="shared" si="27"/>
        <v>CD</v>
      </c>
    </row>
    <row r="377" spans="1:9">
      <c r="A377" s="9">
        <v>557</v>
      </c>
      <c r="B377" s="9">
        <v>6</v>
      </c>
      <c r="C377" s="9">
        <f t="shared" si="25"/>
        <v>603</v>
      </c>
      <c r="D377" s="9"/>
      <c r="E377" s="9">
        <f t="shared" si="26"/>
        <v>1889</v>
      </c>
      <c r="F377" s="9" t="str">
        <f t="shared" si="28"/>
        <v>2_31007003_1</v>
      </c>
      <c r="G377" s="9" t="str">
        <f>"105_"&amp;ROUND([1]定价!$C76*[1]价值换算!$L$19,0)</f>
        <v>105_0</v>
      </c>
      <c r="H377" s="9">
        <v>1</v>
      </c>
      <c r="I377" s="9" t="str">
        <f t="shared" si="27"/>
        <v>毛绒抱枕</v>
      </c>
    </row>
    <row r="378" spans="1:9">
      <c r="A378" s="9">
        <v>558</v>
      </c>
      <c r="B378" s="9">
        <v>6</v>
      </c>
      <c r="C378" s="9">
        <f t="shared" si="25"/>
        <v>604</v>
      </c>
      <c r="D378" s="9"/>
      <c r="E378" s="9">
        <f t="shared" si="26"/>
        <v>1889</v>
      </c>
      <c r="F378" s="9" t="str">
        <f t="shared" si="28"/>
        <v>2_31007004_1</v>
      </c>
      <c r="G378" s="9" t="str">
        <f>"105_"&amp;ROUND([1]定价!$C77*[1]价值换算!$L$19,0)</f>
        <v>105_0</v>
      </c>
      <c r="H378" s="9">
        <v>1</v>
      </c>
      <c r="I378" s="9" t="str">
        <f t="shared" si="27"/>
        <v>十字银项链</v>
      </c>
    </row>
    <row r="379" spans="1:9">
      <c r="A379" s="9">
        <v>559</v>
      </c>
      <c r="B379" s="9">
        <v>6</v>
      </c>
      <c r="C379" s="9">
        <f t="shared" si="25"/>
        <v>605</v>
      </c>
      <c r="D379" s="9"/>
      <c r="E379" s="9">
        <f t="shared" si="26"/>
        <v>1889</v>
      </c>
      <c r="F379" s="9" t="str">
        <f t="shared" si="28"/>
        <v>2_31007005_1</v>
      </c>
      <c r="G379" s="9" t="str">
        <f>"105_"&amp;ROUND([1]定价!$C78*[1]价值换算!$L$19,0)</f>
        <v>105_0</v>
      </c>
      <c r="H379" s="9">
        <v>1</v>
      </c>
      <c r="I379" s="9" t="str">
        <f t="shared" si="27"/>
        <v>饰品</v>
      </c>
    </row>
    <row r="380" spans="1:9">
      <c r="A380" s="9">
        <v>560</v>
      </c>
      <c r="B380" s="9">
        <v>6</v>
      </c>
      <c r="C380" s="9">
        <f t="shared" si="25"/>
        <v>606</v>
      </c>
      <c r="D380" s="9"/>
      <c r="E380" s="9">
        <f t="shared" si="26"/>
        <v>1889</v>
      </c>
      <c r="F380" s="9" t="str">
        <f t="shared" si="28"/>
        <v>2_31007006_1</v>
      </c>
      <c r="G380" s="9" t="str">
        <f>"105_"&amp;ROUND([1]定价!$C79*[1]价值换算!$L$19,0)</f>
        <v>105_0</v>
      </c>
      <c r="H380" s="9">
        <v>1</v>
      </c>
      <c r="I380" s="9" t="str">
        <f t="shared" si="27"/>
        <v>手织围巾</v>
      </c>
    </row>
    <row r="381" spans="1:9">
      <c r="A381" s="9">
        <v>561</v>
      </c>
      <c r="B381" s="9">
        <v>6</v>
      </c>
      <c r="C381" s="9">
        <f t="shared" si="25"/>
        <v>607</v>
      </c>
      <c r="D381" s="9"/>
      <c r="E381" s="9">
        <f t="shared" si="26"/>
        <v>1889</v>
      </c>
      <c r="F381" s="9" t="str">
        <f t="shared" si="28"/>
        <v>2_31007007_1</v>
      </c>
      <c r="G381" s="9" t="str">
        <f>"105_"&amp;ROUND([1]定价!$C80*[1]价值换算!$L$19,0)</f>
        <v>105_0</v>
      </c>
      <c r="H381" s="9">
        <v>1</v>
      </c>
      <c r="I381" s="9" t="str">
        <f t="shared" si="27"/>
        <v>书本</v>
      </c>
    </row>
    <row r="382" spans="1:9">
      <c r="A382" s="9">
        <v>562</v>
      </c>
      <c r="B382" s="9">
        <v>6</v>
      </c>
      <c r="C382" s="9">
        <f t="shared" si="25"/>
        <v>608</v>
      </c>
      <c r="D382" s="9"/>
      <c r="E382" s="9">
        <f t="shared" si="26"/>
        <v>1889</v>
      </c>
      <c r="F382" s="9" t="str">
        <f t="shared" si="28"/>
        <v>2_31007008_1</v>
      </c>
      <c r="G382" s="9" t="str">
        <f>"105_"&amp;ROUND([1]定价!$C81*[1]价值换算!$L$19,0)</f>
        <v>105_0</v>
      </c>
      <c r="H382" s="9">
        <v>1</v>
      </c>
      <c r="I382" s="9" t="str">
        <f t="shared" si="27"/>
        <v>烟花</v>
      </c>
    </row>
    <row r="383" spans="1:9">
      <c r="A383" s="9">
        <v>563</v>
      </c>
      <c r="B383" s="9">
        <v>6</v>
      </c>
      <c r="C383" s="9">
        <f t="shared" si="25"/>
        <v>609</v>
      </c>
      <c r="D383" s="9"/>
      <c r="E383" s="9">
        <f t="shared" si="26"/>
        <v>1888</v>
      </c>
      <c r="F383" s="9" t="str">
        <f t="shared" si="28"/>
        <v>2_31007009_1</v>
      </c>
      <c r="G383" s="9" t="str">
        <f>"105_"&amp;ROUND([1]定价!$C82*[1]价值换算!$L$19,0)</f>
        <v>105_0</v>
      </c>
      <c r="H383" s="9">
        <v>1</v>
      </c>
      <c r="I383" s="9" t="str">
        <f t="shared" si="27"/>
        <v>饮料</v>
      </c>
    </row>
  </sheetData>
  <pageMargins left="0.699305555555556" right="0.699305555555556" top="0.75" bottom="0.75" header="0.3" footer="0.3"/>
  <pageSetup paperSize="9" orientation="portrait" horizont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s_store</vt:lpstr>
      <vt:lpstr>s_goods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2017-03-17T06:05:10Z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