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 activeTab="4"/>
  </bookViews>
  <sheets>
    <sheet name="s_employe" sheetId="1" r:id="rId1"/>
    <sheet name="s_employe_data" sheetId="15" r:id="rId2"/>
    <sheet name="s_employe_passive_skill" sheetId="16" r:id="rId3"/>
    <sheet name="s_employe_quality" sheetId="2" r:id="rId4"/>
    <sheet name="s_employe_star" sheetId="3" r:id="rId5"/>
  </sheets>
  <externalReferences>
    <externalReference r:id="rId6"/>
    <externalReference r:id="rId7"/>
    <externalReference r:id="rId8"/>
  </externalReferences>
  <calcPr calcId="144525" concurrentCalc="0"/>
</workbook>
</file>

<file path=xl/comments1.xml><?xml version="1.0" encoding="utf-8"?>
<comments xmlns="http://schemas.openxmlformats.org/spreadsheetml/2006/main">
  <authors>
    <author>作者</author>
    <author>joker</author>
  </authors>
  <commentList>
    <comment ref="D4" authorId="0">
      <text>
        <r>
          <rPr>
            <b/>
            <sz val="9"/>
            <rFont val="宋体"/>
            <charset val="134"/>
          </rPr>
          <t>作者:
轻克中
中克重
重克轻</t>
        </r>
      </text>
    </comment>
    <comment ref="I4" authorId="1">
      <text>
        <r>
          <rPr>
            <b/>
            <sz val="9"/>
            <rFont val="宋体"/>
            <charset val="134"/>
          </rPr>
          <t>joker:</t>
        </r>
        <r>
          <rPr>
            <sz val="9"/>
            <rFont val="宋体"/>
            <charset val="134"/>
          </rPr>
          <t xml:space="preserve">
前面是普通攻击|主动技能</t>
        </r>
      </text>
    </comment>
    <comment ref="K4" authorId="1">
      <text>
        <r>
          <rPr>
            <b/>
            <sz val="9"/>
            <rFont val="宋体"/>
            <charset val="134"/>
          </rPr>
          <t>joker:</t>
        </r>
        <r>
          <rPr>
            <sz val="9"/>
            <rFont val="宋体"/>
            <charset val="134"/>
          </rPr>
          <t xml:space="preserve">
服饰在编辑器里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C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小1-1
小2-2
小3-3
小4-4
小5-5
小6-6
中1-7
中2-8
中3-9
高1-10
高2-11
高3-12
大1-13
大2-14
大3-15
大4-16</t>
        </r>
      </text>
    </comment>
    <comment ref="F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1-白羊座
2-金牛座
3-双子座
4-巨蟹座
5-狮子座
6-处女座
7-天秤座
8-天蝎座
9-射手座
10-摩羯座
11-水瓶座
12-双鱼座</t>
        </r>
      </text>
    </comment>
    <comment ref="H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1-A型血
2-B型血
3-AB型血
4-O型血</t>
        </r>
      </text>
    </comment>
    <comment ref="M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A-1
B-2
C-3
D-4
E-5
F-6
G-7</t>
        </r>
      </text>
    </comment>
  </commentList>
</comments>
</file>

<file path=xl/comments3.xml><?xml version="1.0" encoding="utf-8"?>
<comments xmlns="http://schemas.openxmlformats.org/spreadsheetml/2006/main">
  <authors>
    <author>joker</author>
  </authors>
  <commentList>
    <comment ref="J4" authorId="0">
      <text>
        <r>
          <rPr>
            <b/>
            <sz val="9"/>
            <rFont val="宋体"/>
            <charset val="134"/>
          </rPr>
          <t>joker:</t>
        </r>
        <r>
          <rPr>
            <sz val="9"/>
            <rFont val="宋体"/>
            <charset val="134"/>
          </rPr>
          <t xml:space="preserve">
已废弃</t>
        </r>
      </text>
    </comment>
  </commentList>
</comments>
</file>

<file path=xl/sharedStrings.xml><?xml version="1.0" encoding="utf-8"?>
<sst xmlns="http://schemas.openxmlformats.org/spreadsheetml/2006/main" count="265">
  <si>
    <t>int</t>
  </si>
  <si>
    <t>string</t>
  </si>
  <si>
    <t>id</t>
  </si>
  <si>
    <t>_des</t>
  </si>
  <si>
    <t>name</t>
  </si>
  <si>
    <t>job</t>
  </si>
  <si>
    <t>level_beginning</t>
  </si>
  <si>
    <t>quality_beginning</t>
  </si>
  <si>
    <t>star_beginning</t>
  </si>
  <si>
    <t>element_type</t>
  </si>
  <si>
    <t>skill</t>
  </si>
  <si>
    <t>color</t>
  </si>
  <si>
    <t>clothes_beginning</t>
  </si>
  <si>
    <t>equip_beginning</t>
  </si>
  <si>
    <t>beginning_emotion</t>
  </si>
  <si>
    <t>clothes</t>
  </si>
  <si>
    <t>like_item</t>
  </si>
  <si>
    <t>role_piece</t>
  </si>
  <si>
    <t>role_compose</t>
  </si>
  <si>
    <t>clothes_group</t>
  </si>
  <si>
    <t>move_speed</t>
  </si>
  <si>
    <t>weapon_id</t>
  </si>
  <si>
    <t>notice</t>
  </si>
  <si>
    <t>角色ID</t>
  </si>
  <si>
    <t>策划用说明</t>
  </si>
  <si>
    <t>角色名称</t>
  </si>
  <si>
    <t>角色职业</t>
  </si>
  <si>
    <t>初始等级</t>
  </si>
  <si>
    <t>初始品质</t>
  </si>
  <si>
    <t>初始星级</t>
  </si>
  <si>
    <t>角色元素属性</t>
  </si>
  <si>
    <t>技能</t>
  </si>
  <si>
    <t>颜色</t>
  </si>
  <si>
    <t>初始解锁服饰</t>
  </si>
  <si>
    <t>初始装备</t>
  </si>
  <si>
    <t>初始情绪值</t>
  </si>
  <si>
    <t>服饰</t>
  </si>
  <si>
    <t>喜欢的道具</t>
  </si>
  <si>
    <t>角色碎片</t>
  </si>
  <si>
    <t>角色合成</t>
  </si>
  <si>
    <t>服饰套装属性</t>
  </si>
  <si>
    <t>移动速度</t>
  </si>
  <si>
    <t>初始武器ID</t>
  </si>
  <si>
    <t>走马灯是否提示</t>
  </si>
  <si>
    <t>角色id</t>
  </si>
  <si>
    <t>名称</t>
  </si>
  <si>
    <t>1-轻型，2-中型，3-重型，</t>
  </si>
  <si>
    <t>角色的初始等级</t>
  </si>
  <si>
    <t>角色的初始品质</t>
  </si>
  <si>
    <t>角色的初始星级</t>
  </si>
  <si>
    <t>normal-无属性;light-精神-水；middle-能量-火；heavy  -自然-草；</t>
  </si>
  <si>
    <t>主动技能</t>
  </si>
  <si>
    <t>现在用于投放批次</t>
  </si>
  <si>
    <t>获得卡片时解锁的衣服ID。支持多个数据的配置。解锁服饰ID1_解锁服饰ID2|初始装备服饰ID</t>
  </si>
  <si>
    <t>除武器外的初始装备ID。多个ID|连接</t>
  </si>
  <si>
    <t>新获得角色时，对应角色的初始情绪值</t>
  </si>
  <si>
    <t>角色拥有服饰的ID。需要记录顺序</t>
  </si>
  <si>
    <t>如果收到喜欢的道具，会增加更多的请密度。道具ID_亲密度倍率。多组数据使用“|”连接</t>
  </si>
  <si>
    <t>重复获得角色时，获得的道具ID_数量</t>
  </si>
  <si>
    <t>消耗指定数量的某个道具合成角色</t>
  </si>
  <si>
    <t>1号位置为解锁至二套服装时的属性，2号位以后以此类推。|分隔</t>
  </si>
  <si>
    <t>每秒移动的米数，支持浮点</t>
  </si>
  <si>
    <t>初始武器的ID</t>
  </si>
  <si>
    <t>0不；1是</t>
  </si>
  <si>
    <t>奈奈</t>
  </si>
  <si>
    <t>light</t>
  </si>
  <si>
    <t>21020000|21020100</t>
  </si>
  <si>
    <t>11101001|11101001</t>
  </si>
  <si>
    <t>1100011|1100012|1100013|1100014</t>
  </si>
  <si>
    <t>11101001|11101002|11101003|11101004</t>
  </si>
  <si>
    <t>31099001_1.5</t>
  </si>
  <si>
    <t>2_31002010_10</t>
  </si>
  <si>
    <t>31002010_10</t>
  </si>
  <si>
    <t>真希</t>
  </si>
  <si>
    <t>11081001|11081001</t>
  </si>
  <si>
    <t>11081001|11081002|11081003|11081004</t>
  </si>
  <si>
    <t>31099002_1.5</t>
  </si>
  <si>
    <t>2_31002008_10</t>
  </si>
  <si>
    <t>31002008_10</t>
  </si>
  <si>
    <t>南宫唯</t>
  </si>
  <si>
    <t>11051001|11051001</t>
  </si>
  <si>
    <t>11051001|11051002|11051003|11051004</t>
  </si>
  <si>
    <t>2_31002005_10</t>
  </si>
  <si>
    <t>31002005_10</t>
  </si>
  <si>
    <t>千遥</t>
  </si>
  <si>
    <t>11141001|11141001</t>
  </si>
  <si>
    <t>11141001|11141002|11141003|11141004</t>
  </si>
  <si>
    <t>2_31002014_10</t>
  </si>
  <si>
    <t>31002014_10</t>
  </si>
  <si>
    <t>榊原樱</t>
  </si>
  <si>
    <t>11111001|11111001</t>
  </si>
  <si>
    <t>11111001|11111002|11111003|11111004</t>
  </si>
  <si>
    <t>2_31002011_10</t>
  </si>
  <si>
    <t>31002011_10</t>
  </si>
  <si>
    <t>凯瑟琳</t>
  </si>
  <si>
    <t>middle</t>
  </si>
  <si>
    <t>21030000|21030100</t>
  </si>
  <si>
    <t>11031001|11031001</t>
  </si>
  <si>
    <t>11031001|11031002|11031003|11031004</t>
  </si>
  <si>
    <t>31099003_1.5</t>
  </si>
  <si>
    <t>2_31002003_10</t>
  </si>
  <si>
    <t>31002003_10</t>
  </si>
  <si>
    <t>花音</t>
  </si>
  <si>
    <t>11021001|11021001</t>
  </si>
  <si>
    <t>11021001|11021002|11021003|11021004</t>
  </si>
  <si>
    <t>2_31002002_10</t>
  </si>
  <si>
    <t>31002002_10</t>
  </si>
  <si>
    <t>玲奈</t>
  </si>
  <si>
    <t>11131001|11131001</t>
  </si>
  <si>
    <t>11131001|11131002|11131003|11131004</t>
  </si>
  <si>
    <t>2_31002013_10</t>
  </si>
  <si>
    <t>31002013_10</t>
  </si>
  <si>
    <t>飞儿</t>
  </si>
  <si>
    <t>11071001|11071001</t>
  </si>
  <si>
    <t>11071001|11071002|11071003|11071004</t>
  </si>
  <si>
    <t>2_31002007_10</t>
  </si>
  <si>
    <t>31002007_10</t>
  </si>
  <si>
    <t>潘朵拉</t>
  </si>
  <si>
    <t>11091001|11091001</t>
  </si>
  <si>
    <t>11091001|11091002|11091003|11091004</t>
  </si>
  <si>
    <t>2_31002009_10</t>
  </si>
  <si>
    <t>31002009_10</t>
  </si>
  <si>
    <t>可可妮露</t>
  </si>
  <si>
    <t>heavy</t>
  </si>
  <si>
    <t>21010000|21010100</t>
  </si>
  <si>
    <t>11011001|11011001</t>
  </si>
  <si>
    <t>11011001|11011002|11011003|11011004</t>
  </si>
  <si>
    <t>2_31002001_10</t>
  </si>
  <si>
    <t>31002001_10</t>
  </si>
  <si>
    <t>柒柒</t>
  </si>
  <si>
    <t>11121001|11121001</t>
  </si>
  <si>
    <t>11121001|11121002|11121003|11121004</t>
  </si>
  <si>
    <t>2_31002012_10</t>
  </si>
  <si>
    <t>31002012_10</t>
  </si>
  <si>
    <t>娜塔莉</t>
  </si>
  <si>
    <t>11061001|11061001</t>
  </si>
  <si>
    <t>11061001|11061002|11061003|11061004</t>
  </si>
  <si>
    <t>2_31002006_10</t>
  </si>
  <si>
    <t>31002006_10</t>
  </si>
  <si>
    <t>南宫攸</t>
  </si>
  <si>
    <t>11041001|11041001</t>
  </si>
  <si>
    <t>11041001|11041002|11041003|11041004</t>
  </si>
  <si>
    <t>2_31002004_10</t>
  </si>
  <si>
    <t>31002004_10</t>
  </si>
  <si>
    <t>若叶</t>
  </si>
  <si>
    <t>11151001|11151001</t>
  </si>
  <si>
    <t>11151001|11151002|11151003|11151004</t>
  </si>
  <si>
    <t>2_31002015_10</t>
  </si>
  <si>
    <t>31002015_10</t>
  </si>
  <si>
    <t>float</t>
  </si>
  <si>
    <t>grade</t>
  </si>
  <si>
    <t>_des2</t>
  </si>
  <si>
    <t>old</t>
  </si>
  <si>
    <t>zodiac</t>
  </si>
  <si>
    <t>_des3</t>
  </si>
  <si>
    <t>blood_type</t>
  </si>
  <si>
    <t>height</t>
  </si>
  <si>
    <t>weight</t>
  </si>
  <si>
    <t>chest</t>
  </si>
  <si>
    <t>cup</t>
  </si>
  <si>
    <t>waist</t>
  </si>
  <si>
    <t>hips</t>
  </si>
  <si>
    <t>学年</t>
  </si>
  <si>
    <t>年龄</t>
  </si>
  <si>
    <t>星座</t>
  </si>
  <si>
    <t>血型</t>
  </si>
  <si>
    <t>身高</t>
  </si>
  <si>
    <t>体重</t>
  </si>
  <si>
    <t>胸围</t>
  </si>
  <si>
    <t>罩杯</t>
  </si>
  <si>
    <t>腰围</t>
  </si>
  <si>
    <t>臀围</t>
  </si>
  <si>
    <t>详见备注</t>
  </si>
  <si>
    <t>岁数</t>
  </si>
  <si>
    <t>单位kg</t>
  </si>
  <si>
    <t>高一</t>
  </si>
  <si>
    <t>射手</t>
  </si>
  <si>
    <t>O</t>
  </si>
  <si>
    <t>B</t>
  </si>
  <si>
    <t>高二</t>
  </si>
  <si>
    <t>金牛</t>
  </si>
  <si>
    <t>A</t>
  </si>
  <si>
    <t>中三</t>
  </si>
  <si>
    <t>狮子</t>
  </si>
  <si>
    <t>中二</t>
  </si>
  <si>
    <t>双鱼</t>
  </si>
  <si>
    <t>水瓶</t>
  </si>
  <si>
    <t>AB</t>
  </si>
  <si>
    <t>C</t>
  </si>
  <si>
    <t>高三</t>
  </si>
  <si>
    <t>天秤</t>
  </si>
  <si>
    <t>E</t>
  </si>
  <si>
    <t>处女</t>
  </si>
  <si>
    <t>白羊</t>
  </si>
  <si>
    <t>双子</t>
  </si>
  <si>
    <t>中一</t>
  </si>
  <si>
    <t>天蝎</t>
  </si>
  <si>
    <t>D</t>
  </si>
  <si>
    <t>巨蟹</t>
  </si>
  <si>
    <t>role</t>
  </si>
  <si>
    <t>index</t>
  </si>
  <si>
    <t>level</t>
  </si>
  <si>
    <t>角色</t>
  </si>
  <si>
    <t>位置</t>
  </si>
  <si>
    <t>解锁等级</t>
  </si>
  <si>
    <t>能力ID</t>
  </si>
  <si>
    <t>唯一id</t>
  </si>
  <si>
    <t>技能所属角色</t>
  </si>
  <si>
    <t>技能序号</t>
  </si>
  <si>
    <t>开启所需等级</t>
  </si>
  <si>
    <t>关联装备技能表</t>
  </si>
  <si>
    <t>策划备注</t>
  </si>
  <si>
    <t>id_role</t>
  </si>
  <si>
    <t>quality</t>
  </si>
  <si>
    <t>level_max</t>
  </si>
  <si>
    <t>precondition_level</t>
  </si>
  <si>
    <t>cost_gold</t>
  </si>
  <si>
    <t>material</t>
  </si>
  <si>
    <t>output</t>
  </si>
  <si>
    <t>battle_data</t>
  </si>
  <si>
    <t>阶级id</t>
  </si>
  <si>
    <t>阶级等级</t>
  </si>
  <si>
    <t>最大角色等级</t>
  </si>
  <si>
    <t>角色等级需求</t>
  </si>
  <si>
    <t>金币消耗</t>
  </si>
  <si>
    <t>进阶消耗材料</t>
  </si>
  <si>
    <t>升品结果id</t>
  </si>
  <si>
    <t>战斗属性ID</t>
  </si>
  <si>
    <t>描述</t>
  </si>
  <si>
    <r>
      <rPr>
        <sz val="12"/>
        <color indexed="8"/>
        <rFont val="微软雅黑"/>
        <charset val="134"/>
      </rPr>
      <t>角色id+2000+</t>
    </r>
    <r>
      <rPr>
        <sz val="12"/>
        <color rgb="FFFF0000"/>
        <rFont val="微软雅黑"/>
        <charset val="134"/>
      </rPr>
      <t>阶级</t>
    </r>
  </si>
  <si>
    <t>阶级（品质）等级</t>
  </si>
  <si>
    <t>当前阶级可以达到的最高等级</t>
  </si>
  <si>
    <t>进阶等级及需求。-1为当前品质不可提升</t>
  </si>
  <si>
    <t>材料ID_数量。多组材料使用|连接。空为</t>
  </si>
  <si>
    <t>进阶成功后的ID</t>
  </si>
  <si>
    <t>品质的战斗属性id</t>
  </si>
  <si>
    <t>填写某个品质新学会的技能ID。</t>
  </si>
  <si>
    <t>策划用描述</t>
  </si>
  <si>
    <t>废弃</t>
  </si>
  <si>
    <t>初始</t>
  </si>
  <si>
    <t>1阶</t>
  </si>
  <si>
    <t>2阶</t>
  </si>
  <si>
    <t>3阶</t>
  </si>
  <si>
    <t>4阶</t>
  </si>
  <si>
    <t>5阶</t>
  </si>
  <si>
    <t>6阶</t>
  </si>
  <si>
    <t>7阶</t>
  </si>
  <si>
    <t>8阶</t>
  </si>
  <si>
    <t>9阶</t>
  </si>
  <si>
    <t>role_id</t>
  </si>
  <si>
    <t>star</t>
  </si>
  <si>
    <t>cost_item</t>
  </si>
  <si>
    <t>星级id</t>
  </si>
  <si>
    <t>星级</t>
  </si>
  <si>
    <t>金钱消耗</t>
  </si>
  <si>
    <t>需求道具</t>
  </si>
  <si>
    <t>升星结果id</t>
  </si>
  <si>
    <t>策划说明</t>
  </si>
  <si>
    <t>是否跑马灯</t>
  </si>
  <si>
    <t>角色id+3000+星级</t>
  </si>
  <si>
    <t>角色的ID</t>
  </si>
  <si>
    <t>升星所需要的金钱</t>
  </si>
  <si>
    <t>道具ID_数量。-1为当前星级不可升星.空为无需道具</t>
  </si>
  <si>
    <t>激活后的战斗属性id</t>
  </si>
  <si>
    <t>是否跑马灯提示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</si>
</sst>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8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2"/>
      <color indexed="8"/>
      <name val="微软雅黑"/>
      <charset val="134"/>
    </font>
    <font>
      <sz val="12"/>
      <color theme="1"/>
      <name val="微软雅黑"/>
      <charset val="134"/>
    </font>
    <font>
      <b/>
      <sz val="12"/>
      <color indexed="8"/>
      <name val="微软雅黑"/>
      <charset val="134"/>
    </font>
    <font>
      <b/>
      <sz val="12"/>
      <color theme="1"/>
      <name val="微软雅黑"/>
      <charset val="134"/>
    </font>
    <font>
      <sz val="12"/>
      <color rgb="FFFF0000"/>
      <name val="微软雅黑"/>
      <charset val="134"/>
    </font>
    <font>
      <sz val="12"/>
      <name val="微软雅黑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indexed="8"/>
      <name val="宋体"/>
      <charset val="134"/>
    </font>
  </fonts>
  <fills count="45">
    <fill>
      <patternFill patternType="none"/>
    </fill>
    <fill>
      <patternFill patternType="gray125"/>
    </fill>
    <fill>
      <patternFill patternType="solid">
        <fgColor theme="0" tint="-0.149998474074526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1" tint="0.2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1" fillId="22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28" borderId="4" applyNumberFormat="0" applyFon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21" fillId="31" borderId="7" applyNumberFormat="0" applyAlignment="0" applyProtection="0">
      <alignment vertical="center"/>
    </xf>
    <xf numFmtId="0" fontId="23" fillId="31" borderId="3" applyNumberFormat="0" applyAlignment="0" applyProtection="0">
      <alignment vertical="center"/>
    </xf>
    <xf numFmtId="0" fontId="24" fillId="33" borderId="9" applyNumberFormat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27" fillId="0" borderId="0">
      <alignment vertical="center"/>
    </xf>
  </cellStyleXfs>
  <cellXfs count="68">
    <xf numFmtId="0" fontId="0" fillId="0" borderId="0" xfId="0">
      <alignment vertical="center"/>
    </xf>
    <xf numFmtId="0" fontId="1" fillId="0" borderId="0" xfId="0" applyFont="1" applyAlignment="1"/>
    <xf numFmtId="0" fontId="2" fillId="0" borderId="1" xfId="49" applyNumberFormat="1" applyFont="1" applyFill="1" applyBorder="1" applyAlignment="1">
      <alignment horizontal="center" vertical="center"/>
    </xf>
    <xf numFmtId="0" fontId="2" fillId="2" borderId="1" xfId="49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4" fillId="3" borderId="1" xfId="49" applyNumberFormat="1" applyFont="1" applyFill="1" applyBorder="1" applyAlignment="1">
      <alignment horizontal="center" vertical="center"/>
    </xf>
    <xf numFmtId="0" fontId="4" fillId="2" borderId="1" xfId="49" applyNumberFormat="1" applyFont="1" applyFill="1" applyBorder="1" applyAlignment="1">
      <alignment horizontal="center" vertical="center"/>
    </xf>
    <xf numFmtId="0" fontId="4" fillId="0" borderId="1" xfId="49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" fillId="0" borderId="1" xfId="49" applyNumberFormat="1" applyFont="1" applyFill="1" applyBorder="1" applyAlignment="1">
      <alignment horizontal="center" vertical="center" wrapText="1"/>
    </xf>
    <xf numFmtId="0" fontId="2" fillId="2" borderId="1" xfId="49" applyNumberFormat="1" applyFont="1" applyFill="1" applyBorder="1" applyAlignment="1">
      <alignment horizontal="center" vertical="center" wrapText="1"/>
    </xf>
    <xf numFmtId="0" fontId="3" fillId="4" borderId="1" xfId="0" applyFont="1" applyFill="1" applyBorder="1" applyAlignment="1"/>
    <xf numFmtId="0" fontId="3" fillId="0" borderId="1" xfId="0" applyFont="1" applyBorder="1" applyAlignment="1"/>
    <xf numFmtId="0" fontId="3" fillId="2" borderId="1" xfId="0" applyFont="1" applyFill="1" applyBorder="1" applyAlignment="1"/>
    <xf numFmtId="0" fontId="1" fillId="0" borderId="1" xfId="0" applyFont="1" applyBorder="1" applyAlignment="1"/>
    <xf numFmtId="0" fontId="1" fillId="5" borderId="1" xfId="0" applyFont="1" applyFill="1" applyBorder="1" applyAlignment="1"/>
    <xf numFmtId="0" fontId="3" fillId="6" borderId="1" xfId="0" applyFont="1" applyFill="1" applyBorder="1" applyAlignment="1"/>
    <xf numFmtId="0" fontId="3" fillId="7" borderId="1" xfId="0" applyFont="1" applyFill="1" applyBorder="1" applyAlignment="1"/>
    <xf numFmtId="0" fontId="3" fillId="8" borderId="1" xfId="0" applyFont="1" applyFill="1" applyBorder="1" applyAlignment="1"/>
    <xf numFmtId="0" fontId="0" fillId="0" borderId="1" xfId="0" applyBorder="1">
      <alignment vertical="center"/>
    </xf>
    <xf numFmtId="0" fontId="2" fillId="0" borderId="0" xfId="49" applyNumberFormat="1" applyFont="1" applyFill="1" applyBorder="1" applyAlignment="1">
      <alignment vertical="center"/>
    </xf>
    <xf numFmtId="0" fontId="1" fillId="0" borderId="1" xfId="0" applyFont="1" applyFill="1" applyBorder="1" applyAlignment="1"/>
    <xf numFmtId="0" fontId="1" fillId="4" borderId="1" xfId="0" applyFont="1" applyFill="1" applyBorder="1" applyAlignment="1"/>
    <xf numFmtId="0" fontId="1" fillId="6" borderId="1" xfId="0" applyFont="1" applyFill="1" applyBorder="1" applyAlignment="1"/>
    <xf numFmtId="0" fontId="1" fillId="7" borderId="1" xfId="0" applyFont="1" applyFill="1" applyBorder="1" applyAlignment="1"/>
    <xf numFmtId="0" fontId="1" fillId="9" borderId="1" xfId="0" applyFont="1" applyFill="1" applyBorder="1" applyAlignment="1"/>
    <xf numFmtId="0" fontId="4" fillId="10" borderId="1" xfId="49" applyNumberFormat="1" applyFont="1" applyFill="1" applyBorder="1" applyAlignment="1">
      <alignment horizontal="center" vertical="center"/>
    </xf>
    <xf numFmtId="0" fontId="4" fillId="11" borderId="1" xfId="49" applyNumberFormat="1" applyFont="1" applyFill="1" applyBorder="1" applyAlignment="1">
      <alignment horizontal="center" vertical="center"/>
    </xf>
    <xf numFmtId="0" fontId="4" fillId="0" borderId="1" xfId="49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9" borderId="1" xfId="0" applyFont="1" applyFill="1" applyBorder="1" applyAlignment="1"/>
    <xf numFmtId="0" fontId="2" fillId="0" borderId="1" xfId="49" applyNumberFormat="1" applyFont="1" applyFill="1" applyBorder="1" applyAlignment="1">
      <alignment horizontal="left" vertical="center"/>
    </xf>
    <xf numFmtId="0" fontId="1" fillId="4" borderId="1" xfId="0" applyFont="1" applyFill="1" applyBorder="1">
      <alignment vertical="center"/>
    </xf>
    <xf numFmtId="0" fontId="1" fillId="6" borderId="1" xfId="0" applyFont="1" applyFill="1" applyBorder="1">
      <alignment vertical="center"/>
    </xf>
    <xf numFmtId="0" fontId="1" fillId="7" borderId="1" xfId="0" applyFont="1" applyFill="1" applyBorder="1">
      <alignment vertical="center"/>
    </xf>
    <xf numFmtId="0" fontId="1" fillId="0" borderId="1" xfId="0" applyFont="1" applyFill="1" applyBorder="1">
      <alignment vertical="center"/>
    </xf>
    <xf numFmtId="0" fontId="6" fillId="0" borderId="1" xfId="49" applyNumberFormat="1" applyFont="1" applyFill="1" applyBorder="1" applyAlignment="1">
      <alignment horizontal="left" vertical="center"/>
    </xf>
    <xf numFmtId="0" fontId="0" fillId="0" borderId="0" xfId="0" applyFont="1" applyFill="1" applyAlignment="1"/>
    <xf numFmtId="0" fontId="1" fillId="0" borderId="2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/>
    <xf numFmtId="0" fontId="0" fillId="4" borderId="1" xfId="0" applyFont="1" applyFill="1" applyBorder="1" applyAlignment="1"/>
    <xf numFmtId="0" fontId="0" fillId="4" borderId="1" xfId="0" applyFont="1" applyFill="1" applyBorder="1" applyAlignment="1">
      <alignment vertical="center"/>
    </xf>
    <xf numFmtId="0" fontId="0" fillId="6" borderId="1" xfId="0" applyFont="1" applyFill="1" applyBorder="1" applyAlignment="1"/>
    <xf numFmtId="0" fontId="0" fillId="6" borderId="1" xfId="0" applyFont="1" applyFill="1" applyBorder="1" applyAlignment="1">
      <alignment vertical="center"/>
    </xf>
    <xf numFmtId="0" fontId="0" fillId="7" borderId="1" xfId="0" applyFont="1" applyFill="1" applyBorder="1" applyAlignment="1"/>
    <xf numFmtId="0" fontId="0" fillId="7" borderId="1" xfId="0" applyFont="1" applyFill="1" applyBorder="1" applyAlignment="1">
      <alignment vertical="center"/>
    </xf>
    <xf numFmtId="0" fontId="0" fillId="8" borderId="1" xfId="0" applyFont="1" applyFill="1" applyBorder="1" applyAlignment="1"/>
    <xf numFmtId="0" fontId="0" fillId="8" borderId="1" xfId="0" applyFont="1" applyFill="1" applyBorder="1" applyAlignment="1">
      <alignment vertical="center"/>
    </xf>
    <xf numFmtId="0" fontId="2" fillId="0" borderId="0" xfId="49" applyNumberFormat="1" applyFont="1" applyFill="1" applyBorder="1" applyAlignment="1">
      <alignment vertical="center" wrapText="1"/>
    </xf>
    <xf numFmtId="0" fontId="3" fillId="6" borderId="1" xfId="0" applyFont="1" applyFill="1" applyBorder="1">
      <alignment vertical="center"/>
    </xf>
    <xf numFmtId="0" fontId="3" fillId="7" borderId="1" xfId="0" applyFont="1" applyFill="1" applyBorder="1">
      <alignment vertical="center"/>
    </xf>
    <xf numFmtId="0" fontId="3" fillId="8" borderId="1" xfId="0" applyFont="1" applyFill="1" applyBorder="1">
      <alignment vertical="center"/>
    </xf>
    <xf numFmtId="0" fontId="7" fillId="8" borderId="1" xfId="0" applyFont="1" applyFill="1" applyBorder="1">
      <alignment vertical="center"/>
    </xf>
    <xf numFmtId="0" fontId="2" fillId="8" borderId="0" xfId="49" applyNumberFormat="1" applyFont="1" applyFill="1" applyBorder="1" applyAlignment="1">
      <alignment vertical="center"/>
    </xf>
    <xf numFmtId="0" fontId="7" fillId="8" borderId="0" xfId="49" applyNumberFormat="1" applyFont="1" applyFill="1" applyBorder="1" applyAlignment="1">
      <alignment vertical="center"/>
    </xf>
    <xf numFmtId="0" fontId="3" fillId="0" borderId="0" xfId="0" applyFont="1" applyAlignment="1"/>
    <xf numFmtId="0" fontId="4" fillId="12" borderId="1" xfId="49" applyNumberFormat="1" applyFont="1" applyFill="1" applyBorder="1" applyAlignment="1">
      <alignment horizontal="center" vertical="center"/>
    </xf>
    <xf numFmtId="0" fontId="2" fillId="0" borderId="1" xfId="49" applyNumberFormat="1" applyFont="1" applyFill="1" applyBorder="1" applyAlignment="1">
      <alignment vertical="center" wrapText="1"/>
    </xf>
    <xf numFmtId="0" fontId="2" fillId="6" borderId="1" xfId="49" applyNumberFormat="1" applyFont="1" applyFill="1" applyBorder="1" applyAlignment="1">
      <alignment vertical="center"/>
    </xf>
    <xf numFmtId="0" fontId="2" fillId="0" borderId="1" xfId="49" applyNumberFormat="1" applyFont="1" applyFill="1" applyBorder="1" applyAlignment="1">
      <alignment vertical="center"/>
    </xf>
    <xf numFmtId="0" fontId="2" fillId="8" borderId="1" xfId="49" applyNumberFormat="1" applyFont="1" applyFill="1" applyBorder="1" applyAlignment="1">
      <alignment vertical="center"/>
    </xf>
    <xf numFmtId="0" fontId="2" fillId="13" borderId="1" xfId="49" applyNumberFormat="1" applyFont="1" applyFill="1" applyBorder="1" applyAlignment="1">
      <alignment vertical="center"/>
    </xf>
    <xf numFmtId="0" fontId="7" fillId="8" borderId="1" xfId="0" applyFont="1" applyFill="1" applyBorder="1" applyAlignment="1"/>
    <xf numFmtId="0" fontId="7" fillId="8" borderId="1" xfId="49" applyNumberFormat="1" applyFont="1" applyFill="1" applyBorder="1" applyAlignment="1">
      <alignment vertical="center"/>
    </xf>
    <xf numFmtId="0" fontId="2" fillId="4" borderId="1" xfId="49" applyNumberFormat="1" applyFont="1" applyFill="1" applyBorder="1" applyAlignment="1">
      <alignment vertical="center"/>
    </xf>
    <xf numFmtId="0" fontId="4" fillId="9" borderId="1" xfId="49" applyNumberFormat="1" applyFont="1" applyFill="1" applyBorder="1" applyAlignment="1">
      <alignment horizontal="center" vertical="center"/>
    </xf>
    <xf numFmtId="0" fontId="2" fillId="7" borderId="1" xfId="49" applyNumberFormat="1" applyFont="1" applyFill="1" applyBorder="1" applyAlignment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/>
  <colors>
    <mruColors>
      <color rgb="00FF5050"/>
      <color rgb="00000000"/>
    </mruColors>
  </color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externalLink" Target="externalLinks/externalLink3.xml"/><Relationship Id="rId7" Type="http://schemas.openxmlformats.org/officeDocument/2006/relationships/externalLink" Target="externalLinks/externalLink2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35282;&#33394;&#35013;&#22791;&#23646;&#24615;&#34987;&#21160;&#25216;&#33021;&#37197;&#3262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JokerCardGame\Design\NEW\19.&#26032;&#29256;&#25968;&#20540;&#21450;&#37197;&#32622;&#25991;&#20214;\biubiu&#23569;&#22899;&#23398;&#38498;&#25968;&#20540;\&#37329;&#24065;&#35268;&#21010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\JokerCardGame\Design\NEW\19.&#26032;&#29256;&#25968;&#20540;&#21450;&#37197;&#32622;&#25991;&#20214;\biubiu&#23569;&#22899;&#23398;&#38498;&#25968;&#20540;\&#20027;&#35282;&#23646;&#24615;&#35268;&#21010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_level_attribute"/>
      <sheetName val="s_passive_skill"/>
      <sheetName val="DataEquipIntensify"/>
      <sheetName val="s_battle_data"/>
      <sheetName val="s_equip"/>
      <sheetName val="被动触发条件技能"/>
      <sheetName val="触发时机"/>
      <sheetName val="计算公式"/>
      <sheetName val="战前条件参数"/>
      <sheetName val="战中条件参数"/>
      <sheetName val="效果列表"/>
      <sheetName val="战斗公式"/>
      <sheetName val="合法组合"/>
      <sheetName val="触发行为列表"/>
    </sheetNames>
    <sheetDataSet>
      <sheetData sheetId="0"/>
      <sheetData sheetId="1"/>
      <sheetData sheetId="2"/>
      <sheetData sheetId="3">
        <row r="1506">
          <cell r="A1506">
            <v>11110000</v>
          </cell>
        </row>
        <row r="1507">
          <cell r="A1507">
            <v>11110001</v>
          </cell>
        </row>
        <row r="1508">
          <cell r="A1508">
            <v>11110002</v>
          </cell>
        </row>
        <row r="1509">
          <cell r="A1509">
            <v>11110003</v>
          </cell>
        </row>
        <row r="1510">
          <cell r="A1510">
            <v>11110004</v>
          </cell>
        </row>
        <row r="1511">
          <cell r="A1511">
            <v>11110005</v>
          </cell>
        </row>
        <row r="1512">
          <cell r="A1512">
            <v>11110006</v>
          </cell>
        </row>
        <row r="1513">
          <cell r="A1513">
            <v>11110007</v>
          </cell>
        </row>
        <row r="1514">
          <cell r="A1514">
            <v>11110008</v>
          </cell>
        </row>
        <row r="1515">
          <cell r="A1515">
            <v>11110009</v>
          </cell>
        </row>
        <row r="1516">
          <cell r="A1516">
            <v>11110010</v>
          </cell>
        </row>
        <row r="1517">
          <cell r="A1517">
            <v>11108000</v>
          </cell>
        </row>
        <row r="1518">
          <cell r="A1518">
            <v>11108001</v>
          </cell>
        </row>
        <row r="1519">
          <cell r="A1519">
            <v>11108002</v>
          </cell>
        </row>
        <row r="1520">
          <cell r="A1520">
            <v>11108003</v>
          </cell>
        </row>
        <row r="1521">
          <cell r="A1521">
            <v>11108004</v>
          </cell>
        </row>
        <row r="1522">
          <cell r="A1522">
            <v>11108005</v>
          </cell>
        </row>
        <row r="1523">
          <cell r="A1523">
            <v>11108006</v>
          </cell>
        </row>
        <row r="1524">
          <cell r="A1524">
            <v>11108007</v>
          </cell>
        </row>
        <row r="1525">
          <cell r="A1525">
            <v>11108008</v>
          </cell>
        </row>
        <row r="1526">
          <cell r="A1526">
            <v>11108009</v>
          </cell>
        </row>
        <row r="1527">
          <cell r="A1527">
            <v>11108010</v>
          </cell>
        </row>
        <row r="1528">
          <cell r="A1528">
            <v>11105000</v>
          </cell>
        </row>
        <row r="1529">
          <cell r="A1529">
            <v>11105001</v>
          </cell>
        </row>
        <row r="1530">
          <cell r="A1530">
            <v>11105002</v>
          </cell>
        </row>
        <row r="1531">
          <cell r="A1531">
            <v>11105003</v>
          </cell>
        </row>
        <row r="1532">
          <cell r="A1532">
            <v>11105004</v>
          </cell>
        </row>
        <row r="1533">
          <cell r="A1533">
            <v>11105005</v>
          </cell>
        </row>
        <row r="1534">
          <cell r="A1534">
            <v>11105006</v>
          </cell>
        </row>
        <row r="1535">
          <cell r="A1535">
            <v>11105007</v>
          </cell>
        </row>
        <row r="1536">
          <cell r="A1536">
            <v>11105008</v>
          </cell>
        </row>
        <row r="1537">
          <cell r="A1537">
            <v>11105009</v>
          </cell>
        </row>
        <row r="1538">
          <cell r="A1538">
            <v>11105010</v>
          </cell>
        </row>
        <row r="1539">
          <cell r="A1539">
            <v>11114000</v>
          </cell>
        </row>
        <row r="1540">
          <cell r="A1540">
            <v>11114001</v>
          </cell>
        </row>
        <row r="1541">
          <cell r="A1541">
            <v>11114002</v>
          </cell>
        </row>
        <row r="1542">
          <cell r="A1542">
            <v>11114003</v>
          </cell>
        </row>
        <row r="1543">
          <cell r="A1543">
            <v>11114004</v>
          </cell>
        </row>
        <row r="1544">
          <cell r="A1544">
            <v>11114005</v>
          </cell>
        </row>
        <row r="1545">
          <cell r="A1545">
            <v>11114006</v>
          </cell>
        </row>
        <row r="1546">
          <cell r="A1546">
            <v>11114007</v>
          </cell>
        </row>
        <row r="1547">
          <cell r="A1547">
            <v>11114008</v>
          </cell>
        </row>
        <row r="1548">
          <cell r="A1548">
            <v>11114009</v>
          </cell>
        </row>
        <row r="1549">
          <cell r="A1549">
            <v>11114010</v>
          </cell>
        </row>
        <row r="1550">
          <cell r="A1550">
            <v>11111000</v>
          </cell>
        </row>
        <row r="1551">
          <cell r="A1551">
            <v>11111001</v>
          </cell>
        </row>
        <row r="1552">
          <cell r="A1552">
            <v>11111002</v>
          </cell>
        </row>
        <row r="1553">
          <cell r="A1553">
            <v>11111003</v>
          </cell>
        </row>
        <row r="1554">
          <cell r="A1554">
            <v>11111004</v>
          </cell>
        </row>
        <row r="1555">
          <cell r="A1555">
            <v>11111005</v>
          </cell>
        </row>
        <row r="1556">
          <cell r="A1556">
            <v>11111006</v>
          </cell>
        </row>
        <row r="1557">
          <cell r="A1557">
            <v>11111007</v>
          </cell>
        </row>
        <row r="1558">
          <cell r="A1558">
            <v>11111008</v>
          </cell>
        </row>
        <row r="1559">
          <cell r="A1559">
            <v>11111009</v>
          </cell>
        </row>
        <row r="1560">
          <cell r="A1560">
            <v>11111010</v>
          </cell>
        </row>
        <row r="1561">
          <cell r="A1561">
            <v>11103000</v>
          </cell>
        </row>
        <row r="1562">
          <cell r="A1562">
            <v>11103001</v>
          </cell>
        </row>
        <row r="1563">
          <cell r="A1563">
            <v>11103002</v>
          </cell>
        </row>
        <row r="1564">
          <cell r="A1564">
            <v>11103003</v>
          </cell>
        </row>
        <row r="1565">
          <cell r="A1565">
            <v>11103004</v>
          </cell>
        </row>
        <row r="1566">
          <cell r="A1566">
            <v>11103005</v>
          </cell>
        </row>
        <row r="1567">
          <cell r="A1567">
            <v>11103006</v>
          </cell>
        </row>
        <row r="1568">
          <cell r="A1568">
            <v>11103007</v>
          </cell>
        </row>
        <row r="1569">
          <cell r="A1569">
            <v>11103008</v>
          </cell>
        </row>
        <row r="1570">
          <cell r="A1570">
            <v>11103009</v>
          </cell>
        </row>
        <row r="1571">
          <cell r="A1571">
            <v>11103010</v>
          </cell>
        </row>
        <row r="1572">
          <cell r="A1572">
            <v>11102000</v>
          </cell>
        </row>
        <row r="1573">
          <cell r="A1573">
            <v>11102001</v>
          </cell>
        </row>
        <row r="1574">
          <cell r="A1574">
            <v>11102002</v>
          </cell>
        </row>
        <row r="1575">
          <cell r="A1575">
            <v>11102003</v>
          </cell>
        </row>
        <row r="1576">
          <cell r="A1576">
            <v>11102004</v>
          </cell>
        </row>
        <row r="1577">
          <cell r="A1577">
            <v>11102005</v>
          </cell>
        </row>
        <row r="1578">
          <cell r="A1578">
            <v>11102006</v>
          </cell>
        </row>
        <row r="1579">
          <cell r="A1579">
            <v>11102007</v>
          </cell>
        </row>
        <row r="1580">
          <cell r="A1580">
            <v>11102008</v>
          </cell>
        </row>
        <row r="1581">
          <cell r="A1581">
            <v>11102009</v>
          </cell>
        </row>
        <row r="1582">
          <cell r="A1582">
            <v>11102010</v>
          </cell>
        </row>
        <row r="1583">
          <cell r="A1583">
            <v>11113000</v>
          </cell>
        </row>
        <row r="1584">
          <cell r="A1584">
            <v>11113001</v>
          </cell>
        </row>
        <row r="1585">
          <cell r="A1585">
            <v>11113002</v>
          </cell>
        </row>
        <row r="1586">
          <cell r="A1586">
            <v>11113003</v>
          </cell>
        </row>
        <row r="1587">
          <cell r="A1587">
            <v>11113004</v>
          </cell>
        </row>
        <row r="1588">
          <cell r="A1588">
            <v>11113005</v>
          </cell>
        </row>
        <row r="1589">
          <cell r="A1589">
            <v>11113006</v>
          </cell>
        </row>
        <row r="1590">
          <cell r="A1590">
            <v>11113007</v>
          </cell>
        </row>
        <row r="1591">
          <cell r="A1591">
            <v>11113008</v>
          </cell>
        </row>
        <row r="1592">
          <cell r="A1592">
            <v>11113009</v>
          </cell>
        </row>
        <row r="1593">
          <cell r="A1593">
            <v>11113010</v>
          </cell>
        </row>
        <row r="1594">
          <cell r="A1594">
            <v>11107000</v>
          </cell>
        </row>
        <row r="1595">
          <cell r="A1595">
            <v>11107001</v>
          </cell>
        </row>
        <row r="1596">
          <cell r="A1596">
            <v>11107002</v>
          </cell>
        </row>
        <row r="1597">
          <cell r="A1597">
            <v>11107003</v>
          </cell>
        </row>
        <row r="1598">
          <cell r="A1598">
            <v>11107004</v>
          </cell>
        </row>
        <row r="1599">
          <cell r="A1599">
            <v>11107005</v>
          </cell>
        </row>
        <row r="1600">
          <cell r="A1600">
            <v>11107006</v>
          </cell>
        </row>
        <row r="1601">
          <cell r="A1601">
            <v>11107007</v>
          </cell>
        </row>
        <row r="1602">
          <cell r="A1602">
            <v>11107008</v>
          </cell>
        </row>
        <row r="1603">
          <cell r="A1603">
            <v>11107009</v>
          </cell>
        </row>
        <row r="1604">
          <cell r="A1604">
            <v>11107010</v>
          </cell>
        </row>
        <row r="1605">
          <cell r="A1605">
            <v>11109000</v>
          </cell>
        </row>
        <row r="1606">
          <cell r="A1606">
            <v>11109001</v>
          </cell>
        </row>
        <row r="1607">
          <cell r="A1607">
            <v>11109002</v>
          </cell>
        </row>
        <row r="1608">
          <cell r="A1608">
            <v>11109003</v>
          </cell>
        </row>
        <row r="1609">
          <cell r="A1609">
            <v>11109004</v>
          </cell>
        </row>
        <row r="1610">
          <cell r="A1610">
            <v>11109005</v>
          </cell>
        </row>
        <row r="1611">
          <cell r="A1611">
            <v>11109006</v>
          </cell>
        </row>
        <row r="1612">
          <cell r="A1612">
            <v>11109007</v>
          </cell>
        </row>
        <row r="1613">
          <cell r="A1613">
            <v>11109008</v>
          </cell>
        </row>
        <row r="1614">
          <cell r="A1614">
            <v>11109009</v>
          </cell>
        </row>
        <row r="1615">
          <cell r="A1615">
            <v>11109010</v>
          </cell>
        </row>
        <row r="1616">
          <cell r="A1616">
            <v>11101000</v>
          </cell>
        </row>
        <row r="1617">
          <cell r="A1617">
            <v>11101001</v>
          </cell>
        </row>
        <row r="1618">
          <cell r="A1618">
            <v>11101002</v>
          </cell>
        </row>
        <row r="1619">
          <cell r="A1619">
            <v>11101003</v>
          </cell>
        </row>
        <row r="1620">
          <cell r="A1620">
            <v>11101004</v>
          </cell>
        </row>
        <row r="1621">
          <cell r="A1621">
            <v>11101005</v>
          </cell>
        </row>
        <row r="1622">
          <cell r="A1622">
            <v>11101006</v>
          </cell>
        </row>
        <row r="1623">
          <cell r="A1623">
            <v>11101007</v>
          </cell>
        </row>
        <row r="1624">
          <cell r="A1624">
            <v>11101008</v>
          </cell>
        </row>
        <row r="1625">
          <cell r="A1625">
            <v>11101009</v>
          </cell>
        </row>
        <row r="1626">
          <cell r="A1626">
            <v>11101010</v>
          </cell>
        </row>
        <row r="1627">
          <cell r="A1627">
            <v>11112000</v>
          </cell>
        </row>
        <row r="1628">
          <cell r="A1628">
            <v>11112001</v>
          </cell>
        </row>
        <row r="1629">
          <cell r="A1629">
            <v>11112002</v>
          </cell>
        </row>
        <row r="1630">
          <cell r="A1630">
            <v>11112003</v>
          </cell>
        </row>
        <row r="1631">
          <cell r="A1631">
            <v>11112004</v>
          </cell>
        </row>
        <row r="1632">
          <cell r="A1632">
            <v>11112005</v>
          </cell>
        </row>
        <row r="1633">
          <cell r="A1633">
            <v>11112006</v>
          </cell>
        </row>
        <row r="1634">
          <cell r="A1634">
            <v>11112007</v>
          </cell>
        </row>
        <row r="1635">
          <cell r="A1635">
            <v>11112008</v>
          </cell>
        </row>
        <row r="1636">
          <cell r="A1636">
            <v>11112009</v>
          </cell>
        </row>
        <row r="1637">
          <cell r="A1637">
            <v>11112010</v>
          </cell>
        </row>
        <row r="1638">
          <cell r="A1638">
            <v>11106000</v>
          </cell>
        </row>
        <row r="1639">
          <cell r="A1639">
            <v>11106001</v>
          </cell>
        </row>
        <row r="1640">
          <cell r="A1640">
            <v>11106002</v>
          </cell>
        </row>
        <row r="1641">
          <cell r="A1641">
            <v>11106003</v>
          </cell>
        </row>
        <row r="1642">
          <cell r="A1642">
            <v>11106004</v>
          </cell>
        </row>
        <row r="1643">
          <cell r="A1643">
            <v>11106005</v>
          </cell>
        </row>
        <row r="1644">
          <cell r="A1644">
            <v>11106006</v>
          </cell>
        </row>
        <row r="1645">
          <cell r="A1645">
            <v>11106007</v>
          </cell>
        </row>
        <row r="1646">
          <cell r="A1646">
            <v>11106008</v>
          </cell>
        </row>
        <row r="1647">
          <cell r="A1647">
            <v>11106009</v>
          </cell>
        </row>
        <row r="1648">
          <cell r="A1648">
            <v>11106010</v>
          </cell>
        </row>
        <row r="1649">
          <cell r="A1649">
            <v>11104000</v>
          </cell>
        </row>
        <row r="1650">
          <cell r="A1650">
            <v>11104001</v>
          </cell>
        </row>
        <row r="1651">
          <cell r="A1651">
            <v>11104002</v>
          </cell>
        </row>
        <row r="1652">
          <cell r="A1652">
            <v>11104003</v>
          </cell>
        </row>
        <row r="1653">
          <cell r="A1653">
            <v>11104004</v>
          </cell>
        </row>
        <row r="1654">
          <cell r="A1654">
            <v>11104005</v>
          </cell>
        </row>
        <row r="1655">
          <cell r="A1655">
            <v>11104006</v>
          </cell>
        </row>
        <row r="1656">
          <cell r="A1656">
            <v>11104007</v>
          </cell>
        </row>
        <row r="1657">
          <cell r="A1657">
            <v>11104008</v>
          </cell>
        </row>
        <row r="1658">
          <cell r="A1658">
            <v>11104009</v>
          </cell>
        </row>
        <row r="1659">
          <cell r="A1659">
            <v>11104010</v>
          </cell>
        </row>
        <row r="1660">
          <cell r="A1660">
            <v>11115000</v>
          </cell>
        </row>
        <row r="1661">
          <cell r="A1661">
            <v>11115001</v>
          </cell>
        </row>
        <row r="1662">
          <cell r="A1662">
            <v>11115002</v>
          </cell>
        </row>
        <row r="1663">
          <cell r="A1663">
            <v>11115003</v>
          </cell>
        </row>
        <row r="1664">
          <cell r="A1664">
            <v>11115004</v>
          </cell>
        </row>
        <row r="1665">
          <cell r="A1665">
            <v>11115005</v>
          </cell>
        </row>
        <row r="1666">
          <cell r="A1666">
            <v>11115006</v>
          </cell>
        </row>
        <row r="1667">
          <cell r="A1667">
            <v>11115007</v>
          </cell>
        </row>
        <row r="1668">
          <cell r="A1668">
            <v>11115008</v>
          </cell>
        </row>
        <row r="1669">
          <cell r="A1669">
            <v>11115009</v>
          </cell>
        </row>
        <row r="1670">
          <cell r="A1670">
            <v>11115010</v>
          </cell>
        </row>
        <row r="1672">
          <cell r="A1672">
            <v>11210000</v>
          </cell>
        </row>
        <row r="1673">
          <cell r="A1673">
            <v>11210001</v>
          </cell>
        </row>
        <row r="1674">
          <cell r="A1674">
            <v>11210002</v>
          </cell>
        </row>
        <row r="1675">
          <cell r="A1675">
            <v>11210003</v>
          </cell>
        </row>
        <row r="1676">
          <cell r="A1676">
            <v>11210004</v>
          </cell>
        </row>
        <row r="1677">
          <cell r="A1677">
            <v>11210005</v>
          </cell>
        </row>
        <row r="1678">
          <cell r="A1678">
            <v>11208000</v>
          </cell>
        </row>
        <row r="1679">
          <cell r="A1679">
            <v>11208001</v>
          </cell>
        </row>
        <row r="1680">
          <cell r="A1680">
            <v>11208002</v>
          </cell>
        </row>
        <row r="1681">
          <cell r="A1681">
            <v>11208003</v>
          </cell>
        </row>
        <row r="1682">
          <cell r="A1682">
            <v>11208004</v>
          </cell>
        </row>
        <row r="1683">
          <cell r="A1683">
            <v>11208005</v>
          </cell>
        </row>
        <row r="1684">
          <cell r="A1684">
            <v>11205000</v>
          </cell>
        </row>
        <row r="1685">
          <cell r="A1685">
            <v>11205001</v>
          </cell>
        </row>
        <row r="1686">
          <cell r="A1686">
            <v>11205002</v>
          </cell>
        </row>
        <row r="1687">
          <cell r="A1687">
            <v>11205003</v>
          </cell>
        </row>
        <row r="1688">
          <cell r="A1688">
            <v>11205004</v>
          </cell>
        </row>
        <row r="1689">
          <cell r="A1689">
            <v>11205005</v>
          </cell>
        </row>
        <row r="1690">
          <cell r="A1690">
            <v>11214000</v>
          </cell>
        </row>
        <row r="1691">
          <cell r="A1691">
            <v>11214001</v>
          </cell>
        </row>
        <row r="1692">
          <cell r="A1692">
            <v>11214002</v>
          </cell>
        </row>
        <row r="1693">
          <cell r="A1693">
            <v>11214003</v>
          </cell>
        </row>
        <row r="1694">
          <cell r="A1694">
            <v>11214004</v>
          </cell>
        </row>
        <row r="1695">
          <cell r="A1695">
            <v>11214005</v>
          </cell>
        </row>
        <row r="1696">
          <cell r="A1696">
            <v>11211000</v>
          </cell>
        </row>
        <row r="1697">
          <cell r="A1697">
            <v>11211001</v>
          </cell>
        </row>
        <row r="1698">
          <cell r="A1698">
            <v>11211002</v>
          </cell>
        </row>
        <row r="1699">
          <cell r="A1699">
            <v>11211003</v>
          </cell>
        </row>
        <row r="1700">
          <cell r="A1700">
            <v>11211004</v>
          </cell>
        </row>
        <row r="1701">
          <cell r="A1701">
            <v>11211005</v>
          </cell>
        </row>
        <row r="1702">
          <cell r="A1702">
            <v>11203000</v>
          </cell>
        </row>
        <row r="1703">
          <cell r="A1703">
            <v>11203001</v>
          </cell>
        </row>
        <row r="1704">
          <cell r="A1704">
            <v>11203002</v>
          </cell>
        </row>
        <row r="1705">
          <cell r="A1705">
            <v>11203003</v>
          </cell>
        </row>
        <row r="1706">
          <cell r="A1706">
            <v>11203004</v>
          </cell>
        </row>
        <row r="1707">
          <cell r="A1707">
            <v>11203005</v>
          </cell>
        </row>
        <row r="1708">
          <cell r="A1708">
            <v>11202000</v>
          </cell>
        </row>
        <row r="1709">
          <cell r="A1709">
            <v>11202001</v>
          </cell>
        </row>
        <row r="1710">
          <cell r="A1710">
            <v>11202002</v>
          </cell>
        </row>
        <row r="1711">
          <cell r="A1711">
            <v>11202003</v>
          </cell>
        </row>
        <row r="1712">
          <cell r="A1712">
            <v>11202004</v>
          </cell>
        </row>
        <row r="1713">
          <cell r="A1713">
            <v>11202005</v>
          </cell>
        </row>
        <row r="1714">
          <cell r="A1714">
            <v>11213000</v>
          </cell>
        </row>
        <row r="1715">
          <cell r="A1715">
            <v>11213001</v>
          </cell>
        </row>
        <row r="1716">
          <cell r="A1716">
            <v>11213002</v>
          </cell>
        </row>
        <row r="1717">
          <cell r="A1717">
            <v>11213003</v>
          </cell>
        </row>
        <row r="1718">
          <cell r="A1718">
            <v>11213004</v>
          </cell>
        </row>
        <row r="1719">
          <cell r="A1719">
            <v>11213005</v>
          </cell>
        </row>
        <row r="1720">
          <cell r="A1720">
            <v>11207000</v>
          </cell>
        </row>
        <row r="1721">
          <cell r="A1721">
            <v>11207001</v>
          </cell>
        </row>
        <row r="1722">
          <cell r="A1722">
            <v>11207002</v>
          </cell>
        </row>
        <row r="1723">
          <cell r="A1723">
            <v>11207003</v>
          </cell>
        </row>
        <row r="1724">
          <cell r="A1724">
            <v>11207004</v>
          </cell>
        </row>
        <row r="1725">
          <cell r="A1725">
            <v>11207005</v>
          </cell>
        </row>
        <row r="1726">
          <cell r="A1726">
            <v>11209000</v>
          </cell>
        </row>
        <row r="1727">
          <cell r="A1727">
            <v>11209001</v>
          </cell>
        </row>
        <row r="1728">
          <cell r="A1728">
            <v>11209002</v>
          </cell>
        </row>
        <row r="1729">
          <cell r="A1729">
            <v>11209003</v>
          </cell>
        </row>
        <row r="1730">
          <cell r="A1730">
            <v>11209004</v>
          </cell>
        </row>
        <row r="1731">
          <cell r="A1731">
            <v>11209005</v>
          </cell>
        </row>
        <row r="1732">
          <cell r="A1732">
            <v>11201000</v>
          </cell>
        </row>
        <row r="1733">
          <cell r="A1733">
            <v>11201001</v>
          </cell>
        </row>
        <row r="1734">
          <cell r="A1734">
            <v>11201002</v>
          </cell>
        </row>
        <row r="1735">
          <cell r="A1735">
            <v>11201003</v>
          </cell>
        </row>
        <row r="1736">
          <cell r="A1736">
            <v>11201004</v>
          </cell>
        </row>
        <row r="1737">
          <cell r="A1737">
            <v>11201005</v>
          </cell>
        </row>
        <row r="1738">
          <cell r="A1738">
            <v>11212000</v>
          </cell>
        </row>
        <row r="1739">
          <cell r="A1739">
            <v>11212001</v>
          </cell>
        </row>
        <row r="1740">
          <cell r="A1740">
            <v>11212002</v>
          </cell>
        </row>
        <row r="1741">
          <cell r="A1741">
            <v>11212003</v>
          </cell>
        </row>
        <row r="1742">
          <cell r="A1742">
            <v>11212004</v>
          </cell>
        </row>
        <row r="1743">
          <cell r="A1743">
            <v>11212005</v>
          </cell>
        </row>
        <row r="1744">
          <cell r="A1744">
            <v>11206000</v>
          </cell>
        </row>
        <row r="1745">
          <cell r="A1745">
            <v>11206001</v>
          </cell>
        </row>
        <row r="1746">
          <cell r="A1746">
            <v>11206002</v>
          </cell>
        </row>
        <row r="1747">
          <cell r="A1747">
            <v>11206003</v>
          </cell>
        </row>
        <row r="1748">
          <cell r="A1748">
            <v>11206004</v>
          </cell>
        </row>
        <row r="1749">
          <cell r="A1749">
            <v>11206005</v>
          </cell>
        </row>
        <row r="1750">
          <cell r="A1750">
            <v>11204000</v>
          </cell>
        </row>
        <row r="1751">
          <cell r="A1751">
            <v>11204001</v>
          </cell>
        </row>
        <row r="1752">
          <cell r="A1752">
            <v>11204002</v>
          </cell>
        </row>
        <row r="1753">
          <cell r="A1753">
            <v>11204003</v>
          </cell>
        </row>
        <row r="1754">
          <cell r="A1754">
            <v>11204004</v>
          </cell>
        </row>
        <row r="1755">
          <cell r="A1755">
            <v>11204005</v>
          </cell>
        </row>
        <row r="1756">
          <cell r="A1756">
            <v>11215000</v>
          </cell>
        </row>
        <row r="1757">
          <cell r="A1757">
            <v>11215001</v>
          </cell>
        </row>
        <row r="1758">
          <cell r="A1758">
            <v>11215002</v>
          </cell>
        </row>
        <row r="1759">
          <cell r="A1759">
            <v>11215003</v>
          </cell>
        </row>
        <row r="1760">
          <cell r="A1760">
            <v>11215004</v>
          </cell>
        </row>
        <row r="1761">
          <cell r="A1761">
            <v>11215005</v>
          </cell>
        </row>
        <row r="1764">
          <cell r="A1764">
            <v>11310002</v>
          </cell>
        </row>
        <row r="1765">
          <cell r="A1765">
            <v>11310003</v>
          </cell>
        </row>
        <row r="1766">
          <cell r="A1766">
            <v>11310004</v>
          </cell>
        </row>
        <row r="1768">
          <cell r="A1768">
            <v>11308002</v>
          </cell>
        </row>
        <row r="1769">
          <cell r="A1769">
            <v>11308003</v>
          </cell>
        </row>
        <row r="1770">
          <cell r="A1770">
            <v>11308004</v>
          </cell>
        </row>
        <row r="1772">
          <cell r="A1772">
            <v>11305002</v>
          </cell>
        </row>
        <row r="1773">
          <cell r="A1773">
            <v>11305003</v>
          </cell>
        </row>
        <row r="1774">
          <cell r="A1774">
            <v>11305004</v>
          </cell>
        </row>
        <row r="1776">
          <cell r="A1776">
            <v>11314002</v>
          </cell>
        </row>
        <row r="1777">
          <cell r="A1777">
            <v>11314003</v>
          </cell>
        </row>
        <row r="1778">
          <cell r="A1778">
            <v>11314004</v>
          </cell>
        </row>
        <row r="1780">
          <cell r="A1780">
            <v>11311002</v>
          </cell>
        </row>
        <row r="1781">
          <cell r="A1781">
            <v>11311003</v>
          </cell>
        </row>
        <row r="1782">
          <cell r="A1782">
            <v>11311004</v>
          </cell>
        </row>
        <row r="1784">
          <cell r="A1784">
            <v>11303002</v>
          </cell>
        </row>
        <row r="1785">
          <cell r="A1785">
            <v>11303003</v>
          </cell>
        </row>
        <row r="1786">
          <cell r="A1786">
            <v>11303004</v>
          </cell>
        </row>
        <row r="1788">
          <cell r="A1788">
            <v>11302002</v>
          </cell>
        </row>
        <row r="1789">
          <cell r="A1789">
            <v>11302003</v>
          </cell>
        </row>
        <row r="1790">
          <cell r="A1790">
            <v>11302004</v>
          </cell>
        </row>
        <row r="1792">
          <cell r="A1792">
            <v>11313002</v>
          </cell>
        </row>
        <row r="1793">
          <cell r="A1793">
            <v>11313003</v>
          </cell>
        </row>
        <row r="1794">
          <cell r="A1794">
            <v>11313004</v>
          </cell>
        </row>
        <row r="1796">
          <cell r="A1796">
            <v>11307002</v>
          </cell>
        </row>
        <row r="1797">
          <cell r="A1797">
            <v>11307003</v>
          </cell>
        </row>
        <row r="1798">
          <cell r="A1798">
            <v>11307004</v>
          </cell>
        </row>
        <row r="1800">
          <cell r="A1800">
            <v>11309002</v>
          </cell>
        </row>
        <row r="1801">
          <cell r="A1801">
            <v>11309003</v>
          </cell>
        </row>
        <row r="1802">
          <cell r="A1802">
            <v>11309004</v>
          </cell>
        </row>
        <row r="1804">
          <cell r="A1804">
            <v>11301002</v>
          </cell>
        </row>
        <row r="1805">
          <cell r="A1805">
            <v>11301003</v>
          </cell>
        </row>
        <row r="1806">
          <cell r="A1806">
            <v>11301004</v>
          </cell>
        </row>
        <row r="1808">
          <cell r="A1808">
            <v>11312002</v>
          </cell>
        </row>
        <row r="1809">
          <cell r="A1809">
            <v>11312003</v>
          </cell>
        </row>
        <row r="1810">
          <cell r="A1810">
            <v>11312004</v>
          </cell>
        </row>
        <row r="1812">
          <cell r="A1812">
            <v>11306002</v>
          </cell>
        </row>
        <row r="1813">
          <cell r="A1813">
            <v>11306003</v>
          </cell>
        </row>
        <row r="1814">
          <cell r="A1814">
            <v>11306004</v>
          </cell>
        </row>
        <row r="1816">
          <cell r="A1816">
            <v>11304002</v>
          </cell>
        </row>
        <row r="1817">
          <cell r="A1817">
            <v>11304003</v>
          </cell>
        </row>
        <row r="1818">
          <cell r="A1818">
            <v>11304004</v>
          </cell>
        </row>
        <row r="1820">
          <cell r="A1820">
            <v>11315002</v>
          </cell>
        </row>
        <row r="1821">
          <cell r="A1821">
            <v>11315003</v>
          </cell>
        </row>
        <row r="1822">
          <cell r="A1822">
            <v>11315004</v>
          </cell>
        </row>
      </sheetData>
      <sheetData sheetId="4">
        <row r="5">
          <cell r="A5">
            <v>1000011</v>
          </cell>
        </row>
        <row r="6">
          <cell r="A6">
            <v>1000014</v>
          </cell>
        </row>
        <row r="7">
          <cell r="A7">
            <v>1000017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金币规划"/>
      <sheetName val="金币投放"/>
      <sheetName val="金币消耗"/>
      <sheetName val="金币副本掉落配置"/>
      <sheetName val="帮助"/>
    </sheetNames>
    <sheetDataSet>
      <sheetData sheetId="0"/>
      <sheetData sheetId="1"/>
      <sheetData sheetId="2">
        <row r="9">
          <cell r="P9">
            <v>0</v>
          </cell>
        </row>
        <row r="10">
          <cell r="P10">
            <v>1930</v>
          </cell>
        </row>
        <row r="11">
          <cell r="P11">
            <v>10700</v>
          </cell>
        </row>
        <row r="12">
          <cell r="P12">
            <v>23355</v>
          </cell>
        </row>
        <row r="13">
          <cell r="P13">
            <v>113840</v>
          </cell>
        </row>
        <row r="14">
          <cell r="P14">
            <v>1042210</v>
          </cell>
        </row>
        <row r="15">
          <cell r="P15">
            <v>3138840</v>
          </cell>
        </row>
        <row r="16">
          <cell r="P16">
            <v>8505020</v>
          </cell>
        </row>
        <row r="17">
          <cell r="P17">
            <v>18970410</v>
          </cell>
        </row>
        <row r="18">
          <cell r="P18">
            <v>0</v>
          </cell>
        </row>
        <row r="19">
          <cell r="P19">
            <v>0</v>
          </cell>
        </row>
      </sheetData>
      <sheetData sheetId="3"/>
      <sheetData sheetId="4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团队经验属性成长"/>
      <sheetName val="主角属性成长"/>
      <sheetName val="主角经验规划"/>
      <sheetName val="主角进阶规划"/>
      <sheetName val="主角升星规划"/>
      <sheetName val="主角成长属性配表"/>
      <sheetName val="经验副本掉落配置"/>
      <sheetName val="主角进阶属性配表"/>
      <sheetName val="主角升星属性配表"/>
      <sheetName val="主角服装属性配表"/>
      <sheetName val="主角被动属性配表"/>
      <sheetName val="帮助"/>
    </sheetNames>
    <sheetDataSet>
      <sheetData sheetId="0"/>
      <sheetData sheetId="1"/>
      <sheetData sheetId="2"/>
      <sheetData sheetId="3">
        <row r="74">
          <cell r="BU74" t="str">
            <v>31001011_3|31001021_3|31001031_3|31001041_1</v>
          </cell>
        </row>
        <row r="75">
          <cell r="BU75" t="str">
            <v>31001011_6|31001021_6|31001031_6|31001041_2</v>
          </cell>
        </row>
        <row r="76">
          <cell r="BU76" t="str">
            <v>31001012_10|31001022_10|31001032_10|31001042_5</v>
          </cell>
        </row>
        <row r="77">
          <cell r="BU77" t="str">
            <v>31001012_20|31001022_20|31001032_20|31001042_10</v>
          </cell>
        </row>
        <row r="78">
          <cell r="BU78" t="str">
            <v>31001012_50|31001022_50|31001032_50|31001042_25</v>
          </cell>
        </row>
        <row r="79">
          <cell r="BU79" t="str">
            <v>31001013_80|31001023_80|31001033_80|31001043_40</v>
          </cell>
        </row>
        <row r="80">
          <cell r="BU80" t="str">
            <v>31001013_160|31001023_160|31001033_160|31001043_80</v>
          </cell>
        </row>
      </sheetData>
      <sheetData sheetId="4">
        <row r="28">
          <cell r="AH28" t="str">
            <v>31002010_10</v>
          </cell>
        </row>
        <row r="29">
          <cell r="AH29" t="str">
            <v>31002010_20</v>
          </cell>
        </row>
        <row r="30">
          <cell r="AH30" t="str">
            <v>31002010_40</v>
          </cell>
        </row>
        <row r="31">
          <cell r="AH31" t="str">
            <v>31002010_80</v>
          </cell>
        </row>
        <row r="32">
          <cell r="AH32" t="str">
            <v>31002010_160</v>
          </cell>
        </row>
        <row r="33">
          <cell r="AH33">
            <v>-1</v>
          </cell>
        </row>
        <row r="34">
          <cell r="AH34" t="str">
            <v>31002008_10</v>
          </cell>
        </row>
        <row r="35">
          <cell r="AH35" t="str">
            <v>31002008_20</v>
          </cell>
        </row>
        <row r="36">
          <cell r="AH36" t="str">
            <v>31002008_40</v>
          </cell>
        </row>
        <row r="37">
          <cell r="AH37" t="str">
            <v>31002008_80</v>
          </cell>
        </row>
        <row r="38">
          <cell r="AH38" t="str">
            <v>31002008_160</v>
          </cell>
        </row>
        <row r="39">
          <cell r="AH39">
            <v>-1</v>
          </cell>
        </row>
        <row r="40">
          <cell r="AH40" t="str">
            <v>31002005_10</v>
          </cell>
        </row>
        <row r="41">
          <cell r="AH41" t="str">
            <v>31002005_20</v>
          </cell>
        </row>
        <row r="42">
          <cell r="AH42" t="str">
            <v>31002005_40</v>
          </cell>
        </row>
        <row r="43">
          <cell r="AH43" t="str">
            <v>31002005_80</v>
          </cell>
        </row>
        <row r="44">
          <cell r="AH44" t="str">
            <v>31002005_160</v>
          </cell>
        </row>
        <row r="45">
          <cell r="AH45">
            <v>-1</v>
          </cell>
        </row>
        <row r="46">
          <cell r="AH46" t="str">
            <v>31002014_10</v>
          </cell>
        </row>
        <row r="47">
          <cell r="AH47" t="str">
            <v>31002014_20</v>
          </cell>
        </row>
        <row r="48">
          <cell r="AH48" t="str">
            <v>31002014_40</v>
          </cell>
        </row>
        <row r="49">
          <cell r="AH49" t="str">
            <v>31002014_80</v>
          </cell>
        </row>
        <row r="50">
          <cell r="AH50" t="str">
            <v>31002014_160</v>
          </cell>
        </row>
        <row r="51">
          <cell r="AH51">
            <v>-1</v>
          </cell>
        </row>
        <row r="52">
          <cell r="AH52" t="str">
            <v>31002011_10</v>
          </cell>
        </row>
        <row r="53">
          <cell r="AH53" t="str">
            <v>31002011_20</v>
          </cell>
        </row>
        <row r="54">
          <cell r="AH54" t="str">
            <v>31002011_40</v>
          </cell>
        </row>
        <row r="55">
          <cell r="AH55" t="str">
            <v>31002011_80</v>
          </cell>
        </row>
        <row r="56">
          <cell r="AH56" t="str">
            <v>31002011_160</v>
          </cell>
        </row>
        <row r="57">
          <cell r="AH57">
            <v>-1</v>
          </cell>
        </row>
        <row r="58">
          <cell r="AH58" t="str">
            <v>31002003_10</v>
          </cell>
        </row>
        <row r="59">
          <cell r="AH59" t="str">
            <v>31002003_20</v>
          </cell>
        </row>
        <row r="60">
          <cell r="AH60" t="str">
            <v>31002003_40</v>
          </cell>
        </row>
        <row r="61">
          <cell r="AH61" t="str">
            <v>31002003_80</v>
          </cell>
        </row>
        <row r="62">
          <cell r="AH62" t="str">
            <v>31002003_160</v>
          </cell>
        </row>
        <row r="63">
          <cell r="AH63">
            <v>-1</v>
          </cell>
        </row>
        <row r="64">
          <cell r="AH64" t="str">
            <v>31002002_10</v>
          </cell>
        </row>
        <row r="65">
          <cell r="AH65" t="str">
            <v>31002002_20</v>
          </cell>
        </row>
        <row r="66">
          <cell r="AH66" t="str">
            <v>31002002_40</v>
          </cell>
        </row>
        <row r="67">
          <cell r="AH67" t="str">
            <v>31002002_80</v>
          </cell>
        </row>
        <row r="68">
          <cell r="AH68" t="str">
            <v>31002002_160</v>
          </cell>
        </row>
        <row r="69">
          <cell r="AH69">
            <v>-1</v>
          </cell>
        </row>
        <row r="70">
          <cell r="AH70" t="str">
            <v>31002013_10</v>
          </cell>
        </row>
        <row r="71">
          <cell r="AH71" t="str">
            <v>31002013_20</v>
          </cell>
        </row>
        <row r="72">
          <cell r="AH72" t="str">
            <v>31002013_40</v>
          </cell>
        </row>
        <row r="73">
          <cell r="AH73" t="str">
            <v>31002013_80</v>
          </cell>
        </row>
        <row r="74">
          <cell r="AH74" t="str">
            <v>31002013_160</v>
          </cell>
        </row>
        <row r="75">
          <cell r="AH75">
            <v>-1</v>
          </cell>
        </row>
        <row r="76">
          <cell r="AH76" t="str">
            <v>31002007_10</v>
          </cell>
        </row>
        <row r="77">
          <cell r="AH77" t="str">
            <v>31002007_20</v>
          </cell>
        </row>
        <row r="78">
          <cell r="AH78" t="str">
            <v>31002007_40</v>
          </cell>
        </row>
        <row r="79">
          <cell r="AH79" t="str">
            <v>31002007_80</v>
          </cell>
        </row>
        <row r="80">
          <cell r="AH80" t="str">
            <v>31002007_160</v>
          </cell>
        </row>
        <row r="81">
          <cell r="AH81">
            <v>-1</v>
          </cell>
        </row>
        <row r="82">
          <cell r="AH82" t="str">
            <v>31002009_10</v>
          </cell>
        </row>
        <row r="83">
          <cell r="AH83" t="str">
            <v>31002009_20</v>
          </cell>
        </row>
        <row r="84">
          <cell r="AH84" t="str">
            <v>31002009_40</v>
          </cell>
        </row>
        <row r="85">
          <cell r="AH85" t="str">
            <v>31002009_80</v>
          </cell>
        </row>
        <row r="86">
          <cell r="AH86" t="str">
            <v>31002009_160</v>
          </cell>
        </row>
        <row r="87">
          <cell r="AH87">
            <v>-1</v>
          </cell>
        </row>
        <row r="88">
          <cell r="AH88" t="str">
            <v>31002001_10</v>
          </cell>
        </row>
        <row r="89">
          <cell r="AH89" t="str">
            <v>31002001_20</v>
          </cell>
        </row>
        <row r="90">
          <cell r="AH90" t="str">
            <v>31002001_40</v>
          </cell>
        </row>
        <row r="91">
          <cell r="AH91" t="str">
            <v>31002001_80</v>
          </cell>
        </row>
        <row r="92">
          <cell r="AH92" t="str">
            <v>31002001_160</v>
          </cell>
        </row>
        <row r="93">
          <cell r="AH93">
            <v>-1</v>
          </cell>
        </row>
        <row r="94">
          <cell r="AH94" t="str">
            <v>31002012_10</v>
          </cell>
        </row>
        <row r="95">
          <cell r="AH95" t="str">
            <v>31002012_20</v>
          </cell>
        </row>
        <row r="96">
          <cell r="AH96" t="str">
            <v>31002012_40</v>
          </cell>
        </row>
        <row r="97">
          <cell r="AH97" t="str">
            <v>31002012_80</v>
          </cell>
        </row>
        <row r="98">
          <cell r="AH98" t="str">
            <v>31002012_160</v>
          </cell>
        </row>
        <row r="99">
          <cell r="AH99">
            <v>-1</v>
          </cell>
        </row>
        <row r="100">
          <cell r="AH100" t="str">
            <v>31002006_10</v>
          </cell>
        </row>
        <row r="101">
          <cell r="AH101" t="str">
            <v>31002006_20</v>
          </cell>
        </row>
        <row r="102">
          <cell r="AH102" t="str">
            <v>31002006_40</v>
          </cell>
        </row>
        <row r="103">
          <cell r="AH103" t="str">
            <v>31002006_80</v>
          </cell>
        </row>
        <row r="104">
          <cell r="AH104" t="str">
            <v>31002006_160</v>
          </cell>
        </row>
        <row r="105">
          <cell r="AH105">
            <v>-1</v>
          </cell>
        </row>
        <row r="106">
          <cell r="AH106" t="str">
            <v>31002004_10</v>
          </cell>
        </row>
        <row r="107">
          <cell r="AH107" t="str">
            <v>31002004_20</v>
          </cell>
        </row>
        <row r="108">
          <cell r="AH108" t="str">
            <v>31002004_40</v>
          </cell>
        </row>
        <row r="109">
          <cell r="AH109" t="str">
            <v>31002004_80</v>
          </cell>
        </row>
        <row r="110">
          <cell r="AH110" t="str">
            <v>31002004_160</v>
          </cell>
        </row>
        <row r="111">
          <cell r="AH111">
            <v>-1</v>
          </cell>
        </row>
        <row r="112">
          <cell r="AH112" t="str">
            <v>31002015_10</v>
          </cell>
        </row>
        <row r="113">
          <cell r="AH113" t="str">
            <v>31002015_20</v>
          </cell>
        </row>
        <row r="114">
          <cell r="AH114" t="str">
            <v>31002015_40</v>
          </cell>
        </row>
        <row r="115">
          <cell r="AH115" t="str">
            <v>31002015_80</v>
          </cell>
        </row>
        <row r="116">
          <cell r="AH116" t="str">
            <v>31002015_160</v>
          </cell>
        </row>
        <row r="117">
          <cell r="AH117">
            <v>-1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FFC000"/>
  </sheetPr>
  <dimension ref="A1:U19"/>
  <sheetViews>
    <sheetView zoomScale="130" zoomScaleNormal="130" workbookViewId="0">
      <pane xSplit="3" ySplit="4" topLeftCell="O5" activePane="bottomRight" state="frozen"/>
      <selection/>
      <selection pane="topRight"/>
      <selection pane="bottomLeft"/>
      <selection pane="bottomRight" activeCell="U22" sqref="U22"/>
    </sheetView>
  </sheetViews>
  <sheetFormatPr defaultColWidth="9" defaultRowHeight="17.25"/>
  <cols>
    <col min="1" max="1" width="10.75" style="21" customWidth="1"/>
    <col min="2" max="2" width="11.875" customWidth="1"/>
    <col min="3" max="3" width="10.75" style="56" customWidth="1"/>
    <col min="4" max="4" width="9.75" style="21" customWidth="1"/>
    <col min="5" max="5" width="18.25" style="21" customWidth="1"/>
    <col min="6" max="6" width="20.875" style="21" customWidth="1"/>
    <col min="7" max="7" width="17.5" style="21" customWidth="1"/>
    <col min="8" max="8" width="19.75" style="21" customWidth="1"/>
    <col min="9" max="9" width="21.375" style="21" customWidth="1"/>
    <col min="10" max="10" width="7.75" style="21" customWidth="1"/>
    <col min="11" max="11" width="44.5" style="21" customWidth="1"/>
    <col min="12" max="12" width="35.1" style="21" customWidth="1"/>
    <col min="13" max="13" width="22.75" style="21" customWidth="1"/>
    <col min="14" max="14" width="42.375" style="21" customWidth="1"/>
    <col min="15" max="15" width="23.5" style="21" customWidth="1"/>
    <col min="16" max="17" width="16.5" style="21" customWidth="1"/>
    <col min="18" max="18" width="30.2833333333333" style="21" customWidth="1"/>
    <col min="19" max="19" width="14.625" style="21" customWidth="1"/>
    <col min="20" max="20" width="12.875" style="21" customWidth="1"/>
    <col min="21" max="200" width="9" style="21"/>
    <col min="201" max="201" width="4.625" style="21" customWidth="1"/>
    <col min="202" max="202" width="7.625" style="21" customWidth="1"/>
    <col min="203" max="203" width="4.625" style="21" customWidth="1"/>
    <col min="204" max="204" width="7.625" style="21" customWidth="1"/>
    <col min="205" max="207" width="4.625" style="21" customWidth="1"/>
    <col min="208" max="208" width="6.625" style="21" customWidth="1"/>
    <col min="209" max="221" width="4.625" style="21" customWidth="1"/>
    <col min="222" max="223" width="7.625" style="21" customWidth="1"/>
    <col min="224" max="224" width="5.625" style="21" customWidth="1"/>
    <col min="225" max="225" width="12.625" style="21" customWidth="1"/>
    <col min="226" max="226" width="7.625" style="21" customWidth="1"/>
    <col min="227" max="227" width="4.625" style="21" customWidth="1"/>
    <col min="228" max="228" width="7.625" style="21" customWidth="1"/>
    <col min="229" max="229" width="5.625" style="21" customWidth="1"/>
    <col min="230" max="230" width="7.625" style="21" customWidth="1"/>
    <col min="231" max="456" width="9" style="21"/>
    <col min="457" max="457" width="4.625" style="21" customWidth="1"/>
    <col min="458" max="458" width="7.625" style="21" customWidth="1"/>
    <col min="459" max="459" width="4.625" style="21" customWidth="1"/>
    <col min="460" max="460" width="7.625" style="21" customWidth="1"/>
    <col min="461" max="463" width="4.625" style="21" customWidth="1"/>
    <col min="464" max="464" width="6.625" style="21" customWidth="1"/>
    <col min="465" max="477" width="4.625" style="21" customWidth="1"/>
    <col min="478" max="479" width="7.625" style="21" customWidth="1"/>
    <col min="480" max="480" width="5.625" style="21" customWidth="1"/>
    <col min="481" max="481" width="12.625" style="21" customWidth="1"/>
    <col min="482" max="482" width="7.625" style="21" customWidth="1"/>
    <col min="483" max="483" width="4.625" style="21" customWidth="1"/>
    <col min="484" max="484" width="7.625" style="21" customWidth="1"/>
    <col min="485" max="485" width="5.625" style="21" customWidth="1"/>
    <col min="486" max="486" width="7.625" style="21" customWidth="1"/>
    <col min="487" max="712" width="9" style="21"/>
    <col min="713" max="713" width="4.625" style="21" customWidth="1"/>
    <col min="714" max="714" width="7.625" style="21" customWidth="1"/>
    <col min="715" max="715" width="4.625" style="21" customWidth="1"/>
    <col min="716" max="716" width="7.625" style="21" customWidth="1"/>
    <col min="717" max="719" width="4.625" style="21" customWidth="1"/>
    <col min="720" max="720" width="6.625" style="21" customWidth="1"/>
    <col min="721" max="733" width="4.625" style="21" customWidth="1"/>
    <col min="734" max="735" width="7.625" style="21" customWidth="1"/>
    <col min="736" max="736" width="5.625" style="21" customWidth="1"/>
    <col min="737" max="737" width="12.625" style="21" customWidth="1"/>
    <col min="738" max="738" width="7.625" style="21" customWidth="1"/>
    <col min="739" max="739" width="4.625" style="21" customWidth="1"/>
    <col min="740" max="740" width="7.625" style="21" customWidth="1"/>
    <col min="741" max="741" width="5.625" style="21" customWidth="1"/>
    <col min="742" max="742" width="7.625" style="21" customWidth="1"/>
    <col min="743" max="968" width="9" style="21"/>
    <col min="969" max="969" width="4.625" style="21" customWidth="1"/>
    <col min="970" max="970" width="7.625" style="21" customWidth="1"/>
    <col min="971" max="971" width="4.625" style="21" customWidth="1"/>
    <col min="972" max="972" width="7.625" style="21" customWidth="1"/>
    <col min="973" max="975" width="4.625" style="21" customWidth="1"/>
    <col min="976" max="976" width="6.625" style="21" customWidth="1"/>
    <col min="977" max="989" width="4.625" style="21" customWidth="1"/>
    <col min="990" max="991" width="7.625" style="21" customWidth="1"/>
    <col min="992" max="992" width="5.625" style="21" customWidth="1"/>
    <col min="993" max="993" width="12.625" style="21" customWidth="1"/>
    <col min="994" max="994" width="7.625" style="21" customWidth="1"/>
    <col min="995" max="995" width="4.625" style="21" customWidth="1"/>
    <col min="996" max="996" width="7.625" style="21" customWidth="1"/>
    <col min="997" max="997" width="5.625" style="21" customWidth="1"/>
    <col min="998" max="998" width="7.625" style="21" customWidth="1"/>
    <col min="999" max="1224" width="9" style="21"/>
    <col min="1225" max="1225" width="4.625" style="21" customWidth="1"/>
    <col min="1226" max="1226" width="7.625" style="21" customWidth="1"/>
    <col min="1227" max="1227" width="4.625" style="21" customWidth="1"/>
    <col min="1228" max="1228" width="7.625" style="21" customWidth="1"/>
    <col min="1229" max="1231" width="4.625" style="21" customWidth="1"/>
    <col min="1232" max="1232" width="6.625" style="21" customWidth="1"/>
    <col min="1233" max="1245" width="4.625" style="21" customWidth="1"/>
    <col min="1246" max="1247" width="7.625" style="21" customWidth="1"/>
    <col min="1248" max="1248" width="5.625" style="21" customWidth="1"/>
    <col min="1249" max="1249" width="12.625" style="21" customWidth="1"/>
    <col min="1250" max="1250" width="7.625" style="21" customWidth="1"/>
    <col min="1251" max="1251" width="4.625" style="21" customWidth="1"/>
    <col min="1252" max="1252" width="7.625" style="21" customWidth="1"/>
    <col min="1253" max="1253" width="5.625" style="21" customWidth="1"/>
    <col min="1254" max="1254" width="7.625" style="21" customWidth="1"/>
    <col min="1255" max="1480" width="9" style="21"/>
    <col min="1481" max="1481" width="4.625" style="21" customWidth="1"/>
    <col min="1482" max="1482" width="7.625" style="21" customWidth="1"/>
    <col min="1483" max="1483" width="4.625" style="21" customWidth="1"/>
    <col min="1484" max="1484" width="7.625" style="21" customWidth="1"/>
    <col min="1485" max="1487" width="4.625" style="21" customWidth="1"/>
    <col min="1488" max="1488" width="6.625" style="21" customWidth="1"/>
    <col min="1489" max="1501" width="4.625" style="21" customWidth="1"/>
    <col min="1502" max="1503" width="7.625" style="21" customWidth="1"/>
    <col min="1504" max="1504" width="5.625" style="21" customWidth="1"/>
    <col min="1505" max="1505" width="12.625" style="21" customWidth="1"/>
    <col min="1506" max="1506" width="7.625" style="21" customWidth="1"/>
    <col min="1507" max="1507" width="4.625" style="21" customWidth="1"/>
    <col min="1508" max="1508" width="7.625" style="21" customWidth="1"/>
    <col min="1509" max="1509" width="5.625" style="21" customWidth="1"/>
    <col min="1510" max="1510" width="7.625" style="21" customWidth="1"/>
    <col min="1511" max="1736" width="9" style="21"/>
    <col min="1737" max="1737" width="4.625" style="21" customWidth="1"/>
    <col min="1738" max="1738" width="7.625" style="21" customWidth="1"/>
    <col min="1739" max="1739" width="4.625" style="21" customWidth="1"/>
    <col min="1740" max="1740" width="7.625" style="21" customWidth="1"/>
    <col min="1741" max="1743" width="4.625" style="21" customWidth="1"/>
    <col min="1744" max="1744" width="6.625" style="21" customWidth="1"/>
    <col min="1745" max="1757" width="4.625" style="21" customWidth="1"/>
    <col min="1758" max="1759" width="7.625" style="21" customWidth="1"/>
    <col min="1760" max="1760" width="5.625" style="21" customWidth="1"/>
    <col min="1761" max="1761" width="12.625" style="21" customWidth="1"/>
    <col min="1762" max="1762" width="7.625" style="21" customWidth="1"/>
    <col min="1763" max="1763" width="4.625" style="21" customWidth="1"/>
    <col min="1764" max="1764" width="7.625" style="21" customWidth="1"/>
    <col min="1765" max="1765" width="5.625" style="21" customWidth="1"/>
    <col min="1766" max="1766" width="7.625" style="21" customWidth="1"/>
    <col min="1767" max="1992" width="9" style="21"/>
    <col min="1993" max="1993" width="4.625" style="21" customWidth="1"/>
    <col min="1994" max="1994" width="7.625" style="21" customWidth="1"/>
    <col min="1995" max="1995" width="4.625" style="21" customWidth="1"/>
    <col min="1996" max="1996" width="7.625" style="21" customWidth="1"/>
    <col min="1997" max="1999" width="4.625" style="21" customWidth="1"/>
    <col min="2000" max="2000" width="6.625" style="21" customWidth="1"/>
    <col min="2001" max="2013" width="4.625" style="21" customWidth="1"/>
    <col min="2014" max="2015" width="7.625" style="21" customWidth="1"/>
    <col min="2016" max="2016" width="5.625" style="21" customWidth="1"/>
    <col min="2017" max="2017" width="12.625" style="21" customWidth="1"/>
    <col min="2018" max="2018" width="7.625" style="21" customWidth="1"/>
    <col min="2019" max="2019" width="4.625" style="21" customWidth="1"/>
    <col min="2020" max="2020" width="7.625" style="21" customWidth="1"/>
    <col min="2021" max="2021" width="5.625" style="21" customWidth="1"/>
    <col min="2022" max="2022" width="7.625" style="21" customWidth="1"/>
    <col min="2023" max="2248" width="9" style="21"/>
    <col min="2249" max="2249" width="4.625" style="21" customWidth="1"/>
    <col min="2250" max="2250" width="7.625" style="21" customWidth="1"/>
    <col min="2251" max="2251" width="4.625" style="21" customWidth="1"/>
    <col min="2252" max="2252" width="7.625" style="21" customWidth="1"/>
    <col min="2253" max="2255" width="4.625" style="21" customWidth="1"/>
    <col min="2256" max="2256" width="6.625" style="21" customWidth="1"/>
    <col min="2257" max="2269" width="4.625" style="21" customWidth="1"/>
    <col min="2270" max="2271" width="7.625" style="21" customWidth="1"/>
    <col min="2272" max="2272" width="5.625" style="21" customWidth="1"/>
    <col min="2273" max="2273" width="12.625" style="21" customWidth="1"/>
    <col min="2274" max="2274" width="7.625" style="21" customWidth="1"/>
    <col min="2275" max="2275" width="4.625" style="21" customWidth="1"/>
    <col min="2276" max="2276" width="7.625" style="21" customWidth="1"/>
    <col min="2277" max="2277" width="5.625" style="21" customWidth="1"/>
    <col min="2278" max="2278" width="7.625" style="21" customWidth="1"/>
    <col min="2279" max="2504" width="9" style="21"/>
    <col min="2505" max="2505" width="4.625" style="21" customWidth="1"/>
    <col min="2506" max="2506" width="7.625" style="21" customWidth="1"/>
    <col min="2507" max="2507" width="4.625" style="21" customWidth="1"/>
    <col min="2508" max="2508" width="7.625" style="21" customWidth="1"/>
    <col min="2509" max="2511" width="4.625" style="21" customWidth="1"/>
    <col min="2512" max="2512" width="6.625" style="21" customWidth="1"/>
    <col min="2513" max="2525" width="4.625" style="21" customWidth="1"/>
    <col min="2526" max="2527" width="7.625" style="21" customWidth="1"/>
    <col min="2528" max="2528" width="5.625" style="21" customWidth="1"/>
    <col min="2529" max="2529" width="12.625" style="21" customWidth="1"/>
    <col min="2530" max="2530" width="7.625" style="21" customWidth="1"/>
    <col min="2531" max="2531" width="4.625" style="21" customWidth="1"/>
    <col min="2532" max="2532" width="7.625" style="21" customWidth="1"/>
    <col min="2533" max="2533" width="5.625" style="21" customWidth="1"/>
    <col min="2534" max="2534" width="7.625" style="21" customWidth="1"/>
    <col min="2535" max="2760" width="9" style="21"/>
    <col min="2761" max="2761" width="4.625" style="21" customWidth="1"/>
    <col min="2762" max="2762" width="7.625" style="21" customWidth="1"/>
    <col min="2763" max="2763" width="4.625" style="21" customWidth="1"/>
    <col min="2764" max="2764" width="7.625" style="21" customWidth="1"/>
    <col min="2765" max="2767" width="4.625" style="21" customWidth="1"/>
    <col min="2768" max="2768" width="6.625" style="21" customWidth="1"/>
    <col min="2769" max="2781" width="4.625" style="21" customWidth="1"/>
    <col min="2782" max="2783" width="7.625" style="21" customWidth="1"/>
    <col min="2784" max="2784" width="5.625" style="21" customWidth="1"/>
    <col min="2785" max="2785" width="12.625" style="21" customWidth="1"/>
    <col min="2786" max="2786" width="7.625" style="21" customWidth="1"/>
    <col min="2787" max="2787" width="4.625" style="21" customWidth="1"/>
    <col min="2788" max="2788" width="7.625" style="21" customWidth="1"/>
    <col min="2789" max="2789" width="5.625" style="21" customWidth="1"/>
    <col min="2790" max="2790" width="7.625" style="21" customWidth="1"/>
    <col min="2791" max="3016" width="9" style="21"/>
    <col min="3017" max="3017" width="4.625" style="21" customWidth="1"/>
    <col min="3018" max="3018" width="7.625" style="21" customWidth="1"/>
    <col min="3019" max="3019" width="4.625" style="21" customWidth="1"/>
    <col min="3020" max="3020" width="7.625" style="21" customWidth="1"/>
    <col min="3021" max="3023" width="4.625" style="21" customWidth="1"/>
    <col min="3024" max="3024" width="6.625" style="21" customWidth="1"/>
    <col min="3025" max="3037" width="4.625" style="21" customWidth="1"/>
    <col min="3038" max="3039" width="7.625" style="21" customWidth="1"/>
    <col min="3040" max="3040" width="5.625" style="21" customWidth="1"/>
    <col min="3041" max="3041" width="12.625" style="21" customWidth="1"/>
    <col min="3042" max="3042" width="7.625" style="21" customWidth="1"/>
    <col min="3043" max="3043" width="4.625" style="21" customWidth="1"/>
    <col min="3044" max="3044" width="7.625" style="21" customWidth="1"/>
    <col min="3045" max="3045" width="5.625" style="21" customWidth="1"/>
    <col min="3046" max="3046" width="7.625" style="21" customWidth="1"/>
    <col min="3047" max="3272" width="9" style="21"/>
    <col min="3273" max="3273" width="4.625" style="21" customWidth="1"/>
    <col min="3274" max="3274" width="7.625" style="21" customWidth="1"/>
    <col min="3275" max="3275" width="4.625" style="21" customWidth="1"/>
    <col min="3276" max="3276" width="7.625" style="21" customWidth="1"/>
    <col min="3277" max="3279" width="4.625" style="21" customWidth="1"/>
    <col min="3280" max="3280" width="6.625" style="21" customWidth="1"/>
    <col min="3281" max="3293" width="4.625" style="21" customWidth="1"/>
    <col min="3294" max="3295" width="7.625" style="21" customWidth="1"/>
    <col min="3296" max="3296" width="5.625" style="21" customWidth="1"/>
    <col min="3297" max="3297" width="12.625" style="21" customWidth="1"/>
    <col min="3298" max="3298" width="7.625" style="21" customWidth="1"/>
    <col min="3299" max="3299" width="4.625" style="21" customWidth="1"/>
    <col min="3300" max="3300" width="7.625" style="21" customWidth="1"/>
    <col min="3301" max="3301" width="5.625" style="21" customWidth="1"/>
    <col min="3302" max="3302" width="7.625" style="21" customWidth="1"/>
    <col min="3303" max="3528" width="9" style="21"/>
    <col min="3529" max="3529" width="4.625" style="21" customWidth="1"/>
    <col min="3530" max="3530" width="7.625" style="21" customWidth="1"/>
    <col min="3531" max="3531" width="4.625" style="21" customWidth="1"/>
    <col min="3532" max="3532" width="7.625" style="21" customWidth="1"/>
    <col min="3533" max="3535" width="4.625" style="21" customWidth="1"/>
    <col min="3536" max="3536" width="6.625" style="21" customWidth="1"/>
    <col min="3537" max="3549" width="4.625" style="21" customWidth="1"/>
    <col min="3550" max="3551" width="7.625" style="21" customWidth="1"/>
    <col min="3552" max="3552" width="5.625" style="21" customWidth="1"/>
    <col min="3553" max="3553" width="12.625" style="21" customWidth="1"/>
    <col min="3554" max="3554" width="7.625" style="21" customWidth="1"/>
    <col min="3555" max="3555" width="4.625" style="21" customWidth="1"/>
    <col min="3556" max="3556" width="7.625" style="21" customWidth="1"/>
    <col min="3557" max="3557" width="5.625" style="21" customWidth="1"/>
    <col min="3558" max="3558" width="7.625" style="21" customWidth="1"/>
    <col min="3559" max="3784" width="9" style="21"/>
    <col min="3785" max="3785" width="4.625" style="21" customWidth="1"/>
    <col min="3786" max="3786" width="7.625" style="21" customWidth="1"/>
    <col min="3787" max="3787" width="4.625" style="21" customWidth="1"/>
    <col min="3788" max="3788" width="7.625" style="21" customWidth="1"/>
    <col min="3789" max="3791" width="4.625" style="21" customWidth="1"/>
    <col min="3792" max="3792" width="6.625" style="21" customWidth="1"/>
    <col min="3793" max="3805" width="4.625" style="21" customWidth="1"/>
    <col min="3806" max="3807" width="7.625" style="21" customWidth="1"/>
    <col min="3808" max="3808" width="5.625" style="21" customWidth="1"/>
    <col min="3809" max="3809" width="12.625" style="21" customWidth="1"/>
    <col min="3810" max="3810" width="7.625" style="21" customWidth="1"/>
    <col min="3811" max="3811" width="4.625" style="21" customWidth="1"/>
    <col min="3812" max="3812" width="7.625" style="21" customWidth="1"/>
    <col min="3813" max="3813" width="5.625" style="21" customWidth="1"/>
    <col min="3814" max="3814" width="7.625" style="21" customWidth="1"/>
    <col min="3815" max="4040" width="9" style="21"/>
    <col min="4041" max="4041" width="4.625" style="21" customWidth="1"/>
    <col min="4042" max="4042" width="7.625" style="21" customWidth="1"/>
    <col min="4043" max="4043" width="4.625" style="21" customWidth="1"/>
    <col min="4044" max="4044" width="7.625" style="21" customWidth="1"/>
    <col min="4045" max="4047" width="4.625" style="21" customWidth="1"/>
    <col min="4048" max="4048" width="6.625" style="21" customWidth="1"/>
    <col min="4049" max="4061" width="4.625" style="21" customWidth="1"/>
    <col min="4062" max="4063" width="7.625" style="21" customWidth="1"/>
    <col min="4064" max="4064" width="5.625" style="21" customWidth="1"/>
    <col min="4065" max="4065" width="12.625" style="21" customWidth="1"/>
    <col min="4066" max="4066" width="7.625" style="21" customWidth="1"/>
    <col min="4067" max="4067" width="4.625" style="21" customWidth="1"/>
    <col min="4068" max="4068" width="7.625" style="21" customWidth="1"/>
    <col min="4069" max="4069" width="5.625" style="21" customWidth="1"/>
    <col min="4070" max="4070" width="7.625" style="21" customWidth="1"/>
    <col min="4071" max="4296" width="9" style="21"/>
    <col min="4297" max="4297" width="4.625" style="21" customWidth="1"/>
    <col min="4298" max="4298" width="7.625" style="21" customWidth="1"/>
    <col min="4299" max="4299" width="4.625" style="21" customWidth="1"/>
    <col min="4300" max="4300" width="7.625" style="21" customWidth="1"/>
    <col min="4301" max="4303" width="4.625" style="21" customWidth="1"/>
    <col min="4304" max="4304" width="6.625" style="21" customWidth="1"/>
    <col min="4305" max="4317" width="4.625" style="21" customWidth="1"/>
    <col min="4318" max="4319" width="7.625" style="21" customWidth="1"/>
    <col min="4320" max="4320" width="5.625" style="21" customWidth="1"/>
    <col min="4321" max="4321" width="12.625" style="21" customWidth="1"/>
    <col min="4322" max="4322" width="7.625" style="21" customWidth="1"/>
    <col min="4323" max="4323" width="4.625" style="21" customWidth="1"/>
    <col min="4324" max="4324" width="7.625" style="21" customWidth="1"/>
    <col min="4325" max="4325" width="5.625" style="21" customWidth="1"/>
    <col min="4326" max="4326" width="7.625" style="21" customWidth="1"/>
    <col min="4327" max="4552" width="9" style="21"/>
    <col min="4553" max="4553" width="4.625" style="21" customWidth="1"/>
    <col min="4554" max="4554" width="7.625" style="21" customWidth="1"/>
    <col min="4555" max="4555" width="4.625" style="21" customWidth="1"/>
    <col min="4556" max="4556" width="7.625" style="21" customWidth="1"/>
    <col min="4557" max="4559" width="4.625" style="21" customWidth="1"/>
    <col min="4560" max="4560" width="6.625" style="21" customWidth="1"/>
    <col min="4561" max="4573" width="4.625" style="21" customWidth="1"/>
    <col min="4574" max="4575" width="7.625" style="21" customWidth="1"/>
    <col min="4576" max="4576" width="5.625" style="21" customWidth="1"/>
    <col min="4577" max="4577" width="12.625" style="21" customWidth="1"/>
    <col min="4578" max="4578" width="7.625" style="21" customWidth="1"/>
    <col min="4579" max="4579" width="4.625" style="21" customWidth="1"/>
    <col min="4580" max="4580" width="7.625" style="21" customWidth="1"/>
    <col min="4581" max="4581" width="5.625" style="21" customWidth="1"/>
    <col min="4582" max="4582" width="7.625" style="21" customWidth="1"/>
    <col min="4583" max="4808" width="9" style="21"/>
    <col min="4809" max="4809" width="4.625" style="21" customWidth="1"/>
    <col min="4810" max="4810" width="7.625" style="21" customWidth="1"/>
    <col min="4811" max="4811" width="4.625" style="21" customWidth="1"/>
    <col min="4812" max="4812" width="7.625" style="21" customWidth="1"/>
    <col min="4813" max="4815" width="4.625" style="21" customWidth="1"/>
    <col min="4816" max="4816" width="6.625" style="21" customWidth="1"/>
    <col min="4817" max="4829" width="4.625" style="21" customWidth="1"/>
    <col min="4830" max="4831" width="7.625" style="21" customWidth="1"/>
    <col min="4832" max="4832" width="5.625" style="21" customWidth="1"/>
    <col min="4833" max="4833" width="12.625" style="21" customWidth="1"/>
    <col min="4834" max="4834" width="7.625" style="21" customWidth="1"/>
    <col min="4835" max="4835" width="4.625" style="21" customWidth="1"/>
    <col min="4836" max="4836" width="7.625" style="21" customWidth="1"/>
    <col min="4837" max="4837" width="5.625" style="21" customWidth="1"/>
    <col min="4838" max="4838" width="7.625" style="21" customWidth="1"/>
    <col min="4839" max="5064" width="9" style="21"/>
    <col min="5065" max="5065" width="4.625" style="21" customWidth="1"/>
    <col min="5066" max="5066" width="7.625" style="21" customWidth="1"/>
    <col min="5067" max="5067" width="4.625" style="21" customWidth="1"/>
    <col min="5068" max="5068" width="7.625" style="21" customWidth="1"/>
    <col min="5069" max="5071" width="4.625" style="21" customWidth="1"/>
    <col min="5072" max="5072" width="6.625" style="21" customWidth="1"/>
    <col min="5073" max="5085" width="4.625" style="21" customWidth="1"/>
    <col min="5086" max="5087" width="7.625" style="21" customWidth="1"/>
    <col min="5088" max="5088" width="5.625" style="21" customWidth="1"/>
    <col min="5089" max="5089" width="12.625" style="21" customWidth="1"/>
    <col min="5090" max="5090" width="7.625" style="21" customWidth="1"/>
    <col min="5091" max="5091" width="4.625" style="21" customWidth="1"/>
    <col min="5092" max="5092" width="7.625" style="21" customWidth="1"/>
    <col min="5093" max="5093" width="5.625" style="21" customWidth="1"/>
    <col min="5094" max="5094" width="7.625" style="21" customWidth="1"/>
    <col min="5095" max="5320" width="9" style="21"/>
    <col min="5321" max="5321" width="4.625" style="21" customWidth="1"/>
    <col min="5322" max="5322" width="7.625" style="21" customWidth="1"/>
    <col min="5323" max="5323" width="4.625" style="21" customWidth="1"/>
    <col min="5324" max="5324" width="7.625" style="21" customWidth="1"/>
    <col min="5325" max="5327" width="4.625" style="21" customWidth="1"/>
    <col min="5328" max="5328" width="6.625" style="21" customWidth="1"/>
    <col min="5329" max="5341" width="4.625" style="21" customWidth="1"/>
    <col min="5342" max="5343" width="7.625" style="21" customWidth="1"/>
    <col min="5344" max="5344" width="5.625" style="21" customWidth="1"/>
    <col min="5345" max="5345" width="12.625" style="21" customWidth="1"/>
    <col min="5346" max="5346" width="7.625" style="21" customWidth="1"/>
    <col min="5347" max="5347" width="4.625" style="21" customWidth="1"/>
    <col min="5348" max="5348" width="7.625" style="21" customWidth="1"/>
    <col min="5349" max="5349" width="5.625" style="21" customWidth="1"/>
    <col min="5350" max="5350" width="7.625" style="21" customWidth="1"/>
    <col min="5351" max="5576" width="9" style="21"/>
    <col min="5577" max="5577" width="4.625" style="21" customWidth="1"/>
    <col min="5578" max="5578" width="7.625" style="21" customWidth="1"/>
    <col min="5579" max="5579" width="4.625" style="21" customWidth="1"/>
    <col min="5580" max="5580" width="7.625" style="21" customWidth="1"/>
    <col min="5581" max="5583" width="4.625" style="21" customWidth="1"/>
    <col min="5584" max="5584" width="6.625" style="21" customWidth="1"/>
    <col min="5585" max="5597" width="4.625" style="21" customWidth="1"/>
    <col min="5598" max="5599" width="7.625" style="21" customWidth="1"/>
    <col min="5600" max="5600" width="5.625" style="21" customWidth="1"/>
    <col min="5601" max="5601" width="12.625" style="21" customWidth="1"/>
    <col min="5602" max="5602" width="7.625" style="21" customWidth="1"/>
    <col min="5603" max="5603" width="4.625" style="21" customWidth="1"/>
    <col min="5604" max="5604" width="7.625" style="21" customWidth="1"/>
    <col min="5605" max="5605" width="5.625" style="21" customWidth="1"/>
    <col min="5606" max="5606" width="7.625" style="21" customWidth="1"/>
    <col min="5607" max="5832" width="9" style="21"/>
    <col min="5833" max="5833" width="4.625" style="21" customWidth="1"/>
    <col min="5834" max="5834" width="7.625" style="21" customWidth="1"/>
    <col min="5835" max="5835" width="4.625" style="21" customWidth="1"/>
    <col min="5836" max="5836" width="7.625" style="21" customWidth="1"/>
    <col min="5837" max="5839" width="4.625" style="21" customWidth="1"/>
    <col min="5840" max="5840" width="6.625" style="21" customWidth="1"/>
    <col min="5841" max="5853" width="4.625" style="21" customWidth="1"/>
    <col min="5854" max="5855" width="7.625" style="21" customWidth="1"/>
    <col min="5856" max="5856" width="5.625" style="21" customWidth="1"/>
    <col min="5857" max="5857" width="12.625" style="21" customWidth="1"/>
    <col min="5858" max="5858" width="7.625" style="21" customWidth="1"/>
    <col min="5859" max="5859" width="4.625" style="21" customWidth="1"/>
    <col min="5860" max="5860" width="7.625" style="21" customWidth="1"/>
    <col min="5861" max="5861" width="5.625" style="21" customWidth="1"/>
    <col min="5862" max="5862" width="7.625" style="21" customWidth="1"/>
    <col min="5863" max="6088" width="9" style="21"/>
    <col min="6089" max="6089" width="4.625" style="21" customWidth="1"/>
    <col min="6090" max="6090" width="7.625" style="21" customWidth="1"/>
    <col min="6091" max="6091" width="4.625" style="21" customWidth="1"/>
    <col min="6092" max="6092" width="7.625" style="21" customWidth="1"/>
    <col min="6093" max="6095" width="4.625" style="21" customWidth="1"/>
    <col min="6096" max="6096" width="6.625" style="21" customWidth="1"/>
    <col min="6097" max="6109" width="4.625" style="21" customWidth="1"/>
    <col min="6110" max="6111" width="7.625" style="21" customWidth="1"/>
    <col min="6112" max="6112" width="5.625" style="21" customWidth="1"/>
    <col min="6113" max="6113" width="12.625" style="21" customWidth="1"/>
    <col min="6114" max="6114" width="7.625" style="21" customWidth="1"/>
    <col min="6115" max="6115" width="4.625" style="21" customWidth="1"/>
    <col min="6116" max="6116" width="7.625" style="21" customWidth="1"/>
    <col min="6117" max="6117" width="5.625" style="21" customWidth="1"/>
    <col min="6118" max="6118" width="7.625" style="21" customWidth="1"/>
    <col min="6119" max="6344" width="9" style="21"/>
    <col min="6345" max="6345" width="4.625" style="21" customWidth="1"/>
    <col min="6346" max="6346" width="7.625" style="21" customWidth="1"/>
    <col min="6347" max="6347" width="4.625" style="21" customWidth="1"/>
    <col min="6348" max="6348" width="7.625" style="21" customWidth="1"/>
    <col min="6349" max="6351" width="4.625" style="21" customWidth="1"/>
    <col min="6352" max="6352" width="6.625" style="21" customWidth="1"/>
    <col min="6353" max="6365" width="4.625" style="21" customWidth="1"/>
    <col min="6366" max="6367" width="7.625" style="21" customWidth="1"/>
    <col min="6368" max="6368" width="5.625" style="21" customWidth="1"/>
    <col min="6369" max="6369" width="12.625" style="21" customWidth="1"/>
    <col min="6370" max="6370" width="7.625" style="21" customWidth="1"/>
    <col min="6371" max="6371" width="4.625" style="21" customWidth="1"/>
    <col min="6372" max="6372" width="7.625" style="21" customWidth="1"/>
    <col min="6373" max="6373" width="5.625" style="21" customWidth="1"/>
    <col min="6374" max="6374" width="7.625" style="21" customWidth="1"/>
    <col min="6375" max="6600" width="9" style="21"/>
    <col min="6601" max="6601" width="4.625" style="21" customWidth="1"/>
    <col min="6602" max="6602" width="7.625" style="21" customWidth="1"/>
    <col min="6603" max="6603" width="4.625" style="21" customWidth="1"/>
    <col min="6604" max="6604" width="7.625" style="21" customWidth="1"/>
    <col min="6605" max="6607" width="4.625" style="21" customWidth="1"/>
    <col min="6608" max="6608" width="6.625" style="21" customWidth="1"/>
    <col min="6609" max="6621" width="4.625" style="21" customWidth="1"/>
    <col min="6622" max="6623" width="7.625" style="21" customWidth="1"/>
    <col min="6624" max="6624" width="5.625" style="21" customWidth="1"/>
    <col min="6625" max="6625" width="12.625" style="21" customWidth="1"/>
    <col min="6626" max="6626" width="7.625" style="21" customWidth="1"/>
    <col min="6627" max="6627" width="4.625" style="21" customWidth="1"/>
    <col min="6628" max="6628" width="7.625" style="21" customWidth="1"/>
    <col min="6629" max="6629" width="5.625" style="21" customWidth="1"/>
    <col min="6630" max="6630" width="7.625" style="21" customWidth="1"/>
    <col min="6631" max="6856" width="9" style="21"/>
    <col min="6857" max="6857" width="4.625" style="21" customWidth="1"/>
    <col min="6858" max="6858" width="7.625" style="21" customWidth="1"/>
    <col min="6859" max="6859" width="4.625" style="21" customWidth="1"/>
    <col min="6860" max="6860" width="7.625" style="21" customWidth="1"/>
    <col min="6861" max="6863" width="4.625" style="21" customWidth="1"/>
    <col min="6864" max="6864" width="6.625" style="21" customWidth="1"/>
    <col min="6865" max="6877" width="4.625" style="21" customWidth="1"/>
    <col min="6878" max="6879" width="7.625" style="21" customWidth="1"/>
    <col min="6880" max="6880" width="5.625" style="21" customWidth="1"/>
    <col min="6881" max="6881" width="12.625" style="21" customWidth="1"/>
    <col min="6882" max="6882" width="7.625" style="21" customWidth="1"/>
    <col min="6883" max="6883" width="4.625" style="21" customWidth="1"/>
    <col min="6884" max="6884" width="7.625" style="21" customWidth="1"/>
    <col min="6885" max="6885" width="5.625" style="21" customWidth="1"/>
    <col min="6886" max="6886" width="7.625" style="21" customWidth="1"/>
    <col min="6887" max="7112" width="9" style="21"/>
    <col min="7113" max="7113" width="4.625" style="21" customWidth="1"/>
    <col min="7114" max="7114" width="7.625" style="21" customWidth="1"/>
    <col min="7115" max="7115" width="4.625" style="21" customWidth="1"/>
    <col min="7116" max="7116" width="7.625" style="21" customWidth="1"/>
    <col min="7117" max="7119" width="4.625" style="21" customWidth="1"/>
    <col min="7120" max="7120" width="6.625" style="21" customWidth="1"/>
    <col min="7121" max="7133" width="4.625" style="21" customWidth="1"/>
    <col min="7134" max="7135" width="7.625" style="21" customWidth="1"/>
    <col min="7136" max="7136" width="5.625" style="21" customWidth="1"/>
    <col min="7137" max="7137" width="12.625" style="21" customWidth="1"/>
    <col min="7138" max="7138" width="7.625" style="21" customWidth="1"/>
    <col min="7139" max="7139" width="4.625" style="21" customWidth="1"/>
    <col min="7140" max="7140" width="7.625" style="21" customWidth="1"/>
    <col min="7141" max="7141" width="5.625" style="21" customWidth="1"/>
    <col min="7142" max="7142" width="7.625" style="21" customWidth="1"/>
    <col min="7143" max="7368" width="9" style="21"/>
    <col min="7369" max="7369" width="4.625" style="21" customWidth="1"/>
    <col min="7370" max="7370" width="7.625" style="21" customWidth="1"/>
    <col min="7371" max="7371" width="4.625" style="21" customWidth="1"/>
    <col min="7372" max="7372" width="7.625" style="21" customWidth="1"/>
    <col min="7373" max="7375" width="4.625" style="21" customWidth="1"/>
    <col min="7376" max="7376" width="6.625" style="21" customWidth="1"/>
    <col min="7377" max="7389" width="4.625" style="21" customWidth="1"/>
    <col min="7390" max="7391" width="7.625" style="21" customWidth="1"/>
    <col min="7392" max="7392" width="5.625" style="21" customWidth="1"/>
    <col min="7393" max="7393" width="12.625" style="21" customWidth="1"/>
    <col min="7394" max="7394" width="7.625" style="21" customWidth="1"/>
    <col min="7395" max="7395" width="4.625" style="21" customWidth="1"/>
    <col min="7396" max="7396" width="7.625" style="21" customWidth="1"/>
    <col min="7397" max="7397" width="5.625" style="21" customWidth="1"/>
    <col min="7398" max="7398" width="7.625" style="21" customWidth="1"/>
    <col min="7399" max="7624" width="9" style="21"/>
    <col min="7625" max="7625" width="4.625" style="21" customWidth="1"/>
    <col min="7626" max="7626" width="7.625" style="21" customWidth="1"/>
    <col min="7627" max="7627" width="4.625" style="21" customWidth="1"/>
    <col min="7628" max="7628" width="7.625" style="21" customWidth="1"/>
    <col min="7629" max="7631" width="4.625" style="21" customWidth="1"/>
    <col min="7632" max="7632" width="6.625" style="21" customWidth="1"/>
    <col min="7633" max="7645" width="4.625" style="21" customWidth="1"/>
    <col min="7646" max="7647" width="7.625" style="21" customWidth="1"/>
    <col min="7648" max="7648" width="5.625" style="21" customWidth="1"/>
    <col min="7649" max="7649" width="12.625" style="21" customWidth="1"/>
    <col min="7650" max="7650" width="7.625" style="21" customWidth="1"/>
    <col min="7651" max="7651" width="4.625" style="21" customWidth="1"/>
    <col min="7652" max="7652" width="7.625" style="21" customWidth="1"/>
    <col min="7653" max="7653" width="5.625" style="21" customWidth="1"/>
    <col min="7654" max="7654" width="7.625" style="21" customWidth="1"/>
    <col min="7655" max="7880" width="9" style="21"/>
    <col min="7881" max="7881" width="4.625" style="21" customWidth="1"/>
    <col min="7882" max="7882" width="7.625" style="21" customWidth="1"/>
    <col min="7883" max="7883" width="4.625" style="21" customWidth="1"/>
    <col min="7884" max="7884" width="7.625" style="21" customWidth="1"/>
    <col min="7885" max="7887" width="4.625" style="21" customWidth="1"/>
    <col min="7888" max="7888" width="6.625" style="21" customWidth="1"/>
    <col min="7889" max="7901" width="4.625" style="21" customWidth="1"/>
    <col min="7902" max="7903" width="7.625" style="21" customWidth="1"/>
    <col min="7904" max="7904" width="5.625" style="21" customWidth="1"/>
    <col min="7905" max="7905" width="12.625" style="21" customWidth="1"/>
    <col min="7906" max="7906" width="7.625" style="21" customWidth="1"/>
    <col min="7907" max="7907" width="4.625" style="21" customWidth="1"/>
    <col min="7908" max="7908" width="7.625" style="21" customWidth="1"/>
    <col min="7909" max="7909" width="5.625" style="21" customWidth="1"/>
    <col min="7910" max="7910" width="7.625" style="21" customWidth="1"/>
    <col min="7911" max="8136" width="9" style="21"/>
    <col min="8137" max="8137" width="4.625" style="21" customWidth="1"/>
    <col min="8138" max="8138" width="7.625" style="21" customWidth="1"/>
    <col min="8139" max="8139" width="4.625" style="21" customWidth="1"/>
    <col min="8140" max="8140" width="7.625" style="21" customWidth="1"/>
    <col min="8141" max="8143" width="4.625" style="21" customWidth="1"/>
    <col min="8144" max="8144" width="6.625" style="21" customWidth="1"/>
    <col min="8145" max="8157" width="4.625" style="21" customWidth="1"/>
    <col min="8158" max="8159" width="7.625" style="21" customWidth="1"/>
    <col min="8160" max="8160" width="5.625" style="21" customWidth="1"/>
    <col min="8161" max="8161" width="12.625" style="21" customWidth="1"/>
    <col min="8162" max="8162" width="7.625" style="21" customWidth="1"/>
    <col min="8163" max="8163" width="4.625" style="21" customWidth="1"/>
    <col min="8164" max="8164" width="7.625" style="21" customWidth="1"/>
    <col min="8165" max="8165" width="5.625" style="21" customWidth="1"/>
    <col min="8166" max="8166" width="7.625" style="21" customWidth="1"/>
    <col min="8167" max="8392" width="9" style="21"/>
    <col min="8393" max="8393" width="4.625" style="21" customWidth="1"/>
    <col min="8394" max="8394" width="7.625" style="21" customWidth="1"/>
    <col min="8395" max="8395" width="4.625" style="21" customWidth="1"/>
    <col min="8396" max="8396" width="7.625" style="21" customWidth="1"/>
    <col min="8397" max="8399" width="4.625" style="21" customWidth="1"/>
    <col min="8400" max="8400" width="6.625" style="21" customWidth="1"/>
    <col min="8401" max="8413" width="4.625" style="21" customWidth="1"/>
    <col min="8414" max="8415" width="7.625" style="21" customWidth="1"/>
    <col min="8416" max="8416" width="5.625" style="21" customWidth="1"/>
    <col min="8417" max="8417" width="12.625" style="21" customWidth="1"/>
    <col min="8418" max="8418" width="7.625" style="21" customWidth="1"/>
    <col min="8419" max="8419" width="4.625" style="21" customWidth="1"/>
    <col min="8420" max="8420" width="7.625" style="21" customWidth="1"/>
    <col min="8421" max="8421" width="5.625" style="21" customWidth="1"/>
    <col min="8422" max="8422" width="7.625" style="21" customWidth="1"/>
    <col min="8423" max="8648" width="9" style="21"/>
    <col min="8649" max="8649" width="4.625" style="21" customWidth="1"/>
    <col min="8650" max="8650" width="7.625" style="21" customWidth="1"/>
    <col min="8651" max="8651" width="4.625" style="21" customWidth="1"/>
    <col min="8652" max="8652" width="7.625" style="21" customWidth="1"/>
    <col min="8653" max="8655" width="4.625" style="21" customWidth="1"/>
    <col min="8656" max="8656" width="6.625" style="21" customWidth="1"/>
    <col min="8657" max="8669" width="4.625" style="21" customWidth="1"/>
    <col min="8670" max="8671" width="7.625" style="21" customWidth="1"/>
    <col min="8672" max="8672" width="5.625" style="21" customWidth="1"/>
    <col min="8673" max="8673" width="12.625" style="21" customWidth="1"/>
    <col min="8674" max="8674" width="7.625" style="21" customWidth="1"/>
    <col min="8675" max="8675" width="4.625" style="21" customWidth="1"/>
    <col min="8676" max="8676" width="7.625" style="21" customWidth="1"/>
    <col min="8677" max="8677" width="5.625" style="21" customWidth="1"/>
    <col min="8678" max="8678" width="7.625" style="21" customWidth="1"/>
    <col min="8679" max="8904" width="9" style="21"/>
    <col min="8905" max="8905" width="4.625" style="21" customWidth="1"/>
    <col min="8906" max="8906" width="7.625" style="21" customWidth="1"/>
    <col min="8907" max="8907" width="4.625" style="21" customWidth="1"/>
    <col min="8908" max="8908" width="7.625" style="21" customWidth="1"/>
    <col min="8909" max="8911" width="4.625" style="21" customWidth="1"/>
    <col min="8912" max="8912" width="6.625" style="21" customWidth="1"/>
    <col min="8913" max="8925" width="4.625" style="21" customWidth="1"/>
    <col min="8926" max="8927" width="7.625" style="21" customWidth="1"/>
    <col min="8928" max="8928" width="5.625" style="21" customWidth="1"/>
    <col min="8929" max="8929" width="12.625" style="21" customWidth="1"/>
    <col min="8930" max="8930" width="7.625" style="21" customWidth="1"/>
    <col min="8931" max="8931" width="4.625" style="21" customWidth="1"/>
    <col min="8932" max="8932" width="7.625" style="21" customWidth="1"/>
    <col min="8933" max="8933" width="5.625" style="21" customWidth="1"/>
    <col min="8934" max="8934" width="7.625" style="21" customWidth="1"/>
    <col min="8935" max="9160" width="9" style="21"/>
    <col min="9161" max="9161" width="4.625" style="21" customWidth="1"/>
    <col min="9162" max="9162" width="7.625" style="21" customWidth="1"/>
    <col min="9163" max="9163" width="4.625" style="21" customWidth="1"/>
    <col min="9164" max="9164" width="7.625" style="21" customWidth="1"/>
    <col min="9165" max="9167" width="4.625" style="21" customWidth="1"/>
    <col min="9168" max="9168" width="6.625" style="21" customWidth="1"/>
    <col min="9169" max="9181" width="4.625" style="21" customWidth="1"/>
    <col min="9182" max="9183" width="7.625" style="21" customWidth="1"/>
    <col min="9184" max="9184" width="5.625" style="21" customWidth="1"/>
    <col min="9185" max="9185" width="12.625" style="21" customWidth="1"/>
    <col min="9186" max="9186" width="7.625" style="21" customWidth="1"/>
    <col min="9187" max="9187" width="4.625" style="21" customWidth="1"/>
    <col min="9188" max="9188" width="7.625" style="21" customWidth="1"/>
    <col min="9189" max="9189" width="5.625" style="21" customWidth="1"/>
    <col min="9190" max="9190" width="7.625" style="21" customWidth="1"/>
    <col min="9191" max="9416" width="9" style="21"/>
    <col min="9417" max="9417" width="4.625" style="21" customWidth="1"/>
    <col min="9418" max="9418" width="7.625" style="21" customWidth="1"/>
    <col min="9419" max="9419" width="4.625" style="21" customWidth="1"/>
    <col min="9420" max="9420" width="7.625" style="21" customWidth="1"/>
    <col min="9421" max="9423" width="4.625" style="21" customWidth="1"/>
    <col min="9424" max="9424" width="6.625" style="21" customWidth="1"/>
    <col min="9425" max="9437" width="4.625" style="21" customWidth="1"/>
    <col min="9438" max="9439" width="7.625" style="21" customWidth="1"/>
    <col min="9440" max="9440" width="5.625" style="21" customWidth="1"/>
    <col min="9441" max="9441" width="12.625" style="21" customWidth="1"/>
    <col min="9442" max="9442" width="7.625" style="21" customWidth="1"/>
    <col min="9443" max="9443" width="4.625" style="21" customWidth="1"/>
    <col min="9444" max="9444" width="7.625" style="21" customWidth="1"/>
    <col min="9445" max="9445" width="5.625" style="21" customWidth="1"/>
    <col min="9446" max="9446" width="7.625" style="21" customWidth="1"/>
    <col min="9447" max="9672" width="9" style="21"/>
    <col min="9673" max="9673" width="4.625" style="21" customWidth="1"/>
    <col min="9674" max="9674" width="7.625" style="21" customWidth="1"/>
    <col min="9675" max="9675" width="4.625" style="21" customWidth="1"/>
    <col min="9676" max="9676" width="7.625" style="21" customWidth="1"/>
    <col min="9677" max="9679" width="4.625" style="21" customWidth="1"/>
    <col min="9680" max="9680" width="6.625" style="21" customWidth="1"/>
    <col min="9681" max="9693" width="4.625" style="21" customWidth="1"/>
    <col min="9694" max="9695" width="7.625" style="21" customWidth="1"/>
    <col min="9696" max="9696" width="5.625" style="21" customWidth="1"/>
    <col min="9697" max="9697" width="12.625" style="21" customWidth="1"/>
    <col min="9698" max="9698" width="7.625" style="21" customWidth="1"/>
    <col min="9699" max="9699" width="4.625" style="21" customWidth="1"/>
    <col min="9700" max="9700" width="7.625" style="21" customWidth="1"/>
    <col min="9701" max="9701" width="5.625" style="21" customWidth="1"/>
    <col min="9702" max="9702" width="7.625" style="21" customWidth="1"/>
    <col min="9703" max="9928" width="9" style="21"/>
    <col min="9929" max="9929" width="4.625" style="21" customWidth="1"/>
    <col min="9930" max="9930" width="7.625" style="21" customWidth="1"/>
    <col min="9931" max="9931" width="4.625" style="21" customWidth="1"/>
    <col min="9932" max="9932" width="7.625" style="21" customWidth="1"/>
    <col min="9933" max="9935" width="4.625" style="21" customWidth="1"/>
    <col min="9936" max="9936" width="6.625" style="21" customWidth="1"/>
    <col min="9937" max="9949" width="4.625" style="21" customWidth="1"/>
    <col min="9950" max="9951" width="7.625" style="21" customWidth="1"/>
    <col min="9952" max="9952" width="5.625" style="21" customWidth="1"/>
    <col min="9953" max="9953" width="12.625" style="21" customWidth="1"/>
    <col min="9954" max="9954" width="7.625" style="21" customWidth="1"/>
    <col min="9955" max="9955" width="4.625" style="21" customWidth="1"/>
    <col min="9956" max="9956" width="7.625" style="21" customWidth="1"/>
    <col min="9957" max="9957" width="5.625" style="21" customWidth="1"/>
    <col min="9958" max="9958" width="7.625" style="21" customWidth="1"/>
    <col min="9959" max="10184" width="9" style="21"/>
    <col min="10185" max="10185" width="4.625" style="21" customWidth="1"/>
    <col min="10186" max="10186" width="7.625" style="21" customWidth="1"/>
    <col min="10187" max="10187" width="4.625" style="21" customWidth="1"/>
    <col min="10188" max="10188" width="7.625" style="21" customWidth="1"/>
    <col min="10189" max="10191" width="4.625" style="21" customWidth="1"/>
    <col min="10192" max="10192" width="6.625" style="21" customWidth="1"/>
    <col min="10193" max="10205" width="4.625" style="21" customWidth="1"/>
    <col min="10206" max="10207" width="7.625" style="21" customWidth="1"/>
    <col min="10208" max="10208" width="5.625" style="21" customWidth="1"/>
    <col min="10209" max="10209" width="12.625" style="21" customWidth="1"/>
    <col min="10210" max="10210" width="7.625" style="21" customWidth="1"/>
    <col min="10211" max="10211" width="4.625" style="21" customWidth="1"/>
    <col min="10212" max="10212" width="7.625" style="21" customWidth="1"/>
    <col min="10213" max="10213" width="5.625" style="21" customWidth="1"/>
    <col min="10214" max="10214" width="7.625" style="21" customWidth="1"/>
    <col min="10215" max="10440" width="9" style="21"/>
    <col min="10441" max="10441" width="4.625" style="21" customWidth="1"/>
    <col min="10442" max="10442" width="7.625" style="21" customWidth="1"/>
    <col min="10443" max="10443" width="4.625" style="21" customWidth="1"/>
    <col min="10444" max="10444" width="7.625" style="21" customWidth="1"/>
    <col min="10445" max="10447" width="4.625" style="21" customWidth="1"/>
    <col min="10448" max="10448" width="6.625" style="21" customWidth="1"/>
    <col min="10449" max="10461" width="4.625" style="21" customWidth="1"/>
    <col min="10462" max="10463" width="7.625" style="21" customWidth="1"/>
    <col min="10464" max="10464" width="5.625" style="21" customWidth="1"/>
    <col min="10465" max="10465" width="12.625" style="21" customWidth="1"/>
    <col min="10466" max="10466" width="7.625" style="21" customWidth="1"/>
    <col min="10467" max="10467" width="4.625" style="21" customWidth="1"/>
    <col min="10468" max="10468" width="7.625" style="21" customWidth="1"/>
    <col min="10469" max="10469" width="5.625" style="21" customWidth="1"/>
    <col min="10470" max="10470" width="7.625" style="21" customWidth="1"/>
    <col min="10471" max="10696" width="9" style="21"/>
    <col min="10697" max="10697" width="4.625" style="21" customWidth="1"/>
    <col min="10698" max="10698" width="7.625" style="21" customWidth="1"/>
    <col min="10699" max="10699" width="4.625" style="21" customWidth="1"/>
    <col min="10700" max="10700" width="7.625" style="21" customWidth="1"/>
    <col min="10701" max="10703" width="4.625" style="21" customWidth="1"/>
    <col min="10704" max="10704" width="6.625" style="21" customWidth="1"/>
    <col min="10705" max="10717" width="4.625" style="21" customWidth="1"/>
    <col min="10718" max="10719" width="7.625" style="21" customWidth="1"/>
    <col min="10720" max="10720" width="5.625" style="21" customWidth="1"/>
    <col min="10721" max="10721" width="12.625" style="21" customWidth="1"/>
    <col min="10722" max="10722" width="7.625" style="21" customWidth="1"/>
    <col min="10723" max="10723" width="4.625" style="21" customWidth="1"/>
    <col min="10724" max="10724" width="7.625" style="21" customWidth="1"/>
    <col min="10725" max="10725" width="5.625" style="21" customWidth="1"/>
    <col min="10726" max="10726" width="7.625" style="21" customWidth="1"/>
    <col min="10727" max="10952" width="9" style="21"/>
    <col min="10953" max="10953" width="4.625" style="21" customWidth="1"/>
    <col min="10954" max="10954" width="7.625" style="21" customWidth="1"/>
    <col min="10955" max="10955" width="4.625" style="21" customWidth="1"/>
    <col min="10956" max="10956" width="7.625" style="21" customWidth="1"/>
    <col min="10957" max="10959" width="4.625" style="21" customWidth="1"/>
    <col min="10960" max="10960" width="6.625" style="21" customWidth="1"/>
    <col min="10961" max="10973" width="4.625" style="21" customWidth="1"/>
    <col min="10974" max="10975" width="7.625" style="21" customWidth="1"/>
    <col min="10976" max="10976" width="5.625" style="21" customWidth="1"/>
    <col min="10977" max="10977" width="12.625" style="21" customWidth="1"/>
    <col min="10978" max="10978" width="7.625" style="21" customWidth="1"/>
    <col min="10979" max="10979" width="4.625" style="21" customWidth="1"/>
    <col min="10980" max="10980" width="7.625" style="21" customWidth="1"/>
    <col min="10981" max="10981" width="5.625" style="21" customWidth="1"/>
    <col min="10982" max="10982" width="7.625" style="21" customWidth="1"/>
    <col min="10983" max="11208" width="9" style="21"/>
    <col min="11209" max="11209" width="4.625" style="21" customWidth="1"/>
    <col min="11210" max="11210" width="7.625" style="21" customWidth="1"/>
    <col min="11211" max="11211" width="4.625" style="21" customWidth="1"/>
    <col min="11212" max="11212" width="7.625" style="21" customWidth="1"/>
    <col min="11213" max="11215" width="4.625" style="21" customWidth="1"/>
    <col min="11216" max="11216" width="6.625" style="21" customWidth="1"/>
    <col min="11217" max="11229" width="4.625" style="21" customWidth="1"/>
    <col min="11230" max="11231" width="7.625" style="21" customWidth="1"/>
    <col min="11232" max="11232" width="5.625" style="21" customWidth="1"/>
    <col min="11233" max="11233" width="12.625" style="21" customWidth="1"/>
    <col min="11234" max="11234" width="7.625" style="21" customWidth="1"/>
    <col min="11235" max="11235" width="4.625" style="21" customWidth="1"/>
    <col min="11236" max="11236" width="7.625" style="21" customWidth="1"/>
    <col min="11237" max="11237" width="5.625" style="21" customWidth="1"/>
    <col min="11238" max="11238" width="7.625" style="21" customWidth="1"/>
    <col min="11239" max="11464" width="9" style="21"/>
    <col min="11465" max="11465" width="4.625" style="21" customWidth="1"/>
    <col min="11466" max="11466" width="7.625" style="21" customWidth="1"/>
    <col min="11467" max="11467" width="4.625" style="21" customWidth="1"/>
    <col min="11468" max="11468" width="7.625" style="21" customWidth="1"/>
    <col min="11469" max="11471" width="4.625" style="21" customWidth="1"/>
    <col min="11472" max="11472" width="6.625" style="21" customWidth="1"/>
    <col min="11473" max="11485" width="4.625" style="21" customWidth="1"/>
    <col min="11486" max="11487" width="7.625" style="21" customWidth="1"/>
    <col min="11488" max="11488" width="5.625" style="21" customWidth="1"/>
    <col min="11489" max="11489" width="12.625" style="21" customWidth="1"/>
    <col min="11490" max="11490" width="7.625" style="21" customWidth="1"/>
    <col min="11491" max="11491" width="4.625" style="21" customWidth="1"/>
    <col min="11492" max="11492" width="7.625" style="21" customWidth="1"/>
    <col min="11493" max="11493" width="5.625" style="21" customWidth="1"/>
    <col min="11494" max="11494" width="7.625" style="21" customWidth="1"/>
    <col min="11495" max="11720" width="9" style="21"/>
    <col min="11721" max="11721" width="4.625" style="21" customWidth="1"/>
    <col min="11722" max="11722" width="7.625" style="21" customWidth="1"/>
    <col min="11723" max="11723" width="4.625" style="21" customWidth="1"/>
    <col min="11724" max="11724" width="7.625" style="21" customWidth="1"/>
    <col min="11725" max="11727" width="4.625" style="21" customWidth="1"/>
    <col min="11728" max="11728" width="6.625" style="21" customWidth="1"/>
    <col min="11729" max="11741" width="4.625" style="21" customWidth="1"/>
    <col min="11742" max="11743" width="7.625" style="21" customWidth="1"/>
    <col min="11744" max="11744" width="5.625" style="21" customWidth="1"/>
    <col min="11745" max="11745" width="12.625" style="21" customWidth="1"/>
    <col min="11746" max="11746" width="7.625" style="21" customWidth="1"/>
    <col min="11747" max="11747" width="4.625" style="21" customWidth="1"/>
    <col min="11748" max="11748" width="7.625" style="21" customWidth="1"/>
    <col min="11749" max="11749" width="5.625" style="21" customWidth="1"/>
    <col min="11750" max="11750" width="7.625" style="21" customWidth="1"/>
    <col min="11751" max="11976" width="9" style="21"/>
    <col min="11977" max="11977" width="4.625" style="21" customWidth="1"/>
    <col min="11978" max="11978" width="7.625" style="21" customWidth="1"/>
    <col min="11979" max="11979" width="4.625" style="21" customWidth="1"/>
    <col min="11980" max="11980" width="7.625" style="21" customWidth="1"/>
    <col min="11981" max="11983" width="4.625" style="21" customWidth="1"/>
    <col min="11984" max="11984" width="6.625" style="21" customWidth="1"/>
    <col min="11985" max="11997" width="4.625" style="21" customWidth="1"/>
    <col min="11998" max="11999" width="7.625" style="21" customWidth="1"/>
    <col min="12000" max="12000" width="5.625" style="21" customWidth="1"/>
    <col min="12001" max="12001" width="12.625" style="21" customWidth="1"/>
    <col min="12002" max="12002" width="7.625" style="21" customWidth="1"/>
    <col min="12003" max="12003" width="4.625" style="21" customWidth="1"/>
    <col min="12004" max="12004" width="7.625" style="21" customWidth="1"/>
    <col min="12005" max="12005" width="5.625" style="21" customWidth="1"/>
    <col min="12006" max="12006" width="7.625" style="21" customWidth="1"/>
    <col min="12007" max="12232" width="9" style="21"/>
    <col min="12233" max="12233" width="4.625" style="21" customWidth="1"/>
    <col min="12234" max="12234" width="7.625" style="21" customWidth="1"/>
    <col min="12235" max="12235" width="4.625" style="21" customWidth="1"/>
    <col min="12236" max="12236" width="7.625" style="21" customWidth="1"/>
    <col min="12237" max="12239" width="4.625" style="21" customWidth="1"/>
    <col min="12240" max="12240" width="6.625" style="21" customWidth="1"/>
    <col min="12241" max="12253" width="4.625" style="21" customWidth="1"/>
    <col min="12254" max="12255" width="7.625" style="21" customWidth="1"/>
    <col min="12256" max="12256" width="5.625" style="21" customWidth="1"/>
    <col min="12257" max="12257" width="12.625" style="21" customWidth="1"/>
    <col min="12258" max="12258" width="7.625" style="21" customWidth="1"/>
    <col min="12259" max="12259" width="4.625" style="21" customWidth="1"/>
    <col min="12260" max="12260" width="7.625" style="21" customWidth="1"/>
    <col min="12261" max="12261" width="5.625" style="21" customWidth="1"/>
    <col min="12262" max="12262" width="7.625" style="21" customWidth="1"/>
    <col min="12263" max="12488" width="9" style="21"/>
    <col min="12489" max="12489" width="4.625" style="21" customWidth="1"/>
    <col min="12490" max="12490" width="7.625" style="21" customWidth="1"/>
    <col min="12491" max="12491" width="4.625" style="21" customWidth="1"/>
    <col min="12492" max="12492" width="7.625" style="21" customWidth="1"/>
    <col min="12493" max="12495" width="4.625" style="21" customWidth="1"/>
    <col min="12496" max="12496" width="6.625" style="21" customWidth="1"/>
    <col min="12497" max="12509" width="4.625" style="21" customWidth="1"/>
    <col min="12510" max="12511" width="7.625" style="21" customWidth="1"/>
    <col min="12512" max="12512" width="5.625" style="21" customWidth="1"/>
    <col min="12513" max="12513" width="12.625" style="21" customWidth="1"/>
    <col min="12514" max="12514" width="7.625" style="21" customWidth="1"/>
    <col min="12515" max="12515" width="4.625" style="21" customWidth="1"/>
    <col min="12516" max="12516" width="7.625" style="21" customWidth="1"/>
    <col min="12517" max="12517" width="5.625" style="21" customWidth="1"/>
    <col min="12518" max="12518" width="7.625" style="21" customWidth="1"/>
    <col min="12519" max="12744" width="9" style="21"/>
    <col min="12745" max="12745" width="4.625" style="21" customWidth="1"/>
    <col min="12746" max="12746" width="7.625" style="21" customWidth="1"/>
    <col min="12747" max="12747" width="4.625" style="21" customWidth="1"/>
    <col min="12748" max="12748" width="7.625" style="21" customWidth="1"/>
    <col min="12749" max="12751" width="4.625" style="21" customWidth="1"/>
    <col min="12752" max="12752" width="6.625" style="21" customWidth="1"/>
    <col min="12753" max="12765" width="4.625" style="21" customWidth="1"/>
    <col min="12766" max="12767" width="7.625" style="21" customWidth="1"/>
    <col min="12768" max="12768" width="5.625" style="21" customWidth="1"/>
    <col min="12769" max="12769" width="12.625" style="21" customWidth="1"/>
    <col min="12770" max="12770" width="7.625" style="21" customWidth="1"/>
    <col min="12771" max="12771" width="4.625" style="21" customWidth="1"/>
    <col min="12772" max="12772" width="7.625" style="21" customWidth="1"/>
    <col min="12773" max="12773" width="5.625" style="21" customWidth="1"/>
    <col min="12774" max="12774" width="7.625" style="21" customWidth="1"/>
    <col min="12775" max="13000" width="9" style="21"/>
    <col min="13001" max="13001" width="4.625" style="21" customWidth="1"/>
    <col min="13002" max="13002" width="7.625" style="21" customWidth="1"/>
    <col min="13003" max="13003" width="4.625" style="21" customWidth="1"/>
    <col min="13004" max="13004" width="7.625" style="21" customWidth="1"/>
    <col min="13005" max="13007" width="4.625" style="21" customWidth="1"/>
    <col min="13008" max="13008" width="6.625" style="21" customWidth="1"/>
    <col min="13009" max="13021" width="4.625" style="21" customWidth="1"/>
    <col min="13022" max="13023" width="7.625" style="21" customWidth="1"/>
    <col min="13024" max="13024" width="5.625" style="21" customWidth="1"/>
    <col min="13025" max="13025" width="12.625" style="21" customWidth="1"/>
    <col min="13026" max="13026" width="7.625" style="21" customWidth="1"/>
    <col min="13027" max="13027" width="4.625" style="21" customWidth="1"/>
    <col min="13028" max="13028" width="7.625" style="21" customWidth="1"/>
    <col min="13029" max="13029" width="5.625" style="21" customWidth="1"/>
    <col min="13030" max="13030" width="7.625" style="21" customWidth="1"/>
    <col min="13031" max="13256" width="9" style="21"/>
    <col min="13257" max="13257" width="4.625" style="21" customWidth="1"/>
    <col min="13258" max="13258" width="7.625" style="21" customWidth="1"/>
    <col min="13259" max="13259" width="4.625" style="21" customWidth="1"/>
    <col min="13260" max="13260" width="7.625" style="21" customWidth="1"/>
    <col min="13261" max="13263" width="4.625" style="21" customWidth="1"/>
    <col min="13264" max="13264" width="6.625" style="21" customWidth="1"/>
    <col min="13265" max="13277" width="4.625" style="21" customWidth="1"/>
    <col min="13278" max="13279" width="7.625" style="21" customWidth="1"/>
    <col min="13280" max="13280" width="5.625" style="21" customWidth="1"/>
    <col min="13281" max="13281" width="12.625" style="21" customWidth="1"/>
    <col min="13282" max="13282" width="7.625" style="21" customWidth="1"/>
    <col min="13283" max="13283" width="4.625" style="21" customWidth="1"/>
    <col min="13284" max="13284" width="7.625" style="21" customWidth="1"/>
    <col min="13285" max="13285" width="5.625" style="21" customWidth="1"/>
    <col min="13286" max="13286" width="7.625" style="21" customWidth="1"/>
    <col min="13287" max="13512" width="9" style="21"/>
    <col min="13513" max="13513" width="4.625" style="21" customWidth="1"/>
    <col min="13514" max="13514" width="7.625" style="21" customWidth="1"/>
    <col min="13515" max="13515" width="4.625" style="21" customWidth="1"/>
    <col min="13516" max="13516" width="7.625" style="21" customWidth="1"/>
    <col min="13517" max="13519" width="4.625" style="21" customWidth="1"/>
    <col min="13520" max="13520" width="6.625" style="21" customWidth="1"/>
    <col min="13521" max="13533" width="4.625" style="21" customWidth="1"/>
    <col min="13534" max="13535" width="7.625" style="21" customWidth="1"/>
    <col min="13536" max="13536" width="5.625" style="21" customWidth="1"/>
    <col min="13537" max="13537" width="12.625" style="21" customWidth="1"/>
    <col min="13538" max="13538" width="7.625" style="21" customWidth="1"/>
    <col min="13539" max="13539" width="4.625" style="21" customWidth="1"/>
    <col min="13540" max="13540" width="7.625" style="21" customWidth="1"/>
    <col min="13541" max="13541" width="5.625" style="21" customWidth="1"/>
    <col min="13542" max="13542" width="7.625" style="21" customWidth="1"/>
    <col min="13543" max="13768" width="9" style="21"/>
    <col min="13769" max="13769" width="4.625" style="21" customWidth="1"/>
    <col min="13770" max="13770" width="7.625" style="21" customWidth="1"/>
    <col min="13771" max="13771" width="4.625" style="21" customWidth="1"/>
    <col min="13772" max="13772" width="7.625" style="21" customWidth="1"/>
    <col min="13773" max="13775" width="4.625" style="21" customWidth="1"/>
    <col min="13776" max="13776" width="6.625" style="21" customWidth="1"/>
    <col min="13777" max="13789" width="4.625" style="21" customWidth="1"/>
    <col min="13790" max="13791" width="7.625" style="21" customWidth="1"/>
    <col min="13792" max="13792" width="5.625" style="21" customWidth="1"/>
    <col min="13793" max="13793" width="12.625" style="21" customWidth="1"/>
    <col min="13794" max="13794" width="7.625" style="21" customWidth="1"/>
    <col min="13795" max="13795" width="4.625" style="21" customWidth="1"/>
    <col min="13796" max="13796" width="7.625" style="21" customWidth="1"/>
    <col min="13797" max="13797" width="5.625" style="21" customWidth="1"/>
    <col min="13798" max="13798" width="7.625" style="21" customWidth="1"/>
    <col min="13799" max="14024" width="9" style="21"/>
    <col min="14025" max="14025" width="4.625" style="21" customWidth="1"/>
    <col min="14026" max="14026" width="7.625" style="21" customWidth="1"/>
    <col min="14027" max="14027" width="4.625" style="21" customWidth="1"/>
    <col min="14028" max="14028" width="7.625" style="21" customWidth="1"/>
    <col min="14029" max="14031" width="4.625" style="21" customWidth="1"/>
    <col min="14032" max="14032" width="6.625" style="21" customWidth="1"/>
    <col min="14033" max="14045" width="4.625" style="21" customWidth="1"/>
    <col min="14046" max="14047" width="7.625" style="21" customWidth="1"/>
    <col min="14048" max="14048" width="5.625" style="21" customWidth="1"/>
    <col min="14049" max="14049" width="12.625" style="21" customWidth="1"/>
    <col min="14050" max="14050" width="7.625" style="21" customWidth="1"/>
    <col min="14051" max="14051" width="4.625" style="21" customWidth="1"/>
    <col min="14052" max="14052" width="7.625" style="21" customWidth="1"/>
    <col min="14053" max="14053" width="5.625" style="21" customWidth="1"/>
    <col min="14054" max="14054" width="7.625" style="21" customWidth="1"/>
    <col min="14055" max="14280" width="9" style="21"/>
    <col min="14281" max="14281" width="4.625" style="21" customWidth="1"/>
    <col min="14282" max="14282" width="7.625" style="21" customWidth="1"/>
    <col min="14283" max="14283" width="4.625" style="21" customWidth="1"/>
    <col min="14284" max="14284" width="7.625" style="21" customWidth="1"/>
    <col min="14285" max="14287" width="4.625" style="21" customWidth="1"/>
    <col min="14288" max="14288" width="6.625" style="21" customWidth="1"/>
    <col min="14289" max="14301" width="4.625" style="21" customWidth="1"/>
    <col min="14302" max="14303" width="7.625" style="21" customWidth="1"/>
    <col min="14304" max="14304" width="5.625" style="21" customWidth="1"/>
    <col min="14305" max="14305" width="12.625" style="21" customWidth="1"/>
    <col min="14306" max="14306" width="7.625" style="21" customWidth="1"/>
    <col min="14307" max="14307" width="4.625" style="21" customWidth="1"/>
    <col min="14308" max="14308" width="7.625" style="21" customWidth="1"/>
    <col min="14309" max="14309" width="5.625" style="21" customWidth="1"/>
    <col min="14310" max="14310" width="7.625" style="21" customWidth="1"/>
    <col min="14311" max="14536" width="9" style="21"/>
    <col min="14537" max="14537" width="4.625" style="21" customWidth="1"/>
    <col min="14538" max="14538" width="7.625" style="21" customWidth="1"/>
    <col min="14539" max="14539" width="4.625" style="21" customWidth="1"/>
    <col min="14540" max="14540" width="7.625" style="21" customWidth="1"/>
    <col min="14541" max="14543" width="4.625" style="21" customWidth="1"/>
    <col min="14544" max="14544" width="6.625" style="21" customWidth="1"/>
    <col min="14545" max="14557" width="4.625" style="21" customWidth="1"/>
    <col min="14558" max="14559" width="7.625" style="21" customWidth="1"/>
    <col min="14560" max="14560" width="5.625" style="21" customWidth="1"/>
    <col min="14561" max="14561" width="12.625" style="21" customWidth="1"/>
    <col min="14562" max="14562" width="7.625" style="21" customWidth="1"/>
    <col min="14563" max="14563" width="4.625" style="21" customWidth="1"/>
    <col min="14564" max="14564" width="7.625" style="21" customWidth="1"/>
    <col min="14565" max="14565" width="5.625" style="21" customWidth="1"/>
    <col min="14566" max="14566" width="7.625" style="21" customWidth="1"/>
    <col min="14567" max="14792" width="9" style="21"/>
    <col min="14793" max="14793" width="4.625" style="21" customWidth="1"/>
    <col min="14794" max="14794" width="7.625" style="21" customWidth="1"/>
    <col min="14795" max="14795" width="4.625" style="21" customWidth="1"/>
    <col min="14796" max="14796" width="7.625" style="21" customWidth="1"/>
    <col min="14797" max="14799" width="4.625" style="21" customWidth="1"/>
    <col min="14800" max="14800" width="6.625" style="21" customWidth="1"/>
    <col min="14801" max="14813" width="4.625" style="21" customWidth="1"/>
    <col min="14814" max="14815" width="7.625" style="21" customWidth="1"/>
    <col min="14816" max="14816" width="5.625" style="21" customWidth="1"/>
    <col min="14817" max="14817" width="12.625" style="21" customWidth="1"/>
    <col min="14818" max="14818" width="7.625" style="21" customWidth="1"/>
    <col min="14819" max="14819" width="4.625" style="21" customWidth="1"/>
    <col min="14820" max="14820" width="7.625" style="21" customWidth="1"/>
    <col min="14821" max="14821" width="5.625" style="21" customWidth="1"/>
    <col min="14822" max="14822" width="7.625" style="21" customWidth="1"/>
    <col min="14823" max="15048" width="9" style="21"/>
    <col min="15049" max="15049" width="4.625" style="21" customWidth="1"/>
    <col min="15050" max="15050" width="7.625" style="21" customWidth="1"/>
    <col min="15051" max="15051" width="4.625" style="21" customWidth="1"/>
    <col min="15052" max="15052" width="7.625" style="21" customWidth="1"/>
    <col min="15053" max="15055" width="4.625" style="21" customWidth="1"/>
    <col min="15056" max="15056" width="6.625" style="21" customWidth="1"/>
    <col min="15057" max="15069" width="4.625" style="21" customWidth="1"/>
    <col min="15070" max="15071" width="7.625" style="21" customWidth="1"/>
    <col min="15072" max="15072" width="5.625" style="21" customWidth="1"/>
    <col min="15073" max="15073" width="12.625" style="21" customWidth="1"/>
    <col min="15074" max="15074" width="7.625" style="21" customWidth="1"/>
    <col min="15075" max="15075" width="4.625" style="21" customWidth="1"/>
    <col min="15076" max="15076" width="7.625" style="21" customWidth="1"/>
    <col min="15077" max="15077" width="5.625" style="21" customWidth="1"/>
    <col min="15078" max="15078" width="7.625" style="21" customWidth="1"/>
    <col min="15079" max="15304" width="9" style="21"/>
    <col min="15305" max="15305" width="4.625" style="21" customWidth="1"/>
    <col min="15306" max="15306" width="7.625" style="21" customWidth="1"/>
    <col min="15307" max="15307" width="4.625" style="21" customWidth="1"/>
    <col min="15308" max="15308" width="7.625" style="21" customWidth="1"/>
    <col min="15309" max="15311" width="4.625" style="21" customWidth="1"/>
    <col min="15312" max="15312" width="6.625" style="21" customWidth="1"/>
    <col min="15313" max="15325" width="4.625" style="21" customWidth="1"/>
    <col min="15326" max="15327" width="7.625" style="21" customWidth="1"/>
    <col min="15328" max="15328" width="5.625" style="21" customWidth="1"/>
    <col min="15329" max="15329" width="12.625" style="21" customWidth="1"/>
    <col min="15330" max="15330" width="7.625" style="21" customWidth="1"/>
    <col min="15331" max="15331" width="4.625" style="21" customWidth="1"/>
    <col min="15332" max="15332" width="7.625" style="21" customWidth="1"/>
    <col min="15333" max="15333" width="5.625" style="21" customWidth="1"/>
    <col min="15334" max="15334" width="7.625" style="21" customWidth="1"/>
    <col min="15335" max="15560" width="9" style="21"/>
    <col min="15561" max="15561" width="4.625" style="21" customWidth="1"/>
    <col min="15562" max="15562" width="7.625" style="21" customWidth="1"/>
    <col min="15563" max="15563" width="4.625" style="21" customWidth="1"/>
    <col min="15564" max="15564" width="7.625" style="21" customWidth="1"/>
    <col min="15565" max="15567" width="4.625" style="21" customWidth="1"/>
    <col min="15568" max="15568" width="6.625" style="21" customWidth="1"/>
    <col min="15569" max="15581" width="4.625" style="21" customWidth="1"/>
    <col min="15582" max="15583" width="7.625" style="21" customWidth="1"/>
    <col min="15584" max="15584" width="5.625" style="21" customWidth="1"/>
    <col min="15585" max="15585" width="12.625" style="21" customWidth="1"/>
    <col min="15586" max="15586" width="7.625" style="21" customWidth="1"/>
    <col min="15587" max="15587" width="4.625" style="21" customWidth="1"/>
    <col min="15588" max="15588" width="7.625" style="21" customWidth="1"/>
    <col min="15589" max="15589" width="5.625" style="21" customWidth="1"/>
    <col min="15590" max="15590" width="7.625" style="21" customWidth="1"/>
    <col min="15591" max="15816" width="9" style="21"/>
    <col min="15817" max="15817" width="4.625" style="21" customWidth="1"/>
    <col min="15818" max="15818" width="7.625" style="21" customWidth="1"/>
    <col min="15819" max="15819" width="4.625" style="21" customWidth="1"/>
    <col min="15820" max="15820" width="7.625" style="21" customWidth="1"/>
    <col min="15821" max="15823" width="4.625" style="21" customWidth="1"/>
    <col min="15824" max="15824" width="6.625" style="21" customWidth="1"/>
    <col min="15825" max="15837" width="4.625" style="21" customWidth="1"/>
    <col min="15838" max="15839" width="7.625" style="21" customWidth="1"/>
    <col min="15840" max="15840" width="5.625" style="21" customWidth="1"/>
    <col min="15841" max="15841" width="12.625" style="21" customWidth="1"/>
    <col min="15842" max="15842" width="7.625" style="21" customWidth="1"/>
    <col min="15843" max="15843" width="4.625" style="21" customWidth="1"/>
    <col min="15844" max="15844" width="7.625" style="21" customWidth="1"/>
    <col min="15845" max="15845" width="5.625" style="21" customWidth="1"/>
    <col min="15846" max="15846" width="7.625" style="21" customWidth="1"/>
    <col min="15847" max="16384" width="9" style="21"/>
  </cols>
  <sheetData>
    <row r="1" spans="1:21">
      <c r="A1" s="2" t="s">
        <v>0</v>
      </c>
      <c r="B1" s="2" t="s">
        <v>1</v>
      </c>
      <c r="C1" s="2" t="s">
        <v>0</v>
      </c>
      <c r="D1" s="2" t="s">
        <v>0</v>
      </c>
      <c r="E1" s="2" t="s">
        <v>0</v>
      </c>
      <c r="F1" s="2" t="s">
        <v>0</v>
      </c>
      <c r="G1" s="2" t="s">
        <v>0</v>
      </c>
      <c r="H1" s="2" t="s">
        <v>1</v>
      </c>
      <c r="I1" s="2" t="s">
        <v>1</v>
      </c>
      <c r="J1" s="2" t="s">
        <v>0</v>
      </c>
      <c r="K1" s="2" t="s">
        <v>1</v>
      </c>
      <c r="L1" s="2" t="s">
        <v>1</v>
      </c>
      <c r="M1" s="2" t="s">
        <v>0</v>
      </c>
      <c r="N1" s="2" t="s">
        <v>1</v>
      </c>
      <c r="O1" s="2" t="s">
        <v>1</v>
      </c>
      <c r="P1" s="2" t="s">
        <v>1</v>
      </c>
      <c r="Q1" s="2" t="s">
        <v>1</v>
      </c>
      <c r="R1" s="2" t="s">
        <v>1</v>
      </c>
      <c r="S1" s="2" t="s">
        <v>1</v>
      </c>
      <c r="T1" s="2" t="s">
        <v>0</v>
      </c>
      <c r="U1" s="2" t="s">
        <v>0</v>
      </c>
    </row>
    <row r="2" ht="18" spans="1:21">
      <c r="A2" s="5" t="s">
        <v>2</v>
      </c>
      <c r="B2" s="6" t="s">
        <v>3</v>
      </c>
      <c r="C2" s="57" t="s">
        <v>4</v>
      </c>
      <c r="D2" s="5" t="s">
        <v>5</v>
      </c>
      <c r="E2" s="5" t="s">
        <v>6</v>
      </c>
      <c r="F2" s="5" t="s">
        <v>7</v>
      </c>
      <c r="G2" s="5" t="s">
        <v>8</v>
      </c>
      <c r="H2" s="5" t="s">
        <v>9</v>
      </c>
      <c r="I2" s="5" t="s">
        <v>10</v>
      </c>
      <c r="J2" s="66" t="s">
        <v>11</v>
      </c>
      <c r="K2" s="5" t="s">
        <v>12</v>
      </c>
      <c r="L2" s="5" t="s">
        <v>13</v>
      </c>
      <c r="M2" s="5" t="s">
        <v>14</v>
      </c>
      <c r="N2" s="5" t="s">
        <v>15</v>
      </c>
      <c r="O2" s="5" t="s">
        <v>16</v>
      </c>
      <c r="P2" s="5" t="s">
        <v>17</v>
      </c>
      <c r="Q2" s="5" t="s">
        <v>18</v>
      </c>
      <c r="R2" s="5" t="s">
        <v>19</v>
      </c>
      <c r="S2" s="5" t="s">
        <v>20</v>
      </c>
      <c r="T2" s="5" t="s">
        <v>21</v>
      </c>
      <c r="U2" s="5" t="s">
        <v>22</v>
      </c>
    </row>
    <row r="3" ht="36" spans="1:21">
      <c r="A3" s="7" t="s">
        <v>23</v>
      </c>
      <c r="B3" s="7" t="s">
        <v>24</v>
      </c>
      <c r="C3" s="9" t="s">
        <v>25</v>
      </c>
      <c r="D3" s="29" t="s">
        <v>26</v>
      </c>
      <c r="E3" s="29" t="s">
        <v>27</v>
      </c>
      <c r="F3" s="29" t="s">
        <v>28</v>
      </c>
      <c r="G3" s="29" t="s">
        <v>29</v>
      </c>
      <c r="H3" s="29" t="s">
        <v>30</v>
      </c>
      <c r="I3" s="29" t="s">
        <v>31</v>
      </c>
      <c r="J3" s="29" t="s">
        <v>32</v>
      </c>
      <c r="K3" s="9" t="s">
        <v>33</v>
      </c>
      <c r="L3" s="29" t="s">
        <v>34</v>
      </c>
      <c r="M3" s="29" t="s">
        <v>35</v>
      </c>
      <c r="N3" s="29" t="s">
        <v>36</v>
      </c>
      <c r="O3" s="29" t="s">
        <v>37</v>
      </c>
      <c r="P3" s="29" t="s">
        <v>38</v>
      </c>
      <c r="Q3" s="29" t="s">
        <v>39</v>
      </c>
      <c r="R3" s="29" t="s">
        <v>40</v>
      </c>
      <c r="S3" s="29" t="s">
        <v>41</v>
      </c>
      <c r="T3" s="29" t="s">
        <v>42</v>
      </c>
      <c r="U3" s="29" t="s">
        <v>43</v>
      </c>
    </row>
    <row r="4" s="49" customFormat="1" ht="69" spans="1:21">
      <c r="A4" s="10" t="s">
        <v>44</v>
      </c>
      <c r="B4" s="11" t="s">
        <v>24</v>
      </c>
      <c r="C4" s="10" t="s">
        <v>45</v>
      </c>
      <c r="D4" s="10" t="s">
        <v>46</v>
      </c>
      <c r="E4" s="58" t="s">
        <v>47</v>
      </c>
      <c r="F4" s="10" t="s">
        <v>48</v>
      </c>
      <c r="G4" s="10" t="s">
        <v>49</v>
      </c>
      <c r="H4" s="58" t="s">
        <v>50</v>
      </c>
      <c r="I4" s="10" t="s">
        <v>51</v>
      </c>
      <c r="J4" s="10" t="s">
        <v>52</v>
      </c>
      <c r="K4" s="10" t="s">
        <v>53</v>
      </c>
      <c r="L4" s="58" t="s">
        <v>54</v>
      </c>
      <c r="M4" s="58" t="s">
        <v>55</v>
      </c>
      <c r="N4" s="10" t="s">
        <v>56</v>
      </c>
      <c r="O4" s="58" t="s">
        <v>57</v>
      </c>
      <c r="P4" s="10" t="s">
        <v>58</v>
      </c>
      <c r="Q4" s="10" t="s">
        <v>59</v>
      </c>
      <c r="R4" s="58" t="s">
        <v>60</v>
      </c>
      <c r="S4" s="10" t="s">
        <v>61</v>
      </c>
      <c r="T4" s="58" t="s">
        <v>62</v>
      </c>
      <c r="U4" s="58" t="s">
        <v>63</v>
      </c>
    </row>
    <row r="5" spans="1:21">
      <c r="A5" s="12">
        <v>11100000</v>
      </c>
      <c r="B5" s="12" t="s">
        <v>64</v>
      </c>
      <c r="C5" s="12">
        <v>95111000</v>
      </c>
      <c r="D5" s="59">
        <v>1</v>
      </c>
      <c r="E5" s="60">
        <v>1</v>
      </c>
      <c r="F5" s="60">
        <v>1</v>
      </c>
      <c r="G5" s="60">
        <v>1</v>
      </c>
      <c r="H5" s="59" t="s">
        <v>65</v>
      </c>
      <c r="I5" s="60" t="s">
        <v>66</v>
      </c>
      <c r="J5" s="65">
        <v>1</v>
      </c>
      <c r="K5" s="12" t="s">
        <v>67</v>
      </c>
      <c r="L5" s="60" t="s">
        <v>68</v>
      </c>
      <c r="M5" s="60">
        <v>20</v>
      </c>
      <c r="N5" s="60" t="s">
        <v>69</v>
      </c>
      <c r="O5" s="60" t="s">
        <v>70</v>
      </c>
      <c r="P5" s="60" t="s">
        <v>71</v>
      </c>
      <c r="Q5" s="60" t="s">
        <v>72</v>
      </c>
      <c r="R5" s="60" t="str">
        <f>[1]s_battle_data!$A1764&amp;"|"&amp;[1]s_battle_data!$A1765&amp;"|"&amp;[1]s_battle_data!$A1766</f>
        <v>11310002|11310003|11310004</v>
      </c>
      <c r="S5" s="60">
        <v>3.5</v>
      </c>
      <c r="T5" s="59">
        <f>[1]s_equip!$A$5</f>
        <v>1000011</v>
      </c>
      <c r="U5" s="60">
        <v>1</v>
      </c>
    </row>
    <row r="6" spans="1:21">
      <c r="A6" s="17">
        <v>11080000</v>
      </c>
      <c r="B6" s="50" t="s">
        <v>73</v>
      </c>
      <c r="C6" s="50">
        <v>95110800</v>
      </c>
      <c r="D6" s="59">
        <v>1</v>
      </c>
      <c r="E6" s="60">
        <v>1</v>
      </c>
      <c r="F6" s="60">
        <v>1</v>
      </c>
      <c r="G6" s="60">
        <v>1</v>
      </c>
      <c r="H6" s="59" t="s">
        <v>65</v>
      </c>
      <c r="I6" s="60" t="s">
        <v>66</v>
      </c>
      <c r="J6" s="59">
        <v>2</v>
      </c>
      <c r="K6" s="12" t="s">
        <v>74</v>
      </c>
      <c r="L6" s="60" t="s">
        <v>68</v>
      </c>
      <c r="M6" s="60">
        <v>20</v>
      </c>
      <c r="N6" s="60" t="s">
        <v>75</v>
      </c>
      <c r="O6" s="60" t="s">
        <v>76</v>
      </c>
      <c r="P6" s="60" t="s">
        <v>77</v>
      </c>
      <c r="Q6" s="60" t="s">
        <v>78</v>
      </c>
      <c r="R6" s="60" t="str">
        <f>[1]s_battle_data!$A1768&amp;"|"&amp;[1]s_battle_data!$A1769&amp;"|"&amp;[1]s_battle_data!$A1770</f>
        <v>11308002|11308003|11308004</v>
      </c>
      <c r="S6" s="60">
        <v>3.5</v>
      </c>
      <c r="T6" s="59">
        <f t="shared" ref="T6:T9" si="0">T5</f>
        <v>1000011</v>
      </c>
      <c r="U6" s="60">
        <v>1</v>
      </c>
    </row>
    <row r="7" spans="1:21">
      <c r="A7" s="18">
        <v>11050000</v>
      </c>
      <c r="B7" s="51" t="s">
        <v>79</v>
      </c>
      <c r="C7" s="51">
        <v>95110500</v>
      </c>
      <c r="D7" s="59">
        <v>1</v>
      </c>
      <c r="E7" s="60">
        <v>1</v>
      </c>
      <c r="F7" s="60">
        <v>1</v>
      </c>
      <c r="G7" s="60">
        <v>1</v>
      </c>
      <c r="H7" s="59" t="s">
        <v>65</v>
      </c>
      <c r="I7" s="60" t="s">
        <v>66</v>
      </c>
      <c r="J7" s="67">
        <v>3</v>
      </c>
      <c r="K7" s="12" t="s">
        <v>80</v>
      </c>
      <c r="L7" s="60" t="s">
        <v>68</v>
      </c>
      <c r="M7" s="60">
        <v>20</v>
      </c>
      <c r="N7" s="60" t="s">
        <v>81</v>
      </c>
      <c r="O7" s="60" t="s">
        <v>76</v>
      </c>
      <c r="P7" s="60" t="s">
        <v>82</v>
      </c>
      <c r="Q7" s="60" t="s">
        <v>83</v>
      </c>
      <c r="R7" s="60" t="str">
        <f>[1]s_battle_data!$A1772&amp;"|"&amp;[1]s_battle_data!$A1773&amp;"|"&amp;[1]s_battle_data!$A1774</f>
        <v>11305002|11305003|11305004</v>
      </c>
      <c r="S7" s="60">
        <v>3.5</v>
      </c>
      <c r="T7" s="59">
        <f t="shared" si="0"/>
        <v>1000011</v>
      </c>
      <c r="U7" s="60">
        <v>1</v>
      </c>
    </row>
    <row r="8" s="54" customFormat="1" spans="1:21">
      <c r="A8" s="19">
        <v>11140000</v>
      </c>
      <c r="B8" s="52" t="s">
        <v>84</v>
      </c>
      <c r="C8" s="52">
        <v>95111400</v>
      </c>
      <c r="D8" s="61">
        <v>1</v>
      </c>
      <c r="E8" s="61">
        <v>1</v>
      </c>
      <c r="F8" s="61">
        <v>1</v>
      </c>
      <c r="G8" s="61">
        <v>1</v>
      </c>
      <c r="H8" s="61" t="s">
        <v>65</v>
      </c>
      <c r="I8" s="61" t="s">
        <v>66</v>
      </c>
      <c r="J8" s="61">
        <v>4</v>
      </c>
      <c r="K8" s="19" t="s">
        <v>85</v>
      </c>
      <c r="L8" s="61" t="s">
        <v>68</v>
      </c>
      <c r="M8" s="61">
        <v>20</v>
      </c>
      <c r="N8" s="61" t="s">
        <v>86</v>
      </c>
      <c r="O8" s="61" t="s">
        <v>76</v>
      </c>
      <c r="P8" s="61" t="s">
        <v>87</v>
      </c>
      <c r="Q8" s="61" t="s">
        <v>88</v>
      </c>
      <c r="R8" s="61" t="str">
        <f>[1]s_battle_data!$A1776&amp;"|"&amp;[1]s_battle_data!$A1777&amp;"|"&amp;[1]s_battle_data!$A1778</f>
        <v>11314002|11314003|11314004</v>
      </c>
      <c r="S8" s="61">
        <v>3.5</v>
      </c>
      <c r="T8" s="61">
        <f t="shared" si="0"/>
        <v>1000011</v>
      </c>
      <c r="U8" s="61">
        <v>1</v>
      </c>
    </row>
    <row r="9" s="54" customFormat="1" spans="1:21">
      <c r="A9" s="19">
        <v>11110000</v>
      </c>
      <c r="B9" s="52" t="s">
        <v>89</v>
      </c>
      <c r="C9" s="52">
        <v>95111100</v>
      </c>
      <c r="D9" s="61">
        <v>1</v>
      </c>
      <c r="E9" s="61">
        <v>1</v>
      </c>
      <c r="F9" s="61">
        <v>1</v>
      </c>
      <c r="G9" s="61">
        <v>1</v>
      </c>
      <c r="H9" s="61" t="s">
        <v>65</v>
      </c>
      <c r="I9" s="61" t="s">
        <v>66</v>
      </c>
      <c r="J9" s="61">
        <v>4</v>
      </c>
      <c r="K9" s="19" t="s">
        <v>90</v>
      </c>
      <c r="L9" s="61" t="s">
        <v>68</v>
      </c>
      <c r="M9" s="61">
        <v>20</v>
      </c>
      <c r="N9" s="61" t="s">
        <v>91</v>
      </c>
      <c r="O9" s="61" t="s">
        <v>76</v>
      </c>
      <c r="P9" s="61" t="s">
        <v>92</v>
      </c>
      <c r="Q9" s="61" t="s">
        <v>93</v>
      </c>
      <c r="R9" s="61" t="str">
        <f>[1]s_battle_data!$A1780&amp;"|"&amp;[1]s_battle_data!$A1781&amp;"|"&amp;[1]s_battle_data!$A1782</f>
        <v>11311002|11311003|11311004</v>
      </c>
      <c r="S9" s="61">
        <v>3.5</v>
      </c>
      <c r="T9" s="61">
        <f t="shared" si="0"/>
        <v>1000011</v>
      </c>
      <c r="U9" s="61">
        <v>1</v>
      </c>
    </row>
    <row r="10" s="21" customFormat="1" spans="1:21">
      <c r="A10" s="12">
        <v>11030000</v>
      </c>
      <c r="B10" s="12" t="s">
        <v>94</v>
      </c>
      <c r="C10" s="12">
        <v>95110300</v>
      </c>
      <c r="D10" s="62">
        <v>2</v>
      </c>
      <c r="E10" s="60">
        <v>1</v>
      </c>
      <c r="F10" s="60">
        <v>1</v>
      </c>
      <c r="G10" s="60">
        <v>1</v>
      </c>
      <c r="H10" s="62" t="s">
        <v>95</v>
      </c>
      <c r="I10" s="60" t="s">
        <v>96</v>
      </c>
      <c r="J10" s="65">
        <v>1</v>
      </c>
      <c r="K10" s="12" t="s">
        <v>97</v>
      </c>
      <c r="L10" s="60" t="s">
        <v>68</v>
      </c>
      <c r="M10" s="60">
        <v>20</v>
      </c>
      <c r="N10" s="60" t="s">
        <v>98</v>
      </c>
      <c r="O10" s="60" t="s">
        <v>99</v>
      </c>
      <c r="P10" s="60" t="s">
        <v>100</v>
      </c>
      <c r="Q10" s="60" t="s">
        <v>101</v>
      </c>
      <c r="R10" s="60" t="str">
        <f>[1]s_battle_data!$A1784&amp;"|"&amp;[1]s_battle_data!$A1785&amp;"|"&amp;[1]s_battle_data!$A1786</f>
        <v>11303002|11303003|11303004</v>
      </c>
      <c r="S10" s="60">
        <v>3.5</v>
      </c>
      <c r="T10" s="62">
        <f>[1]s_equip!$A$6</f>
        <v>1000014</v>
      </c>
      <c r="U10" s="60">
        <v>1</v>
      </c>
    </row>
    <row r="11" s="21" customFormat="1" spans="1:21">
      <c r="A11" s="17">
        <v>11020000</v>
      </c>
      <c r="B11" s="50" t="s">
        <v>102</v>
      </c>
      <c r="C11" s="50">
        <v>95110200</v>
      </c>
      <c r="D11" s="62">
        <v>2</v>
      </c>
      <c r="E11" s="60">
        <v>1</v>
      </c>
      <c r="F11" s="60">
        <v>1</v>
      </c>
      <c r="G11" s="60">
        <v>1</v>
      </c>
      <c r="H11" s="62" t="s">
        <v>95</v>
      </c>
      <c r="I11" s="60" t="s">
        <v>96</v>
      </c>
      <c r="J11" s="59">
        <v>2</v>
      </c>
      <c r="K11" s="12" t="s">
        <v>103</v>
      </c>
      <c r="L11" s="60" t="s">
        <v>68</v>
      </c>
      <c r="M11" s="60">
        <v>20</v>
      </c>
      <c r="N11" s="60" t="s">
        <v>104</v>
      </c>
      <c r="O11" s="60" t="s">
        <v>76</v>
      </c>
      <c r="P11" s="60" t="s">
        <v>105</v>
      </c>
      <c r="Q11" s="60" t="s">
        <v>106</v>
      </c>
      <c r="R11" s="60" t="str">
        <f>[1]s_battle_data!$A1788&amp;"|"&amp;[1]s_battle_data!$A1789&amp;"|"&amp;[1]s_battle_data!$A1790</f>
        <v>11302002|11302003|11302004</v>
      </c>
      <c r="S11" s="60">
        <v>3.5</v>
      </c>
      <c r="T11" s="62">
        <f>[1]s_equip!$A$6</f>
        <v>1000014</v>
      </c>
      <c r="U11" s="60">
        <v>1</v>
      </c>
    </row>
    <row r="12" spans="1:21">
      <c r="A12" s="18">
        <v>11130000</v>
      </c>
      <c r="B12" s="51" t="s">
        <v>107</v>
      </c>
      <c r="C12" s="51">
        <v>95111300</v>
      </c>
      <c r="D12" s="62">
        <v>2</v>
      </c>
      <c r="E12" s="60">
        <v>1</v>
      </c>
      <c r="F12" s="60">
        <v>1</v>
      </c>
      <c r="G12" s="60">
        <v>1</v>
      </c>
      <c r="H12" s="62" t="s">
        <v>95</v>
      </c>
      <c r="I12" s="60" t="s">
        <v>96</v>
      </c>
      <c r="J12" s="67">
        <v>3</v>
      </c>
      <c r="K12" s="12" t="s">
        <v>108</v>
      </c>
      <c r="L12" s="60" t="s">
        <v>68</v>
      </c>
      <c r="M12" s="60">
        <v>20</v>
      </c>
      <c r="N12" s="60" t="s">
        <v>109</v>
      </c>
      <c r="O12" s="60" t="s">
        <v>99</v>
      </c>
      <c r="P12" s="60" t="s">
        <v>110</v>
      </c>
      <c r="Q12" s="60" t="s">
        <v>111</v>
      </c>
      <c r="R12" s="60" t="str">
        <f>[1]s_battle_data!$A1792&amp;"|"&amp;[1]s_battle_data!$A1793&amp;"|"&amp;[1]s_battle_data!$A1794</f>
        <v>11313002|11313003|11313004</v>
      </c>
      <c r="S12" s="60">
        <v>3.5</v>
      </c>
      <c r="T12" s="62">
        <f>[1]s_equip!$A$6</f>
        <v>1000014</v>
      </c>
      <c r="U12" s="60">
        <v>1</v>
      </c>
    </row>
    <row r="13" s="55" customFormat="1" spans="1:21">
      <c r="A13" s="63">
        <v>11070000</v>
      </c>
      <c r="B13" s="53" t="s">
        <v>112</v>
      </c>
      <c r="C13" s="53">
        <v>95110700</v>
      </c>
      <c r="D13" s="64">
        <v>2</v>
      </c>
      <c r="E13" s="64">
        <v>1</v>
      </c>
      <c r="F13" s="64">
        <v>1</v>
      </c>
      <c r="G13" s="64">
        <v>1</v>
      </c>
      <c r="H13" s="64" t="s">
        <v>95</v>
      </c>
      <c r="I13" s="64" t="s">
        <v>96</v>
      </c>
      <c r="J13" s="64">
        <v>4</v>
      </c>
      <c r="K13" s="63" t="s">
        <v>113</v>
      </c>
      <c r="L13" s="64" t="s">
        <v>68</v>
      </c>
      <c r="M13" s="64">
        <v>20</v>
      </c>
      <c r="N13" s="64" t="s">
        <v>114</v>
      </c>
      <c r="O13" s="64" t="s">
        <v>70</v>
      </c>
      <c r="P13" s="64" t="s">
        <v>115</v>
      </c>
      <c r="Q13" s="64" t="s">
        <v>116</v>
      </c>
      <c r="R13" s="64" t="str">
        <f>[1]s_battle_data!$A1796&amp;"|"&amp;[1]s_battle_data!$A1797&amp;"|"&amp;[1]s_battle_data!$A1798</f>
        <v>11307002|11307003|11307004</v>
      </c>
      <c r="S13" s="64">
        <v>3.5</v>
      </c>
      <c r="T13" s="64">
        <f>[1]s_equip!$A$6</f>
        <v>1000014</v>
      </c>
      <c r="U13" s="64">
        <v>1</v>
      </c>
    </row>
    <row r="14" s="54" customFormat="1" spans="1:21">
      <c r="A14" s="19">
        <v>11090000</v>
      </c>
      <c r="B14" s="52" t="s">
        <v>117</v>
      </c>
      <c r="C14" s="52">
        <v>95110900</v>
      </c>
      <c r="D14" s="61">
        <v>2</v>
      </c>
      <c r="E14" s="61">
        <v>1</v>
      </c>
      <c r="F14" s="61">
        <v>1</v>
      </c>
      <c r="G14" s="61">
        <v>1</v>
      </c>
      <c r="H14" s="61" t="s">
        <v>95</v>
      </c>
      <c r="I14" s="61" t="s">
        <v>96</v>
      </c>
      <c r="J14" s="61">
        <v>4</v>
      </c>
      <c r="K14" s="19" t="s">
        <v>118</v>
      </c>
      <c r="L14" s="61" t="s">
        <v>68</v>
      </c>
      <c r="M14" s="61">
        <v>20</v>
      </c>
      <c r="N14" s="61" t="s">
        <v>119</v>
      </c>
      <c r="O14" s="61" t="s">
        <v>99</v>
      </c>
      <c r="P14" s="61" t="s">
        <v>120</v>
      </c>
      <c r="Q14" s="61" t="s">
        <v>121</v>
      </c>
      <c r="R14" s="61" t="str">
        <f>[1]s_battle_data!$A1800&amp;"|"&amp;[1]s_battle_data!$A1801&amp;"|"&amp;[1]s_battle_data!$A1802</f>
        <v>11309002|11309003|11309004</v>
      </c>
      <c r="S14" s="61">
        <v>3.5</v>
      </c>
      <c r="T14" s="61">
        <f>[1]s_equip!$A$6</f>
        <v>1000014</v>
      </c>
      <c r="U14" s="61">
        <v>1</v>
      </c>
    </row>
    <row r="15" spans="1:21">
      <c r="A15" s="12">
        <v>11010000</v>
      </c>
      <c r="B15" s="12" t="s">
        <v>122</v>
      </c>
      <c r="C15" s="12">
        <v>95110100</v>
      </c>
      <c r="D15" s="65">
        <v>3</v>
      </c>
      <c r="E15" s="60">
        <v>1</v>
      </c>
      <c r="F15" s="60">
        <v>1</v>
      </c>
      <c r="G15" s="60">
        <v>1</v>
      </c>
      <c r="H15" s="65" t="s">
        <v>123</v>
      </c>
      <c r="I15" s="60" t="s">
        <v>124</v>
      </c>
      <c r="J15" s="65">
        <v>1</v>
      </c>
      <c r="K15" s="12" t="s">
        <v>125</v>
      </c>
      <c r="L15" s="60" t="s">
        <v>68</v>
      </c>
      <c r="M15" s="60">
        <v>20</v>
      </c>
      <c r="N15" s="60" t="s">
        <v>126</v>
      </c>
      <c r="O15" s="60" t="s">
        <v>70</v>
      </c>
      <c r="P15" s="60" t="s">
        <v>127</v>
      </c>
      <c r="Q15" s="60" t="s">
        <v>128</v>
      </c>
      <c r="R15" s="60" t="str">
        <f>[1]s_battle_data!$A1804&amp;"|"&amp;[1]s_battle_data!$A1805&amp;"|"&amp;[1]s_battle_data!$A1806</f>
        <v>11301002|11301003|11301004</v>
      </c>
      <c r="S15" s="60">
        <v>3.5</v>
      </c>
      <c r="T15" s="65">
        <f>[1]s_equip!$A$7</f>
        <v>1000017</v>
      </c>
      <c r="U15" s="60">
        <v>1</v>
      </c>
    </row>
    <row r="16" s="21" customFormat="1" spans="1:21">
      <c r="A16" s="17">
        <v>11120000</v>
      </c>
      <c r="B16" s="50" t="s">
        <v>129</v>
      </c>
      <c r="C16" s="50">
        <v>95111200</v>
      </c>
      <c r="D16" s="65">
        <v>3</v>
      </c>
      <c r="E16" s="60">
        <v>1</v>
      </c>
      <c r="F16" s="60">
        <v>1</v>
      </c>
      <c r="G16" s="60">
        <v>1</v>
      </c>
      <c r="H16" s="65" t="s">
        <v>123</v>
      </c>
      <c r="I16" s="60" t="s">
        <v>124</v>
      </c>
      <c r="J16" s="59">
        <v>2</v>
      </c>
      <c r="K16" s="12" t="s">
        <v>130</v>
      </c>
      <c r="L16" s="60" t="s">
        <v>68</v>
      </c>
      <c r="M16" s="60">
        <v>20</v>
      </c>
      <c r="N16" s="60" t="s">
        <v>131</v>
      </c>
      <c r="O16" s="60" t="s">
        <v>99</v>
      </c>
      <c r="P16" s="60" t="s">
        <v>132</v>
      </c>
      <c r="Q16" s="60" t="s">
        <v>133</v>
      </c>
      <c r="R16" s="60" t="str">
        <f>[1]s_battle_data!$A1808&amp;"|"&amp;[1]s_battle_data!$A1809&amp;"|"&amp;[1]s_battle_data!$A1810</f>
        <v>11312002|11312003|11312004</v>
      </c>
      <c r="S16" s="60">
        <v>3.5</v>
      </c>
      <c r="T16" s="65">
        <f>[1]s_equip!$A$7</f>
        <v>1000017</v>
      </c>
      <c r="U16" s="60">
        <v>1</v>
      </c>
    </row>
    <row r="17" spans="1:21">
      <c r="A17" s="18">
        <v>11060000</v>
      </c>
      <c r="B17" s="51" t="s">
        <v>134</v>
      </c>
      <c r="C17" s="51">
        <v>95110600</v>
      </c>
      <c r="D17" s="65">
        <v>3</v>
      </c>
      <c r="E17" s="60">
        <v>1</v>
      </c>
      <c r="F17" s="60">
        <v>1</v>
      </c>
      <c r="G17" s="60">
        <v>1</v>
      </c>
      <c r="H17" s="65" t="s">
        <v>123</v>
      </c>
      <c r="I17" s="60" t="s">
        <v>124</v>
      </c>
      <c r="J17" s="67">
        <v>3</v>
      </c>
      <c r="K17" s="12" t="s">
        <v>135</v>
      </c>
      <c r="L17" s="60" t="s">
        <v>68</v>
      </c>
      <c r="M17" s="60">
        <v>20</v>
      </c>
      <c r="N17" s="60" t="s">
        <v>136</v>
      </c>
      <c r="O17" s="60" t="s">
        <v>99</v>
      </c>
      <c r="P17" s="60" t="s">
        <v>137</v>
      </c>
      <c r="Q17" s="60" t="s">
        <v>138</v>
      </c>
      <c r="R17" s="60" t="str">
        <f>[1]s_battle_data!$A1812&amp;"|"&amp;[1]s_battle_data!$A1813&amp;"|"&amp;[1]s_battle_data!$A1814</f>
        <v>11306002|11306003|11306004</v>
      </c>
      <c r="S17" s="60">
        <v>3.5</v>
      </c>
      <c r="T17" s="65">
        <f>[1]s_equip!$A$7</f>
        <v>1000017</v>
      </c>
      <c r="U17" s="60">
        <v>1</v>
      </c>
    </row>
    <row r="18" s="54" customFormat="1" spans="1:21">
      <c r="A18" s="19">
        <v>11040000</v>
      </c>
      <c r="B18" s="52" t="s">
        <v>139</v>
      </c>
      <c r="C18" s="52">
        <v>95110400</v>
      </c>
      <c r="D18" s="61">
        <v>3</v>
      </c>
      <c r="E18" s="61">
        <v>1</v>
      </c>
      <c r="F18" s="61">
        <v>1</v>
      </c>
      <c r="G18" s="61">
        <v>1</v>
      </c>
      <c r="H18" s="61" t="s">
        <v>123</v>
      </c>
      <c r="I18" s="61" t="s">
        <v>124</v>
      </c>
      <c r="J18" s="61">
        <v>4</v>
      </c>
      <c r="K18" s="19" t="s">
        <v>140</v>
      </c>
      <c r="L18" s="61" t="s">
        <v>68</v>
      </c>
      <c r="M18" s="61">
        <v>20</v>
      </c>
      <c r="N18" s="61" t="s">
        <v>141</v>
      </c>
      <c r="O18" s="61" t="s">
        <v>70</v>
      </c>
      <c r="P18" s="61" t="s">
        <v>142</v>
      </c>
      <c r="Q18" s="61" t="s">
        <v>143</v>
      </c>
      <c r="R18" s="61" t="str">
        <f>[1]s_battle_data!$A1816&amp;"|"&amp;[1]s_battle_data!$A1817&amp;"|"&amp;[1]s_battle_data!$A1818</f>
        <v>11304002|11304003|11304004</v>
      </c>
      <c r="S18" s="61">
        <v>3.5</v>
      </c>
      <c r="T18" s="61">
        <f>[1]s_equip!$A$7</f>
        <v>1000017</v>
      </c>
      <c r="U18" s="61">
        <v>1</v>
      </c>
    </row>
    <row r="19" s="54" customFormat="1" spans="1:21">
      <c r="A19" s="19">
        <v>11150000</v>
      </c>
      <c r="B19" s="52" t="s">
        <v>144</v>
      </c>
      <c r="C19" s="52">
        <v>95111500</v>
      </c>
      <c r="D19" s="61">
        <v>3</v>
      </c>
      <c r="E19" s="61">
        <v>1</v>
      </c>
      <c r="F19" s="61">
        <v>1</v>
      </c>
      <c r="G19" s="61">
        <v>1</v>
      </c>
      <c r="H19" s="61" t="s">
        <v>123</v>
      </c>
      <c r="I19" s="61" t="s">
        <v>124</v>
      </c>
      <c r="J19" s="61">
        <v>4</v>
      </c>
      <c r="K19" s="19" t="s">
        <v>145</v>
      </c>
      <c r="L19" s="61" t="s">
        <v>68</v>
      </c>
      <c r="M19" s="61">
        <v>20</v>
      </c>
      <c r="N19" s="61" t="s">
        <v>146</v>
      </c>
      <c r="O19" s="61" t="s">
        <v>99</v>
      </c>
      <c r="P19" s="61" t="s">
        <v>147</v>
      </c>
      <c r="Q19" s="61" t="s">
        <v>148</v>
      </c>
      <c r="R19" s="61" t="str">
        <f>[1]s_battle_data!$A1820&amp;"|"&amp;[1]s_battle_data!$A1821&amp;"|"&amp;[1]s_battle_data!$A1822</f>
        <v>11315002|11315003|11315004</v>
      </c>
      <c r="S19" s="61">
        <v>3.5</v>
      </c>
      <c r="T19" s="61">
        <f>[1]s_equip!$A$7</f>
        <v>1000017</v>
      </c>
      <c r="U19" s="61">
        <v>1</v>
      </c>
    </row>
  </sheetData>
  <pageMargins left="0.699305555555556" right="0.699305555555556" top="0.75" bottom="0.75" header="0.3" footer="0.3"/>
  <pageSetup paperSize="9" orientation="portrait" horizontalDpi="200" verticalDpi="30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FFC000"/>
  </sheetPr>
  <dimension ref="A1:P19"/>
  <sheetViews>
    <sheetView zoomScale="145" zoomScaleNormal="145" workbookViewId="0">
      <pane xSplit="2" ySplit="4" topLeftCell="D5" activePane="bottomRight" state="frozen"/>
      <selection/>
      <selection pane="topRight"/>
      <selection pane="bottomLeft"/>
      <selection pane="bottomRight" activeCell="M21" sqref="M21"/>
    </sheetView>
  </sheetViews>
  <sheetFormatPr defaultColWidth="9" defaultRowHeight="17.25"/>
  <cols>
    <col min="1" max="1" width="10.75" style="21" customWidth="1"/>
    <col min="2" max="2" width="11.875" customWidth="1"/>
    <col min="3" max="3" width="9.75" style="21" customWidth="1"/>
    <col min="4" max="4" width="11.875" customWidth="1"/>
    <col min="5" max="5" width="5.75" style="21" customWidth="1"/>
    <col min="6" max="6" width="9.75" style="21" customWidth="1"/>
    <col min="7" max="7" width="11.875" customWidth="1"/>
    <col min="8" max="8" width="13.625" style="21" customWidth="1"/>
    <col min="9" max="9" width="11.875" customWidth="1"/>
    <col min="10" max="10" width="8.25" style="21" customWidth="1"/>
    <col min="11" max="11" width="8.75" style="21" customWidth="1"/>
    <col min="12" max="12" width="7" style="21" customWidth="1"/>
    <col min="13" max="13" width="9.75" style="21" customWidth="1"/>
    <col min="14" max="14" width="11.875" customWidth="1"/>
    <col min="15" max="15" width="7.125" style="21" customWidth="1"/>
    <col min="16" max="16" width="6.125" style="21" customWidth="1"/>
    <col min="17" max="236" width="9" style="21"/>
    <col min="237" max="237" width="4.625" style="21" customWidth="1"/>
    <col min="238" max="238" width="7.625" style="21" customWidth="1"/>
    <col min="239" max="239" width="4.625" style="21" customWidth="1"/>
    <col min="240" max="240" width="7.625" style="21" customWidth="1"/>
    <col min="241" max="243" width="4.625" style="21" customWidth="1"/>
    <col min="244" max="244" width="6.625" style="21" customWidth="1"/>
    <col min="245" max="257" width="4.625" style="21" customWidth="1"/>
    <col min="258" max="259" width="7.625" style="21" customWidth="1"/>
    <col min="260" max="260" width="5.625" style="21" customWidth="1"/>
    <col min="261" max="261" width="12.625" style="21" customWidth="1"/>
    <col min="262" max="262" width="7.625" style="21" customWidth="1"/>
    <col min="263" max="263" width="4.625" style="21" customWidth="1"/>
    <col min="264" max="264" width="7.625" style="21" customWidth="1"/>
    <col min="265" max="265" width="5.625" style="21" customWidth="1"/>
    <col min="266" max="266" width="7.625" style="21" customWidth="1"/>
    <col min="267" max="492" width="9" style="21"/>
    <col min="493" max="493" width="4.625" style="21" customWidth="1"/>
    <col min="494" max="494" width="7.625" style="21" customWidth="1"/>
    <col min="495" max="495" width="4.625" style="21" customWidth="1"/>
    <col min="496" max="496" width="7.625" style="21" customWidth="1"/>
    <col min="497" max="499" width="4.625" style="21" customWidth="1"/>
    <col min="500" max="500" width="6.625" style="21" customWidth="1"/>
    <col min="501" max="513" width="4.625" style="21" customWidth="1"/>
    <col min="514" max="515" width="7.625" style="21" customWidth="1"/>
    <col min="516" max="516" width="5.625" style="21" customWidth="1"/>
    <col min="517" max="517" width="12.625" style="21" customWidth="1"/>
    <col min="518" max="518" width="7.625" style="21" customWidth="1"/>
    <col min="519" max="519" width="4.625" style="21" customWidth="1"/>
    <col min="520" max="520" width="7.625" style="21" customWidth="1"/>
    <col min="521" max="521" width="5.625" style="21" customWidth="1"/>
    <col min="522" max="522" width="7.625" style="21" customWidth="1"/>
    <col min="523" max="748" width="9" style="21"/>
    <col min="749" max="749" width="4.625" style="21" customWidth="1"/>
    <col min="750" max="750" width="7.625" style="21" customWidth="1"/>
    <col min="751" max="751" width="4.625" style="21" customWidth="1"/>
    <col min="752" max="752" width="7.625" style="21" customWidth="1"/>
    <col min="753" max="755" width="4.625" style="21" customWidth="1"/>
    <col min="756" max="756" width="6.625" style="21" customWidth="1"/>
    <col min="757" max="769" width="4.625" style="21" customWidth="1"/>
    <col min="770" max="771" width="7.625" style="21" customWidth="1"/>
    <col min="772" max="772" width="5.625" style="21" customWidth="1"/>
    <col min="773" max="773" width="12.625" style="21" customWidth="1"/>
    <col min="774" max="774" width="7.625" style="21" customWidth="1"/>
    <col min="775" max="775" width="4.625" style="21" customWidth="1"/>
    <col min="776" max="776" width="7.625" style="21" customWidth="1"/>
    <col min="777" max="777" width="5.625" style="21" customWidth="1"/>
    <col min="778" max="778" width="7.625" style="21" customWidth="1"/>
    <col min="779" max="1004" width="9" style="21"/>
    <col min="1005" max="1005" width="4.625" style="21" customWidth="1"/>
    <col min="1006" max="1006" width="7.625" style="21" customWidth="1"/>
    <col min="1007" max="1007" width="4.625" style="21" customWidth="1"/>
    <col min="1008" max="1008" width="7.625" style="21" customWidth="1"/>
    <col min="1009" max="1011" width="4.625" style="21" customWidth="1"/>
    <col min="1012" max="1012" width="6.625" style="21" customWidth="1"/>
    <col min="1013" max="1025" width="4.625" style="21" customWidth="1"/>
    <col min="1026" max="1027" width="7.625" style="21" customWidth="1"/>
    <col min="1028" max="1028" width="5.625" style="21" customWidth="1"/>
    <col min="1029" max="1029" width="12.625" style="21" customWidth="1"/>
    <col min="1030" max="1030" width="7.625" style="21" customWidth="1"/>
    <col min="1031" max="1031" width="4.625" style="21" customWidth="1"/>
    <col min="1032" max="1032" width="7.625" style="21" customWidth="1"/>
    <col min="1033" max="1033" width="5.625" style="21" customWidth="1"/>
    <col min="1034" max="1034" width="7.625" style="21" customWidth="1"/>
    <col min="1035" max="1260" width="9" style="21"/>
    <col min="1261" max="1261" width="4.625" style="21" customWidth="1"/>
    <col min="1262" max="1262" width="7.625" style="21" customWidth="1"/>
    <col min="1263" max="1263" width="4.625" style="21" customWidth="1"/>
    <col min="1264" max="1264" width="7.625" style="21" customWidth="1"/>
    <col min="1265" max="1267" width="4.625" style="21" customWidth="1"/>
    <col min="1268" max="1268" width="6.625" style="21" customWidth="1"/>
    <col min="1269" max="1281" width="4.625" style="21" customWidth="1"/>
    <col min="1282" max="1283" width="7.625" style="21" customWidth="1"/>
    <col min="1284" max="1284" width="5.625" style="21" customWidth="1"/>
    <col min="1285" max="1285" width="12.625" style="21" customWidth="1"/>
    <col min="1286" max="1286" width="7.625" style="21" customWidth="1"/>
    <col min="1287" max="1287" width="4.625" style="21" customWidth="1"/>
    <col min="1288" max="1288" width="7.625" style="21" customWidth="1"/>
    <col min="1289" max="1289" width="5.625" style="21" customWidth="1"/>
    <col min="1290" max="1290" width="7.625" style="21" customWidth="1"/>
    <col min="1291" max="1516" width="9" style="21"/>
    <col min="1517" max="1517" width="4.625" style="21" customWidth="1"/>
    <col min="1518" max="1518" width="7.625" style="21" customWidth="1"/>
    <col min="1519" max="1519" width="4.625" style="21" customWidth="1"/>
    <col min="1520" max="1520" width="7.625" style="21" customWidth="1"/>
    <col min="1521" max="1523" width="4.625" style="21" customWidth="1"/>
    <col min="1524" max="1524" width="6.625" style="21" customWidth="1"/>
    <col min="1525" max="1537" width="4.625" style="21" customWidth="1"/>
    <col min="1538" max="1539" width="7.625" style="21" customWidth="1"/>
    <col min="1540" max="1540" width="5.625" style="21" customWidth="1"/>
    <col min="1541" max="1541" width="12.625" style="21" customWidth="1"/>
    <col min="1542" max="1542" width="7.625" style="21" customWidth="1"/>
    <col min="1543" max="1543" width="4.625" style="21" customWidth="1"/>
    <col min="1544" max="1544" width="7.625" style="21" customWidth="1"/>
    <col min="1545" max="1545" width="5.625" style="21" customWidth="1"/>
    <col min="1546" max="1546" width="7.625" style="21" customWidth="1"/>
    <col min="1547" max="1772" width="9" style="21"/>
    <col min="1773" max="1773" width="4.625" style="21" customWidth="1"/>
    <col min="1774" max="1774" width="7.625" style="21" customWidth="1"/>
    <col min="1775" max="1775" width="4.625" style="21" customWidth="1"/>
    <col min="1776" max="1776" width="7.625" style="21" customWidth="1"/>
    <col min="1777" max="1779" width="4.625" style="21" customWidth="1"/>
    <col min="1780" max="1780" width="6.625" style="21" customWidth="1"/>
    <col min="1781" max="1793" width="4.625" style="21" customWidth="1"/>
    <col min="1794" max="1795" width="7.625" style="21" customWidth="1"/>
    <col min="1796" max="1796" width="5.625" style="21" customWidth="1"/>
    <col min="1797" max="1797" width="12.625" style="21" customWidth="1"/>
    <col min="1798" max="1798" width="7.625" style="21" customWidth="1"/>
    <col min="1799" max="1799" width="4.625" style="21" customWidth="1"/>
    <col min="1800" max="1800" width="7.625" style="21" customWidth="1"/>
    <col min="1801" max="1801" width="5.625" style="21" customWidth="1"/>
    <col min="1802" max="1802" width="7.625" style="21" customWidth="1"/>
    <col min="1803" max="2028" width="9" style="21"/>
    <col min="2029" max="2029" width="4.625" style="21" customWidth="1"/>
    <col min="2030" max="2030" width="7.625" style="21" customWidth="1"/>
    <col min="2031" max="2031" width="4.625" style="21" customWidth="1"/>
    <col min="2032" max="2032" width="7.625" style="21" customWidth="1"/>
    <col min="2033" max="2035" width="4.625" style="21" customWidth="1"/>
    <col min="2036" max="2036" width="6.625" style="21" customWidth="1"/>
    <col min="2037" max="2049" width="4.625" style="21" customWidth="1"/>
    <col min="2050" max="2051" width="7.625" style="21" customWidth="1"/>
    <col min="2052" max="2052" width="5.625" style="21" customWidth="1"/>
    <col min="2053" max="2053" width="12.625" style="21" customWidth="1"/>
    <col min="2054" max="2054" width="7.625" style="21" customWidth="1"/>
    <col min="2055" max="2055" width="4.625" style="21" customWidth="1"/>
    <col min="2056" max="2056" width="7.625" style="21" customWidth="1"/>
    <col min="2057" max="2057" width="5.625" style="21" customWidth="1"/>
    <col min="2058" max="2058" width="7.625" style="21" customWidth="1"/>
    <col min="2059" max="2284" width="9" style="21"/>
    <col min="2285" max="2285" width="4.625" style="21" customWidth="1"/>
    <col min="2286" max="2286" width="7.625" style="21" customWidth="1"/>
    <col min="2287" max="2287" width="4.625" style="21" customWidth="1"/>
    <col min="2288" max="2288" width="7.625" style="21" customWidth="1"/>
    <col min="2289" max="2291" width="4.625" style="21" customWidth="1"/>
    <col min="2292" max="2292" width="6.625" style="21" customWidth="1"/>
    <col min="2293" max="2305" width="4.625" style="21" customWidth="1"/>
    <col min="2306" max="2307" width="7.625" style="21" customWidth="1"/>
    <col min="2308" max="2308" width="5.625" style="21" customWidth="1"/>
    <col min="2309" max="2309" width="12.625" style="21" customWidth="1"/>
    <col min="2310" max="2310" width="7.625" style="21" customWidth="1"/>
    <col min="2311" max="2311" width="4.625" style="21" customWidth="1"/>
    <col min="2312" max="2312" width="7.625" style="21" customWidth="1"/>
    <col min="2313" max="2313" width="5.625" style="21" customWidth="1"/>
    <col min="2314" max="2314" width="7.625" style="21" customWidth="1"/>
    <col min="2315" max="2540" width="9" style="21"/>
    <col min="2541" max="2541" width="4.625" style="21" customWidth="1"/>
    <col min="2542" max="2542" width="7.625" style="21" customWidth="1"/>
    <col min="2543" max="2543" width="4.625" style="21" customWidth="1"/>
    <col min="2544" max="2544" width="7.625" style="21" customWidth="1"/>
    <col min="2545" max="2547" width="4.625" style="21" customWidth="1"/>
    <col min="2548" max="2548" width="6.625" style="21" customWidth="1"/>
    <col min="2549" max="2561" width="4.625" style="21" customWidth="1"/>
    <col min="2562" max="2563" width="7.625" style="21" customWidth="1"/>
    <col min="2564" max="2564" width="5.625" style="21" customWidth="1"/>
    <col min="2565" max="2565" width="12.625" style="21" customWidth="1"/>
    <col min="2566" max="2566" width="7.625" style="21" customWidth="1"/>
    <col min="2567" max="2567" width="4.625" style="21" customWidth="1"/>
    <col min="2568" max="2568" width="7.625" style="21" customWidth="1"/>
    <col min="2569" max="2569" width="5.625" style="21" customWidth="1"/>
    <col min="2570" max="2570" width="7.625" style="21" customWidth="1"/>
    <col min="2571" max="2796" width="9" style="21"/>
    <col min="2797" max="2797" width="4.625" style="21" customWidth="1"/>
    <col min="2798" max="2798" width="7.625" style="21" customWidth="1"/>
    <col min="2799" max="2799" width="4.625" style="21" customWidth="1"/>
    <col min="2800" max="2800" width="7.625" style="21" customWidth="1"/>
    <col min="2801" max="2803" width="4.625" style="21" customWidth="1"/>
    <col min="2804" max="2804" width="6.625" style="21" customWidth="1"/>
    <col min="2805" max="2817" width="4.625" style="21" customWidth="1"/>
    <col min="2818" max="2819" width="7.625" style="21" customWidth="1"/>
    <col min="2820" max="2820" width="5.625" style="21" customWidth="1"/>
    <col min="2821" max="2821" width="12.625" style="21" customWidth="1"/>
    <col min="2822" max="2822" width="7.625" style="21" customWidth="1"/>
    <col min="2823" max="2823" width="4.625" style="21" customWidth="1"/>
    <col min="2824" max="2824" width="7.625" style="21" customWidth="1"/>
    <col min="2825" max="2825" width="5.625" style="21" customWidth="1"/>
    <col min="2826" max="2826" width="7.625" style="21" customWidth="1"/>
    <col min="2827" max="3052" width="9" style="21"/>
    <col min="3053" max="3053" width="4.625" style="21" customWidth="1"/>
    <col min="3054" max="3054" width="7.625" style="21" customWidth="1"/>
    <col min="3055" max="3055" width="4.625" style="21" customWidth="1"/>
    <col min="3056" max="3056" width="7.625" style="21" customWidth="1"/>
    <col min="3057" max="3059" width="4.625" style="21" customWidth="1"/>
    <col min="3060" max="3060" width="6.625" style="21" customWidth="1"/>
    <col min="3061" max="3073" width="4.625" style="21" customWidth="1"/>
    <col min="3074" max="3075" width="7.625" style="21" customWidth="1"/>
    <col min="3076" max="3076" width="5.625" style="21" customWidth="1"/>
    <col min="3077" max="3077" width="12.625" style="21" customWidth="1"/>
    <col min="3078" max="3078" width="7.625" style="21" customWidth="1"/>
    <col min="3079" max="3079" width="4.625" style="21" customWidth="1"/>
    <col min="3080" max="3080" width="7.625" style="21" customWidth="1"/>
    <col min="3081" max="3081" width="5.625" style="21" customWidth="1"/>
    <col min="3082" max="3082" width="7.625" style="21" customWidth="1"/>
    <col min="3083" max="3308" width="9" style="21"/>
    <col min="3309" max="3309" width="4.625" style="21" customWidth="1"/>
    <col min="3310" max="3310" width="7.625" style="21" customWidth="1"/>
    <col min="3311" max="3311" width="4.625" style="21" customWidth="1"/>
    <col min="3312" max="3312" width="7.625" style="21" customWidth="1"/>
    <col min="3313" max="3315" width="4.625" style="21" customWidth="1"/>
    <col min="3316" max="3316" width="6.625" style="21" customWidth="1"/>
    <col min="3317" max="3329" width="4.625" style="21" customWidth="1"/>
    <col min="3330" max="3331" width="7.625" style="21" customWidth="1"/>
    <col min="3332" max="3332" width="5.625" style="21" customWidth="1"/>
    <col min="3333" max="3333" width="12.625" style="21" customWidth="1"/>
    <col min="3334" max="3334" width="7.625" style="21" customWidth="1"/>
    <col min="3335" max="3335" width="4.625" style="21" customWidth="1"/>
    <col min="3336" max="3336" width="7.625" style="21" customWidth="1"/>
    <col min="3337" max="3337" width="5.625" style="21" customWidth="1"/>
    <col min="3338" max="3338" width="7.625" style="21" customWidth="1"/>
    <col min="3339" max="3564" width="9" style="21"/>
    <col min="3565" max="3565" width="4.625" style="21" customWidth="1"/>
    <col min="3566" max="3566" width="7.625" style="21" customWidth="1"/>
    <col min="3567" max="3567" width="4.625" style="21" customWidth="1"/>
    <col min="3568" max="3568" width="7.625" style="21" customWidth="1"/>
    <col min="3569" max="3571" width="4.625" style="21" customWidth="1"/>
    <col min="3572" max="3572" width="6.625" style="21" customWidth="1"/>
    <col min="3573" max="3585" width="4.625" style="21" customWidth="1"/>
    <col min="3586" max="3587" width="7.625" style="21" customWidth="1"/>
    <col min="3588" max="3588" width="5.625" style="21" customWidth="1"/>
    <col min="3589" max="3589" width="12.625" style="21" customWidth="1"/>
    <col min="3590" max="3590" width="7.625" style="21" customWidth="1"/>
    <col min="3591" max="3591" width="4.625" style="21" customWidth="1"/>
    <col min="3592" max="3592" width="7.625" style="21" customWidth="1"/>
    <col min="3593" max="3593" width="5.625" style="21" customWidth="1"/>
    <col min="3594" max="3594" width="7.625" style="21" customWidth="1"/>
    <col min="3595" max="3820" width="9" style="21"/>
    <col min="3821" max="3821" width="4.625" style="21" customWidth="1"/>
    <col min="3822" max="3822" width="7.625" style="21" customWidth="1"/>
    <col min="3823" max="3823" width="4.625" style="21" customWidth="1"/>
    <col min="3824" max="3824" width="7.625" style="21" customWidth="1"/>
    <col min="3825" max="3827" width="4.625" style="21" customWidth="1"/>
    <col min="3828" max="3828" width="6.625" style="21" customWidth="1"/>
    <col min="3829" max="3841" width="4.625" style="21" customWidth="1"/>
    <col min="3842" max="3843" width="7.625" style="21" customWidth="1"/>
    <col min="3844" max="3844" width="5.625" style="21" customWidth="1"/>
    <col min="3845" max="3845" width="12.625" style="21" customWidth="1"/>
    <col min="3846" max="3846" width="7.625" style="21" customWidth="1"/>
    <col min="3847" max="3847" width="4.625" style="21" customWidth="1"/>
    <col min="3848" max="3848" width="7.625" style="21" customWidth="1"/>
    <col min="3849" max="3849" width="5.625" style="21" customWidth="1"/>
    <col min="3850" max="3850" width="7.625" style="21" customWidth="1"/>
    <col min="3851" max="4076" width="9" style="21"/>
    <col min="4077" max="4077" width="4.625" style="21" customWidth="1"/>
    <col min="4078" max="4078" width="7.625" style="21" customWidth="1"/>
    <col min="4079" max="4079" width="4.625" style="21" customWidth="1"/>
    <col min="4080" max="4080" width="7.625" style="21" customWidth="1"/>
    <col min="4081" max="4083" width="4.625" style="21" customWidth="1"/>
    <col min="4084" max="4084" width="6.625" style="21" customWidth="1"/>
    <col min="4085" max="4097" width="4.625" style="21" customWidth="1"/>
    <col min="4098" max="4099" width="7.625" style="21" customWidth="1"/>
    <col min="4100" max="4100" width="5.625" style="21" customWidth="1"/>
    <col min="4101" max="4101" width="12.625" style="21" customWidth="1"/>
    <col min="4102" max="4102" width="7.625" style="21" customWidth="1"/>
    <col min="4103" max="4103" width="4.625" style="21" customWidth="1"/>
    <col min="4104" max="4104" width="7.625" style="21" customWidth="1"/>
    <col min="4105" max="4105" width="5.625" style="21" customWidth="1"/>
    <col min="4106" max="4106" width="7.625" style="21" customWidth="1"/>
    <col min="4107" max="4332" width="9" style="21"/>
    <col min="4333" max="4333" width="4.625" style="21" customWidth="1"/>
    <col min="4334" max="4334" width="7.625" style="21" customWidth="1"/>
    <col min="4335" max="4335" width="4.625" style="21" customWidth="1"/>
    <col min="4336" max="4336" width="7.625" style="21" customWidth="1"/>
    <col min="4337" max="4339" width="4.625" style="21" customWidth="1"/>
    <col min="4340" max="4340" width="6.625" style="21" customWidth="1"/>
    <col min="4341" max="4353" width="4.625" style="21" customWidth="1"/>
    <col min="4354" max="4355" width="7.625" style="21" customWidth="1"/>
    <col min="4356" max="4356" width="5.625" style="21" customWidth="1"/>
    <col min="4357" max="4357" width="12.625" style="21" customWidth="1"/>
    <col min="4358" max="4358" width="7.625" style="21" customWidth="1"/>
    <col min="4359" max="4359" width="4.625" style="21" customWidth="1"/>
    <col min="4360" max="4360" width="7.625" style="21" customWidth="1"/>
    <col min="4361" max="4361" width="5.625" style="21" customWidth="1"/>
    <col min="4362" max="4362" width="7.625" style="21" customWidth="1"/>
    <col min="4363" max="4588" width="9" style="21"/>
    <col min="4589" max="4589" width="4.625" style="21" customWidth="1"/>
    <col min="4590" max="4590" width="7.625" style="21" customWidth="1"/>
    <col min="4591" max="4591" width="4.625" style="21" customWidth="1"/>
    <col min="4592" max="4592" width="7.625" style="21" customWidth="1"/>
    <col min="4593" max="4595" width="4.625" style="21" customWidth="1"/>
    <col min="4596" max="4596" width="6.625" style="21" customWidth="1"/>
    <col min="4597" max="4609" width="4.625" style="21" customWidth="1"/>
    <col min="4610" max="4611" width="7.625" style="21" customWidth="1"/>
    <col min="4612" max="4612" width="5.625" style="21" customWidth="1"/>
    <col min="4613" max="4613" width="12.625" style="21" customWidth="1"/>
    <col min="4614" max="4614" width="7.625" style="21" customWidth="1"/>
    <col min="4615" max="4615" width="4.625" style="21" customWidth="1"/>
    <col min="4616" max="4616" width="7.625" style="21" customWidth="1"/>
    <col min="4617" max="4617" width="5.625" style="21" customWidth="1"/>
    <col min="4618" max="4618" width="7.625" style="21" customWidth="1"/>
    <col min="4619" max="4844" width="9" style="21"/>
    <col min="4845" max="4845" width="4.625" style="21" customWidth="1"/>
    <col min="4846" max="4846" width="7.625" style="21" customWidth="1"/>
    <col min="4847" max="4847" width="4.625" style="21" customWidth="1"/>
    <col min="4848" max="4848" width="7.625" style="21" customWidth="1"/>
    <col min="4849" max="4851" width="4.625" style="21" customWidth="1"/>
    <col min="4852" max="4852" width="6.625" style="21" customWidth="1"/>
    <col min="4853" max="4865" width="4.625" style="21" customWidth="1"/>
    <col min="4866" max="4867" width="7.625" style="21" customWidth="1"/>
    <col min="4868" max="4868" width="5.625" style="21" customWidth="1"/>
    <col min="4869" max="4869" width="12.625" style="21" customWidth="1"/>
    <col min="4870" max="4870" width="7.625" style="21" customWidth="1"/>
    <col min="4871" max="4871" width="4.625" style="21" customWidth="1"/>
    <col min="4872" max="4872" width="7.625" style="21" customWidth="1"/>
    <col min="4873" max="4873" width="5.625" style="21" customWidth="1"/>
    <col min="4874" max="4874" width="7.625" style="21" customWidth="1"/>
    <col min="4875" max="5100" width="9" style="21"/>
    <col min="5101" max="5101" width="4.625" style="21" customWidth="1"/>
    <col min="5102" max="5102" width="7.625" style="21" customWidth="1"/>
    <col min="5103" max="5103" width="4.625" style="21" customWidth="1"/>
    <col min="5104" max="5104" width="7.625" style="21" customWidth="1"/>
    <col min="5105" max="5107" width="4.625" style="21" customWidth="1"/>
    <col min="5108" max="5108" width="6.625" style="21" customWidth="1"/>
    <col min="5109" max="5121" width="4.625" style="21" customWidth="1"/>
    <col min="5122" max="5123" width="7.625" style="21" customWidth="1"/>
    <col min="5124" max="5124" width="5.625" style="21" customWidth="1"/>
    <col min="5125" max="5125" width="12.625" style="21" customWidth="1"/>
    <col min="5126" max="5126" width="7.625" style="21" customWidth="1"/>
    <col min="5127" max="5127" width="4.625" style="21" customWidth="1"/>
    <col min="5128" max="5128" width="7.625" style="21" customWidth="1"/>
    <col min="5129" max="5129" width="5.625" style="21" customWidth="1"/>
    <col min="5130" max="5130" width="7.625" style="21" customWidth="1"/>
    <col min="5131" max="5356" width="9" style="21"/>
    <col min="5357" max="5357" width="4.625" style="21" customWidth="1"/>
    <col min="5358" max="5358" width="7.625" style="21" customWidth="1"/>
    <col min="5359" max="5359" width="4.625" style="21" customWidth="1"/>
    <col min="5360" max="5360" width="7.625" style="21" customWidth="1"/>
    <col min="5361" max="5363" width="4.625" style="21" customWidth="1"/>
    <col min="5364" max="5364" width="6.625" style="21" customWidth="1"/>
    <col min="5365" max="5377" width="4.625" style="21" customWidth="1"/>
    <col min="5378" max="5379" width="7.625" style="21" customWidth="1"/>
    <col min="5380" max="5380" width="5.625" style="21" customWidth="1"/>
    <col min="5381" max="5381" width="12.625" style="21" customWidth="1"/>
    <col min="5382" max="5382" width="7.625" style="21" customWidth="1"/>
    <col min="5383" max="5383" width="4.625" style="21" customWidth="1"/>
    <col min="5384" max="5384" width="7.625" style="21" customWidth="1"/>
    <col min="5385" max="5385" width="5.625" style="21" customWidth="1"/>
    <col min="5386" max="5386" width="7.625" style="21" customWidth="1"/>
    <col min="5387" max="5612" width="9" style="21"/>
    <col min="5613" max="5613" width="4.625" style="21" customWidth="1"/>
    <col min="5614" max="5614" width="7.625" style="21" customWidth="1"/>
    <col min="5615" max="5615" width="4.625" style="21" customWidth="1"/>
    <col min="5616" max="5616" width="7.625" style="21" customWidth="1"/>
    <col min="5617" max="5619" width="4.625" style="21" customWidth="1"/>
    <col min="5620" max="5620" width="6.625" style="21" customWidth="1"/>
    <col min="5621" max="5633" width="4.625" style="21" customWidth="1"/>
    <col min="5634" max="5635" width="7.625" style="21" customWidth="1"/>
    <col min="5636" max="5636" width="5.625" style="21" customWidth="1"/>
    <col min="5637" max="5637" width="12.625" style="21" customWidth="1"/>
    <col min="5638" max="5638" width="7.625" style="21" customWidth="1"/>
    <col min="5639" max="5639" width="4.625" style="21" customWidth="1"/>
    <col min="5640" max="5640" width="7.625" style="21" customWidth="1"/>
    <col min="5641" max="5641" width="5.625" style="21" customWidth="1"/>
    <col min="5642" max="5642" width="7.625" style="21" customWidth="1"/>
    <col min="5643" max="5868" width="9" style="21"/>
    <col min="5869" max="5869" width="4.625" style="21" customWidth="1"/>
    <col min="5870" max="5870" width="7.625" style="21" customWidth="1"/>
    <col min="5871" max="5871" width="4.625" style="21" customWidth="1"/>
    <col min="5872" max="5872" width="7.625" style="21" customWidth="1"/>
    <col min="5873" max="5875" width="4.625" style="21" customWidth="1"/>
    <col min="5876" max="5876" width="6.625" style="21" customWidth="1"/>
    <col min="5877" max="5889" width="4.625" style="21" customWidth="1"/>
    <col min="5890" max="5891" width="7.625" style="21" customWidth="1"/>
    <col min="5892" max="5892" width="5.625" style="21" customWidth="1"/>
    <col min="5893" max="5893" width="12.625" style="21" customWidth="1"/>
    <col min="5894" max="5894" width="7.625" style="21" customWidth="1"/>
    <col min="5895" max="5895" width="4.625" style="21" customWidth="1"/>
    <col min="5896" max="5896" width="7.625" style="21" customWidth="1"/>
    <col min="5897" max="5897" width="5.625" style="21" customWidth="1"/>
    <col min="5898" max="5898" width="7.625" style="21" customWidth="1"/>
    <col min="5899" max="6124" width="9" style="21"/>
    <col min="6125" max="6125" width="4.625" style="21" customWidth="1"/>
    <col min="6126" max="6126" width="7.625" style="21" customWidth="1"/>
    <col min="6127" max="6127" width="4.625" style="21" customWidth="1"/>
    <col min="6128" max="6128" width="7.625" style="21" customWidth="1"/>
    <col min="6129" max="6131" width="4.625" style="21" customWidth="1"/>
    <col min="6132" max="6132" width="6.625" style="21" customWidth="1"/>
    <col min="6133" max="6145" width="4.625" style="21" customWidth="1"/>
    <col min="6146" max="6147" width="7.625" style="21" customWidth="1"/>
    <col min="6148" max="6148" width="5.625" style="21" customWidth="1"/>
    <col min="6149" max="6149" width="12.625" style="21" customWidth="1"/>
    <col min="6150" max="6150" width="7.625" style="21" customWidth="1"/>
    <col min="6151" max="6151" width="4.625" style="21" customWidth="1"/>
    <col min="6152" max="6152" width="7.625" style="21" customWidth="1"/>
    <col min="6153" max="6153" width="5.625" style="21" customWidth="1"/>
    <col min="6154" max="6154" width="7.625" style="21" customWidth="1"/>
    <col min="6155" max="6380" width="9" style="21"/>
    <col min="6381" max="6381" width="4.625" style="21" customWidth="1"/>
    <col min="6382" max="6382" width="7.625" style="21" customWidth="1"/>
    <col min="6383" max="6383" width="4.625" style="21" customWidth="1"/>
    <col min="6384" max="6384" width="7.625" style="21" customWidth="1"/>
    <col min="6385" max="6387" width="4.625" style="21" customWidth="1"/>
    <col min="6388" max="6388" width="6.625" style="21" customWidth="1"/>
    <col min="6389" max="6401" width="4.625" style="21" customWidth="1"/>
    <col min="6402" max="6403" width="7.625" style="21" customWidth="1"/>
    <col min="6404" max="6404" width="5.625" style="21" customWidth="1"/>
    <col min="6405" max="6405" width="12.625" style="21" customWidth="1"/>
    <col min="6406" max="6406" width="7.625" style="21" customWidth="1"/>
    <col min="6407" max="6407" width="4.625" style="21" customWidth="1"/>
    <col min="6408" max="6408" width="7.625" style="21" customWidth="1"/>
    <col min="6409" max="6409" width="5.625" style="21" customWidth="1"/>
    <col min="6410" max="6410" width="7.625" style="21" customWidth="1"/>
    <col min="6411" max="6636" width="9" style="21"/>
    <col min="6637" max="6637" width="4.625" style="21" customWidth="1"/>
    <col min="6638" max="6638" width="7.625" style="21" customWidth="1"/>
    <col min="6639" max="6639" width="4.625" style="21" customWidth="1"/>
    <col min="6640" max="6640" width="7.625" style="21" customWidth="1"/>
    <col min="6641" max="6643" width="4.625" style="21" customWidth="1"/>
    <col min="6644" max="6644" width="6.625" style="21" customWidth="1"/>
    <col min="6645" max="6657" width="4.625" style="21" customWidth="1"/>
    <col min="6658" max="6659" width="7.625" style="21" customWidth="1"/>
    <col min="6660" max="6660" width="5.625" style="21" customWidth="1"/>
    <col min="6661" max="6661" width="12.625" style="21" customWidth="1"/>
    <col min="6662" max="6662" width="7.625" style="21" customWidth="1"/>
    <col min="6663" max="6663" width="4.625" style="21" customWidth="1"/>
    <col min="6664" max="6664" width="7.625" style="21" customWidth="1"/>
    <col min="6665" max="6665" width="5.625" style="21" customWidth="1"/>
    <col min="6666" max="6666" width="7.625" style="21" customWidth="1"/>
    <col min="6667" max="6892" width="9" style="21"/>
    <col min="6893" max="6893" width="4.625" style="21" customWidth="1"/>
    <col min="6894" max="6894" width="7.625" style="21" customWidth="1"/>
    <col min="6895" max="6895" width="4.625" style="21" customWidth="1"/>
    <col min="6896" max="6896" width="7.625" style="21" customWidth="1"/>
    <col min="6897" max="6899" width="4.625" style="21" customWidth="1"/>
    <col min="6900" max="6900" width="6.625" style="21" customWidth="1"/>
    <col min="6901" max="6913" width="4.625" style="21" customWidth="1"/>
    <col min="6914" max="6915" width="7.625" style="21" customWidth="1"/>
    <col min="6916" max="6916" width="5.625" style="21" customWidth="1"/>
    <col min="6917" max="6917" width="12.625" style="21" customWidth="1"/>
    <col min="6918" max="6918" width="7.625" style="21" customWidth="1"/>
    <col min="6919" max="6919" width="4.625" style="21" customWidth="1"/>
    <col min="6920" max="6920" width="7.625" style="21" customWidth="1"/>
    <col min="6921" max="6921" width="5.625" style="21" customWidth="1"/>
    <col min="6922" max="6922" width="7.625" style="21" customWidth="1"/>
    <col min="6923" max="7148" width="9" style="21"/>
    <col min="7149" max="7149" width="4.625" style="21" customWidth="1"/>
    <col min="7150" max="7150" width="7.625" style="21" customWidth="1"/>
    <col min="7151" max="7151" width="4.625" style="21" customWidth="1"/>
    <col min="7152" max="7152" width="7.625" style="21" customWidth="1"/>
    <col min="7153" max="7155" width="4.625" style="21" customWidth="1"/>
    <col min="7156" max="7156" width="6.625" style="21" customWidth="1"/>
    <col min="7157" max="7169" width="4.625" style="21" customWidth="1"/>
    <col min="7170" max="7171" width="7.625" style="21" customWidth="1"/>
    <col min="7172" max="7172" width="5.625" style="21" customWidth="1"/>
    <col min="7173" max="7173" width="12.625" style="21" customWidth="1"/>
    <col min="7174" max="7174" width="7.625" style="21" customWidth="1"/>
    <col min="7175" max="7175" width="4.625" style="21" customWidth="1"/>
    <col min="7176" max="7176" width="7.625" style="21" customWidth="1"/>
    <col min="7177" max="7177" width="5.625" style="21" customWidth="1"/>
    <col min="7178" max="7178" width="7.625" style="21" customWidth="1"/>
    <col min="7179" max="7404" width="9" style="21"/>
    <col min="7405" max="7405" width="4.625" style="21" customWidth="1"/>
    <col min="7406" max="7406" width="7.625" style="21" customWidth="1"/>
    <col min="7407" max="7407" width="4.625" style="21" customWidth="1"/>
    <col min="7408" max="7408" width="7.625" style="21" customWidth="1"/>
    <col min="7409" max="7411" width="4.625" style="21" customWidth="1"/>
    <col min="7412" max="7412" width="6.625" style="21" customWidth="1"/>
    <col min="7413" max="7425" width="4.625" style="21" customWidth="1"/>
    <col min="7426" max="7427" width="7.625" style="21" customWidth="1"/>
    <col min="7428" max="7428" width="5.625" style="21" customWidth="1"/>
    <col min="7429" max="7429" width="12.625" style="21" customWidth="1"/>
    <col min="7430" max="7430" width="7.625" style="21" customWidth="1"/>
    <col min="7431" max="7431" width="4.625" style="21" customWidth="1"/>
    <col min="7432" max="7432" width="7.625" style="21" customWidth="1"/>
    <col min="7433" max="7433" width="5.625" style="21" customWidth="1"/>
    <col min="7434" max="7434" width="7.625" style="21" customWidth="1"/>
    <col min="7435" max="7660" width="9" style="21"/>
    <col min="7661" max="7661" width="4.625" style="21" customWidth="1"/>
    <col min="7662" max="7662" width="7.625" style="21" customWidth="1"/>
    <col min="7663" max="7663" width="4.625" style="21" customWidth="1"/>
    <col min="7664" max="7664" width="7.625" style="21" customWidth="1"/>
    <col min="7665" max="7667" width="4.625" style="21" customWidth="1"/>
    <col min="7668" max="7668" width="6.625" style="21" customWidth="1"/>
    <col min="7669" max="7681" width="4.625" style="21" customWidth="1"/>
    <col min="7682" max="7683" width="7.625" style="21" customWidth="1"/>
    <col min="7684" max="7684" width="5.625" style="21" customWidth="1"/>
    <col min="7685" max="7685" width="12.625" style="21" customWidth="1"/>
    <col min="7686" max="7686" width="7.625" style="21" customWidth="1"/>
    <col min="7687" max="7687" width="4.625" style="21" customWidth="1"/>
    <col min="7688" max="7688" width="7.625" style="21" customWidth="1"/>
    <col min="7689" max="7689" width="5.625" style="21" customWidth="1"/>
    <col min="7690" max="7690" width="7.625" style="21" customWidth="1"/>
    <col min="7691" max="7916" width="9" style="21"/>
    <col min="7917" max="7917" width="4.625" style="21" customWidth="1"/>
    <col min="7918" max="7918" width="7.625" style="21" customWidth="1"/>
    <col min="7919" max="7919" width="4.625" style="21" customWidth="1"/>
    <col min="7920" max="7920" width="7.625" style="21" customWidth="1"/>
    <col min="7921" max="7923" width="4.625" style="21" customWidth="1"/>
    <col min="7924" max="7924" width="6.625" style="21" customWidth="1"/>
    <col min="7925" max="7937" width="4.625" style="21" customWidth="1"/>
    <col min="7938" max="7939" width="7.625" style="21" customWidth="1"/>
    <col min="7940" max="7940" width="5.625" style="21" customWidth="1"/>
    <col min="7941" max="7941" width="12.625" style="21" customWidth="1"/>
    <col min="7942" max="7942" width="7.625" style="21" customWidth="1"/>
    <col min="7943" max="7943" width="4.625" style="21" customWidth="1"/>
    <col min="7944" max="7944" width="7.625" style="21" customWidth="1"/>
    <col min="7945" max="7945" width="5.625" style="21" customWidth="1"/>
    <col min="7946" max="7946" width="7.625" style="21" customWidth="1"/>
    <col min="7947" max="8172" width="9" style="21"/>
    <col min="8173" max="8173" width="4.625" style="21" customWidth="1"/>
    <col min="8174" max="8174" width="7.625" style="21" customWidth="1"/>
    <col min="8175" max="8175" width="4.625" style="21" customWidth="1"/>
    <col min="8176" max="8176" width="7.625" style="21" customWidth="1"/>
    <col min="8177" max="8179" width="4.625" style="21" customWidth="1"/>
    <col min="8180" max="8180" width="6.625" style="21" customWidth="1"/>
    <col min="8181" max="8193" width="4.625" style="21" customWidth="1"/>
    <col min="8194" max="8195" width="7.625" style="21" customWidth="1"/>
    <col min="8196" max="8196" width="5.625" style="21" customWidth="1"/>
    <col min="8197" max="8197" width="12.625" style="21" customWidth="1"/>
    <col min="8198" max="8198" width="7.625" style="21" customWidth="1"/>
    <col min="8199" max="8199" width="4.625" style="21" customWidth="1"/>
    <col min="8200" max="8200" width="7.625" style="21" customWidth="1"/>
    <col min="8201" max="8201" width="5.625" style="21" customWidth="1"/>
    <col min="8202" max="8202" width="7.625" style="21" customWidth="1"/>
    <col min="8203" max="8428" width="9" style="21"/>
    <col min="8429" max="8429" width="4.625" style="21" customWidth="1"/>
    <col min="8430" max="8430" width="7.625" style="21" customWidth="1"/>
    <col min="8431" max="8431" width="4.625" style="21" customWidth="1"/>
    <col min="8432" max="8432" width="7.625" style="21" customWidth="1"/>
    <col min="8433" max="8435" width="4.625" style="21" customWidth="1"/>
    <col min="8436" max="8436" width="6.625" style="21" customWidth="1"/>
    <col min="8437" max="8449" width="4.625" style="21" customWidth="1"/>
    <col min="8450" max="8451" width="7.625" style="21" customWidth="1"/>
    <col min="8452" max="8452" width="5.625" style="21" customWidth="1"/>
    <col min="8453" max="8453" width="12.625" style="21" customWidth="1"/>
    <col min="8454" max="8454" width="7.625" style="21" customWidth="1"/>
    <col min="8455" max="8455" width="4.625" style="21" customWidth="1"/>
    <col min="8456" max="8456" width="7.625" style="21" customWidth="1"/>
    <col min="8457" max="8457" width="5.625" style="21" customWidth="1"/>
    <col min="8458" max="8458" width="7.625" style="21" customWidth="1"/>
    <col min="8459" max="8684" width="9" style="21"/>
    <col min="8685" max="8685" width="4.625" style="21" customWidth="1"/>
    <col min="8686" max="8686" width="7.625" style="21" customWidth="1"/>
    <col min="8687" max="8687" width="4.625" style="21" customWidth="1"/>
    <col min="8688" max="8688" width="7.625" style="21" customWidth="1"/>
    <col min="8689" max="8691" width="4.625" style="21" customWidth="1"/>
    <col min="8692" max="8692" width="6.625" style="21" customWidth="1"/>
    <col min="8693" max="8705" width="4.625" style="21" customWidth="1"/>
    <col min="8706" max="8707" width="7.625" style="21" customWidth="1"/>
    <col min="8708" max="8708" width="5.625" style="21" customWidth="1"/>
    <col min="8709" max="8709" width="12.625" style="21" customWidth="1"/>
    <col min="8710" max="8710" width="7.625" style="21" customWidth="1"/>
    <col min="8711" max="8711" width="4.625" style="21" customWidth="1"/>
    <col min="8712" max="8712" width="7.625" style="21" customWidth="1"/>
    <col min="8713" max="8713" width="5.625" style="21" customWidth="1"/>
    <col min="8714" max="8714" width="7.625" style="21" customWidth="1"/>
    <col min="8715" max="8940" width="9" style="21"/>
    <col min="8941" max="8941" width="4.625" style="21" customWidth="1"/>
    <col min="8942" max="8942" width="7.625" style="21" customWidth="1"/>
    <col min="8943" max="8943" width="4.625" style="21" customWidth="1"/>
    <col min="8944" max="8944" width="7.625" style="21" customWidth="1"/>
    <col min="8945" max="8947" width="4.625" style="21" customWidth="1"/>
    <col min="8948" max="8948" width="6.625" style="21" customWidth="1"/>
    <col min="8949" max="8961" width="4.625" style="21" customWidth="1"/>
    <col min="8962" max="8963" width="7.625" style="21" customWidth="1"/>
    <col min="8964" max="8964" width="5.625" style="21" customWidth="1"/>
    <col min="8965" max="8965" width="12.625" style="21" customWidth="1"/>
    <col min="8966" max="8966" width="7.625" style="21" customWidth="1"/>
    <col min="8967" max="8967" width="4.625" style="21" customWidth="1"/>
    <col min="8968" max="8968" width="7.625" style="21" customWidth="1"/>
    <col min="8969" max="8969" width="5.625" style="21" customWidth="1"/>
    <col min="8970" max="8970" width="7.625" style="21" customWidth="1"/>
    <col min="8971" max="9196" width="9" style="21"/>
    <col min="9197" max="9197" width="4.625" style="21" customWidth="1"/>
    <col min="9198" max="9198" width="7.625" style="21" customWidth="1"/>
    <col min="9199" max="9199" width="4.625" style="21" customWidth="1"/>
    <col min="9200" max="9200" width="7.625" style="21" customWidth="1"/>
    <col min="9201" max="9203" width="4.625" style="21" customWidth="1"/>
    <col min="9204" max="9204" width="6.625" style="21" customWidth="1"/>
    <col min="9205" max="9217" width="4.625" style="21" customWidth="1"/>
    <col min="9218" max="9219" width="7.625" style="21" customWidth="1"/>
    <col min="9220" max="9220" width="5.625" style="21" customWidth="1"/>
    <col min="9221" max="9221" width="12.625" style="21" customWidth="1"/>
    <col min="9222" max="9222" width="7.625" style="21" customWidth="1"/>
    <col min="9223" max="9223" width="4.625" style="21" customWidth="1"/>
    <col min="9224" max="9224" width="7.625" style="21" customWidth="1"/>
    <col min="9225" max="9225" width="5.625" style="21" customWidth="1"/>
    <col min="9226" max="9226" width="7.625" style="21" customWidth="1"/>
    <col min="9227" max="9452" width="9" style="21"/>
    <col min="9453" max="9453" width="4.625" style="21" customWidth="1"/>
    <col min="9454" max="9454" width="7.625" style="21" customWidth="1"/>
    <col min="9455" max="9455" width="4.625" style="21" customWidth="1"/>
    <col min="9456" max="9456" width="7.625" style="21" customWidth="1"/>
    <col min="9457" max="9459" width="4.625" style="21" customWidth="1"/>
    <col min="9460" max="9460" width="6.625" style="21" customWidth="1"/>
    <col min="9461" max="9473" width="4.625" style="21" customWidth="1"/>
    <col min="9474" max="9475" width="7.625" style="21" customWidth="1"/>
    <col min="9476" max="9476" width="5.625" style="21" customWidth="1"/>
    <col min="9477" max="9477" width="12.625" style="21" customWidth="1"/>
    <col min="9478" max="9478" width="7.625" style="21" customWidth="1"/>
    <col min="9479" max="9479" width="4.625" style="21" customWidth="1"/>
    <col min="9480" max="9480" width="7.625" style="21" customWidth="1"/>
    <col min="9481" max="9481" width="5.625" style="21" customWidth="1"/>
    <col min="9482" max="9482" width="7.625" style="21" customWidth="1"/>
    <col min="9483" max="9708" width="9" style="21"/>
    <col min="9709" max="9709" width="4.625" style="21" customWidth="1"/>
    <col min="9710" max="9710" width="7.625" style="21" customWidth="1"/>
    <col min="9711" max="9711" width="4.625" style="21" customWidth="1"/>
    <col min="9712" max="9712" width="7.625" style="21" customWidth="1"/>
    <col min="9713" max="9715" width="4.625" style="21" customWidth="1"/>
    <col min="9716" max="9716" width="6.625" style="21" customWidth="1"/>
    <col min="9717" max="9729" width="4.625" style="21" customWidth="1"/>
    <col min="9730" max="9731" width="7.625" style="21" customWidth="1"/>
    <col min="9732" max="9732" width="5.625" style="21" customWidth="1"/>
    <col min="9733" max="9733" width="12.625" style="21" customWidth="1"/>
    <col min="9734" max="9734" width="7.625" style="21" customWidth="1"/>
    <col min="9735" max="9735" width="4.625" style="21" customWidth="1"/>
    <col min="9736" max="9736" width="7.625" style="21" customWidth="1"/>
    <col min="9737" max="9737" width="5.625" style="21" customWidth="1"/>
    <col min="9738" max="9738" width="7.625" style="21" customWidth="1"/>
    <col min="9739" max="9964" width="9" style="21"/>
    <col min="9965" max="9965" width="4.625" style="21" customWidth="1"/>
    <col min="9966" max="9966" width="7.625" style="21" customWidth="1"/>
    <col min="9967" max="9967" width="4.625" style="21" customWidth="1"/>
    <col min="9968" max="9968" width="7.625" style="21" customWidth="1"/>
    <col min="9969" max="9971" width="4.625" style="21" customWidth="1"/>
    <col min="9972" max="9972" width="6.625" style="21" customWidth="1"/>
    <col min="9973" max="9985" width="4.625" style="21" customWidth="1"/>
    <col min="9986" max="9987" width="7.625" style="21" customWidth="1"/>
    <col min="9988" max="9988" width="5.625" style="21" customWidth="1"/>
    <col min="9989" max="9989" width="12.625" style="21" customWidth="1"/>
    <col min="9990" max="9990" width="7.625" style="21" customWidth="1"/>
    <col min="9991" max="9991" width="4.625" style="21" customWidth="1"/>
    <col min="9992" max="9992" width="7.625" style="21" customWidth="1"/>
    <col min="9993" max="9993" width="5.625" style="21" customWidth="1"/>
    <col min="9994" max="9994" width="7.625" style="21" customWidth="1"/>
    <col min="9995" max="10220" width="9" style="21"/>
    <col min="10221" max="10221" width="4.625" style="21" customWidth="1"/>
    <col min="10222" max="10222" width="7.625" style="21" customWidth="1"/>
    <col min="10223" max="10223" width="4.625" style="21" customWidth="1"/>
    <col min="10224" max="10224" width="7.625" style="21" customWidth="1"/>
    <col min="10225" max="10227" width="4.625" style="21" customWidth="1"/>
    <col min="10228" max="10228" width="6.625" style="21" customWidth="1"/>
    <col min="10229" max="10241" width="4.625" style="21" customWidth="1"/>
    <col min="10242" max="10243" width="7.625" style="21" customWidth="1"/>
    <col min="10244" max="10244" width="5.625" style="21" customWidth="1"/>
    <col min="10245" max="10245" width="12.625" style="21" customWidth="1"/>
    <col min="10246" max="10246" width="7.625" style="21" customWidth="1"/>
    <col min="10247" max="10247" width="4.625" style="21" customWidth="1"/>
    <col min="10248" max="10248" width="7.625" style="21" customWidth="1"/>
    <col min="10249" max="10249" width="5.625" style="21" customWidth="1"/>
    <col min="10250" max="10250" width="7.625" style="21" customWidth="1"/>
    <col min="10251" max="10476" width="9" style="21"/>
    <col min="10477" max="10477" width="4.625" style="21" customWidth="1"/>
    <col min="10478" max="10478" width="7.625" style="21" customWidth="1"/>
    <col min="10479" max="10479" width="4.625" style="21" customWidth="1"/>
    <col min="10480" max="10480" width="7.625" style="21" customWidth="1"/>
    <col min="10481" max="10483" width="4.625" style="21" customWidth="1"/>
    <col min="10484" max="10484" width="6.625" style="21" customWidth="1"/>
    <col min="10485" max="10497" width="4.625" style="21" customWidth="1"/>
    <col min="10498" max="10499" width="7.625" style="21" customWidth="1"/>
    <col min="10500" max="10500" width="5.625" style="21" customWidth="1"/>
    <col min="10501" max="10501" width="12.625" style="21" customWidth="1"/>
    <col min="10502" max="10502" width="7.625" style="21" customWidth="1"/>
    <col min="10503" max="10503" width="4.625" style="21" customWidth="1"/>
    <col min="10504" max="10504" width="7.625" style="21" customWidth="1"/>
    <col min="10505" max="10505" width="5.625" style="21" customWidth="1"/>
    <col min="10506" max="10506" width="7.625" style="21" customWidth="1"/>
    <col min="10507" max="10732" width="9" style="21"/>
    <col min="10733" max="10733" width="4.625" style="21" customWidth="1"/>
    <col min="10734" max="10734" width="7.625" style="21" customWidth="1"/>
    <col min="10735" max="10735" width="4.625" style="21" customWidth="1"/>
    <col min="10736" max="10736" width="7.625" style="21" customWidth="1"/>
    <col min="10737" max="10739" width="4.625" style="21" customWidth="1"/>
    <col min="10740" max="10740" width="6.625" style="21" customWidth="1"/>
    <col min="10741" max="10753" width="4.625" style="21" customWidth="1"/>
    <col min="10754" max="10755" width="7.625" style="21" customWidth="1"/>
    <col min="10756" max="10756" width="5.625" style="21" customWidth="1"/>
    <col min="10757" max="10757" width="12.625" style="21" customWidth="1"/>
    <col min="10758" max="10758" width="7.625" style="21" customWidth="1"/>
    <col min="10759" max="10759" width="4.625" style="21" customWidth="1"/>
    <col min="10760" max="10760" width="7.625" style="21" customWidth="1"/>
    <col min="10761" max="10761" width="5.625" style="21" customWidth="1"/>
    <col min="10762" max="10762" width="7.625" style="21" customWidth="1"/>
    <col min="10763" max="10988" width="9" style="21"/>
    <col min="10989" max="10989" width="4.625" style="21" customWidth="1"/>
    <col min="10990" max="10990" width="7.625" style="21" customWidth="1"/>
    <col min="10991" max="10991" width="4.625" style="21" customWidth="1"/>
    <col min="10992" max="10992" width="7.625" style="21" customWidth="1"/>
    <col min="10993" max="10995" width="4.625" style="21" customWidth="1"/>
    <col min="10996" max="10996" width="6.625" style="21" customWidth="1"/>
    <col min="10997" max="11009" width="4.625" style="21" customWidth="1"/>
    <col min="11010" max="11011" width="7.625" style="21" customWidth="1"/>
    <col min="11012" max="11012" width="5.625" style="21" customWidth="1"/>
    <col min="11013" max="11013" width="12.625" style="21" customWidth="1"/>
    <col min="11014" max="11014" width="7.625" style="21" customWidth="1"/>
    <col min="11015" max="11015" width="4.625" style="21" customWidth="1"/>
    <col min="11016" max="11016" width="7.625" style="21" customWidth="1"/>
    <col min="11017" max="11017" width="5.625" style="21" customWidth="1"/>
    <col min="11018" max="11018" width="7.625" style="21" customWidth="1"/>
    <col min="11019" max="11244" width="9" style="21"/>
    <col min="11245" max="11245" width="4.625" style="21" customWidth="1"/>
    <col min="11246" max="11246" width="7.625" style="21" customWidth="1"/>
    <col min="11247" max="11247" width="4.625" style="21" customWidth="1"/>
    <col min="11248" max="11248" width="7.625" style="21" customWidth="1"/>
    <col min="11249" max="11251" width="4.625" style="21" customWidth="1"/>
    <col min="11252" max="11252" width="6.625" style="21" customWidth="1"/>
    <col min="11253" max="11265" width="4.625" style="21" customWidth="1"/>
    <col min="11266" max="11267" width="7.625" style="21" customWidth="1"/>
    <col min="11268" max="11268" width="5.625" style="21" customWidth="1"/>
    <col min="11269" max="11269" width="12.625" style="21" customWidth="1"/>
    <col min="11270" max="11270" width="7.625" style="21" customWidth="1"/>
    <col min="11271" max="11271" width="4.625" style="21" customWidth="1"/>
    <col min="11272" max="11272" width="7.625" style="21" customWidth="1"/>
    <col min="11273" max="11273" width="5.625" style="21" customWidth="1"/>
    <col min="11274" max="11274" width="7.625" style="21" customWidth="1"/>
    <col min="11275" max="11500" width="9" style="21"/>
    <col min="11501" max="11501" width="4.625" style="21" customWidth="1"/>
    <col min="11502" max="11502" width="7.625" style="21" customWidth="1"/>
    <col min="11503" max="11503" width="4.625" style="21" customWidth="1"/>
    <col min="11504" max="11504" width="7.625" style="21" customWidth="1"/>
    <col min="11505" max="11507" width="4.625" style="21" customWidth="1"/>
    <col min="11508" max="11508" width="6.625" style="21" customWidth="1"/>
    <col min="11509" max="11521" width="4.625" style="21" customWidth="1"/>
    <col min="11522" max="11523" width="7.625" style="21" customWidth="1"/>
    <col min="11524" max="11524" width="5.625" style="21" customWidth="1"/>
    <col min="11525" max="11525" width="12.625" style="21" customWidth="1"/>
    <col min="11526" max="11526" width="7.625" style="21" customWidth="1"/>
    <col min="11527" max="11527" width="4.625" style="21" customWidth="1"/>
    <col min="11528" max="11528" width="7.625" style="21" customWidth="1"/>
    <col min="11529" max="11529" width="5.625" style="21" customWidth="1"/>
    <col min="11530" max="11530" width="7.625" style="21" customWidth="1"/>
    <col min="11531" max="11756" width="9" style="21"/>
    <col min="11757" max="11757" width="4.625" style="21" customWidth="1"/>
    <col min="11758" max="11758" width="7.625" style="21" customWidth="1"/>
    <col min="11759" max="11759" width="4.625" style="21" customWidth="1"/>
    <col min="11760" max="11760" width="7.625" style="21" customWidth="1"/>
    <col min="11761" max="11763" width="4.625" style="21" customWidth="1"/>
    <col min="11764" max="11764" width="6.625" style="21" customWidth="1"/>
    <col min="11765" max="11777" width="4.625" style="21" customWidth="1"/>
    <col min="11778" max="11779" width="7.625" style="21" customWidth="1"/>
    <col min="11780" max="11780" width="5.625" style="21" customWidth="1"/>
    <col min="11781" max="11781" width="12.625" style="21" customWidth="1"/>
    <col min="11782" max="11782" width="7.625" style="21" customWidth="1"/>
    <col min="11783" max="11783" width="4.625" style="21" customWidth="1"/>
    <col min="11784" max="11784" width="7.625" style="21" customWidth="1"/>
    <col min="11785" max="11785" width="5.625" style="21" customWidth="1"/>
    <col min="11786" max="11786" width="7.625" style="21" customWidth="1"/>
    <col min="11787" max="12012" width="9" style="21"/>
    <col min="12013" max="12013" width="4.625" style="21" customWidth="1"/>
    <col min="12014" max="12014" width="7.625" style="21" customWidth="1"/>
    <col min="12015" max="12015" width="4.625" style="21" customWidth="1"/>
    <col min="12016" max="12016" width="7.625" style="21" customWidth="1"/>
    <col min="12017" max="12019" width="4.625" style="21" customWidth="1"/>
    <col min="12020" max="12020" width="6.625" style="21" customWidth="1"/>
    <col min="12021" max="12033" width="4.625" style="21" customWidth="1"/>
    <col min="12034" max="12035" width="7.625" style="21" customWidth="1"/>
    <col min="12036" max="12036" width="5.625" style="21" customWidth="1"/>
    <col min="12037" max="12037" width="12.625" style="21" customWidth="1"/>
    <col min="12038" max="12038" width="7.625" style="21" customWidth="1"/>
    <col min="12039" max="12039" width="4.625" style="21" customWidth="1"/>
    <col min="12040" max="12040" width="7.625" style="21" customWidth="1"/>
    <col min="12041" max="12041" width="5.625" style="21" customWidth="1"/>
    <col min="12042" max="12042" width="7.625" style="21" customWidth="1"/>
    <col min="12043" max="12268" width="9" style="21"/>
    <col min="12269" max="12269" width="4.625" style="21" customWidth="1"/>
    <col min="12270" max="12270" width="7.625" style="21" customWidth="1"/>
    <col min="12271" max="12271" width="4.625" style="21" customWidth="1"/>
    <col min="12272" max="12272" width="7.625" style="21" customWidth="1"/>
    <col min="12273" max="12275" width="4.625" style="21" customWidth="1"/>
    <col min="12276" max="12276" width="6.625" style="21" customWidth="1"/>
    <col min="12277" max="12289" width="4.625" style="21" customWidth="1"/>
    <col min="12290" max="12291" width="7.625" style="21" customWidth="1"/>
    <col min="12292" max="12292" width="5.625" style="21" customWidth="1"/>
    <col min="12293" max="12293" width="12.625" style="21" customWidth="1"/>
    <col min="12294" max="12294" width="7.625" style="21" customWidth="1"/>
    <col min="12295" max="12295" width="4.625" style="21" customWidth="1"/>
    <col min="12296" max="12296" width="7.625" style="21" customWidth="1"/>
    <col min="12297" max="12297" width="5.625" style="21" customWidth="1"/>
    <col min="12298" max="12298" width="7.625" style="21" customWidth="1"/>
    <col min="12299" max="12524" width="9" style="21"/>
    <col min="12525" max="12525" width="4.625" style="21" customWidth="1"/>
    <col min="12526" max="12526" width="7.625" style="21" customWidth="1"/>
    <col min="12527" max="12527" width="4.625" style="21" customWidth="1"/>
    <col min="12528" max="12528" width="7.625" style="21" customWidth="1"/>
    <col min="12529" max="12531" width="4.625" style="21" customWidth="1"/>
    <col min="12532" max="12532" width="6.625" style="21" customWidth="1"/>
    <col min="12533" max="12545" width="4.625" style="21" customWidth="1"/>
    <col min="12546" max="12547" width="7.625" style="21" customWidth="1"/>
    <col min="12548" max="12548" width="5.625" style="21" customWidth="1"/>
    <col min="12549" max="12549" width="12.625" style="21" customWidth="1"/>
    <col min="12550" max="12550" width="7.625" style="21" customWidth="1"/>
    <col min="12551" max="12551" width="4.625" style="21" customWidth="1"/>
    <col min="12552" max="12552" width="7.625" style="21" customWidth="1"/>
    <col min="12553" max="12553" width="5.625" style="21" customWidth="1"/>
    <col min="12554" max="12554" width="7.625" style="21" customWidth="1"/>
    <col min="12555" max="12780" width="9" style="21"/>
    <col min="12781" max="12781" width="4.625" style="21" customWidth="1"/>
    <col min="12782" max="12782" width="7.625" style="21" customWidth="1"/>
    <col min="12783" max="12783" width="4.625" style="21" customWidth="1"/>
    <col min="12784" max="12784" width="7.625" style="21" customWidth="1"/>
    <col min="12785" max="12787" width="4.625" style="21" customWidth="1"/>
    <col min="12788" max="12788" width="6.625" style="21" customWidth="1"/>
    <col min="12789" max="12801" width="4.625" style="21" customWidth="1"/>
    <col min="12802" max="12803" width="7.625" style="21" customWidth="1"/>
    <col min="12804" max="12804" width="5.625" style="21" customWidth="1"/>
    <col min="12805" max="12805" width="12.625" style="21" customWidth="1"/>
    <col min="12806" max="12806" width="7.625" style="21" customWidth="1"/>
    <col min="12807" max="12807" width="4.625" style="21" customWidth="1"/>
    <col min="12808" max="12808" width="7.625" style="21" customWidth="1"/>
    <col min="12809" max="12809" width="5.625" style="21" customWidth="1"/>
    <col min="12810" max="12810" width="7.625" style="21" customWidth="1"/>
    <col min="12811" max="13036" width="9" style="21"/>
    <col min="13037" max="13037" width="4.625" style="21" customWidth="1"/>
    <col min="13038" max="13038" width="7.625" style="21" customWidth="1"/>
    <col min="13039" max="13039" width="4.625" style="21" customWidth="1"/>
    <col min="13040" max="13040" width="7.625" style="21" customWidth="1"/>
    <col min="13041" max="13043" width="4.625" style="21" customWidth="1"/>
    <col min="13044" max="13044" width="6.625" style="21" customWidth="1"/>
    <col min="13045" max="13057" width="4.625" style="21" customWidth="1"/>
    <col min="13058" max="13059" width="7.625" style="21" customWidth="1"/>
    <col min="13060" max="13060" width="5.625" style="21" customWidth="1"/>
    <col min="13061" max="13061" width="12.625" style="21" customWidth="1"/>
    <col min="13062" max="13062" width="7.625" style="21" customWidth="1"/>
    <col min="13063" max="13063" width="4.625" style="21" customWidth="1"/>
    <col min="13064" max="13064" width="7.625" style="21" customWidth="1"/>
    <col min="13065" max="13065" width="5.625" style="21" customWidth="1"/>
    <col min="13066" max="13066" width="7.625" style="21" customWidth="1"/>
    <col min="13067" max="13292" width="9" style="21"/>
    <col min="13293" max="13293" width="4.625" style="21" customWidth="1"/>
    <col min="13294" max="13294" width="7.625" style="21" customWidth="1"/>
    <col min="13295" max="13295" width="4.625" style="21" customWidth="1"/>
    <col min="13296" max="13296" width="7.625" style="21" customWidth="1"/>
    <col min="13297" max="13299" width="4.625" style="21" customWidth="1"/>
    <col min="13300" max="13300" width="6.625" style="21" customWidth="1"/>
    <col min="13301" max="13313" width="4.625" style="21" customWidth="1"/>
    <col min="13314" max="13315" width="7.625" style="21" customWidth="1"/>
    <col min="13316" max="13316" width="5.625" style="21" customWidth="1"/>
    <col min="13317" max="13317" width="12.625" style="21" customWidth="1"/>
    <col min="13318" max="13318" width="7.625" style="21" customWidth="1"/>
    <col min="13319" max="13319" width="4.625" style="21" customWidth="1"/>
    <col min="13320" max="13320" width="7.625" style="21" customWidth="1"/>
    <col min="13321" max="13321" width="5.625" style="21" customWidth="1"/>
    <col min="13322" max="13322" width="7.625" style="21" customWidth="1"/>
    <col min="13323" max="13548" width="9" style="21"/>
    <col min="13549" max="13549" width="4.625" style="21" customWidth="1"/>
    <col min="13550" max="13550" width="7.625" style="21" customWidth="1"/>
    <col min="13551" max="13551" width="4.625" style="21" customWidth="1"/>
    <col min="13552" max="13552" width="7.625" style="21" customWidth="1"/>
    <col min="13553" max="13555" width="4.625" style="21" customWidth="1"/>
    <col min="13556" max="13556" width="6.625" style="21" customWidth="1"/>
    <col min="13557" max="13569" width="4.625" style="21" customWidth="1"/>
    <col min="13570" max="13571" width="7.625" style="21" customWidth="1"/>
    <col min="13572" max="13572" width="5.625" style="21" customWidth="1"/>
    <col min="13573" max="13573" width="12.625" style="21" customWidth="1"/>
    <col min="13574" max="13574" width="7.625" style="21" customWidth="1"/>
    <col min="13575" max="13575" width="4.625" style="21" customWidth="1"/>
    <col min="13576" max="13576" width="7.625" style="21" customWidth="1"/>
    <col min="13577" max="13577" width="5.625" style="21" customWidth="1"/>
    <col min="13578" max="13578" width="7.625" style="21" customWidth="1"/>
    <col min="13579" max="13804" width="9" style="21"/>
    <col min="13805" max="13805" width="4.625" style="21" customWidth="1"/>
    <col min="13806" max="13806" width="7.625" style="21" customWidth="1"/>
    <col min="13807" max="13807" width="4.625" style="21" customWidth="1"/>
    <col min="13808" max="13808" width="7.625" style="21" customWidth="1"/>
    <col min="13809" max="13811" width="4.625" style="21" customWidth="1"/>
    <col min="13812" max="13812" width="6.625" style="21" customWidth="1"/>
    <col min="13813" max="13825" width="4.625" style="21" customWidth="1"/>
    <col min="13826" max="13827" width="7.625" style="21" customWidth="1"/>
    <col min="13828" max="13828" width="5.625" style="21" customWidth="1"/>
    <col min="13829" max="13829" width="12.625" style="21" customWidth="1"/>
    <col min="13830" max="13830" width="7.625" style="21" customWidth="1"/>
    <col min="13831" max="13831" width="4.625" style="21" customWidth="1"/>
    <col min="13832" max="13832" width="7.625" style="21" customWidth="1"/>
    <col min="13833" max="13833" width="5.625" style="21" customWidth="1"/>
    <col min="13834" max="13834" width="7.625" style="21" customWidth="1"/>
    <col min="13835" max="14060" width="9" style="21"/>
    <col min="14061" max="14061" width="4.625" style="21" customWidth="1"/>
    <col min="14062" max="14062" width="7.625" style="21" customWidth="1"/>
    <col min="14063" max="14063" width="4.625" style="21" customWidth="1"/>
    <col min="14064" max="14064" width="7.625" style="21" customWidth="1"/>
    <col min="14065" max="14067" width="4.625" style="21" customWidth="1"/>
    <col min="14068" max="14068" width="6.625" style="21" customWidth="1"/>
    <col min="14069" max="14081" width="4.625" style="21" customWidth="1"/>
    <col min="14082" max="14083" width="7.625" style="21" customWidth="1"/>
    <col min="14084" max="14084" width="5.625" style="21" customWidth="1"/>
    <col min="14085" max="14085" width="12.625" style="21" customWidth="1"/>
    <col min="14086" max="14086" width="7.625" style="21" customWidth="1"/>
    <col min="14087" max="14087" width="4.625" style="21" customWidth="1"/>
    <col min="14088" max="14088" width="7.625" style="21" customWidth="1"/>
    <col min="14089" max="14089" width="5.625" style="21" customWidth="1"/>
    <col min="14090" max="14090" width="7.625" style="21" customWidth="1"/>
    <col min="14091" max="14316" width="9" style="21"/>
    <col min="14317" max="14317" width="4.625" style="21" customWidth="1"/>
    <col min="14318" max="14318" width="7.625" style="21" customWidth="1"/>
    <col min="14319" max="14319" width="4.625" style="21" customWidth="1"/>
    <col min="14320" max="14320" width="7.625" style="21" customWidth="1"/>
    <col min="14321" max="14323" width="4.625" style="21" customWidth="1"/>
    <col min="14324" max="14324" width="6.625" style="21" customWidth="1"/>
    <col min="14325" max="14337" width="4.625" style="21" customWidth="1"/>
    <col min="14338" max="14339" width="7.625" style="21" customWidth="1"/>
    <col min="14340" max="14340" width="5.625" style="21" customWidth="1"/>
    <col min="14341" max="14341" width="12.625" style="21" customWidth="1"/>
    <col min="14342" max="14342" width="7.625" style="21" customWidth="1"/>
    <col min="14343" max="14343" width="4.625" style="21" customWidth="1"/>
    <col min="14344" max="14344" width="7.625" style="21" customWidth="1"/>
    <col min="14345" max="14345" width="5.625" style="21" customWidth="1"/>
    <col min="14346" max="14346" width="7.625" style="21" customWidth="1"/>
    <col min="14347" max="14572" width="9" style="21"/>
    <col min="14573" max="14573" width="4.625" style="21" customWidth="1"/>
    <col min="14574" max="14574" width="7.625" style="21" customWidth="1"/>
    <col min="14575" max="14575" width="4.625" style="21" customWidth="1"/>
    <col min="14576" max="14576" width="7.625" style="21" customWidth="1"/>
    <col min="14577" max="14579" width="4.625" style="21" customWidth="1"/>
    <col min="14580" max="14580" width="6.625" style="21" customWidth="1"/>
    <col min="14581" max="14593" width="4.625" style="21" customWidth="1"/>
    <col min="14594" max="14595" width="7.625" style="21" customWidth="1"/>
    <col min="14596" max="14596" width="5.625" style="21" customWidth="1"/>
    <col min="14597" max="14597" width="12.625" style="21" customWidth="1"/>
    <col min="14598" max="14598" width="7.625" style="21" customWidth="1"/>
    <col min="14599" max="14599" width="4.625" style="21" customWidth="1"/>
    <col min="14600" max="14600" width="7.625" style="21" customWidth="1"/>
    <col min="14601" max="14601" width="5.625" style="21" customWidth="1"/>
    <col min="14602" max="14602" width="7.625" style="21" customWidth="1"/>
    <col min="14603" max="14828" width="9" style="21"/>
    <col min="14829" max="14829" width="4.625" style="21" customWidth="1"/>
    <col min="14830" max="14830" width="7.625" style="21" customWidth="1"/>
    <col min="14831" max="14831" width="4.625" style="21" customWidth="1"/>
    <col min="14832" max="14832" width="7.625" style="21" customWidth="1"/>
    <col min="14833" max="14835" width="4.625" style="21" customWidth="1"/>
    <col min="14836" max="14836" width="6.625" style="21" customWidth="1"/>
    <col min="14837" max="14849" width="4.625" style="21" customWidth="1"/>
    <col min="14850" max="14851" width="7.625" style="21" customWidth="1"/>
    <col min="14852" max="14852" width="5.625" style="21" customWidth="1"/>
    <col min="14853" max="14853" width="12.625" style="21" customWidth="1"/>
    <col min="14854" max="14854" width="7.625" style="21" customWidth="1"/>
    <col min="14855" max="14855" width="4.625" style="21" customWidth="1"/>
    <col min="14856" max="14856" width="7.625" style="21" customWidth="1"/>
    <col min="14857" max="14857" width="5.625" style="21" customWidth="1"/>
    <col min="14858" max="14858" width="7.625" style="21" customWidth="1"/>
    <col min="14859" max="15084" width="9" style="21"/>
    <col min="15085" max="15085" width="4.625" style="21" customWidth="1"/>
    <col min="15086" max="15086" width="7.625" style="21" customWidth="1"/>
    <col min="15087" max="15087" width="4.625" style="21" customWidth="1"/>
    <col min="15088" max="15088" width="7.625" style="21" customWidth="1"/>
    <col min="15089" max="15091" width="4.625" style="21" customWidth="1"/>
    <col min="15092" max="15092" width="6.625" style="21" customWidth="1"/>
    <col min="15093" max="15105" width="4.625" style="21" customWidth="1"/>
    <col min="15106" max="15107" width="7.625" style="21" customWidth="1"/>
    <col min="15108" max="15108" width="5.625" style="21" customWidth="1"/>
    <col min="15109" max="15109" width="12.625" style="21" customWidth="1"/>
    <col min="15110" max="15110" width="7.625" style="21" customWidth="1"/>
    <col min="15111" max="15111" width="4.625" style="21" customWidth="1"/>
    <col min="15112" max="15112" width="7.625" style="21" customWidth="1"/>
    <col min="15113" max="15113" width="5.625" style="21" customWidth="1"/>
    <col min="15114" max="15114" width="7.625" style="21" customWidth="1"/>
    <col min="15115" max="15340" width="9" style="21"/>
    <col min="15341" max="15341" width="4.625" style="21" customWidth="1"/>
    <col min="15342" max="15342" width="7.625" style="21" customWidth="1"/>
    <col min="15343" max="15343" width="4.625" style="21" customWidth="1"/>
    <col min="15344" max="15344" width="7.625" style="21" customWidth="1"/>
    <col min="15345" max="15347" width="4.625" style="21" customWidth="1"/>
    <col min="15348" max="15348" width="6.625" style="21" customWidth="1"/>
    <col min="15349" max="15361" width="4.625" style="21" customWidth="1"/>
    <col min="15362" max="15363" width="7.625" style="21" customWidth="1"/>
    <col min="15364" max="15364" width="5.625" style="21" customWidth="1"/>
    <col min="15365" max="15365" width="12.625" style="21" customWidth="1"/>
    <col min="15366" max="15366" width="7.625" style="21" customWidth="1"/>
    <col min="15367" max="15367" width="4.625" style="21" customWidth="1"/>
    <col min="15368" max="15368" width="7.625" style="21" customWidth="1"/>
    <col min="15369" max="15369" width="5.625" style="21" customWidth="1"/>
    <col min="15370" max="15370" width="7.625" style="21" customWidth="1"/>
    <col min="15371" max="15596" width="9" style="21"/>
    <col min="15597" max="15597" width="4.625" style="21" customWidth="1"/>
    <col min="15598" max="15598" width="7.625" style="21" customWidth="1"/>
    <col min="15599" max="15599" width="4.625" style="21" customWidth="1"/>
    <col min="15600" max="15600" width="7.625" style="21" customWidth="1"/>
    <col min="15601" max="15603" width="4.625" style="21" customWidth="1"/>
    <col min="15604" max="15604" width="6.625" style="21" customWidth="1"/>
    <col min="15605" max="15617" width="4.625" style="21" customWidth="1"/>
    <col min="15618" max="15619" width="7.625" style="21" customWidth="1"/>
    <col min="15620" max="15620" width="5.625" style="21" customWidth="1"/>
    <col min="15621" max="15621" width="12.625" style="21" customWidth="1"/>
    <col min="15622" max="15622" width="7.625" style="21" customWidth="1"/>
    <col min="15623" max="15623" width="4.625" style="21" customWidth="1"/>
    <col min="15624" max="15624" width="7.625" style="21" customWidth="1"/>
    <col min="15625" max="15625" width="5.625" style="21" customWidth="1"/>
    <col min="15626" max="15626" width="7.625" style="21" customWidth="1"/>
    <col min="15627" max="15852" width="9" style="21"/>
    <col min="15853" max="15853" width="4.625" style="21" customWidth="1"/>
    <col min="15854" max="15854" width="7.625" style="21" customWidth="1"/>
    <col min="15855" max="15855" width="4.625" style="21" customWidth="1"/>
    <col min="15856" max="15856" width="7.625" style="21" customWidth="1"/>
    <col min="15857" max="15859" width="4.625" style="21" customWidth="1"/>
    <col min="15860" max="15860" width="6.625" style="21" customWidth="1"/>
    <col min="15861" max="15873" width="4.625" style="21" customWidth="1"/>
    <col min="15874" max="15875" width="7.625" style="21" customWidth="1"/>
    <col min="15876" max="15876" width="5.625" style="21" customWidth="1"/>
    <col min="15877" max="15877" width="12.625" style="21" customWidth="1"/>
    <col min="15878" max="15878" width="7.625" style="21" customWidth="1"/>
    <col min="15879" max="15879" width="4.625" style="21" customWidth="1"/>
    <col min="15880" max="15880" width="7.625" style="21" customWidth="1"/>
    <col min="15881" max="15881" width="5.625" style="21" customWidth="1"/>
    <col min="15882" max="15882" width="7.625" style="21" customWidth="1"/>
    <col min="15883" max="16384" width="9" style="21"/>
  </cols>
  <sheetData>
    <row r="1" spans="1:16">
      <c r="A1" s="2" t="s">
        <v>0</v>
      </c>
      <c r="B1" s="3" t="s">
        <v>1</v>
      </c>
      <c r="C1" s="2" t="s">
        <v>0</v>
      </c>
      <c r="D1" s="3" t="s">
        <v>1</v>
      </c>
      <c r="E1" s="2" t="s">
        <v>0</v>
      </c>
      <c r="F1" s="2" t="s">
        <v>0</v>
      </c>
      <c r="G1" s="3" t="s">
        <v>1</v>
      </c>
      <c r="H1" s="2" t="s">
        <v>0</v>
      </c>
      <c r="I1" s="3" t="s">
        <v>1</v>
      </c>
      <c r="J1" s="2" t="s">
        <v>149</v>
      </c>
      <c r="K1" s="2" t="s">
        <v>149</v>
      </c>
      <c r="L1" s="2" t="s">
        <v>149</v>
      </c>
      <c r="M1" s="2" t="s">
        <v>0</v>
      </c>
      <c r="N1" s="3" t="s">
        <v>1</v>
      </c>
      <c r="O1" s="2" t="s">
        <v>149</v>
      </c>
      <c r="P1" s="2" t="s">
        <v>149</v>
      </c>
    </row>
    <row r="2" ht="18" spans="1:16">
      <c r="A2" s="5" t="s">
        <v>2</v>
      </c>
      <c r="B2" s="6" t="s">
        <v>3</v>
      </c>
      <c r="C2" s="5" t="s">
        <v>150</v>
      </c>
      <c r="D2" s="6" t="s">
        <v>151</v>
      </c>
      <c r="E2" s="5" t="s">
        <v>152</v>
      </c>
      <c r="F2" s="5" t="s">
        <v>153</v>
      </c>
      <c r="G2" s="6" t="s">
        <v>154</v>
      </c>
      <c r="H2" s="5" t="s">
        <v>155</v>
      </c>
      <c r="I2" s="6" t="s">
        <v>154</v>
      </c>
      <c r="J2" s="5" t="s">
        <v>156</v>
      </c>
      <c r="K2" s="5" t="s">
        <v>157</v>
      </c>
      <c r="L2" s="5" t="s">
        <v>158</v>
      </c>
      <c r="M2" s="5" t="s">
        <v>159</v>
      </c>
      <c r="N2" s="6" t="s">
        <v>154</v>
      </c>
      <c r="O2" s="5" t="s">
        <v>160</v>
      </c>
      <c r="P2" s="5" t="s">
        <v>161</v>
      </c>
    </row>
    <row r="3" ht="18" spans="1:16">
      <c r="A3" s="7" t="s">
        <v>23</v>
      </c>
      <c r="B3" s="6" t="s">
        <v>24</v>
      </c>
      <c r="C3" s="7" t="s">
        <v>162</v>
      </c>
      <c r="D3" s="7" t="s">
        <v>162</v>
      </c>
      <c r="E3" s="7" t="s">
        <v>163</v>
      </c>
      <c r="F3" s="7" t="s">
        <v>164</v>
      </c>
      <c r="G3" s="7" t="s">
        <v>164</v>
      </c>
      <c r="H3" s="7" t="s">
        <v>165</v>
      </c>
      <c r="I3" s="7" t="s">
        <v>165</v>
      </c>
      <c r="J3" s="7" t="s">
        <v>166</v>
      </c>
      <c r="K3" s="7" t="s">
        <v>167</v>
      </c>
      <c r="L3" s="7" t="s">
        <v>168</v>
      </c>
      <c r="M3" s="7" t="s">
        <v>169</v>
      </c>
      <c r="N3" s="7" t="s">
        <v>169</v>
      </c>
      <c r="O3" s="7" t="s">
        <v>170</v>
      </c>
      <c r="P3" s="7" t="s">
        <v>171</v>
      </c>
    </row>
    <row r="4" s="49" customFormat="1" spans="1:16">
      <c r="A4" s="10" t="s">
        <v>44</v>
      </c>
      <c r="B4" s="11" t="s">
        <v>24</v>
      </c>
      <c r="C4" s="10" t="s">
        <v>172</v>
      </c>
      <c r="D4" s="11" t="s">
        <v>24</v>
      </c>
      <c r="E4" s="10" t="s">
        <v>173</v>
      </c>
      <c r="F4" s="10" t="s">
        <v>172</v>
      </c>
      <c r="G4" s="11" t="s">
        <v>24</v>
      </c>
      <c r="H4" s="10" t="s">
        <v>172</v>
      </c>
      <c r="I4" s="11" t="s">
        <v>24</v>
      </c>
      <c r="J4" s="10" t="s">
        <v>166</v>
      </c>
      <c r="K4" s="10" t="s">
        <v>174</v>
      </c>
      <c r="L4" s="10" t="s">
        <v>168</v>
      </c>
      <c r="M4" s="10" t="s">
        <v>172</v>
      </c>
      <c r="N4" s="11" t="s">
        <v>24</v>
      </c>
      <c r="O4" s="10" t="s">
        <v>170</v>
      </c>
      <c r="P4" s="10" t="s">
        <v>171</v>
      </c>
    </row>
    <row r="5" spans="1:16">
      <c r="A5" s="12">
        <v>11100000</v>
      </c>
      <c r="B5" s="12" t="s">
        <v>64</v>
      </c>
      <c r="C5" s="12">
        <v>10</v>
      </c>
      <c r="D5" s="12" t="s">
        <v>175</v>
      </c>
      <c r="E5" s="12">
        <v>16</v>
      </c>
      <c r="F5" s="12">
        <v>9</v>
      </c>
      <c r="G5" s="12" t="s">
        <v>176</v>
      </c>
      <c r="H5" s="12">
        <v>4</v>
      </c>
      <c r="I5" s="12" t="s">
        <v>177</v>
      </c>
      <c r="J5" s="12">
        <v>158</v>
      </c>
      <c r="K5" s="12">
        <v>43</v>
      </c>
      <c r="L5" s="12">
        <v>78</v>
      </c>
      <c r="M5" s="12">
        <v>2</v>
      </c>
      <c r="N5" s="12" t="s">
        <v>178</v>
      </c>
      <c r="O5" s="12">
        <v>57</v>
      </c>
      <c r="P5" s="12">
        <v>80</v>
      </c>
    </row>
    <row r="6" spans="1:16">
      <c r="A6" s="50">
        <v>11080000</v>
      </c>
      <c r="B6" s="50" t="s">
        <v>73</v>
      </c>
      <c r="C6" s="50">
        <v>11</v>
      </c>
      <c r="D6" s="50" t="s">
        <v>179</v>
      </c>
      <c r="E6" s="50">
        <v>17</v>
      </c>
      <c r="F6" s="50">
        <v>2</v>
      </c>
      <c r="G6" s="50" t="s">
        <v>180</v>
      </c>
      <c r="H6" s="50">
        <v>1</v>
      </c>
      <c r="I6" s="50" t="s">
        <v>181</v>
      </c>
      <c r="J6" s="50">
        <v>167</v>
      </c>
      <c r="K6" s="50">
        <v>49</v>
      </c>
      <c r="L6" s="50">
        <v>83</v>
      </c>
      <c r="M6" s="50">
        <v>1</v>
      </c>
      <c r="N6" s="50" t="s">
        <v>181</v>
      </c>
      <c r="O6" s="50">
        <v>58</v>
      </c>
      <c r="P6" s="50">
        <v>85</v>
      </c>
    </row>
    <row r="7" spans="1:16">
      <c r="A7" s="51">
        <v>11050000</v>
      </c>
      <c r="B7" s="51" t="s">
        <v>79</v>
      </c>
      <c r="C7" s="51">
        <v>9</v>
      </c>
      <c r="D7" s="51" t="s">
        <v>182</v>
      </c>
      <c r="E7" s="51">
        <v>15</v>
      </c>
      <c r="F7" s="51">
        <v>5</v>
      </c>
      <c r="G7" s="51" t="s">
        <v>183</v>
      </c>
      <c r="H7" s="51">
        <v>1</v>
      </c>
      <c r="I7" s="51" t="s">
        <v>181</v>
      </c>
      <c r="J7" s="51">
        <v>160</v>
      </c>
      <c r="K7" s="51">
        <v>43</v>
      </c>
      <c r="L7" s="51">
        <v>75</v>
      </c>
      <c r="M7" s="51">
        <v>1</v>
      </c>
      <c r="N7" s="51" t="s">
        <v>181</v>
      </c>
      <c r="O7" s="51">
        <v>57</v>
      </c>
      <c r="P7" s="51">
        <v>80</v>
      </c>
    </row>
    <row r="8" spans="1:16">
      <c r="A8" s="52">
        <v>11140000</v>
      </c>
      <c r="B8" s="52" t="s">
        <v>84</v>
      </c>
      <c r="C8" s="52">
        <v>8</v>
      </c>
      <c r="D8" s="52" t="s">
        <v>184</v>
      </c>
      <c r="E8" s="52">
        <v>14</v>
      </c>
      <c r="F8" s="52">
        <v>12</v>
      </c>
      <c r="G8" s="52" t="s">
        <v>185</v>
      </c>
      <c r="H8" s="52">
        <v>4</v>
      </c>
      <c r="I8" s="52" t="s">
        <v>177</v>
      </c>
      <c r="J8" s="52">
        <v>141</v>
      </c>
      <c r="K8" s="52">
        <v>30</v>
      </c>
      <c r="L8" s="52">
        <v>65</v>
      </c>
      <c r="M8" s="52">
        <v>1</v>
      </c>
      <c r="N8" s="52" t="s">
        <v>181</v>
      </c>
      <c r="O8" s="52">
        <v>51</v>
      </c>
      <c r="P8" s="52">
        <v>68</v>
      </c>
    </row>
    <row r="9" spans="1:16">
      <c r="A9" s="52">
        <v>11110000</v>
      </c>
      <c r="B9" s="52" t="s">
        <v>89</v>
      </c>
      <c r="C9" s="52">
        <v>11</v>
      </c>
      <c r="D9" s="52" t="s">
        <v>179</v>
      </c>
      <c r="E9" s="52">
        <v>17</v>
      </c>
      <c r="F9" s="52">
        <v>11</v>
      </c>
      <c r="G9" s="52" t="s">
        <v>186</v>
      </c>
      <c r="H9" s="52">
        <v>3</v>
      </c>
      <c r="I9" s="52" t="s">
        <v>187</v>
      </c>
      <c r="J9" s="52">
        <v>164</v>
      </c>
      <c r="K9" s="52">
        <v>46</v>
      </c>
      <c r="L9" s="52">
        <v>77</v>
      </c>
      <c r="M9" s="52">
        <v>3</v>
      </c>
      <c r="N9" s="52" t="s">
        <v>188</v>
      </c>
      <c r="O9" s="52">
        <v>55</v>
      </c>
      <c r="P9" s="52">
        <v>79</v>
      </c>
    </row>
    <row r="10" spans="1:16">
      <c r="A10" s="12">
        <v>11030000</v>
      </c>
      <c r="B10" s="12" t="s">
        <v>94</v>
      </c>
      <c r="C10" s="12">
        <v>12</v>
      </c>
      <c r="D10" s="12" t="s">
        <v>189</v>
      </c>
      <c r="E10" s="12">
        <v>18</v>
      </c>
      <c r="F10" s="12">
        <v>7</v>
      </c>
      <c r="G10" s="12" t="s">
        <v>190</v>
      </c>
      <c r="H10" s="12">
        <v>2</v>
      </c>
      <c r="I10" s="12" t="s">
        <v>178</v>
      </c>
      <c r="J10" s="12">
        <v>171</v>
      </c>
      <c r="K10" s="12">
        <v>52</v>
      </c>
      <c r="L10" s="12">
        <v>90</v>
      </c>
      <c r="M10" s="12">
        <v>5</v>
      </c>
      <c r="N10" s="12" t="s">
        <v>191</v>
      </c>
      <c r="O10" s="12">
        <v>59</v>
      </c>
      <c r="P10" s="12">
        <v>86</v>
      </c>
    </row>
    <row r="11" spans="1:16">
      <c r="A11" s="50">
        <v>11020000</v>
      </c>
      <c r="B11" s="50" t="s">
        <v>102</v>
      </c>
      <c r="C11" s="50">
        <v>11</v>
      </c>
      <c r="D11" s="50" t="s">
        <v>179</v>
      </c>
      <c r="E11" s="50">
        <v>17</v>
      </c>
      <c r="F11" s="50">
        <v>6</v>
      </c>
      <c r="G11" s="50" t="s">
        <v>192</v>
      </c>
      <c r="H11" s="50">
        <v>1</v>
      </c>
      <c r="I11" s="50" t="s">
        <v>181</v>
      </c>
      <c r="J11" s="50">
        <v>163</v>
      </c>
      <c r="K11" s="50">
        <v>47.5</v>
      </c>
      <c r="L11" s="50">
        <v>83</v>
      </c>
      <c r="M11" s="50">
        <v>3</v>
      </c>
      <c r="N11" s="50" t="s">
        <v>188</v>
      </c>
      <c r="O11" s="50">
        <v>58</v>
      </c>
      <c r="P11" s="50">
        <v>85</v>
      </c>
    </row>
    <row r="12" spans="1:16">
      <c r="A12" s="51">
        <v>11130000</v>
      </c>
      <c r="B12" s="51" t="s">
        <v>107</v>
      </c>
      <c r="C12" s="51">
        <v>9</v>
      </c>
      <c r="D12" s="51" t="s">
        <v>182</v>
      </c>
      <c r="E12" s="51">
        <v>15</v>
      </c>
      <c r="F12" s="51">
        <v>1</v>
      </c>
      <c r="G12" s="51" t="s">
        <v>193</v>
      </c>
      <c r="H12" s="51">
        <v>4</v>
      </c>
      <c r="I12" s="51" t="s">
        <v>177</v>
      </c>
      <c r="J12" s="51">
        <v>155</v>
      </c>
      <c r="K12" s="51">
        <v>39</v>
      </c>
      <c r="L12" s="51">
        <v>74</v>
      </c>
      <c r="M12" s="51">
        <v>1</v>
      </c>
      <c r="N12" s="51" t="s">
        <v>181</v>
      </c>
      <c r="O12" s="51">
        <v>54</v>
      </c>
      <c r="P12" s="51">
        <v>78</v>
      </c>
    </row>
    <row r="13" spans="1:16">
      <c r="A13" s="53">
        <v>11070000</v>
      </c>
      <c r="B13" s="53" t="s">
        <v>112</v>
      </c>
      <c r="C13" s="53">
        <v>10</v>
      </c>
      <c r="D13" s="53" t="s">
        <v>175</v>
      </c>
      <c r="E13" s="53">
        <v>16</v>
      </c>
      <c r="F13" s="53">
        <v>1</v>
      </c>
      <c r="G13" s="53" t="s">
        <v>193</v>
      </c>
      <c r="H13" s="53">
        <v>2</v>
      </c>
      <c r="I13" s="53" t="s">
        <v>178</v>
      </c>
      <c r="J13" s="53">
        <v>162</v>
      </c>
      <c r="K13" s="53">
        <v>48</v>
      </c>
      <c r="L13" s="53">
        <v>81</v>
      </c>
      <c r="M13" s="53">
        <v>2</v>
      </c>
      <c r="N13" s="53" t="s">
        <v>178</v>
      </c>
      <c r="O13" s="53">
        <v>57</v>
      </c>
      <c r="P13" s="53">
        <v>84</v>
      </c>
    </row>
    <row r="14" spans="1:16">
      <c r="A14" s="52">
        <v>11090000</v>
      </c>
      <c r="B14" s="52" t="s">
        <v>117</v>
      </c>
      <c r="C14" s="52">
        <v>10</v>
      </c>
      <c r="D14" s="52" t="s">
        <v>175</v>
      </c>
      <c r="E14" s="52">
        <v>16</v>
      </c>
      <c r="F14" s="52">
        <v>3</v>
      </c>
      <c r="G14" s="52" t="s">
        <v>194</v>
      </c>
      <c r="H14" s="52">
        <v>2</v>
      </c>
      <c r="I14" s="52" t="s">
        <v>178</v>
      </c>
      <c r="J14" s="52">
        <v>160</v>
      </c>
      <c r="K14" s="52">
        <v>41</v>
      </c>
      <c r="L14" s="52">
        <v>76</v>
      </c>
      <c r="M14" s="52">
        <v>2</v>
      </c>
      <c r="N14" s="52" t="s">
        <v>178</v>
      </c>
      <c r="O14" s="52">
        <v>56</v>
      </c>
      <c r="P14" s="52">
        <v>79</v>
      </c>
    </row>
    <row r="15" spans="1:16">
      <c r="A15" s="12">
        <v>11010000</v>
      </c>
      <c r="B15" s="12" t="s">
        <v>122</v>
      </c>
      <c r="C15" s="12">
        <v>7</v>
      </c>
      <c r="D15" s="12" t="s">
        <v>195</v>
      </c>
      <c r="E15" s="12">
        <v>13</v>
      </c>
      <c r="F15" s="12">
        <v>9</v>
      </c>
      <c r="G15" s="12" t="s">
        <v>176</v>
      </c>
      <c r="H15" s="12">
        <v>1</v>
      </c>
      <c r="I15" s="12" t="s">
        <v>181</v>
      </c>
      <c r="J15" s="12">
        <v>140</v>
      </c>
      <c r="K15" s="12">
        <v>35</v>
      </c>
      <c r="L15" s="12">
        <v>65</v>
      </c>
      <c r="M15" s="12">
        <v>1</v>
      </c>
      <c r="N15" s="12" t="s">
        <v>181</v>
      </c>
      <c r="O15" s="12">
        <v>52</v>
      </c>
      <c r="P15" s="12">
        <v>68</v>
      </c>
    </row>
    <row r="16" spans="1:16">
      <c r="A16" s="50">
        <v>11120000</v>
      </c>
      <c r="B16" s="50" t="s">
        <v>129</v>
      </c>
      <c r="C16" s="50">
        <v>8</v>
      </c>
      <c r="D16" s="50" t="s">
        <v>184</v>
      </c>
      <c r="E16" s="50">
        <v>14</v>
      </c>
      <c r="F16" s="50">
        <v>3</v>
      </c>
      <c r="G16" s="50" t="s">
        <v>194</v>
      </c>
      <c r="H16" s="50">
        <v>4</v>
      </c>
      <c r="I16" s="50" t="s">
        <v>177</v>
      </c>
      <c r="J16" s="50">
        <v>144</v>
      </c>
      <c r="K16" s="50">
        <v>35</v>
      </c>
      <c r="L16" s="50">
        <v>70</v>
      </c>
      <c r="M16" s="50">
        <v>1</v>
      </c>
      <c r="N16" s="50" t="s">
        <v>181</v>
      </c>
      <c r="O16" s="50">
        <v>55</v>
      </c>
      <c r="P16" s="50">
        <v>69</v>
      </c>
    </row>
    <row r="17" spans="1:16">
      <c r="A17" s="51">
        <v>11060000</v>
      </c>
      <c r="B17" s="51" t="s">
        <v>134</v>
      </c>
      <c r="C17" s="51">
        <v>8</v>
      </c>
      <c r="D17" s="51" t="s">
        <v>184</v>
      </c>
      <c r="E17" s="51">
        <v>14</v>
      </c>
      <c r="F17" s="51">
        <v>8</v>
      </c>
      <c r="G17" s="51" t="s">
        <v>196</v>
      </c>
      <c r="H17" s="51">
        <v>4</v>
      </c>
      <c r="I17" s="51" t="s">
        <v>177</v>
      </c>
      <c r="J17" s="51">
        <v>160</v>
      </c>
      <c r="K17" s="51">
        <v>43</v>
      </c>
      <c r="L17" s="51">
        <v>75</v>
      </c>
      <c r="M17" s="51">
        <v>1</v>
      </c>
      <c r="N17" s="51" t="s">
        <v>181</v>
      </c>
      <c r="O17" s="51">
        <v>57</v>
      </c>
      <c r="P17" s="51">
        <v>80</v>
      </c>
    </row>
    <row r="18" spans="1:16">
      <c r="A18" s="52">
        <v>11040000</v>
      </c>
      <c r="B18" s="52" t="s">
        <v>139</v>
      </c>
      <c r="C18" s="52">
        <v>12</v>
      </c>
      <c r="D18" s="52" t="s">
        <v>189</v>
      </c>
      <c r="E18" s="52">
        <v>18</v>
      </c>
      <c r="F18" s="52">
        <v>11</v>
      </c>
      <c r="G18" s="52" t="s">
        <v>186</v>
      </c>
      <c r="H18" s="52">
        <v>4</v>
      </c>
      <c r="I18" s="52" t="s">
        <v>177</v>
      </c>
      <c r="J18" s="52">
        <v>168</v>
      </c>
      <c r="K18" s="52">
        <v>52</v>
      </c>
      <c r="L18" s="52">
        <v>85</v>
      </c>
      <c r="M18" s="52">
        <v>4</v>
      </c>
      <c r="N18" s="52" t="s">
        <v>197</v>
      </c>
      <c r="O18" s="52">
        <v>58</v>
      </c>
      <c r="P18" s="52">
        <v>87</v>
      </c>
    </row>
    <row r="19" spans="1:16">
      <c r="A19" s="52">
        <v>11150000</v>
      </c>
      <c r="B19" s="52" t="s">
        <v>144</v>
      </c>
      <c r="C19" s="52">
        <v>12</v>
      </c>
      <c r="D19" s="52" t="s">
        <v>189</v>
      </c>
      <c r="E19" s="52">
        <v>18</v>
      </c>
      <c r="F19" s="52">
        <v>4</v>
      </c>
      <c r="G19" s="52" t="s">
        <v>198</v>
      </c>
      <c r="H19" s="52">
        <v>3</v>
      </c>
      <c r="I19" s="52" t="s">
        <v>187</v>
      </c>
      <c r="J19" s="52">
        <v>161</v>
      </c>
      <c r="K19" s="52">
        <v>45</v>
      </c>
      <c r="L19" s="52">
        <v>89</v>
      </c>
      <c r="M19" s="52">
        <v>2</v>
      </c>
      <c r="N19" s="52" t="s">
        <v>178</v>
      </c>
      <c r="O19" s="52">
        <v>59</v>
      </c>
      <c r="P19" s="52">
        <v>85</v>
      </c>
    </row>
  </sheetData>
  <pageMargins left="0.699305555555556" right="0.699305555555556" top="0.75" bottom="0.75" header="0.3" footer="0.3"/>
  <pageSetup paperSize="9" orientation="portrait" horizontalDpi="300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FFC000"/>
  </sheetPr>
  <dimension ref="A1:F49"/>
  <sheetViews>
    <sheetView workbookViewId="0">
      <selection activeCell="I30" sqref="I30"/>
    </sheetView>
  </sheetViews>
  <sheetFormatPr defaultColWidth="9" defaultRowHeight="13.5" outlineLevelCol="5"/>
  <cols>
    <col min="1" max="1" width="7.25" style="38" customWidth="1"/>
    <col min="2" max="2" width="12.5" style="38" customWidth="1"/>
    <col min="3" max="3" width="8.625" style="38" customWidth="1"/>
    <col min="4" max="4" width="12.5" style="38" customWidth="1"/>
    <col min="5" max="5" width="15.375" style="38" customWidth="1"/>
    <col min="6" max="7" width="9" style="38"/>
    <col min="8" max="8" width="9.375" style="38"/>
    <col min="9" max="10" width="9" style="38"/>
    <col min="11" max="11" width="9.375" style="38"/>
    <col min="12" max="16384" width="9" style="38"/>
  </cols>
  <sheetData>
    <row r="1" ht="17.25" spans="1:5">
      <c r="A1" s="2" t="s">
        <v>0</v>
      </c>
      <c r="B1" s="2" t="s">
        <v>0</v>
      </c>
      <c r="C1" s="2" t="s">
        <v>0</v>
      </c>
      <c r="D1" s="2" t="s">
        <v>0</v>
      </c>
      <c r="E1" s="2" t="s">
        <v>0</v>
      </c>
    </row>
    <row r="2" ht="18" spans="1:5">
      <c r="A2" s="5" t="s">
        <v>2</v>
      </c>
      <c r="B2" s="5" t="s">
        <v>199</v>
      </c>
      <c r="C2" s="5" t="s">
        <v>200</v>
      </c>
      <c r="D2" s="5" t="s">
        <v>201</v>
      </c>
      <c r="E2" s="5" t="s">
        <v>10</v>
      </c>
    </row>
    <row r="3" ht="18" spans="1:5">
      <c r="A3" s="7" t="s">
        <v>2</v>
      </c>
      <c r="B3" s="7" t="s">
        <v>202</v>
      </c>
      <c r="C3" s="7" t="s">
        <v>203</v>
      </c>
      <c r="D3" s="7" t="s">
        <v>204</v>
      </c>
      <c r="E3" s="7" t="s">
        <v>205</v>
      </c>
    </row>
    <row r="4" ht="16.5" spans="1:6">
      <c r="A4" s="39" t="s">
        <v>206</v>
      </c>
      <c r="B4" s="39" t="s">
        <v>207</v>
      </c>
      <c r="C4" s="39" t="s">
        <v>208</v>
      </c>
      <c r="D4" s="39" t="s">
        <v>209</v>
      </c>
      <c r="E4" s="39" t="s">
        <v>210</v>
      </c>
      <c r="F4" s="40" t="s">
        <v>211</v>
      </c>
    </row>
    <row r="5" spans="1:6">
      <c r="A5" s="41">
        <v>1</v>
      </c>
      <c r="B5" s="41">
        <v>11100000</v>
      </c>
      <c r="C5" s="41">
        <v>1</v>
      </c>
      <c r="D5" s="41">
        <v>11</v>
      </c>
      <c r="E5" s="42">
        <f>20000000+B5+C5</f>
        <v>31100001</v>
      </c>
      <c r="F5" s="40" t="str">
        <f>VLOOKUP(B5,s_employe!$A$5:$B$19,2,0)&amp;"被动技能"&amp;C5</f>
        <v>奈奈被动技能1</v>
      </c>
    </row>
    <row r="6" spans="1:6">
      <c r="A6" s="41">
        <v>2</v>
      </c>
      <c r="B6" s="41">
        <v>11100000</v>
      </c>
      <c r="C6" s="41">
        <v>2</v>
      </c>
      <c r="D6" s="41">
        <v>31</v>
      </c>
      <c r="E6" s="42">
        <f t="shared" ref="E6:E49" si="0">20000000+B6+C6</f>
        <v>31100002</v>
      </c>
      <c r="F6" s="40" t="str">
        <f>VLOOKUP(B6,s_employe!$A$5:$B$19,2,0)&amp;"被动技能"&amp;C6</f>
        <v>奈奈被动技能2</v>
      </c>
    </row>
    <row r="7" spans="1:6">
      <c r="A7" s="41">
        <v>3</v>
      </c>
      <c r="B7" s="41">
        <v>11100000</v>
      </c>
      <c r="C7" s="41">
        <v>3</v>
      </c>
      <c r="D7" s="41">
        <v>51</v>
      </c>
      <c r="E7" s="42">
        <f t="shared" si="0"/>
        <v>31100003</v>
      </c>
      <c r="F7" s="40" t="str">
        <f>VLOOKUP(B7,s_employe!$A$5:$B$19,2,0)&amp;"被动技能"&amp;C7</f>
        <v>奈奈被动技能3</v>
      </c>
    </row>
    <row r="8" spans="1:6">
      <c r="A8" s="43">
        <v>4</v>
      </c>
      <c r="B8" s="43">
        <v>11080000</v>
      </c>
      <c r="C8" s="43">
        <v>1</v>
      </c>
      <c r="D8" s="43">
        <v>11</v>
      </c>
      <c r="E8" s="44">
        <f t="shared" si="0"/>
        <v>31080001</v>
      </c>
      <c r="F8" s="40" t="str">
        <f>VLOOKUP(B8,s_employe!$A$5:$B$19,2,0)&amp;"被动技能"&amp;C8</f>
        <v>真希被动技能1</v>
      </c>
    </row>
    <row r="9" spans="1:6">
      <c r="A9" s="43">
        <v>5</v>
      </c>
      <c r="B9" s="43">
        <v>11080000</v>
      </c>
      <c r="C9" s="43">
        <v>2</v>
      </c>
      <c r="D9" s="43">
        <v>31</v>
      </c>
      <c r="E9" s="44">
        <f t="shared" si="0"/>
        <v>31080002</v>
      </c>
      <c r="F9" s="40" t="str">
        <f>VLOOKUP(B9,s_employe!$A$5:$B$19,2,0)&amp;"被动技能"&amp;C9</f>
        <v>真希被动技能2</v>
      </c>
    </row>
    <row r="10" spans="1:6">
      <c r="A10" s="43">
        <v>6</v>
      </c>
      <c r="B10" s="43">
        <v>11080000</v>
      </c>
      <c r="C10" s="43">
        <v>3</v>
      </c>
      <c r="D10" s="43">
        <v>51</v>
      </c>
      <c r="E10" s="44">
        <f t="shared" si="0"/>
        <v>31080003</v>
      </c>
      <c r="F10" s="40" t="str">
        <f>VLOOKUP(B10,s_employe!$A$5:$B$19,2,0)&amp;"被动技能"&amp;C10</f>
        <v>真希被动技能3</v>
      </c>
    </row>
    <row r="11" spans="1:6">
      <c r="A11" s="45">
        <v>7</v>
      </c>
      <c r="B11" s="45">
        <v>11050000</v>
      </c>
      <c r="C11" s="45">
        <v>1</v>
      </c>
      <c r="D11" s="45">
        <v>11</v>
      </c>
      <c r="E11" s="46">
        <f t="shared" si="0"/>
        <v>31050001</v>
      </c>
      <c r="F11" s="40" t="str">
        <f>VLOOKUP(B11,s_employe!$A$5:$B$19,2,0)&amp;"被动技能"&amp;C11</f>
        <v>南宫唯被动技能1</v>
      </c>
    </row>
    <row r="12" spans="1:6">
      <c r="A12" s="45">
        <v>8</v>
      </c>
      <c r="B12" s="45">
        <v>11050000</v>
      </c>
      <c r="C12" s="45">
        <v>2</v>
      </c>
      <c r="D12" s="45">
        <v>31</v>
      </c>
      <c r="E12" s="46">
        <f t="shared" si="0"/>
        <v>31050002</v>
      </c>
      <c r="F12" s="40" t="str">
        <f>VLOOKUP(B12,s_employe!$A$5:$B$19,2,0)&amp;"被动技能"&amp;C12</f>
        <v>南宫唯被动技能2</v>
      </c>
    </row>
    <row r="13" spans="1:6">
      <c r="A13" s="45">
        <v>9</v>
      </c>
      <c r="B13" s="45">
        <v>11050000</v>
      </c>
      <c r="C13" s="45">
        <v>3</v>
      </c>
      <c r="D13" s="45">
        <v>51</v>
      </c>
      <c r="E13" s="46">
        <f t="shared" si="0"/>
        <v>31050003</v>
      </c>
      <c r="F13" s="40" t="str">
        <f>VLOOKUP(B13,s_employe!$A$5:$B$19,2,0)&amp;"被动技能"&amp;C13</f>
        <v>南宫唯被动技能3</v>
      </c>
    </row>
    <row r="14" spans="1:6">
      <c r="A14" s="47">
        <v>10</v>
      </c>
      <c r="B14" s="47">
        <v>11140000</v>
      </c>
      <c r="C14" s="47">
        <v>1</v>
      </c>
      <c r="D14" s="47">
        <v>11</v>
      </c>
      <c r="E14" s="48">
        <f t="shared" si="0"/>
        <v>31140001</v>
      </c>
      <c r="F14" s="40" t="str">
        <f>VLOOKUP(B14,s_employe!$A$5:$B$19,2,0)&amp;"被动技能"&amp;C14</f>
        <v>千遥被动技能1</v>
      </c>
    </row>
    <row r="15" spans="1:6">
      <c r="A15" s="47">
        <v>11</v>
      </c>
      <c r="B15" s="47">
        <v>11140000</v>
      </c>
      <c r="C15" s="47">
        <v>2</v>
      </c>
      <c r="D15" s="47">
        <v>31</v>
      </c>
      <c r="E15" s="48">
        <f t="shared" si="0"/>
        <v>31140002</v>
      </c>
      <c r="F15" s="40" t="str">
        <f>VLOOKUP(B15,s_employe!$A$5:$B$19,2,0)&amp;"被动技能"&amp;C15</f>
        <v>千遥被动技能2</v>
      </c>
    </row>
    <row r="16" spans="1:6">
      <c r="A16" s="47">
        <v>12</v>
      </c>
      <c r="B16" s="47">
        <v>11140000</v>
      </c>
      <c r="C16" s="47">
        <v>3</v>
      </c>
      <c r="D16" s="47">
        <v>51</v>
      </c>
      <c r="E16" s="48">
        <f t="shared" si="0"/>
        <v>31140003</v>
      </c>
      <c r="F16" s="40" t="str">
        <f>VLOOKUP(B16,s_employe!$A$5:$B$19,2,0)&amp;"被动技能"&amp;C16</f>
        <v>千遥被动技能3</v>
      </c>
    </row>
    <row r="17" spans="1:6">
      <c r="A17" s="47">
        <v>13</v>
      </c>
      <c r="B17" s="47">
        <v>11110000</v>
      </c>
      <c r="C17" s="47">
        <v>1</v>
      </c>
      <c r="D17" s="47">
        <v>11</v>
      </c>
      <c r="E17" s="48">
        <f t="shared" si="0"/>
        <v>31110001</v>
      </c>
      <c r="F17" s="40" t="str">
        <f>VLOOKUP(B17,s_employe!$A$5:$B$19,2,0)&amp;"被动技能"&amp;C17</f>
        <v>榊原樱被动技能1</v>
      </c>
    </row>
    <row r="18" spans="1:6">
      <c r="A18" s="47">
        <v>14</v>
      </c>
      <c r="B18" s="47">
        <v>11110000</v>
      </c>
      <c r="C18" s="47">
        <v>2</v>
      </c>
      <c r="D18" s="47">
        <v>31</v>
      </c>
      <c r="E18" s="48">
        <f t="shared" si="0"/>
        <v>31110002</v>
      </c>
      <c r="F18" s="40" t="str">
        <f>VLOOKUP(B18,s_employe!$A$5:$B$19,2,0)&amp;"被动技能"&amp;C18</f>
        <v>榊原樱被动技能2</v>
      </c>
    </row>
    <row r="19" spans="1:6">
      <c r="A19" s="47">
        <v>15</v>
      </c>
      <c r="B19" s="47">
        <v>11110000</v>
      </c>
      <c r="C19" s="47">
        <v>3</v>
      </c>
      <c r="D19" s="47">
        <v>51</v>
      </c>
      <c r="E19" s="48">
        <f t="shared" si="0"/>
        <v>31110003</v>
      </c>
      <c r="F19" s="40" t="str">
        <f>VLOOKUP(B19,s_employe!$A$5:$B$19,2,0)&amp;"被动技能"&amp;C19</f>
        <v>榊原樱被动技能3</v>
      </c>
    </row>
    <row r="20" spans="1:6">
      <c r="A20" s="41">
        <v>17</v>
      </c>
      <c r="B20" s="41">
        <v>11030000</v>
      </c>
      <c r="C20" s="41">
        <v>1</v>
      </c>
      <c r="D20" s="41">
        <v>11</v>
      </c>
      <c r="E20" s="42">
        <f t="shared" si="0"/>
        <v>31030001</v>
      </c>
      <c r="F20" s="40" t="str">
        <f>VLOOKUP(B20,s_employe!$A$5:$B$19,2,0)&amp;"被动技能"&amp;C20</f>
        <v>凯瑟琳被动技能1</v>
      </c>
    </row>
    <row r="21" spans="1:6">
      <c r="A21" s="41">
        <v>18</v>
      </c>
      <c r="B21" s="41">
        <v>11030000</v>
      </c>
      <c r="C21" s="41">
        <v>2</v>
      </c>
      <c r="D21" s="41">
        <v>31</v>
      </c>
      <c r="E21" s="42">
        <f t="shared" si="0"/>
        <v>31030002</v>
      </c>
      <c r="F21" s="40" t="str">
        <f>VLOOKUP(B21,s_employe!$A$5:$B$19,2,0)&amp;"被动技能"&amp;C21</f>
        <v>凯瑟琳被动技能2</v>
      </c>
    </row>
    <row r="22" spans="1:6">
      <c r="A22" s="41">
        <v>19</v>
      </c>
      <c r="B22" s="41">
        <v>11030000</v>
      </c>
      <c r="C22" s="41">
        <v>3</v>
      </c>
      <c r="D22" s="41">
        <v>51</v>
      </c>
      <c r="E22" s="42">
        <f t="shared" si="0"/>
        <v>31030003</v>
      </c>
      <c r="F22" s="40" t="str">
        <f>VLOOKUP(B22,s_employe!$A$5:$B$19,2,0)&amp;"被动技能"&amp;C22</f>
        <v>凯瑟琳被动技能3</v>
      </c>
    </row>
    <row r="23" spans="1:6">
      <c r="A23" s="43">
        <v>20</v>
      </c>
      <c r="B23" s="43">
        <v>11020000</v>
      </c>
      <c r="C23" s="43">
        <v>1</v>
      </c>
      <c r="D23" s="43">
        <v>11</v>
      </c>
      <c r="E23" s="44">
        <f t="shared" si="0"/>
        <v>31020001</v>
      </c>
      <c r="F23" s="40" t="str">
        <f>VLOOKUP(B23,s_employe!$A$5:$B$19,2,0)&amp;"被动技能"&amp;C23</f>
        <v>花音被动技能1</v>
      </c>
    </row>
    <row r="24" spans="1:6">
      <c r="A24" s="43">
        <v>21</v>
      </c>
      <c r="B24" s="43">
        <v>11020000</v>
      </c>
      <c r="C24" s="43">
        <v>2</v>
      </c>
      <c r="D24" s="43">
        <v>31</v>
      </c>
      <c r="E24" s="44">
        <f t="shared" si="0"/>
        <v>31020002</v>
      </c>
      <c r="F24" s="40" t="str">
        <f>VLOOKUP(B24,s_employe!$A$5:$B$19,2,0)&amp;"被动技能"&amp;C24</f>
        <v>花音被动技能2</v>
      </c>
    </row>
    <row r="25" spans="1:6">
      <c r="A25" s="43">
        <v>22</v>
      </c>
      <c r="B25" s="43">
        <v>11020000</v>
      </c>
      <c r="C25" s="43">
        <v>3</v>
      </c>
      <c r="D25" s="43">
        <v>51</v>
      </c>
      <c r="E25" s="44">
        <f t="shared" si="0"/>
        <v>31020003</v>
      </c>
      <c r="F25" s="40" t="str">
        <f>VLOOKUP(B25,s_employe!$A$5:$B$19,2,0)&amp;"被动技能"&amp;C25</f>
        <v>花音被动技能3</v>
      </c>
    </row>
    <row r="26" spans="1:6">
      <c r="A26" s="45">
        <v>23</v>
      </c>
      <c r="B26" s="45">
        <v>11130000</v>
      </c>
      <c r="C26" s="45">
        <v>1</v>
      </c>
      <c r="D26" s="45">
        <v>11</v>
      </c>
      <c r="E26" s="46">
        <f t="shared" si="0"/>
        <v>31130001</v>
      </c>
      <c r="F26" s="40" t="str">
        <f>VLOOKUP(B26,s_employe!$A$5:$B$19,2,0)&amp;"被动技能"&amp;C26</f>
        <v>玲奈被动技能1</v>
      </c>
    </row>
    <row r="27" spans="1:6">
      <c r="A27" s="45">
        <v>24</v>
      </c>
      <c r="B27" s="45">
        <v>11130000</v>
      </c>
      <c r="C27" s="45">
        <v>2</v>
      </c>
      <c r="D27" s="45">
        <v>31</v>
      </c>
      <c r="E27" s="46">
        <f t="shared" si="0"/>
        <v>31130002</v>
      </c>
      <c r="F27" s="40" t="str">
        <f>VLOOKUP(B27,s_employe!$A$5:$B$19,2,0)&amp;"被动技能"&amp;C27</f>
        <v>玲奈被动技能2</v>
      </c>
    </row>
    <row r="28" spans="1:6">
      <c r="A28" s="45">
        <v>25</v>
      </c>
      <c r="B28" s="45">
        <v>11130000</v>
      </c>
      <c r="C28" s="45">
        <v>3</v>
      </c>
      <c r="D28" s="45">
        <v>51</v>
      </c>
      <c r="E28" s="46">
        <f t="shared" si="0"/>
        <v>31130003</v>
      </c>
      <c r="F28" s="40" t="str">
        <f>VLOOKUP(B28,s_employe!$A$5:$B$19,2,0)&amp;"被动技能"&amp;C28</f>
        <v>玲奈被动技能3</v>
      </c>
    </row>
    <row r="29" spans="1:6">
      <c r="A29" s="47">
        <v>26</v>
      </c>
      <c r="B29" s="47">
        <v>11070000</v>
      </c>
      <c r="C29" s="47">
        <v>1</v>
      </c>
      <c r="D29" s="47">
        <v>11</v>
      </c>
      <c r="E29" s="48">
        <f t="shared" si="0"/>
        <v>31070001</v>
      </c>
      <c r="F29" s="40" t="str">
        <f>VLOOKUP(B29,s_employe!$A$5:$B$19,2,0)&amp;"被动技能"&amp;C29</f>
        <v>飞儿被动技能1</v>
      </c>
    </row>
    <row r="30" spans="1:6">
      <c r="A30" s="47">
        <v>27</v>
      </c>
      <c r="B30" s="47">
        <v>11070000</v>
      </c>
      <c r="C30" s="47">
        <v>2</v>
      </c>
      <c r="D30" s="47">
        <v>31</v>
      </c>
      <c r="E30" s="48">
        <f t="shared" si="0"/>
        <v>31070002</v>
      </c>
      <c r="F30" s="40" t="str">
        <f>VLOOKUP(B30,s_employe!$A$5:$B$19,2,0)&amp;"被动技能"&amp;C30</f>
        <v>飞儿被动技能2</v>
      </c>
    </row>
    <row r="31" spans="1:6">
      <c r="A31" s="47">
        <v>28</v>
      </c>
      <c r="B31" s="47">
        <v>11070000</v>
      </c>
      <c r="C31" s="47">
        <v>3</v>
      </c>
      <c r="D31" s="47">
        <v>51</v>
      </c>
      <c r="E31" s="48">
        <f t="shared" si="0"/>
        <v>31070003</v>
      </c>
      <c r="F31" s="40" t="str">
        <f>VLOOKUP(B31,s_employe!$A$5:$B$19,2,0)&amp;"被动技能"&amp;C31</f>
        <v>飞儿被动技能3</v>
      </c>
    </row>
    <row r="32" spans="1:6">
      <c r="A32" s="47">
        <v>29</v>
      </c>
      <c r="B32" s="47">
        <v>11090000</v>
      </c>
      <c r="C32" s="47">
        <v>1</v>
      </c>
      <c r="D32" s="47">
        <v>11</v>
      </c>
      <c r="E32" s="48">
        <f t="shared" si="0"/>
        <v>31090001</v>
      </c>
      <c r="F32" s="40" t="str">
        <f>VLOOKUP(B32,s_employe!$A$5:$B$19,2,0)&amp;"被动技能"&amp;C32</f>
        <v>潘朵拉被动技能1</v>
      </c>
    </row>
    <row r="33" spans="1:6">
      <c r="A33" s="47">
        <v>30</v>
      </c>
      <c r="B33" s="47">
        <v>11090000</v>
      </c>
      <c r="C33" s="47">
        <v>2</v>
      </c>
      <c r="D33" s="47">
        <v>31</v>
      </c>
      <c r="E33" s="48">
        <f t="shared" si="0"/>
        <v>31090002</v>
      </c>
      <c r="F33" s="40" t="str">
        <f>VLOOKUP(B33,s_employe!$A$5:$B$19,2,0)&amp;"被动技能"&amp;C33</f>
        <v>潘朵拉被动技能2</v>
      </c>
    </row>
    <row r="34" spans="1:6">
      <c r="A34" s="47">
        <v>31</v>
      </c>
      <c r="B34" s="47">
        <v>11090000</v>
      </c>
      <c r="C34" s="47">
        <v>3</v>
      </c>
      <c r="D34" s="47">
        <v>51</v>
      </c>
      <c r="E34" s="48">
        <f t="shared" si="0"/>
        <v>31090003</v>
      </c>
      <c r="F34" s="40" t="str">
        <f>VLOOKUP(B34,s_employe!$A$5:$B$19,2,0)&amp;"被动技能"&amp;C34</f>
        <v>潘朵拉被动技能3</v>
      </c>
    </row>
    <row r="35" spans="1:6">
      <c r="A35" s="41">
        <v>33</v>
      </c>
      <c r="B35" s="41">
        <v>11010000</v>
      </c>
      <c r="C35" s="41">
        <v>1</v>
      </c>
      <c r="D35" s="41">
        <v>11</v>
      </c>
      <c r="E35" s="42">
        <f t="shared" si="0"/>
        <v>31010001</v>
      </c>
      <c r="F35" s="40" t="str">
        <f>VLOOKUP(B35,s_employe!$A$5:$B$19,2,0)&amp;"被动技能"&amp;C35</f>
        <v>可可妮露被动技能1</v>
      </c>
    </row>
    <row r="36" spans="1:6">
      <c r="A36" s="41">
        <v>34</v>
      </c>
      <c r="B36" s="41">
        <v>11010000</v>
      </c>
      <c r="C36" s="41">
        <v>2</v>
      </c>
      <c r="D36" s="41">
        <v>31</v>
      </c>
      <c r="E36" s="42">
        <f t="shared" si="0"/>
        <v>31010002</v>
      </c>
      <c r="F36" s="40" t="str">
        <f>VLOOKUP(B36,s_employe!$A$5:$B$19,2,0)&amp;"被动技能"&amp;C36</f>
        <v>可可妮露被动技能2</v>
      </c>
    </row>
    <row r="37" spans="1:6">
      <c r="A37" s="41">
        <v>35</v>
      </c>
      <c r="B37" s="41">
        <v>11010000</v>
      </c>
      <c r="C37" s="41">
        <v>3</v>
      </c>
      <c r="D37" s="41">
        <v>51</v>
      </c>
      <c r="E37" s="42">
        <f t="shared" si="0"/>
        <v>31010003</v>
      </c>
      <c r="F37" s="40" t="str">
        <f>VLOOKUP(B37,s_employe!$A$5:$B$19,2,0)&amp;"被动技能"&amp;C37</f>
        <v>可可妮露被动技能3</v>
      </c>
    </row>
    <row r="38" spans="1:6">
      <c r="A38" s="43">
        <v>36</v>
      </c>
      <c r="B38" s="43">
        <v>11120000</v>
      </c>
      <c r="C38" s="43">
        <v>1</v>
      </c>
      <c r="D38" s="43">
        <v>11</v>
      </c>
      <c r="E38" s="44">
        <f t="shared" si="0"/>
        <v>31120001</v>
      </c>
      <c r="F38" s="40" t="str">
        <f>VLOOKUP(B38,s_employe!$A$5:$B$19,2,0)&amp;"被动技能"&amp;C38</f>
        <v>柒柒被动技能1</v>
      </c>
    </row>
    <row r="39" spans="1:6">
      <c r="A39" s="43">
        <v>37</v>
      </c>
      <c r="B39" s="43">
        <v>11120000</v>
      </c>
      <c r="C39" s="43">
        <v>2</v>
      </c>
      <c r="D39" s="43">
        <v>31</v>
      </c>
      <c r="E39" s="44">
        <f t="shared" si="0"/>
        <v>31120002</v>
      </c>
      <c r="F39" s="40" t="str">
        <f>VLOOKUP(B39,s_employe!$A$5:$B$19,2,0)&amp;"被动技能"&amp;C39</f>
        <v>柒柒被动技能2</v>
      </c>
    </row>
    <row r="40" spans="1:6">
      <c r="A40" s="43">
        <v>38</v>
      </c>
      <c r="B40" s="43">
        <v>11120000</v>
      </c>
      <c r="C40" s="43">
        <v>3</v>
      </c>
      <c r="D40" s="43">
        <v>51</v>
      </c>
      <c r="E40" s="44">
        <f t="shared" si="0"/>
        <v>31120003</v>
      </c>
      <c r="F40" s="40" t="str">
        <f>VLOOKUP(B40,s_employe!$A$5:$B$19,2,0)&amp;"被动技能"&amp;C40</f>
        <v>柒柒被动技能3</v>
      </c>
    </row>
    <row r="41" spans="1:6">
      <c r="A41" s="45">
        <v>39</v>
      </c>
      <c r="B41" s="45">
        <v>11060000</v>
      </c>
      <c r="C41" s="45">
        <v>1</v>
      </c>
      <c r="D41" s="45">
        <v>11</v>
      </c>
      <c r="E41" s="46">
        <f t="shared" si="0"/>
        <v>31060001</v>
      </c>
      <c r="F41" s="40" t="str">
        <f>VLOOKUP(B41,s_employe!$A$5:$B$19,2,0)&amp;"被动技能"&amp;C41</f>
        <v>娜塔莉被动技能1</v>
      </c>
    </row>
    <row r="42" spans="1:6">
      <c r="A42" s="45">
        <v>40</v>
      </c>
      <c r="B42" s="45">
        <v>11060000</v>
      </c>
      <c r="C42" s="45">
        <v>2</v>
      </c>
      <c r="D42" s="45">
        <v>31</v>
      </c>
      <c r="E42" s="46">
        <f t="shared" si="0"/>
        <v>31060002</v>
      </c>
      <c r="F42" s="40" t="str">
        <f>VLOOKUP(B42,s_employe!$A$5:$B$19,2,0)&amp;"被动技能"&amp;C42</f>
        <v>娜塔莉被动技能2</v>
      </c>
    </row>
    <row r="43" spans="1:6">
      <c r="A43" s="45">
        <v>41</v>
      </c>
      <c r="B43" s="45">
        <v>11060000</v>
      </c>
      <c r="C43" s="45">
        <v>3</v>
      </c>
      <c r="D43" s="45">
        <v>51</v>
      </c>
      <c r="E43" s="46">
        <f t="shared" si="0"/>
        <v>31060003</v>
      </c>
      <c r="F43" s="40" t="str">
        <f>VLOOKUP(B43,s_employe!$A$5:$B$19,2,0)&amp;"被动技能"&amp;C43</f>
        <v>娜塔莉被动技能3</v>
      </c>
    </row>
    <row r="44" spans="1:6">
      <c r="A44" s="47">
        <v>42</v>
      </c>
      <c r="B44" s="47">
        <v>11040000</v>
      </c>
      <c r="C44" s="47">
        <v>1</v>
      </c>
      <c r="D44" s="47">
        <v>11</v>
      </c>
      <c r="E44" s="48">
        <f t="shared" si="0"/>
        <v>31040001</v>
      </c>
      <c r="F44" s="40" t="str">
        <f>VLOOKUP(B44,s_employe!$A$5:$B$19,2,0)&amp;"被动技能"&amp;C44</f>
        <v>南宫攸被动技能1</v>
      </c>
    </row>
    <row r="45" spans="1:6">
      <c r="A45" s="47">
        <v>43</v>
      </c>
      <c r="B45" s="47">
        <v>11040000</v>
      </c>
      <c r="C45" s="47">
        <v>2</v>
      </c>
      <c r="D45" s="47">
        <v>31</v>
      </c>
      <c r="E45" s="48">
        <f t="shared" si="0"/>
        <v>31040002</v>
      </c>
      <c r="F45" s="40" t="str">
        <f>VLOOKUP(B45,s_employe!$A$5:$B$19,2,0)&amp;"被动技能"&amp;C45</f>
        <v>南宫攸被动技能2</v>
      </c>
    </row>
    <row r="46" spans="1:6">
      <c r="A46" s="47">
        <v>44</v>
      </c>
      <c r="B46" s="47">
        <v>11040000</v>
      </c>
      <c r="C46" s="47">
        <v>3</v>
      </c>
      <c r="D46" s="47">
        <v>51</v>
      </c>
      <c r="E46" s="48">
        <f t="shared" si="0"/>
        <v>31040003</v>
      </c>
      <c r="F46" s="40" t="str">
        <f>VLOOKUP(B46,s_employe!$A$5:$B$19,2,0)&amp;"被动技能"&amp;C46</f>
        <v>南宫攸被动技能3</v>
      </c>
    </row>
    <row r="47" spans="1:6">
      <c r="A47" s="47">
        <v>45</v>
      </c>
      <c r="B47" s="47">
        <v>11150000</v>
      </c>
      <c r="C47" s="47">
        <v>1</v>
      </c>
      <c r="D47" s="47">
        <v>11</v>
      </c>
      <c r="E47" s="48">
        <f t="shared" si="0"/>
        <v>31150001</v>
      </c>
      <c r="F47" s="40" t="str">
        <f>VLOOKUP(B47,s_employe!$A$5:$B$19,2,0)&amp;"被动技能"&amp;C47</f>
        <v>若叶被动技能1</v>
      </c>
    </row>
    <row r="48" spans="1:6">
      <c r="A48" s="47">
        <v>46</v>
      </c>
      <c r="B48" s="47">
        <v>11150000</v>
      </c>
      <c r="C48" s="47">
        <v>2</v>
      </c>
      <c r="D48" s="47">
        <v>31</v>
      </c>
      <c r="E48" s="48">
        <f t="shared" si="0"/>
        <v>31150002</v>
      </c>
      <c r="F48" s="40" t="str">
        <f>VLOOKUP(B48,s_employe!$A$5:$B$19,2,0)&amp;"被动技能"&amp;C48</f>
        <v>若叶被动技能2</v>
      </c>
    </row>
    <row r="49" spans="1:6">
      <c r="A49" s="47">
        <v>47</v>
      </c>
      <c r="B49" s="47">
        <v>11150000</v>
      </c>
      <c r="C49" s="47">
        <v>3</v>
      </c>
      <c r="D49" s="47">
        <v>51</v>
      </c>
      <c r="E49" s="48">
        <f t="shared" si="0"/>
        <v>31150003</v>
      </c>
      <c r="F49" s="40" t="str">
        <f>VLOOKUP(B49,s_employe!$A$5:$B$19,2,0)&amp;"被动技能"&amp;C49</f>
        <v>若叶被动技能3</v>
      </c>
    </row>
  </sheetData>
  <conditionalFormatting sqref="A4">
    <cfRule type="cellIs" dxfId="0" priority="1" operator="lessThan">
      <formula>0</formula>
    </cfRule>
  </conditionalFormatting>
  <conditionalFormatting sqref="B4">
    <cfRule type="cellIs" dxfId="0" priority="3" operator="lessThan">
      <formula>0</formula>
    </cfRule>
  </conditionalFormatting>
  <conditionalFormatting sqref="C4">
    <cfRule type="cellIs" dxfId="0" priority="2" operator="lessThan">
      <formula>0</formula>
    </cfRule>
  </conditionalFormatting>
  <conditionalFormatting sqref="D4">
    <cfRule type="cellIs" dxfId="0" priority="4" operator="lessThan">
      <formula>0</formula>
    </cfRule>
  </conditionalFormatting>
  <conditionalFormatting sqref="E4">
    <cfRule type="cellIs" dxfId="0" priority="5" operator="lessThan">
      <formula>0</formula>
    </cfRule>
  </conditionalFormatting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FFC000"/>
  </sheetPr>
  <dimension ref="A1:K169"/>
  <sheetViews>
    <sheetView workbookViewId="0">
      <pane xSplit="2" ySplit="4" topLeftCell="C5" activePane="bottomRight" state="frozen"/>
      <selection/>
      <selection pane="topRight"/>
      <selection pane="bottomLeft"/>
      <selection pane="bottomRight" activeCell="B171" sqref="B171"/>
    </sheetView>
  </sheetViews>
  <sheetFormatPr defaultColWidth="9" defaultRowHeight="17.25"/>
  <cols>
    <col min="1" max="2" width="10.75" customWidth="1"/>
    <col min="3" max="3" width="9.75" customWidth="1"/>
    <col min="4" max="4" width="14.125" customWidth="1"/>
    <col min="5" max="5" width="13.875" customWidth="1"/>
    <col min="6" max="6" width="11.75" customWidth="1"/>
    <col min="7" max="7" width="56.25" customWidth="1"/>
    <col min="8" max="8" width="16.5" style="1" customWidth="1"/>
    <col min="9" max="9" width="14.125" customWidth="1"/>
    <col min="10" max="10" width="15.375" style="21" customWidth="1"/>
    <col min="11" max="11" width="11.875" customWidth="1"/>
  </cols>
  <sheetData>
    <row r="1" spans="1:11">
      <c r="A1" s="2" t="s">
        <v>0</v>
      </c>
      <c r="B1" s="2" t="s">
        <v>0</v>
      </c>
      <c r="C1" s="4" t="s">
        <v>0</v>
      </c>
      <c r="D1" s="2" t="s">
        <v>0</v>
      </c>
      <c r="E1" s="2" t="s">
        <v>0</v>
      </c>
      <c r="F1" s="4" t="s">
        <v>0</v>
      </c>
      <c r="G1" s="4" t="s">
        <v>1</v>
      </c>
      <c r="H1" s="4" t="s">
        <v>0</v>
      </c>
      <c r="I1" s="4" t="s">
        <v>0</v>
      </c>
      <c r="J1" s="2" t="s">
        <v>1</v>
      </c>
      <c r="K1" s="2" t="s">
        <v>1</v>
      </c>
    </row>
    <row r="2" ht="18" spans="1:11">
      <c r="A2" s="5" t="s">
        <v>2</v>
      </c>
      <c r="B2" s="5" t="s">
        <v>212</v>
      </c>
      <c r="C2" s="5" t="s">
        <v>213</v>
      </c>
      <c r="D2" s="5" t="s">
        <v>214</v>
      </c>
      <c r="E2" s="5" t="s">
        <v>215</v>
      </c>
      <c r="F2" s="5" t="s">
        <v>216</v>
      </c>
      <c r="G2" s="5" t="s">
        <v>217</v>
      </c>
      <c r="H2" s="5" t="s">
        <v>218</v>
      </c>
      <c r="I2" s="5" t="s">
        <v>219</v>
      </c>
      <c r="J2" s="27" t="s">
        <v>10</v>
      </c>
      <c r="K2" s="28" t="s">
        <v>3</v>
      </c>
    </row>
    <row r="3" ht="18" spans="1:11">
      <c r="A3" s="9" t="s">
        <v>220</v>
      </c>
      <c r="B3" s="9" t="s">
        <v>23</v>
      </c>
      <c r="C3" s="9" t="s">
        <v>221</v>
      </c>
      <c r="D3" s="9" t="s">
        <v>222</v>
      </c>
      <c r="E3" s="9" t="s">
        <v>223</v>
      </c>
      <c r="F3" s="9" t="s">
        <v>224</v>
      </c>
      <c r="G3" s="9" t="s">
        <v>225</v>
      </c>
      <c r="H3" s="9" t="s">
        <v>226</v>
      </c>
      <c r="I3" s="9" t="s">
        <v>227</v>
      </c>
      <c r="J3" s="29" t="s">
        <v>31</v>
      </c>
      <c r="K3" s="9" t="s">
        <v>228</v>
      </c>
    </row>
    <row r="4" ht="51.75" spans="1:11">
      <c r="A4" s="10" t="s">
        <v>229</v>
      </c>
      <c r="B4" s="10" t="s">
        <v>23</v>
      </c>
      <c r="C4" s="10" t="s">
        <v>230</v>
      </c>
      <c r="D4" s="10" t="s">
        <v>231</v>
      </c>
      <c r="E4" s="10" t="s">
        <v>232</v>
      </c>
      <c r="F4" s="10" t="s">
        <v>224</v>
      </c>
      <c r="G4" s="10" t="s">
        <v>233</v>
      </c>
      <c r="H4" s="10" t="s">
        <v>234</v>
      </c>
      <c r="I4" s="10" t="s">
        <v>235</v>
      </c>
      <c r="J4" s="10" t="s">
        <v>236</v>
      </c>
      <c r="K4" s="30" t="s">
        <v>237</v>
      </c>
    </row>
    <row r="5" spans="1:11">
      <c r="A5" s="13">
        <f t="shared" ref="A5:A15" si="0">B5+2000+C5</f>
        <v>11102000</v>
      </c>
      <c r="B5" s="12">
        <f>s_employe!$A$5</f>
        <v>11100000</v>
      </c>
      <c r="C5" s="13">
        <v>0</v>
      </c>
      <c r="D5" s="13">
        <v>0</v>
      </c>
      <c r="E5" s="13">
        <v>0</v>
      </c>
      <c r="F5" s="15">
        <f>[2]金币消耗!$P9</f>
        <v>0</v>
      </c>
      <c r="G5" s="22">
        <f>[3]主角进阶规划!$BU73</f>
        <v>0</v>
      </c>
      <c r="H5" s="15">
        <f>A6</f>
        <v>11102001</v>
      </c>
      <c r="I5" s="31">
        <f>[1]s_battle_data!$A1506</f>
        <v>11110000</v>
      </c>
      <c r="J5" s="32"/>
      <c r="K5" s="30" t="s">
        <v>238</v>
      </c>
    </row>
    <row r="6" spans="1:11">
      <c r="A6" s="13">
        <f t="shared" si="0"/>
        <v>11102001</v>
      </c>
      <c r="B6" s="12">
        <f>s_employe!$A$5</f>
        <v>11100000</v>
      </c>
      <c r="C6" s="13">
        <v>1</v>
      </c>
      <c r="D6" s="13">
        <v>10</v>
      </c>
      <c r="E6" s="13">
        <v>10</v>
      </c>
      <c r="F6" s="15">
        <f>[2]金币消耗!$P10</f>
        <v>1930</v>
      </c>
      <c r="G6" s="23" t="str">
        <f>[3]主角进阶规划!$BU74</f>
        <v>31001011_3|31001021_3|31001031_3|31001041_1</v>
      </c>
      <c r="H6" s="15">
        <f t="shared" ref="H6:H11" si="1">A7</f>
        <v>11102002</v>
      </c>
      <c r="I6" s="31">
        <f>[1]s_battle_data!$A1507</f>
        <v>11110001</v>
      </c>
      <c r="K6" s="30" t="s">
        <v>239</v>
      </c>
    </row>
    <row r="7" spans="1:11">
      <c r="A7" s="13">
        <f t="shared" si="0"/>
        <v>11102002</v>
      </c>
      <c r="B7" s="12">
        <f>s_employe!$A$5</f>
        <v>11100000</v>
      </c>
      <c r="C7" s="13">
        <v>2</v>
      </c>
      <c r="D7" s="13">
        <v>20</v>
      </c>
      <c r="E7" s="13">
        <v>20</v>
      </c>
      <c r="F7" s="15">
        <f>[2]金币消耗!$P11</f>
        <v>10700</v>
      </c>
      <c r="G7" s="23" t="str">
        <f>[3]主角进阶规划!$BU75</f>
        <v>31001011_6|31001021_6|31001031_6|31001041_2</v>
      </c>
      <c r="H7" s="15">
        <f t="shared" si="1"/>
        <v>11102003</v>
      </c>
      <c r="I7" s="31">
        <f>[1]s_battle_data!$A1508</f>
        <v>11110002</v>
      </c>
      <c r="J7" s="32"/>
      <c r="K7" s="33" t="s">
        <v>240</v>
      </c>
    </row>
    <row r="8" spans="1:11">
      <c r="A8" s="13">
        <f t="shared" si="0"/>
        <v>11102003</v>
      </c>
      <c r="B8" s="12">
        <f>s_employe!$A$5</f>
        <v>11100000</v>
      </c>
      <c r="C8" s="13">
        <v>3</v>
      </c>
      <c r="D8" s="13">
        <v>30</v>
      </c>
      <c r="E8" s="13">
        <v>30</v>
      </c>
      <c r="F8" s="15">
        <f>[2]金币消耗!$P12</f>
        <v>23355</v>
      </c>
      <c r="G8" s="23" t="str">
        <f>[3]主角进阶规划!$BU76</f>
        <v>31001012_10|31001022_10|31001032_10|31001042_5</v>
      </c>
      <c r="H8" s="15">
        <f t="shared" si="1"/>
        <v>11102004</v>
      </c>
      <c r="I8" s="31">
        <f>[1]s_battle_data!$A1509</f>
        <v>11110003</v>
      </c>
      <c r="J8" s="32"/>
      <c r="K8" s="33" t="s">
        <v>241</v>
      </c>
    </row>
    <row r="9" spans="1:11">
      <c r="A9" s="13">
        <f t="shared" si="0"/>
        <v>11102004</v>
      </c>
      <c r="B9" s="12">
        <f>s_employe!$A$5</f>
        <v>11100000</v>
      </c>
      <c r="C9" s="13">
        <v>4</v>
      </c>
      <c r="D9" s="13">
        <v>40</v>
      </c>
      <c r="E9" s="13">
        <v>40</v>
      </c>
      <c r="F9" s="15">
        <f>[2]金币消耗!$P13</f>
        <v>113840</v>
      </c>
      <c r="G9" s="24" t="str">
        <f>[3]主角进阶规划!$BU77</f>
        <v>31001012_20|31001022_20|31001032_20|31001042_10</v>
      </c>
      <c r="H9" s="15">
        <f t="shared" si="1"/>
        <v>11102005</v>
      </c>
      <c r="I9" s="31">
        <f>[1]s_battle_data!$A1510</f>
        <v>11110004</v>
      </c>
      <c r="J9" s="32"/>
      <c r="K9" s="33" t="s">
        <v>242</v>
      </c>
    </row>
    <row r="10" spans="1:11">
      <c r="A10" s="13">
        <f t="shared" si="0"/>
        <v>11102005</v>
      </c>
      <c r="B10" s="12">
        <f>s_employe!$A$5</f>
        <v>11100000</v>
      </c>
      <c r="C10" s="13">
        <v>5</v>
      </c>
      <c r="D10" s="13">
        <v>50</v>
      </c>
      <c r="E10" s="13">
        <v>50</v>
      </c>
      <c r="F10" s="15">
        <f>[2]金币消耗!$P14</f>
        <v>1042210</v>
      </c>
      <c r="G10" s="24" t="str">
        <f>[3]主角进阶规划!$BU78</f>
        <v>31001012_50|31001022_50|31001032_50|31001042_25</v>
      </c>
      <c r="H10" s="15">
        <f t="shared" si="1"/>
        <v>11102006</v>
      </c>
      <c r="I10" s="31">
        <f>[1]s_battle_data!$A1511</f>
        <v>11110005</v>
      </c>
      <c r="J10" s="32"/>
      <c r="K10" s="34" t="s">
        <v>243</v>
      </c>
    </row>
    <row r="11" spans="1:11">
      <c r="A11" s="13">
        <f t="shared" si="0"/>
        <v>11102006</v>
      </c>
      <c r="B11" s="12">
        <f>s_employe!$A$5</f>
        <v>11100000</v>
      </c>
      <c r="C11" s="13">
        <v>6</v>
      </c>
      <c r="D11" s="13">
        <v>60</v>
      </c>
      <c r="E11" s="13">
        <v>60</v>
      </c>
      <c r="F11" s="15">
        <f>[2]金币消耗!$P15</f>
        <v>3138840</v>
      </c>
      <c r="G11" s="24" t="str">
        <f>[3]主角进阶规划!$BU79</f>
        <v>31001013_80|31001023_80|31001033_80|31001043_40</v>
      </c>
      <c r="H11" s="15">
        <f t="shared" si="1"/>
        <v>11102007</v>
      </c>
      <c r="I11" s="31">
        <f>[1]s_battle_data!$A1512</f>
        <v>11110006</v>
      </c>
      <c r="J11" s="32"/>
      <c r="K11" s="34" t="s">
        <v>244</v>
      </c>
    </row>
    <row r="12" spans="1:11">
      <c r="A12" s="13">
        <f t="shared" si="0"/>
        <v>11102007</v>
      </c>
      <c r="B12" s="12">
        <f>s_employe!$A$5</f>
        <v>11100000</v>
      </c>
      <c r="C12" s="13">
        <v>7</v>
      </c>
      <c r="D12" s="13">
        <v>70</v>
      </c>
      <c r="E12" s="13">
        <v>70</v>
      </c>
      <c r="F12" s="15">
        <f>[2]金币消耗!$P16</f>
        <v>8505020</v>
      </c>
      <c r="G12" s="25" t="str">
        <f>[3]主角进阶规划!$BU80</f>
        <v>31001013_160|31001023_160|31001033_160|31001043_80</v>
      </c>
      <c r="H12" s="15">
        <f t="shared" ref="H12:H24" si="2">A13</f>
        <v>11102008</v>
      </c>
      <c r="I12" s="31">
        <f>[1]s_battle_data!$A1513</f>
        <v>11110007</v>
      </c>
      <c r="J12" s="32"/>
      <c r="K12" s="34" t="s">
        <v>245</v>
      </c>
    </row>
    <row r="13" spans="1:11">
      <c r="A13" s="13">
        <f t="shared" si="0"/>
        <v>11102008</v>
      </c>
      <c r="B13" s="12">
        <f>s_employe!$A$5</f>
        <v>11100000</v>
      </c>
      <c r="C13" s="13">
        <v>8</v>
      </c>
      <c r="D13" s="13">
        <v>80</v>
      </c>
      <c r="E13" s="13">
        <v>80</v>
      </c>
      <c r="F13" s="15">
        <f>[2]金币消耗!$P17</f>
        <v>18970410</v>
      </c>
      <c r="G13" s="25">
        <f>[3]主角进阶规划!$BU81</f>
        <v>0</v>
      </c>
      <c r="H13" s="16">
        <v>-1</v>
      </c>
      <c r="I13" s="31">
        <f>[1]s_battle_data!$A1514</f>
        <v>11110008</v>
      </c>
      <c r="J13" s="32"/>
      <c r="K13" s="35" t="s">
        <v>246</v>
      </c>
    </row>
    <row r="14" spans="1:11">
      <c r="A14" s="13">
        <f t="shared" si="0"/>
        <v>11102009</v>
      </c>
      <c r="B14" s="12">
        <f>s_employe!$A$5</f>
        <v>11100000</v>
      </c>
      <c r="C14" s="13">
        <v>9</v>
      </c>
      <c r="D14" s="13">
        <v>90</v>
      </c>
      <c r="E14" s="13">
        <v>90</v>
      </c>
      <c r="F14" s="15">
        <f>[2]金币消耗!$P18</f>
        <v>0</v>
      </c>
      <c r="G14" s="22">
        <f>[3]主角进阶规划!$BU82</f>
        <v>0</v>
      </c>
      <c r="H14" s="16">
        <v>-1</v>
      </c>
      <c r="I14" s="31">
        <f>[1]s_battle_data!$A1515</f>
        <v>11110009</v>
      </c>
      <c r="J14" s="32"/>
      <c r="K14" s="35" t="s">
        <v>247</v>
      </c>
    </row>
    <row r="15" spans="1:11">
      <c r="A15" s="13">
        <f t="shared" si="0"/>
        <v>11102010</v>
      </c>
      <c r="B15" s="12">
        <f>s_employe!$A$5</f>
        <v>11100000</v>
      </c>
      <c r="C15" s="13">
        <v>10</v>
      </c>
      <c r="D15" s="13">
        <v>100</v>
      </c>
      <c r="E15" s="13">
        <v>100</v>
      </c>
      <c r="F15" s="15">
        <f>[2]金币消耗!$P19</f>
        <v>0</v>
      </c>
      <c r="G15" s="22">
        <f>[3]主角进阶规划!$BU83</f>
        <v>0</v>
      </c>
      <c r="H15" s="16">
        <v>-1</v>
      </c>
      <c r="I15" s="31">
        <f>[1]s_battle_data!$A1516</f>
        <v>11110010</v>
      </c>
      <c r="J15" s="32"/>
      <c r="K15" s="36" t="s">
        <v>248</v>
      </c>
    </row>
    <row r="16" spans="1:11">
      <c r="A16" s="13">
        <f t="shared" ref="A16:A47" si="3">B16+2000+C16</f>
        <v>11082000</v>
      </c>
      <c r="B16" s="17">
        <f>s_employe!$A$6</f>
        <v>11080000</v>
      </c>
      <c r="C16" s="13">
        <f t="shared" ref="C16:G16" si="4">C5</f>
        <v>0</v>
      </c>
      <c r="D16" s="13">
        <f t="shared" si="4"/>
        <v>0</v>
      </c>
      <c r="E16" s="13">
        <f t="shared" si="4"/>
        <v>0</v>
      </c>
      <c r="F16" s="26">
        <f t="shared" si="4"/>
        <v>0</v>
      </c>
      <c r="G16" s="26">
        <f t="shared" si="4"/>
        <v>0</v>
      </c>
      <c r="H16" s="15">
        <f t="shared" si="2"/>
        <v>11082001</v>
      </c>
      <c r="I16" s="31">
        <f>[1]s_battle_data!$A1517</f>
        <v>11108000</v>
      </c>
      <c r="J16" s="32"/>
      <c r="K16" s="30" t="s">
        <v>238</v>
      </c>
    </row>
    <row r="17" spans="1:11">
      <c r="A17" s="13">
        <f t="shared" si="3"/>
        <v>11082001</v>
      </c>
      <c r="B17" s="17">
        <f>s_employe!$A$6</f>
        <v>11080000</v>
      </c>
      <c r="C17" s="13">
        <f t="shared" ref="C17:C37" si="5">C6</f>
        <v>1</v>
      </c>
      <c r="D17" s="13">
        <f t="shared" ref="D17:D48" si="6">D6</f>
        <v>10</v>
      </c>
      <c r="E17" s="13">
        <f t="shared" ref="E17:E48" si="7">E6</f>
        <v>10</v>
      </c>
      <c r="F17" s="26">
        <f t="shared" ref="F17:F26" si="8">F6</f>
        <v>1930</v>
      </c>
      <c r="G17" s="26" t="str">
        <f t="shared" ref="G17:G48" si="9">G6</f>
        <v>31001011_3|31001021_3|31001031_3|31001041_1</v>
      </c>
      <c r="H17" s="15">
        <f t="shared" si="2"/>
        <v>11082002</v>
      </c>
      <c r="I17" s="31">
        <f>[1]s_battle_data!$A1518</f>
        <v>11108001</v>
      </c>
      <c r="J17" s="32"/>
      <c r="K17" s="30" t="s">
        <v>239</v>
      </c>
    </row>
    <row r="18" spans="1:11">
      <c r="A18" s="13">
        <f t="shared" si="3"/>
        <v>11082002</v>
      </c>
      <c r="B18" s="17">
        <f>s_employe!$A$6</f>
        <v>11080000</v>
      </c>
      <c r="C18" s="13">
        <f t="shared" si="5"/>
        <v>2</v>
      </c>
      <c r="D18" s="13">
        <f t="shared" si="6"/>
        <v>20</v>
      </c>
      <c r="E18" s="13">
        <f t="shared" si="7"/>
        <v>20</v>
      </c>
      <c r="F18" s="26">
        <f t="shared" si="8"/>
        <v>10700</v>
      </c>
      <c r="G18" s="26" t="str">
        <f t="shared" si="9"/>
        <v>31001011_6|31001021_6|31001031_6|31001041_2</v>
      </c>
      <c r="H18" s="15">
        <f t="shared" si="2"/>
        <v>11082003</v>
      </c>
      <c r="I18" s="31">
        <f>[1]s_battle_data!$A1519</f>
        <v>11108002</v>
      </c>
      <c r="J18" s="32"/>
      <c r="K18" s="33" t="s">
        <v>240</v>
      </c>
    </row>
    <row r="19" spans="1:11">
      <c r="A19" s="13">
        <f t="shared" si="3"/>
        <v>11082003</v>
      </c>
      <c r="B19" s="17">
        <f>s_employe!$A$6</f>
        <v>11080000</v>
      </c>
      <c r="C19" s="13">
        <f t="shared" si="5"/>
        <v>3</v>
      </c>
      <c r="D19" s="13">
        <f t="shared" si="6"/>
        <v>30</v>
      </c>
      <c r="E19" s="13">
        <f t="shared" si="7"/>
        <v>30</v>
      </c>
      <c r="F19" s="26">
        <f t="shared" si="8"/>
        <v>23355</v>
      </c>
      <c r="G19" s="26" t="str">
        <f t="shared" si="9"/>
        <v>31001012_10|31001022_10|31001032_10|31001042_5</v>
      </c>
      <c r="H19" s="15">
        <f t="shared" si="2"/>
        <v>11082004</v>
      </c>
      <c r="I19" s="31">
        <f>[1]s_battle_data!$A1520</f>
        <v>11108003</v>
      </c>
      <c r="J19" s="32"/>
      <c r="K19" s="33" t="s">
        <v>241</v>
      </c>
    </row>
    <row r="20" spans="1:11">
      <c r="A20" s="13">
        <f t="shared" si="3"/>
        <v>11082004</v>
      </c>
      <c r="B20" s="17">
        <f>s_employe!$A$6</f>
        <v>11080000</v>
      </c>
      <c r="C20" s="13">
        <f t="shared" si="5"/>
        <v>4</v>
      </c>
      <c r="D20" s="13">
        <f t="shared" si="6"/>
        <v>40</v>
      </c>
      <c r="E20" s="13">
        <f t="shared" si="7"/>
        <v>40</v>
      </c>
      <c r="F20" s="26">
        <f t="shared" si="8"/>
        <v>113840</v>
      </c>
      <c r="G20" s="26" t="str">
        <f t="shared" si="9"/>
        <v>31001012_20|31001022_20|31001032_20|31001042_10</v>
      </c>
      <c r="H20" s="15">
        <f t="shared" si="2"/>
        <v>11082005</v>
      </c>
      <c r="I20" s="31">
        <f>[1]s_battle_data!$A1521</f>
        <v>11108004</v>
      </c>
      <c r="J20" s="32"/>
      <c r="K20" s="33" t="s">
        <v>242</v>
      </c>
    </row>
    <row r="21" spans="1:11">
      <c r="A21" s="13">
        <f t="shared" si="3"/>
        <v>11082005</v>
      </c>
      <c r="B21" s="17">
        <f>s_employe!$A$6</f>
        <v>11080000</v>
      </c>
      <c r="C21" s="13">
        <f t="shared" si="5"/>
        <v>5</v>
      </c>
      <c r="D21" s="13">
        <f t="shared" si="6"/>
        <v>50</v>
      </c>
      <c r="E21" s="13">
        <f t="shared" si="7"/>
        <v>50</v>
      </c>
      <c r="F21" s="26">
        <f t="shared" si="8"/>
        <v>1042210</v>
      </c>
      <c r="G21" s="26" t="str">
        <f t="shared" si="9"/>
        <v>31001012_50|31001022_50|31001032_50|31001042_25</v>
      </c>
      <c r="H21" s="15">
        <f t="shared" si="2"/>
        <v>11082006</v>
      </c>
      <c r="I21" s="31">
        <f>[1]s_battle_data!$A1522</f>
        <v>11108005</v>
      </c>
      <c r="J21" s="32"/>
      <c r="K21" s="34" t="s">
        <v>243</v>
      </c>
    </row>
    <row r="22" spans="1:11">
      <c r="A22" s="13">
        <f t="shared" si="3"/>
        <v>11082006</v>
      </c>
      <c r="B22" s="17">
        <f>s_employe!$A$6</f>
        <v>11080000</v>
      </c>
      <c r="C22" s="13">
        <f t="shared" si="5"/>
        <v>6</v>
      </c>
      <c r="D22" s="13">
        <f t="shared" si="6"/>
        <v>60</v>
      </c>
      <c r="E22" s="13">
        <f t="shared" si="7"/>
        <v>60</v>
      </c>
      <c r="F22" s="26">
        <f t="shared" si="8"/>
        <v>3138840</v>
      </c>
      <c r="G22" s="26" t="str">
        <f t="shared" si="9"/>
        <v>31001013_80|31001023_80|31001033_80|31001043_40</v>
      </c>
      <c r="H22" s="15">
        <f t="shared" si="2"/>
        <v>11082007</v>
      </c>
      <c r="I22" s="31">
        <f>[1]s_battle_data!$A1523</f>
        <v>11108006</v>
      </c>
      <c r="J22" s="32"/>
      <c r="K22" s="34" t="s">
        <v>244</v>
      </c>
    </row>
    <row r="23" spans="1:11">
      <c r="A23" s="13">
        <f t="shared" si="3"/>
        <v>11082007</v>
      </c>
      <c r="B23" s="17">
        <f>s_employe!$A$6</f>
        <v>11080000</v>
      </c>
      <c r="C23" s="13">
        <f t="shared" si="5"/>
        <v>7</v>
      </c>
      <c r="D23" s="13">
        <f t="shared" si="6"/>
        <v>70</v>
      </c>
      <c r="E23" s="13">
        <f t="shared" si="7"/>
        <v>70</v>
      </c>
      <c r="F23" s="26">
        <f t="shared" si="8"/>
        <v>8505020</v>
      </c>
      <c r="G23" s="26" t="str">
        <f t="shared" si="9"/>
        <v>31001013_160|31001023_160|31001033_160|31001043_80</v>
      </c>
      <c r="H23" s="15">
        <f t="shared" si="2"/>
        <v>11082008</v>
      </c>
      <c r="I23" s="31">
        <f>[1]s_battle_data!$A1524</f>
        <v>11108007</v>
      </c>
      <c r="J23" s="32"/>
      <c r="K23" s="34" t="s">
        <v>245</v>
      </c>
    </row>
    <row r="24" spans="1:11">
      <c r="A24" s="13">
        <f t="shared" si="3"/>
        <v>11082008</v>
      </c>
      <c r="B24" s="17">
        <f>s_employe!$A$6</f>
        <v>11080000</v>
      </c>
      <c r="C24" s="13">
        <f t="shared" si="5"/>
        <v>8</v>
      </c>
      <c r="D24" s="13">
        <f t="shared" si="6"/>
        <v>80</v>
      </c>
      <c r="E24" s="13">
        <f t="shared" si="7"/>
        <v>80</v>
      </c>
      <c r="F24" s="26">
        <f t="shared" si="8"/>
        <v>18970410</v>
      </c>
      <c r="G24" s="26">
        <f t="shared" si="9"/>
        <v>0</v>
      </c>
      <c r="H24" s="16">
        <v>-1</v>
      </c>
      <c r="I24" s="31">
        <f>[1]s_battle_data!$A1525</f>
        <v>11108008</v>
      </c>
      <c r="J24" s="32"/>
      <c r="K24" s="35" t="s">
        <v>246</v>
      </c>
    </row>
    <row r="25" spans="1:11">
      <c r="A25" s="13">
        <f t="shared" si="3"/>
        <v>11082009</v>
      </c>
      <c r="B25" s="17">
        <f>s_employe!$A$6</f>
        <v>11080000</v>
      </c>
      <c r="C25" s="13">
        <f t="shared" si="5"/>
        <v>9</v>
      </c>
      <c r="D25" s="13">
        <f t="shared" si="6"/>
        <v>90</v>
      </c>
      <c r="E25" s="13">
        <f t="shared" si="7"/>
        <v>90</v>
      </c>
      <c r="F25" s="26">
        <f t="shared" si="8"/>
        <v>0</v>
      </c>
      <c r="G25" s="26">
        <f t="shared" si="9"/>
        <v>0</v>
      </c>
      <c r="H25" s="16">
        <v>-1</v>
      </c>
      <c r="I25" s="31">
        <f>[1]s_battle_data!$A1526</f>
        <v>11108009</v>
      </c>
      <c r="J25" s="32"/>
      <c r="K25" s="35" t="s">
        <v>247</v>
      </c>
    </row>
    <row r="26" spans="1:11">
      <c r="A26" s="13">
        <f t="shared" si="3"/>
        <v>11082010</v>
      </c>
      <c r="B26" s="17">
        <f>s_employe!$A$6</f>
        <v>11080000</v>
      </c>
      <c r="C26" s="13">
        <f t="shared" si="5"/>
        <v>10</v>
      </c>
      <c r="D26" s="13">
        <f t="shared" si="6"/>
        <v>100</v>
      </c>
      <c r="E26" s="13">
        <f t="shared" si="7"/>
        <v>100</v>
      </c>
      <c r="F26" s="26">
        <f t="shared" si="8"/>
        <v>0</v>
      </c>
      <c r="G26" s="26">
        <f t="shared" si="9"/>
        <v>0</v>
      </c>
      <c r="H26" s="16">
        <v>-1</v>
      </c>
      <c r="I26" s="31">
        <f>[1]s_battle_data!$A1527</f>
        <v>11108010</v>
      </c>
      <c r="J26" s="32"/>
      <c r="K26" s="36" t="s">
        <v>248</v>
      </c>
    </row>
    <row r="27" spans="1:11">
      <c r="A27" s="13">
        <f t="shared" si="3"/>
        <v>11052000</v>
      </c>
      <c r="B27" s="18">
        <f>s_employe!$A$7</f>
        <v>11050000</v>
      </c>
      <c r="C27" s="13">
        <f t="shared" si="5"/>
        <v>0</v>
      </c>
      <c r="D27" s="13">
        <f t="shared" si="6"/>
        <v>0</v>
      </c>
      <c r="E27" s="13">
        <f t="shared" si="7"/>
        <v>0</v>
      </c>
      <c r="F27" s="26">
        <f t="shared" ref="F27:F58" si="10">F16</f>
        <v>0</v>
      </c>
      <c r="G27" s="26">
        <f t="shared" si="9"/>
        <v>0</v>
      </c>
      <c r="H27" s="15">
        <f t="shared" ref="H27:H35" si="11">A28</f>
        <v>11052001</v>
      </c>
      <c r="I27" s="31">
        <f>[1]s_battle_data!$A1528</f>
        <v>11105000</v>
      </c>
      <c r="J27" s="32"/>
      <c r="K27" s="30" t="s">
        <v>238</v>
      </c>
    </row>
    <row r="28" spans="1:11">
      <c r="A28" s="13">
        <f t="shared" si="3"/>
        <v>11052001</v>
      </c>
      <c r="B28" s="18">
        <f>s_employe!$A$7</f>
        <v>11050000</v>
      </c>
      <c r="C28" s="13">
        <f t="shared" si="5"/>
        <v>1</v>
      </c>
      <c r="D28" s="13">
        <f t="shared" si="6"/>
        <v>10</v>
      </c>
      <c r="E28" s="13">
        <f t="shared" si="7"/>
        <v>10</v>
      </c>
      <c r="F28" s="26">
        <f t="shared" si="10"/>
        <v>1930</v>
      </c>
      <c r="G28" s="26" t="str">
        <f t="shared" si="9"/>
        <v>31001011_3|31001021_3|31001031_3|31001041_1</v>
      </c>
      <c r="H28" s="15">
        <f t="shared" si="11"/>
        <v>11052002</v>
      </c>
      <c r="I28" s="31">
        <f>[1]s_battle_data!$A1529</f>
        <v>11105001</v>
      </c>
      <c r="J28" s="32"/>
      <c r="K28" s="30" t="s">
        <v>239</v>
      </c>
    </row>
    <row r="29" spans="1:11">
      <c r="A29" s="13">
        <f t="shared" si="3"/>
        <v>11052002</v>
      </c>
      <c r="B29" s="18">
        <f>s_employe!$A$7</f>
        <v>11050000</v>
      </c>
      <c r="C29" s="13">
        <f t="shared" si="5"/>
        <v>2</v>
      </c>
      <c r="D29" s="13">
        <f t="shared" si="6"/>
        <v>20</v>
      </c>
      <c r="E29" s="13">
        <f t="shared" si="7"/>
        <v>20</v>
      </c>
      <c r="F29" s="26">
        <f t="shared" si="10"/>
        <v>10700</v>
      </c>
      <c r="G29" s="26" t="str">
        <f t="shared" si="9"/>
        <v>31001011_6|31001021_6|31001031_6|31001041_2</v>
      </c>
      <c r="H29" s="15">
        <f t="shared" si="11"/>
        <v>11052003</v>
      </c>
      <c r="I29" s="31">
        <f>[1]s_battle_data!$A1530</f>
        <v>11105002</v>
      </c>
      <c r="J29" s="32"/>
      <c r="K29" s="33" t="s">
        <v>240</v>
      </c>
    </row>
    <row r="30" spans="1:11">
      <c r="A30" s="13">
        <f t="shared" si="3"/>
        <v>11052003</v>
      </c>
      <c r="B30" s="18">
        <f>s_employe!$A$7</f>
        <v>11050000</v>
      </c>
      <c r="C30" s="13">
        <f t="shared" si="5"/>
        <v>3</v>
      </c>
      <c r="D30" s="13">
        <f t="shared" si="6"/>
        <v>30</v>
      </c>
      <c r="E30" s="13">
        <f t="shared" si="7"/>
        <v>30</v>
      </c>
      <c r="F30" s="26">
        <f t="shared" si="10"/>
        <v>23355</v>
      </c>
      <c r="G30" s="26" t="str">
        <f t="shared" si="9"/>
        <v>31001012_10|31001022_10|31001032_10|31001042_5</v>
      </c>
      <c r="H30" s="15">
        <f t="shared" si="11"/>
        <v>11052004</v>
      </c>
      <c r="I30" s="31">
        <f>[1]s_battle_data!$A1531</f>
        <v>11105003</v>
      </c>
      <c r="J30" s="32"/>
      <c r="K30" s="33" t="s">
        <v>241</v>
      </c>
    </row>
    <row r="31" spans="1:11">
      <c r="A31" s="13">
        <f t="shared" si="3"/>
        <v>11052004</v>
      </c>
      <c r="B31" s="18">
        <f>s_employe!$A$7</f>
        <v>11050000</v>
      </c>
      <c r="C31" s="13">
        <f t="shared" si="5"/>
        <v>4</v>
      </c>
      <c r="D31" s="13">
        <f t="shared" si="6"/>
        <v>40</v>
      </c>
      <c r="E31" s="13">
        <f t="shared" si="7"/>
        <v>40</v>
      </c>
      <c r="F31" s="26">
        <f t="shared" si="10"/>
        <v>113840</v>
      </c>
      <c r="G31" s="26" t="str">
        <f t="shared" si="9"/>
        <v>31001012_20|31001022_20|31001032_20|31001042_10</v>
      </c>
      <c r="H31" s="15">
        <f t="shared" si="11"/>
        <v>11052005</v>
      </c>
      <c r="I31" s="31">
        <f>[1]s_battle_data!$A1532</f>
        <v>11105004</v>
      </c>
      <c r="J31" s="32"/>
      <c r="K31" s="33" t="s">
        <v>242</v>
      </c>
    </row>
    <row r="32" spans="1:11">
      <c r="A32" s="13">
        <f t="shared" si="3"/>
        <v>11052005</v>
      </c>
      <c r="B32" s="18">
        <f>s_employe!$A$7</f>
        <v>11050000</v>
      </c>
      <c r="C32" s="13">
        <f t="shared" si="5"/>
        <v>5</v>
      </c>
      <c r="D32" s="13">
        <f t="shared" si="6"/>
        <v>50</v>
      </c>
      <c r="E32" s="13">
        <f t="shared" si="7"/>
        <v>50</v>
      </c>
      <c r="F32" s="26">
        <f t="shared" si="10"/>
        <v>1042210</v>
      </c>
      <c r="G32" s="26" t="str">
        <f t="shared" si="9"/>
        <v>31001012_50|31001022_50|31001032_50|31001042_25</v>
      </c>
      <c r="H32" s="15">
        <f t="shared" si="11"/>
        <v>11052006</v>
      </c>
      <c r="I32" s="31">
        <f>[1]s_battle_data!$A1533</f>
        <v>11105005</v>
      </c>
      <c r="J32" s="32"/>
      <c r="K32" s="34" t="s">
        <v>243</v>
      </c>
    </row>
    <row r="33" spans="1:11">
      <c r="A33" s="13">
        <f t="shared" si="3"/>
        <v>11052006</v>
      </c>
      <c r="B33" s="18">
        <f>s_employe!$A$7</f>
        <v>11050000</v>
      </c>
      <c r="C33" s="13">
        <f t="shared" si="5"/>
        <v>6</v>
      </c>
      <c r="D33" s="13">
        <f t="shared" si="6"/>
        <v>60</v>
      </c>
      <c r="E33" s="13">
        <f t="shared" si="7"/>
        <v>60</v>
      </c>
      <c r="F33" s="26">
        <f t="shared" si="10"/>
        <v>3138840</v>
      </c>
      <c r="G33" s="26" t="str">
        <f t="shared" si="9"/>
        <v>31001013_80|31001023_80|31001033_80|31001043_40</v>
      </c>
      <c r="H33" s="15">
        <f t="shared" si="11"/>
        <v>11052007</v>
      </c>
      <c r="I33" s="31">
        <f>[1]s_battle_data!$A1534</f>
        <v>11105006</v>
      </c>
      <c r="J33" s="32"/>
      <c r="K33" s="34" t="s">
        <v>244</v>
      </c>
    </row>
    <row r="34" spans="1:11">
      <c r="A34" s="13">
        <f t="shared" si="3"/>
        <v>11052007</v>
      </c>
      <c r="B34" s="18">
        <f>s_employe!$A$7</f>
        <v>11050000</v>
      </c>
      <c r="C34" s="13">
        <f t="shared" si="5"/>
        <v>7</v>
      </c>
      <c r="D34" s="13">
        <f t="shared" si="6"/>
        <v>70</v>
      </c>
      <c r="E34" s="13">
        <f t="shared" si="7"/>
        <v>70</v>
      </c>
      <c r="F34" s="26">
        <f t="shared" si="10"/>
        <v>8505020</v>
      </c>
      <c r="G34" s="26" t="str">
        <f t="shared" si="9"/>
        <v>31001013_160|31001023_160|31001033_160|31001043_80</v>
      </c>
      <c r="H34" s="15">
        <f t="shared" si="11"/>
        <v>11052008</v>
      </c>
      <c r="I34" s="31">
        <f>[1]s_battle_data!$A1535</f>
        <v>11105007</v>
      </c>
      <c r="J34" s="32"/>
      <c r="K34" s="34" t="s">
        <v>245</v>
      </c>
    </row>
    <row r="35" spans="1:11">
      <c r="A35" s="13">
        <f t="shared" si="3"/>
        <v>11052008</v>
      </c>
      <c r="B35" s="18">
        <f>s_employe!$A$7</f>
        <v>11050000</v>
      </c>
      <c r="C35" s="13">
        <f t="shared" si="5"/>
        <v>8</v>
      </c>
      <c r="D35" s="13">
        <f t="shared" si="6"/>
        <v>80</v>
      </c>
      <c r="E35" s="13">
        <f t="shared" si="7"/>
        <v>80</v>
      </c>
      <c r="F35" s="26">
        <f t="shared" si="10"/>
        <v>18970410</v>
      </c>
      <c r="G35" s="26">
        <f t="shared" si="9"/>
        <v>0</v>
      </c>
      <c r="H35" s="16">
        <v>-1</v>
      </c>
      <c r="I35" s="31">
        <f>[1]s_battle_data!$A1536</f>
        <v>11105008</v>
      </c>
      <c r="J35" s="32"/>
      <c r="K35" s="35" t="s">
        <v>246</v>
      </c>
    </row>
    <row r="36" spans="1:11">
      <c r="A36" s="13">
        <f t="shared" si="3"/>
        <v>11052009</v>
      </c>
      <c r="B36" s="18">
        <f>s_employe!$A$7</f>
        <v>11050000</v>
      </c>
      <c r="C36" s="13">
        <f t="shared" si="5"/>
        <v>9</v>
      </c>
      <c r="D36" s="13">
        <f t="shared" si="6"/>
        <v>90</v>
      </c>
      <c r="E36" s="13">
        <f t="shared" si="7"/>
        <v>90</v>
      </c>
      <c r="F36" s="26">
        <f t="shared" si="10"/>
        <v>0</v>
      </c>
      <c r="G36" s="26">
        <f t="shared" si="9"/>
        <v>0</v>
      </c>
      <c r="H36" s="16">
        <v>-1</v>
      </c>
      <c r="I36" s="31">
        <f>[1]s_battle_data!$A1537</f>
        <v>11105009</v>
      </c>
      <c r="J36" s="32"/>
      <c r="K36" s="35" t="s">
        <v>247</v>
      </c>
    </row>
    <row r="37" spans="1:11">
      <c r="A37" s="13">
        <f t="shared" si="3"/>
        <v>11052010</v>
      </c>
      <c r="B37" s="18">
        <f>s_employe!$A$7</f>
        <v>11050000</v>
      </c>
      <c r="C37" s="13">
        <f t="shared" si="5"/>
        <v>10</v>
      </c>
      <c r="D37" s="13">
        <f t="shared" si="6"/>
        <v>100</v>
      </c>
      <c r="E37" s="13">
        <f t="shared" si="7"/>
        <v>100</v>
      </c>
      <c r="F37" s="26">
        <f t="shared" si="10"/>
        <v>0</v>
      </c>
      <c r="G37" s="26">
        <f t="shared" si="9"/>
        <v>0</v>
      </c>
      <c r="H37" s="16">
        <v>-1</v>
      </c>
      <c r="I37" s="31">
        <f>[1]s_battle_data!$A1538</f>
        <v>11105010</v>
      </c>
      <c r="J37" s="32"/>
      <c r="K37" s="36" t="s">
        <v>248</v>
      </c>
    </row>
    <row r="38" spans="1:11">
      <c r="A38" s="13">
        <f t="shared" si="3"/>
        <v>11142000</v>
      </c>
      <c r="B38" s="19">
        <f>s_employe!$A$8</f>
        <v>11140000</v>
      </c>
      <c r="C38" s="13">
        <f t="shared" ref="C38:C69" si="12">C27</f>
        <v>0</v>
      </c>
      <c r="D38" s="13">
        <f t="shared" si="6"/>
        <v>0</v>
      </c>
      <c r="E38" s="13">
        <f t="shared" si="7"/>
        <v>0</v>
      </c>
      <c r="F38" s="26">
        <f t="shared" si="10"/>
        <v>0</v>
      </c>
      <c r="G38" s="26">
        <f t="shared" si="9"/>
        <v>0</v>
      </c>
      <c r="H38" s="15">
        <f t="shared" ref="H38:H46" si="13">A39</f>
        <v>11142001</v>
      </c>
      <c r="I38" s="31">
        <f>[1]s_battle_data!$A1539</f>
        <v>11114000</v>
      </c>
      <c r="J38" s="32"/>
      <c r="K38" s="30" t="s">
        <v>238</v>
      </c>
    </row>
    <row r="39" spans="1:11">
      <c r="A39" s="13">
        <f t="shared" si="3"/>
        <v>11142001</v>
      </c>
      <c r="B39" s="19">
        <f>s_employe!$A$8</f>
        <v>11140000</v>
      </c>
      <c r="C39" s="13">
        <f t="shared" si="12"/>
        <v>1</v>
      </c>
      <c r="D39" s="13">
        <f t="shared" si="6"/>
        <v>10</v>
      </c>
      <c r="E39" s="13">
        <f t="shared" si="7"/>
        <v>10</v>
      </c>
      <c r="F39" s="26">
        <f t="shared" si="10"/>
        <v>1930</v>
      </c>
      <c r="G39" s="26" t="str">
        <f t="shared" si="9"/>
        <v>31001011_3|31001021_3|31001031_3|31001041_1</v>
      </c>
      <c r="H39" s="15">
        <f t="shared" si="13"/>
        <v>11142002</v>
      </c>
      <c r="I39" s="31">
        <f>[1]s_battle_data!$A1540</f>
        <v>11114001</v>
      </c>
      <c r="J39" s="32"/>
      <c r="K39" s="30" t="s">
        <v>239</v>
      </c>
    </row>
    <row r="40" spans="1:11">
      <c r="A40" s="13">
        <f t="shared" si="3"/>
        <v>11142002</v>
      </c>
      <c r="B40" s="19">
        <f>s_employe!$A$8</f>
        <v>11140000</v>
      </c>
      <c r="C40" s="13">
        <f t="shared" si="12"/>
        <v>2</v>
      </c>
      <c r="D40" s="13">
        <f t="shared" si="6"/>
        <v>20</v>
      </c>
      <c r="E40" s="13">
        <f t="shared" si="7"/>
        <v>20</v>
      </c>
      <c r="F40" s="26">
        <f t="shared" si="10"/>
        <v>10700</v>
      </c>
      <c r="G40" s="26" t="str">
        <f t="shared" si="9"/>
        <v>31001011_6|31001021_6|31001031_6|31001041_2</v>
      </c>
      <c r="H40" s="15">
        <f t="shared" si="13"/>
        <v>11142003</v>
      </c>
      <c r="I40" s="31">
        <f>[1]s_battle_data!$A1541</f>
        <v>11114002</v>
      </c>
      <c r="J40" s="32"/>
      <c r="K40" s="33" t="s">
        <v>240</v>
      </c>
    </row>
    <row r="41" spans="1:11">
      <c r="A41" s="13">
        <f t="shared" si="3"/>
        <v>11142003</v>
      </c>
      <c r="B41" s="19">
        <f>s_employe!$A$8</f>
        <v>11140000</v>
      </c>
      <c r="C41" s="13">
        <f t="shared" si="12"/>
        <v>3</v>
      </c>
      <c r="D41" s="13">
        <f t="shared" si="6"/>
        <v>30</v>
      </c>
      <c r="E41" s="13">
        <f t="shared" si="7"/>
        <v>30</v>
      </c>
      <c r="F41" s="26">
        <f t="shared" si="10"/>
        <v>23355</v>
      </c>
      <c r="G41" s="26" t="str">
        <f t="shared" si="9"/>
        <v>31001012_10|31001022_10|31001032_10|31001042_5</v>
      </c>
      <c r="H41" s="15">
        <f t="shared" si="13"/>
        <v>11142004</v>
      </c>
      <c r="I41" s="31">
        <f>[1]s_battle_data!$A1542</f>
        <v>11114003</v>
      </c>
      <c r="J41" s="32"/>
      <c r="K41" s="33" t="s">
        <v>241</v>
      </c>
    </row>
    <row r="42" spans="1:11">
      <c r="A42" s="13">
        <f t="shared" si="3"/>
        <v>11142004</v>
      </c>
      <c r="B42" s="19">
        <f>s_employe!$A$8</f>
        <v>11140000</v>
      </c>
      <c r="C42" s="13">
        <f t="shared" si="12"/>
        <v>4</v>
      </c>
      <c r="D42" s="13">
        <f t="shared" si="6"/>
        <v>40</v>
      </c>
      <c r="E42" s="13">
        <f t="shared" si="7"/>
        <v>40</v>
      </c>
      <c r="F42" s="26">
        <f t="shared" si="10"/>
        <v>113840</v>
      </c>
      <c r="G42" s="26" t="str">
        <f t="shared" si="9"/>
        <v>31001012_20|31001022_20|31001032_20|31001042_10</v>
      </c>
      <c r="H42" s="15">
        <f t="shared" si="13"/>
        <v>11142005</v>
      </c>
      <c r="I42" s="31">
        <f>[1]s_battle_data!$A1543</f>
        <v>11114004</v>
      </c>
      <c r="J42" s="32"/>
      <c r="K42" s="33" t="s">
        <v>242</v>
      </c>
    </row>
    <row r="43" spans="1:11">
      <c r="A43" s="13">
        <f t="shared" si="3"/>
        <v>11142005</v>
      </c>
      <c r="B43" s="19">
        <f>s_employe!$A$8</f>
        <v>11140000</v>
      </c>
      <c r="C43" s="13">
        <f t="shared" si="12"/>
        <v>5</v>
      </c>
      <c r="D43" s="13">
        <f t="shared" si="6"/>
        <v>50</v>
      </c>
      <c r="E43" s="13">
        <f t="shared" si="7"/>
        <v>50</v>
      </c>
      <c r="F43" s="26">
        <f t="shared" si="10"/>
        <v>1042210</v>
      </c>
      <c r="G43" s="26" t="str">
        <f t="shared" si="9"/>
        <v>31001012_50|31001022_50|31001032_50|31001042_25</v>
      </c>
      <c r="H43" s="15">
        <f t="shared" si="13"/>
        <v>11142006</v>
      </c>
      <c r="I43" s="31">
        <f>[1]s_battle_data!$A1544</f>
        <v>11114005</v>
      </c>
      <c r="J43" s="32"/>
      <c r="K43" s="34" t="s">
        <v>243</v>
      </c>
    </row>
    <row r="44" spans="1:11">
      <c r="A44" s="13">
        <f t="shared" si="3"/>
        <v>11142006</v>
      </c>
      <c r="B44" s="19">
        <f>s_employe!$A$8</f>
        <v>11140000</v>
      </c>
      <c r="C44" s="13">
        <f t="shared" si="12"/>
        <v>6</v>
      </c>
      <c r="D44" s="13">
        <f t="shared" si="6"/>
        <v>60</v>
      </c>
      <c r="E44" s="13">
        <f t="shared" si="7"/>
        <v>60</v>
      </c>
      <c r="F44" s="26">
        <f t="shared" si="10"/>
        <v>3138840</v>
      </c>
      <c r="G44" s="26" t="str">
        <f t="shared" si="9"/>
        <v>31001013_80|31001023_80|31001033_80|31001043_40</v>
      </c>
      <c r="H44" s="15">
        <f t="shared" si="13"/>
        <v>11142007</v>
      </c>
      <c r="I44" s="31">
        <f>[1]s_battle_data!$A1545</f>
        <v>11114006</v>
      </c>
      <c r="J44" s="32"/>
      <c r="K44" s="34" t="s">
        <v>244</v>
      </c>
    </row>
    <row r="45" spans="1:11">
      <c r="A45" s="13">
        <f t="shared" si="3"/>
        <v>11142007</v>
      </c>
      <c r="B45" s="19">
        <f>s_employe!$A$8</f>
        <v>11140000</v>
      </c>
      <c r="C45" s="13">
        <f t="shared" si="12"/>
        <v>7</v>
      </c>
      <c r="D45" s="13">
        <f t="shared" si="6"/>
        <v>70</v>
      </c>
      <c r="E45" s="13">
        <f t="shared" si="7"/>
        <v>70</v>
      </c>
      <c r="F45" s="26">
        <f t="shared" si="10"/>
        <v>8505020</v>
      </c>
      <c r="G45" s="26" t="str">
        <f t="shared" si="9"/>
        <v>31001013_160|31001023_160|31001033_160|31001043_80</v>
      </c>
      <c r="H45" s="15">
        <f t="shared" si="13"/>
        <v>11142008</v>
      </c>
      <c r="I45" s="31">
        <f>[1]s_battle_data!$A1546</f>
        <v>11114007</v>
      </c>
      <c r="J45" s="32"/>
      <c r="K45" s="34" t="s">
        <v>245</v>
      </c>
    </row>
    <row r="46" spans="1:11">
      <c r="A46" s="13">
        <f t="shared" si="3"/>
        <v>11142008</v>
      </c>
      <c r="B46" s="19">
        <f>s_employe!$A$8</f>
        <v>11140000</v>
      </c>
      <c r="C46" s="13">
        <f t="shared" si="12"/>
        <v>8</v>
      </c>
      <c r="D46" s="13">
        <f t="shared" si="6"/>
        <v>80</v>
      </c>
      <c r="E46" s="13">
        <f t="shared" si="7"/>
        <v>80</v>
      </c>
      <c r="F46" s="26">
        <f t="shared" si="10"/>
        <v>18970410</v>
      </c>
      <c r="G46" s="26">
        <f t="shared" si="9"/>
        <v>0</v>
      </c>
      <c r="H46" s="16">
        <v>-1</v>
      </c>
      <c r="I46" s="31">
        <f>[1]s_battle_data!$A1547</f>
        <v>11114008</v>
      </c>
      <c r="J46" s="32"/>
      <c r="K46" s="35" t="s">
        <v>246</v>
      </c>
    </row>
    <row r="47" spans="1:11">
      <c r="A47" s="13">
        <f t="shared" si="3"/>
        <v>11142009</v>
      </c>
      <c r="B47" s="19">
        <f>s_employe!$A$8</f>
        <v>11140000</v>
      </c>
      <c r="C47" s="13">
        <f t="shared" si="12"/>
        <v>9</v>
      </c>
      <c r="D47" s="13">
        <f t="shared" si="6"/>
        <v>90</v>
      </c>
      <c r="E47" s="13">
        <f t="shared" si="7"/>
        <v>90</v>
      </c>
      <c r="F47" s="26">
        <f t="shared" si="10"/>
        <v>0</v>
      </c>
      <c r="G47" s="26">
        <f t="shared" si="9"/>
        <v>0</v>
      </c>
      <c r="H47" s="16">
        <v>-1</v>
      </c>
      <c r="I47" s="31">
        <f>[1]s_battle_data!$A1548</f>
        <v>11114009</v>
      </c>
      <c r="J47" s="32"/>
      <c r="K47" s="35" t="s">
        <v>247</v>
      </c>
    </row>
    <row r="48" spans="1:11">
      <c r="A48" s="13">
        <f t="shared" ref="A48:A79" si="14">B48+2000+C48</f>
        <v>11142010</v>
      </c>
      <c r="B48" s="19">
        <f>s_employe!$A$8</f>
        <v>11140000</v>
      </c>
      <c r="C48" s="13">
        <f t="shared" si="12"/>
        <v>10</v>
      </c>
      <c r="D48" s="13">
        <f t="shared" si="6"/>
        <v>100</v>
      </c>
      <c r="E48" s="13">
        <f t="shared" si="7"/>
        <v>100</v>
      </c>
      <c r="F48" s="26">
        <f t="shared" si="10"/>
        <v>0</v>
      </c>
      <c r="G48" s="26">
        <f t="shared" si="9"/>
        <v>0</v>
      </c>
      <c r="H48" s="16">
        <v>-1</v>
      </c>
      <c r="I48" s="31">
        <f>[1]s_battle_data!$A1549</f>
        <v>11114010</v>
      </c>
      <c r="J48" s="32"/>
      <c r="K48" s="36" t="s">
        <v>248</v>
      </c>
    </row>
    <row r="49" spans="1:11">
      <c r="A49" s="13">
        <f t="shared" si="14"/>
        <v>11112000</v>
      </c>
      <c r="B49" s="19">
        <f>s_employe!$A$9</f>
        <v>11110000</v>
      </c>
      <c r="C49" s="13">
        <f t="shared" si="12"/>
        <v>0</v>
      </c>
      <c r="D49" s="13">
        <f t="shared" ref="D49:D80" si="15">D38</f>
        <v>0</v>
      </c>
      <c r="E49" s="13">
        <f t="shared" ref="E49:E80" si="16">E38</f>
        <v>0</v>
      </c>
      <c r="F49" s="26">
        <f t="shared" si="10"/>
        <v>0</v>
      </c>
      <c r="G49" s="26">
        <f t="shared" ref="G49:G80" si="17">G38</f>
        <v>0</v>
      </c>
      <c r="H49" s="15">
        <f t="shared" ref="H49:H57" si="18">A50</f>
        <v>11112001</v>
      </c>
      <c r="I49" s="31">
        <f>[1]s_battle_data!$A1550</f>
        <v>11111000</v>
      </c>
      <c r="J49" s="32"/>
      <c r="K49" s="30" t="s">
        <v>238</v>
      </c>
    </row>
    <row r="50" spans="1:11">
      <c r="A50" s="13">
        <f t="shared" si="14"/>
        <v>11112001</v>
      </c>
      <c r="B50" s="19">
        <f>s_employe!$A$9</f>
        <v>11110000</v>
      </c>
      <c r="C50" s="13">
        <f t="shared" si="12"/>
        <v>1</v>
      </c>
      <c r="D50" s="13">
        <f t="shared" si="15"/>
        <v>10</v>
      </c>
      <c r="E50" s="13">
        <f t="shared" si="16"/>
        <v>10</v>
      </c>
      <c r="F50" s="26">
        <f t="shared" si="10"/>
        <v>1930</v>
      </c>
      <c r="G50" s="26" t="str">
        <f t="shared" si="17"/>
        <v>31001011_3|31001021_3|31001031_3|31001041_1</v>
      </c>
      <c r="H50" s="15">
        <f t="shared" si="18"/>
        <v>11112002</v>
      </c>
      <c r="I50" s="31">
        <f>[1]s_battle_data!$A1551</f>
        <v>11111001</v>
      </c>
      <c r="J50" s="32"/>
      <c r="K50" s="30" t="s">
        <v>239</v>
      </c>
    </row>
    <row r="51" spans="1:11">
      <c r="A51" s="13">
        <f t="shared" si="14"/>
        <v>11112002</v>
      </c>
      <c r="B51" s="19">
        <f>s_employe!$A$9</f>
        <v>11110000</v>
      </c>
      <c r="C51" s="13">
        <f t="shared" si="12"/>
        <v>2</v>
      </c>
      <c r="D51" s="13">
        <f t="shared" si="15"/>
        <v>20</v>
      </c>
      <c r="E51" s="13">
        <f t="shared" si="16"/>
        <v>20</v>
      </c>
      <c r="F51" s="26">
        <f t="shared" si="10"/>
        <v>10700</v>
      </c>
      <c r="G51" s="26" t="str">
        <f t="shared" si="17"/>
        <v>31001011_6|31001021_6|31001031_6|31001041_2</v>
      </c>
      <c r="H51" s="15">
        <f t="shared" si="18"/>
        <v>11112003</v>
      </c>
      <c r="I51" s="31">
        <f>[1]s_battle_data!$A1552</f>
        <v>11111002</v>
      </c>
      <c r="J51" s="32"/>
      <c r="K51" s="33" t="s">
        <v>240</v>
      </c>
    </row>
    <row r="52" spans="1:11">
      <c r="A52" s="13">
        <f t="shared" si="14"/>
        <v>11112003</v>
      </c>
      <c r="B52" s="19">
        <f>s_employe!$A$9</f>
        <v>11110000</v>
      </c>
      <c r="C52" s="13">
        <f t="shared" si="12"/>
        <v>3</v>
      </c>
      <c r="D52" s="13">
        <f t="shared" si="15"/>
        <v>30</v>
      </c>
      <c r="E52" s="13">
        <f t="shared" si="16"/>
        <v>30</v>
      </c>
      <c r="F52" s="26">
        <f t="shared" si="10"/>
        <v>23355</v>
      </c>
      <c r="G52" s="26" t="str">
        <f t="shared" si="17"/>
        <v>31001012_10|31001022_10|31001032_10|31001042_5</v>
      </c>
      <c r="H52" s="15">
        <f t="shared" si="18"/>
        <v>11112004</v>
      </c>
      <c r="I52" s="31">
        <f>[1]s_battle_data!$A1553</f>
        <v>11111003</v>
      </c>
      <c r="J52" s="32"/>
      <c r="K52" s="33" t="s">
        <v>241</v>
      </c>
    </row>
    <row r="53" spans="1:11">
      <c r="A53" s="13">
        <f t="shared" si="14"/>
        <v>11112004</v>
      </c>
      <c r="B53" s="19">
        <f>s_employe!$A$9</f>
        <v>11110000</v>
      </c>
      <c r="C53" s="13">
        <f t="shared" si="12"/>
        <v>4</v>
      </c>
      <c r="D53" s="13">
        <f t="shared" si="15"/>
        <v>40</v>
      </c>
      <c r="E53" s="13">
        <f t="shared" si="16"/>
        <v>40</v>
      </c>
      <c r="F53" s="26">
        <f t="shared" si="10"/>
        <v>113840</v>
      </c>
      <c r="G53" s="26" t="str">
        <f t="shared" si="17"/>
        <v>31001012_20|31001022_20|31001032_20|31001042_10</v>
      </c>
      <c r="H53" s="15">
        <f t="shared" si="18"/>
        <v>11112005</v>
      </c>
      <c r="I53" s="31">
        <f>[1]s_battle_data!$A1554</f>
        <v>11111004</v>
      </c>
      <c r="J53" s="32"/>
      <c r="K53" s="33" t="s">
        <v>242</v>
      </c>
    </row>
    <row r="54" spans="1:11">
      <c r="A54" s="13">
        <f t="shared" si="14"/>
        <v>11112005</v>
      </c>
      <c r="B54" s="19">
        <f>s_employe!$A$9</f>
        <v>11110000</v>
      </c>
      <c r="C54" s="13">
        <f t="shared" si="12"/>
        <v>5</v>
      </c>
      <c r="D54" s="13">
        <f t="shared" si="15"/>
        <v>50</v>
      </c>
      <c r="E54" s="13">
        <f t="shared" si="16"/>
        <v>50</v>
      </c>
      <c r="F54" s="26">
        <f t="shared" si="10"/>
        <v>1042210</v>
      </c>
      <c r="G54" s="26" t="str">
        <f t="shared" si="17"/>
        <v>31001012_50|31001022_50|31001032_50|31001042_25</v>
      </c>
      <c r="H54" s="15">
        <f t="shared" si="18"/>
        <v>11112006</v>
      </c>
      <c r="I54" s="31">
        <f>[1]s_battle_data!$A1555</f>
        <v>11111005</v>
      </c>
      <c r="J54" s="32"/>
      <c r="K54" s="34" t="s">
        <v>243</v>
      </c>
    </row>
    <row r="55" spans="1:11">
      <c r="A55" s="13">
        <f t="shared" si="14"/>
        <v>11112006</v>
      </c>
      <c r="B55" s="19">
        <f>s_employe!$A$9</f>
        <v>11110000</v>
      </c>
      <c r="C55" s="13">
        <f t="shared" si="12"/>
        <v>6</v>
      </c>
      <c r="D55" s="13">
        <f t="shared" si="15"/>
        <v>60</v>
      </c>
      <c r="E55" s="13">
        <f t="shared" si="16"/>
        <v>60</v>
      </c>
      <c r="F55" s="26">
        <f t="shared" si="10"/>
        <v>3138840</v>
      </c>
      <c r="G55" s="26" t="str">
        <f t="shared" si="17"/>
        <v>31001013_80|31001023_80|31001033_80|31001043_40</v>
      </c>
      <c r="H55" s="15">
        <f t="shared" si="18"/>
        <v>11112007</v>
      </c>
      <c r="I55" s="31">
        <f>[1]s_battle_data!$A1556</f>
        <v>11111006</v>
      </c>
      <c r="J55" s="32"/>
      <c r="K55" s="34" t="s">
        <v>244</v>
      </c>
    </row>
    <row r="56" spans="1:11">
      <c r="A56" s="13">
        <f t="shared" si="14"/>
        <v>11112007</v>
      </c>
      <c r="B56" s="19">
        <f>s_employe!$A$9</f>
        <v>11110000</v>
      </c>
      <c r="C56" s="13">
        <f t="shared" si="12"/>
        <v>7</v>
      </c>
      <c r="D56" s="13">
        <f t="shared" si="15"/>
        <v>70</v>
      </c>
      <c r="E56" s="13">
        <f t="shared" si="16"/>
        <v>70</v>
      </c>
      <c r="F56" s="26">
        <f t="shared" si="10"/>
        <v>8505020</v>
      </c>
      <c r="G56" s="26" t="str">
        <f t="shared" si="17"/>
        <v>31001013_160|31001023_160|31001033_160|31001043_80</v>
      </c>
      <c r="H56" s="15">
        <f t="shared" si="18"/>
        <v>11112008</v>
      </c>
      <c r="I56" s="31">
        <f>[1]s_battle_data!$A1557</f>
        <v>11111007</v>
      </c>
      <c r="J56" s="32"/>
      <c r="K56" s="34" t="s">
        <v>245</v>
      </c>
    </row>
    <row r="57" spans="1:11">
      <c r="A57" s="13">
        <f t="shared" si="14"/>
        <v>11112008</v>
      </c>
      <c r="B57" s="19">
        <f>s_employe!$A$9</f>
        <v>11110000</v>
      </c>
      <c r="C57" s="13">
        <f t="shared" si="12"/>
        <v>8</v>
      </c>
      <c r="D57" s="13">
        <f t="shared" si="15"/>
        <v>80</v>
      </c>
      <c r="E57" s="13">
        <f t="shared" si="16"/>
        <v>80</v>
      </c>
      <c r="F57" s="26">
        <f t="shared" si="10"/>
        <v>18970410</v>
      </c>
      <c r="G57" s="26">
        <f t="shared" si="17"/>
        <v>0</v>
      </c>
      <c r="H57" s="16">
        <v>-1</v>
      </c>
      <c r="I57" s="31">
        <f>[1]s_battle_data!$A1558</f>
        <v>11111008</v>
      </c>
      <c r="J57" s="32"/>
      <c r="K57" s="35" t="s">
        <v>246</v>
      </c>
    </row>
    <row r="58" spans="1:11">
      <c r="A58" s="13">
        <f t="shared" si="14"/>
        <v>11112009</v>
      </c>
      <c r="B58" s="19">
        <f>s_employe!$A$9</f>
        <v>11110000</v>
      </c>
      <c r="C58" s="13">
        <f t="shared" si="12"/>
        <v>9</v>
      </c>
      <c r="D58" s="13">
        <f t="shared" si="15"/>
        <v>90</v>
      </c>
      <c r="E58" s="13">
        <f t="shared" si="16"/>
        <v>90</v>
      </c>
      <c r="F58" s="26">
        <f t="shared" si="10"/>
        <v>0</v>
      </c>
      <c r="G58" s="26">
        <f t="shared" si="17"/>
        <v>0</v>
      </c>
      <c r="H58" s="16">
        <v>-1</v>
      </c>
      <c r="I58" s="31">
        <f>[1]s_battle_data!$A1559</f>
        <v>11111009</v>
      </c>
      <c r="J58" s="32"/>
      <c r="K58" s="35" t="s">
        <v>247</v>
      </c>
    </row>
    <row r="59" spans="1:11">
      <c r="A59" s="13">
        <f t="shared" si="14"/>
        <v>11112010</v>
      </c>
      <c r="B59" s="19">
        <f>s_employe!$A$9</f>
        <v>11110000</v>
      </c>
      <c r="C59" s="13">
        <f t="shared" si="12"/>
        <v>10</v>
      </c>
      <c r="D59" s="13">
        <f t="shared" si="15"/>
        <v>100</v>
      </c>
      <c r="E59" s="13">
        <f t="shared" si="16"/>
        <v>100</v>
      </c>
      <c r="F59" s="26">
        <f t="shared" ref="F59:F90" si="19">F48</f>
        <v>0</v>
      </c>
      <c r="G59" s="26">
        <f t="shared" si="17"/>
        <v>0</v>
      </c>
      <c r="H59" s="16">
        <v>-1</v>
      </c>
      <c r="I59" s="31">
        <f>[1]s_battle_data!$A1560</f>
        <v>11111010</v>
      </c>
      <c r="J59" s="32"/>
      <c r="K59" s="36" t="s">
        <v>248</v>
      </c>
    </row>
    <row r="60" spans="1:11">
      <c r="A60" s="13">
        <f t="shared" si="14"/>
        <v>11032000</v>
      </c>
      <c r="B60" s="12">
        <f>s_employe!$A$10</f>
        <v>11030000</v>
      </c>
      <c r="C60" s="13">
        <f t="shared" si="12"/>
        <v>0</v>
      </c>
      <c r="D60" s="13">
        <f t="shared" si="15"/>
        <v>0</v>
      </c>
      <c r="E60" s="13">
        <f t="shared" si="16"/>
        <v>0</v>
      </c>
      <c r="F60" s="26">
        <f t="shared" si="19"/>
        <v>0</v>
      </c>
      <c r="G60" s="26">
        <f t="shared" si="17"/>
        <v>0</v>
      </c>
      <c r="H60" s="15">
        <f t="shared" ref="H60:H68" si="20">A61</f>
        <v>11032001</v>
      </c>
      <c r="I60" s="31">
        <f>[1]s_battle_data!$A1561</f>
        <v>11103000</v>
      </c>
      <c r="J60" s="32"/>
      <c r="K60" s="30" t="s">
        <v>238</v>
      </c>
    </row>
    <row r="61" spans="1:11">
      <c r="A61" s="13">
        <f t="shared" si="14"/>
        <v>11032001</v>
      </c>
      <c r="B61" s="12">
        <f>s_employe!$A$10</f>
        <v>11030000</v>
      </c>
      <c r="C61" s="13">
        <f t="shared" si="12"/>
        <v>1</v>
      </c>
      <c r="D61" s="13">
        <f t="shared" si="15"/>
        <v>10</v>
      </c>
      <c r="E61" s="13">
        <f t="shared" si="16"/>
        <v>10</v>
      </c>
      <c r="F61" s="26">
        <f t="shared" si="19"/>
        <v>1930</v>
      </c>
      <c r="G61" s="26" t="str">
        <f t="shared" si="17"/>
        <v>31001011_3|31001021_3|31001031_3|31001041_1</v>
      </c>
      <c r="H61" s="15">
        <f t="shared" si="20"/>
        <v>11032002</v>
      </c>
      <c r="I61" s="31">
        <f>[1]s_battle_data!$A1562</f>
        <v>11103001</v>
      </c>
      <c r="J61" s="32"/>
      <c r="K61" s="30" t="s">
        <v>239</v>
      </c>
    </row>
    <row r="62" spans="1:11">
      <c r="A62" s="13">
        <f t="shared" si="14"/>
        <v>11032002</v>
      </c>
      <c r="B62" s="12">
        <f>s_employe!$A$10</f>
        <v>11030000</v>
      </c>
      <c r="C62" s="13">
        <f t="shared" si="12"/>
        <v>2</v>
      </c>
      <c r="D62" s="13">
        <f t="shared" si="15"/>
        <v>20</v>
      </c>
      <c r="E62" s="13">
        <f t="shared" si="16"/>
        <v>20</v>
      </c>
      <c r="F62" s="26">
        <f t="shared" si="19"/>
        <v>10700</v>
      </c>
      <c r="G62" s="26" t="str">
        <f t="shared" si="17"/>
        <v>31001011_6|31001021_6|31001031_6|31001041_2</v>
      </c>
      <c r="H62" s="15">
        <f t="shared" si="20"/>
        <v>11032003</v>
      </c>
      <c r="I62" s="31">
        <f>[1]s_battle_data!$A1563</f>
        <v>11103002</v>
      </c>
      <c r="J62" s="32"/>
      <c r="K62" s="33" t="s">
        <v>240</v>
      </c>
    </row>
    <row r="63" spans="1:11">
      <c r="A63" s="13">
        <f t="shared" si="14"/>
        <v>11032003</v>
      </c>
      <c r="B63" s="12">
        <f>s_employe!$A$10</f>
        <v>11030000</v>
      </c>
      <c r="C63" s="13">
        <f t="shared" si="12"/>
        <v>3</v>
      </c>
      <c r="D63" s="13">
        <f t="shared" si="15"/>
        <v>30</v>
      </c>
      <c r="E63" s="13">
        <f t="shared" si="16"/>
        <v>30</v>
      </c>
      <c r="F63" s="26">
        <f t="shared" si="19"/>
        <v>23355</v>
      </c>
      <c r="G63" s="26" t="str">
        <f t="shared" si="17"/>
        <v>31001012_10|31001022_10|31001032_10|31001042_5</v>
      </c>
      <c r="H63" s="15">
        <f t="shared" si="20"/>
        <v>11032004</v>
      </c>
      <c r="I63" s="31">
        <f>[1]s_battle_data!$A1564</f>
        <v>11103003</v>
      </c>
      <c r="J63" s="32"/>
      <c r="K63" s="33" t="s">
        <v>241</v>
      </c>
    </row>
    <row r="64" spans="1:11">
      <c r="A64" s="13">
        <f t="shared" si="14"/>
        <v>11032004</v>
      </c>
      <c r="B64" s="12">
        <f>s_employe!$A$10</f>
        <v>11030000</v>
      </c>
      <c r="C64" s="13">
        <f t="shared" si="12"/>
        <v>4</v>
      </c>
      <c r="D64" s="13">
        <f t="shared" si="15"/>
        <v>40</v>
      </c>
      <c r="E64" s="13">
        <f t="shared" si="16"/>
        <v>40</v>
      </c>
      <c r="F64" s="26">
        <f t="shared" si="19"/>
        <v>113840</v>
      </c>
      <c r="G64" s="26" t="str">
        <f t="shared" si="17"/>
        <v>31001012_20|31001022_20|31001032_20|31001042_10</v>
      </c>
      <c r="H64" s="15">
        <f t="shared" si="20"/>
        <v>11032005</v>
      </c>
      <c r="I64" s="31">
        <f>[1]s_battle_data!$A1565</f>
        <v>11103004</v>
      </c>
      <c r="J64" s="32"/>
      <c r="K64" s="33" t="s">
        <v>242</v>
      </c>
    </row>
    <row r="65" spans="1:11">
      <c r="A65" s="13">
        <f t="shared" si="14"/>
        <v>11032005</v>
      </c>
      <c r="B65" s="12">
        <f>s_employe!$A$10</f>
        <v>11030000</v>
      </c>
      <c r="C65" s="13">
        <f t="shared" si="12"/>
        <v>5</v>
      </c>
      <c r="D65" s="13">
        <f t="shared" si="15"/>
        <v>50</v>
      </c>
      <c r="E65" s="13">
        <f t="shared" si="16"/>
        <v>50</v>
      </c>
      <c r="F65" s="26">
        <f t="shared" si="19"/>
        <v>1042210</v>
      </c>
      <c r="G65" s="26" t="str">
        <f t="shared" si="17"/>
        <v>31001012_50|31001022_50|31001032_50|31001042_25</v>
      </c>
      <c r="H65" s="15">
        <f t="shared" si="20"/>
        <v>11032006</v>
      </c>
      <c r="I65" s="31">
        <f>[1]s_battle_data!$A1566</f>
        <v>11103005</v>
      </c>
      <c r="J65" s="32"/>
      <c r="K65" s="34" t="s">
        <v>243</v>
      </c>
    </row>
    <row r="66" spans="1:11">
      <c r="A66" s="13">
        <f t="shared" si="14"/>
        <v>11032006</v>
      </c>
      <c r="B66" s="12">
        <f>s_employe!$A$10</f>
        <v>11030000</v>
      </c>
      <c r="C66" s="13">
        <f t="shared" si="12"/>
        <v>6</v>
      </c>
      <c r="D66" s="13">
        <f t="shared" si="15"/>
        <v>60</v>
      </c>
      <c r="E66" s="13">
        <f t="shared" si="16"/>
        <v>60</v>
      </c>
      <c r="F66" s="26">
        <f t="shared" si="19"/>
        <v>3138840</v>
      </c>
      <c r="G66" s="26" t="str">
        <f t="shared" si="17"/>
        <v>31001013_80|31001023_80|31001033_80|31001043_40</v>
      </c>
      <c r="H66" s="15">
        <f t="shared" si="20"/>
        <v>11032007</v>
      </c>
      <c r="I66" s="31">
        <f>[1]s_battle_data!$A1567</f>
        <v>11103006</v>
      </c>
      <c r="J66" s="32"/>
      <c r="K66" s="34" t="s">
        <v>244</v>
      </c>
    </row>
    <row r="67" spans="1:11">
      <c r="A67" s="13">
        <f t="shared" si="14"/>
        <v>11032007</v>
      </c>
      <c r="B67" s="12">
        <f>s_employe!$A$10</f>
        <v>11030000</v>
      </c>
      <c r="C67" s="13">
        <f t="shared" si="12"/>
        <v>7</v>
      </c>
      <c r="D67" s="13">
        <f t="shared" si="15"/>
        <v>70</v>
      </c>
      <c r="E67" s="13">
        <f t="shared" si="16"/>
        <v>70</v>
      </c>
      <c r="F67" s="26">
        <f t="shared" si="19"/>
        <v>8505020</v>
      </c>
      <c r="G67" s="26" t="str">
        <f t="shared" si="17"/>
        <v>31001013_160|31001023_160|31001033_160|31001043_80</v>
      </c>
      <c r="H67" s="15">
        <f t="shared" si="20"/>
        <v>11032008</v>
      </c>
      <c r="I67" s="31">
        <f>[1]s_battle_data!$A1568</f>
        <v>11103007</v>
      </c>
      <c r="J67" s="32"/>
      <c r="K67" s="34" t="s">
        <v>245</v>
      </c>
    </row>
    <row r="68" spans="1:11">
      <c r="A68" s="13">
        <f t="shared" si="14"/>
        <v>11032008</v>
      </c>
      <c r="B68" s="12">
        <f>s_employe!$A$10</f>
        <v>11030000</v>
      </c>
      <c r="C68" s="13">
        <f t="shared" si="12"/>
        <v>8</v>
      </c>
      <c r="D68" s="13">
        <f t="shared" si="15"/>
        <v>80</v>
      </c>
      <c r="E68" s="13">
        <f t="shared" si="16"/>
        <v>80</v>
      </c>
      <c r="F68" s="26">
        <f t="shared" si="19"/>
        <v>18970410</v>
      </c>
      <c r="G68" s="26">
        <f t="shared" si="17"/>
        <v>0</v>
      </c>
      <c r="H68" s="16">
        <v>-1</v>
      </c>
      <c r="I68" s="31">
        <f>[1]s_battle_data!$A1569</f>
        <v>11103008</v>
      </c>
      <c r="J68" s="32"/>
      <c r="K68" s="35" t="s">
        <v>246</v>
      </c>
    </row>
    <row r="69" spans="1:11">
      <c r="A69" s="13">
        <f t="shared" si="14"/>
        <v>11032009</v>
      </c>
      <c r="B69" s="12">
        <f>s_employe!$A$10</f>
        <v>11030000</v>
      </c>
      <c r="C69" s="13">
        <f t="shared" si="12"/>
        <v>9</v>
      </c>
      <c r="D69" s="13">
        <f t="shared" si="15"/>
        <v>90</v>
      </c>
      <c r="E69" s="13">
        <f t="shared" si="16"/>
        <v>90</v>
      </c>
      <c r="F69" s="26">
        <f t="shared" si="19"/>
        <v>0</v>
      </c>
      <c r="G69" s="26">
        <f t="shared" si="17"/>
        <v>0</v>
      </c>
      <c r="H69" s="16">
        <v>-1</v>
      </c>
      <c r="I69" s="31">
        <f>[1]s_battle_data!$A1570</f>
        <v>11103009</v>
      </c>
      <c r="J69" s="32"/>
      <c r="K69" s="35" t="s">
        <v>247</v>
      </c>
    </row>
    <row r="70" spans="1:11">
      <c r="A70" s="13">
        <f t="shared" si="14"/>
        <v>11032010</v>
      </c>
      <c r="B70" s="12">
        <f>s_employe!$A$10</f>
        <v>11030000</v>
      </c>
      <c r="C70" s="13">
        <f t="shared" ref="C70:C104" si="21">C59</f>
        <v>10</v>
      </c>
      <c r="D70" s="13">
        <f t="shared" si="15"/>
        <v>100</v>
      </c>
      <c r="E70" s="13">
        <f t="shared" si="16"/>
        <v>100</v>
      </c>
      <c r="F70" s="26">
        <f t="shared" si="19"/>
        <v>0</v>
      </c>
      <c r="G70" s="26">
        <f t="shared" si="17"/>
        <v>0</v>
      </c>
      <c r="H70" s="16">
        <v>-1</v>
      </c>
      <c r="I70" s="31">
        <f>[1]s_battle_data!$A1571</f>
        <v>11103010</v>
      </c>
      <c r="J70" s="32"/>
      <c r="K70" s="36" t="s">
        <v>248</v>
      </c>
    </row>
    <row r="71" spans="1:11">
      <c r="A71" s="13">
        <f t="shared" si="14"/>
        <v>11022000</v>
      </c>
      <c r="B71" s="17">
        <f>s_employe!$A$11</f>
        <v>11020000</v>
      </c>
      <c r="C71" s="13">
        <f t="shared" si="21"/>
        <v>0</v>
      </c>
      <c r="D71" s="13">
        <f t="shared" si="15"/>
        <v>0</v>
      </c>
      <c r="E71" s="13">
        <f t="shared" si="16"/>
        <v>0</v>
      </c>
      <c r="F71" s="26">
        <f t="shared" si="19"/>
        <v>0</v>
      </c>
      <c r="G71" s="26">
        <f t="shared" si="17"/>
        <v>0</v>
      </c>
      <c r="H71" s="15">
        <f t="shared" ref="H71:H79" si="22">A72</f>
        <v>11022001</v>
      </c>
      <c r="I71" s="31">
        <f>[1]s_battle_data!$A1572</f>
        <v>11102000</v>
      </c>
      <c r="J71" s="32"/>
      <c r="K71" s="30" t="s">
        <v>238</v>
      </c>
    </row>
    <row r="72" spans="1:11">
      <c r="A72" s="13">
        <f t="shared" si="14"/>
        <v>11022001</v>
      </c>
      <c r="B72" s="17">
        <f>s_employe!$A$11</f>
        <v>11020000</v>
      </c>
      <c r="C72" s="13">
        <f t="shared" si="21"/>
        <v>1</v>
      </c>
      <c r="D72" s="13">
        <f t="shared" si="15"/>
        <v>10</v>
      </c>
      <c r="E72" s="13">
        <f t="shared" si="16"/>
        <v>10</v>
      </c>
      <c r="F72" s="26">
        <f t="shared" si="19"/>
        <v>1930</v>
      </c>
      <c r="G72" s="26" t="str">
        <f t="shared" si="17"/>
        <v>31001011_3|31001021_3|31001031_3|31001041_1</v>
      </c>
      <c r="H72" s="15">
        <f t="shared" si="22"/>
        <v>11022002</v>
      </c>
      <c r="I72" s="31">
        <f>[1]s_battle_data!$A1573</f>
        <v>11102001</v>
      </c>
      <c r="J72" s="32"/>
      <c r="K72" s="30" t="s">
        <v>239</v>
      </c>
    </row>
    <row r="73" spans="1:11">
      <c r="A73" s="13">
        <f t="shared" si="14"/>
        <v>11022002</v>
      </c>
      <c r="B73" s="17">
        <f>s_employe!$A$11</f>
        <v>11020000</v>
      </c>
      <c r="C73" s="13">
        <f t="shared" si="21"/>
        <v>2</v>
      </c>
      <c r="D73" s="13">
        <f t="shared" si="15"/>
        <v>20</v>
      </c>
      <c r="E73" s="13">
        <f t="shared" si="16"/>
        <v>20</v>
      </c>
      <c r="F73" s="26">
        <f t="shared" si="19"/>
        <v>10700</v>
      </c>
      <c r="G73" s="26" t="str">
        <f t="shared" si="17"/>
        <v>31001011_6|31001021_6|31001031_6|31001041_2</v>
      </c>
      <c r="H73" s="15">
        <f t="shared" si="22"/>
        <v>11022003</v>
      </c>
      <c r="I73" s="31">
        <f>[1]s_battle_data!$A1574</f>
        <v>11102002</v>
      </c>
      <c r="J73" s="32"/>
      <c r="K73" s="33" t="s">
        <v>240</v>
      </c>
    </row>
    <row r="74" spans="1:11">
      <c r="A74" s="13">
        <f t="shared" si="14"/>
        <v>11022003</v>
      </c>
      <c r="B74" s="17">
        <f>s_employe!$A$11</f>
        <v>11020000</v>
      </c>
      <c r="C74" s="13">
        <f t="shared" si="21"/>
        <v>3</v>
      </c>
      <c r="D74" s="13">
        <f t="shared" si="15"/>
        <v>30</v>
      </c>
      <c r="E74" s="13">
        <f t="shared" si="16"/>
        <v>30</v>
      </c>
      <c r="F74" s="26">
        <f t="shared" si="19"/>
        <v>23355</v>
      </c>
      <c r="G74" s="26" t="str">
        <f t="shared" si="17"/>
        <v>31001012_10|31001022_10|31001032_10|31001042_5</v>
      </c>
      <c r="H74" s="15">
        <f t="shared" si="22"/>
        <v>11022004</v>
      </c>
      <c r="I74" s="31">
        <f>[1]s_battle_data!$A1575</f>
        <v>11102003</v>
      </c>
      <c r="J74" s="32"/>
      <c r="K74" s="33" t="s">
        <v>241</v>
      </c>
    </row>
    <row r="75" spans="1:11">
      <c r="A75" s="13">
        <f t="shared" si="14"/>
        <v>11022004</v>
      </c>
      <c r="B75" s="17">
        <f>s_employe!$A$11</f>
        <v>11020000</v>
      </c>
      <c r="C75" s="13">
        <f t="shared" si="21"/>
        <v>4</v>
      </c>
      <c r="D75" s="13">
        <f t="shared" si="15"/>
        <v>40</v>
      </c>
      <c r="E75" s="13">
        <f t="shared" si="16"/>
        <v>40</v>
      </c>
      <c r="F75" s="26">
        <f t="shared" si="19"/>
        <v>113840</v>
      </c>
      <c r="G75" s="26" t="str">
        <f t="shared" si="17"/>
        <v>31001012_20|31001022_20|31001032_20|31001042_10</v>
      </c>
      <c r="H75" s="15">
        <f t="shared" si="22"/>
        <v>11022005</v>
      </c>
      <c r="I75" s="31">
        <f>[1]s_battle_data!$A1576</f>
        <v>11102004</v>
      </c>
      <c r="J75" s="32"/>
      <c r="K75" s="33" t="s">
        <v>242</v>
      </c>
    </row>
    <row r="76" spans="1:11">
      <c r="A76" s="13">
        <f t="shared" si="14"/>
        <v>11022005</v>
      </c>
      <c r="B76" s="17">
        <f>s_employe!$A$11</f>
        <v>11020000</v>
      </c>
      <c r="C76" s="13">
        <f t="shared" si="21"/>
        <v>5</v>
      </c>
      <c r="D76" s="13">
        <f t="shared" si="15"/>
        <v>50</v>
      </c>
      <c r="E76" s="13">
        <f t="shared" si="16"/>
        <v>50</v>
      </c>
      <c r="F76" s="26">
        <f t="shared" si="19"/>
        <v>1042210</v>
      </c>
      <c r="G76" s="26" t="str">
        <f t="shared" si="17"/>
        <v>31001012_50|31001022_50|31001032_50|31001042_25</v>
      </c>
      <c r="H76" s="15">
        <f t="shared" si="22"/>
        <v>11022006</v>
      </c>
      <c r="I76" s="31">
        <f>[1]s_battle_data!$A1577</f>
        <v>11102005</v>
      </c>
      <c r="J76" s="32"/>
      <c r="K76" s="34" t="s">
        <v>243</v>
      </c>
    </row>
    <row r="77" spans="1:11">
      <c r="A77" s="13">
        <f t="shared" si="14"/>
        <v>11022006</v>
      </c>
      <c r="B77" s="17">
        <f>s_employe!$A$11</f>
        <v>11020000</v>
      </c>
      <c r="C77" s="13">
        <f t="shared" si="21"/>
        <v>6</v>
      </c>
      <c r="D77" s="13">
        <f t="shared" si="15"/>
        <v>60</v>
      </c>
      <c r="E77" s="13">
        <f t="shared" si="16"/>
        <v>60</v>
      </c>
      <c r="F77" s="26">
        <f t="shared" si="19"/>
        <v>3138840</v>
      </c>
      <c r="G77" s="26" t="str">
        <f t="shared" si="17"/>
        <v>31001013_80|31001023_80|31001033_80|31001043_40</v>
      </c>
      <c r="H77" s="15">
        <f t="shared" si="22"/>
        <v>11022007</v>
      </c>
      <c r="I77" s="31">
        <f>[1]s_battle_data!$A1578</f>
        <v>11102006</v>
      </c>
      <c r="J77" s="32"/>
      <c r="K77" s="34" t="s">
        <v>244</v>
      </c>
    </row>
    <row r="78" spans="1:11">
      <c r="A78" s="13">
        <f t="shared" si="14"/>
        <v>11022007</v>
      </c>
      <c r="B78" s="17">
        <f>s_employe!$A$11</f>
        <v>11020000</v>
      </c>
      <c r="C78" s="13">
        <f t="shared" si="21"/>
        <v>7</v>
      </c>
      <c r="D78" s="13">
        <f t="shared" si="15"/>
        <v>70</v>
      </c>
      <c r="E78" s="13">
        <f t="shared" si="16"/>
        <v>70</v>
      </c>
      <c r="F78" s="26">
        <f t="shared" si="19"/>
        <v>8505020</v>
      </c>
      <c r="G78" s="26" t="str">
        <f t="shared" si="17"/>
        <v>31001013_160|31001023_160|31001033_160|31001043_80</v>
      </c>
      <c r="H78" s="15">
        <f t="shared" si="22"/>
        <v>11022008</v>
      </c>
      <c r="I78" s="31">
        <f>[1]s_battle_data!$A1579</f>
        <v>11102007</v>
      </c>
      <c r="J78" s="32"/>
      <c r="K78" s="34" t="s">
        <v>245</v>
      </c>
    </row>
    <row r="79" spans="1:11">
      <c r="A79" s="13">
        <f t="shared" si="14"/>
        <v>11022008</v>
      </c>
      <c r="B79" s="17">
        <f>s_employe!$A$11</f>
        <v>11020000</v>
      </c>
      <c r="C79" s="13">
        <f t="shared" si="21"/>
        <v>8</v>
      </c>
      <c r="D79" s="13">
        <f t="shared" si="15"/>
        <v>80</v>
      </c>
      <c r="E79" s="13">
        <f t="shared" si="16"/>
        <v>80</v>
      </c>
      <c r="F79" s="26">
        <f t="shared" si="19"/>
        <v>18970410</v>
      </c>
      <c r="G79" s="26">
        <f t="shared" si="17"/>
        <v>0</v>
      </c>
      <c r="H79" s="16">
        <v>-1</v>
      </c>
      <c r="I79" s="31">
        <f>[1]s_battle_data!$A1580</f>
        <v>11102008</v>
      </c>
      <c r="J79" s="32"/>
      <c r="K79" s="35" t="s">
        <v>246</v>
      </c>
    </row>
    <row r="80" spans="1:11">
      <c r="A80" s="13">
        <f t="shared" ref="A80:A111" si="23">B80+2000+C80</f>
        <v>11022009</v>
      </c>
      <c r="B80" s="17">
        <f>s_employe!$A$11</f>
        <v>11020000</v>
      </c>
      <c r="C80" s="13">
        <f t="shared" si="21"/>
        <v>9</v>
      </c>
      <c r="D80" s="13">
        <f t="shared" si="15"/>
        <v>90</v>
      </c>
      <c r="E80" s="13">
        <f t="shared" si="16"/>
        <v>90</v>
      </c>
      <c r="F80" s="26">
        <f t="shared" si="19"/>
        <v>0</v>
      </c>
      <c r="G80" s="26">
        <f t="shared" si="17"/>
        <v>0</v>
      </c>
      <c r="H80" s="16">
        <v>-1</v>
      </c>
      <c r="I80" s="31">
        <f>[1]s_battle_data!$A1581</f>
        <v>11102009</v>
      </c>
      <c r="J80" s="32"/>
      <c r="K80" s="35" t="s">
        <v>247</v>
      </c>
    </row>
    <row r="81" spans="1:11">
      <c r="A81" s="13">
        <f t="shared" si="23"/>
        <v>11022010</v>
      </c>
      <c r="B81" s="17">
        <f>s_employe!$A$11</f>
        <v>11020000</v>
      </c>
      <c r="C81" s="13">
        <f t="shared" si="21"/>
        <v>10</v>
      </c>
      <c r="D81" s="13">
        <f t="shared" ref="D81:D112" si="24">D70</f>
        <v>100</v>
      </c>
      <c r="E81" s="13">
        <f t="shared" ref="E81:E112" si="25">E70</f>
        <v>100</v>
      </c>
      <c r="F81" s="26">
        <f t="shared" si="19"/>
        <v>0</v>
      </c>
      <c r="G81" s="26">
        <f t="shared" ref="G81:G112" si="26">G70</f>
        <v>0</v>
      </c>
      <c r="H81" s="16">
        <v>-1</v>
      </c>
      <c r="I81" s="31">
        <f>[1]s_battle_data!$A1582</f>
        <v>11102010</v>
      </c>
      <c r="J81" s="32"/>
      <c r="K81" s="36" t="s">
        <v>248</v>
      </c>
    </row>
    <row r="82" spans="1:11">
      <c r="A82" s="13">
        <f t="shared" si="23"/>
        <v>11132000</v>
      </c>
      <c r="B82" s="18">
        <f>s_employe!$A$12</f>
        <v>11130000</v>
      </c>
      <c r="C82" s="13">
        <f t="shared" si="21"/>
        <v>0</v>
      </c>
      <c r="D82" s="13">
        <f t="shared" si="24"/>
        <v>0</v>
      </c>
      <c r="E82" s="13">
        <f t="shared" si="25"/>
        <v>0</v>
      </c>
      <c r="F82" s="26">
        <f t="shared" si="19"/>
        <v>0</v>
      </c>
      <c r="G82" s="26">
        <f t="shared" si="26"/>
        <v>0</v>
      </c>
      <c r="H82" s="15">
        <f t="shared" ref="H82:H90" si="27">A83</f>
        <v>11132001</v>
      </c>
      <c r="I82" s="31">
        <f>[1]s_battle_data!$A1583</f>
        <v>11113000</v>
      </c>
      <c r="J82" s="32"/>
      <c r="K82" s="30" t="s">
        <v>238</v>
      </c>
    </row>
    <row r="83" spans="1:11">
      <c r="A83" s="13">
        <f t="shared" si="23"/>
        <v>11132001</v>
      </c>
      <c r="B83" s="18">
        <f>s_employe!$A$12</f>
        <v>11130000</v>
      </c>
      <c r="C83" s="13">
        <f t="shared" si="21"/>
        <v>1</v>
      </c>
      <c r="D83" s="13">
        <f t="shared" si="24"/>
        <v>10</v>
      </c>
      <c r="E83" s="13">
        <f t="shared" si="25"/>
        <v>10</v>
      </c>
      <c r="F83" s="26">
        <f t="shared" si="19"/>
        <v>1930</v>
      </c>
      <c r="G83" s="26" t="str">
        <f t="shared" si="26"/>
        <v>31001011_3|31001021_3|31001031_3|31001041_1</v>
      </c>
      <c r="H83" s="15">
        <f t="shared" si="27"/>
        <v>11132002</v>
      </c>
      <c r="I83" s="31">
        <f>[1]s_battle_data!$A1584</f>
        <v>11113001</v>
      </c>
      <c r="J83" s="32"/>
      <c r="K83" s="30" t="s">
        <v>239</v>
      </c>
    </row>
    <row r="84" spans="1:11">
      <c r="A84" s="13">
        <f t="shared" si="23"/>
        <v>11132002</v>
      </c>
      <c r="B84" s="18">
        <f>s_employe!$A$12</f>
        <v>11130000</v>
      </c>
      <c r="C84" s="13">
        <f t="shared" si="21"/>
        <v>2</v>
      </c>
      <c r="D84" s="13">
        <f t="shared" si="24"/>
        <v>20</v>
      </c>
      <c r="E84" s="13">
        <f t="shared" si="25"/>
        <v>20</v>
      </c>
      <c r="F84" s="26">
        <f t="shared" si="19"/>
        <v>10700</v>
      </c>
      <c r="G84" s="26" t="str">
        <f t="shared" si="26"/>
        <v>31001011_6|31001021_6|31001031_6|31001041_2</v>
      </c>
      <c r="H84" s="15">
        <f t="shared" si="27"/>
        <v>11132003</v>
      </c>
      <c r="I84" s="31">
        <f>[1]s_battle_data!$A1585</f>
        <v>11113002</v>
      </c>
      <c r="J84" s="32"/>
      <c r="K84" s="33" t="s">
        <v>240</v>
      </c>
    </row>
    <row r="85" spans="1:11">
      <c r="A85" s="13">
        <f t="shared" si="23"/>
        <v>11132003</v>
      </c>
      <c r="B85" s="18">
        <f>s_employe!$A$12</f>
        <v>11130000</v>
      </c>
      <c r="C85" s="13">
        <f t="shared" si="21"/>
        <v>3</v>
      </c>
      <c r="D85" s="13">
        <f t="shared" si="24"/>
        <v>30</v>
      </c>
      <c r="E85" s="13">
        <f t="shared" si="25"/>
        <v>30</v>
      </c>
      <c r="F85" s="26">
        <f t="shared" si="19"/>
        <v>23355</v>
      </c>
      <c r="G85" s="26" t="str">
        <f t="shared" si="26"/>
        <v>31001012_10|31001022_10|31001032_10|31001042_5</v>
      </c>
      <c r="H85" s="15">
        <f t="shared" si="27"/>
        <v>11132004</v>
      </c>
      <c r="I85" s="31">
        <f>[1]s_battle_data!$A1586</f>
        <v>11113003</v>
      </c>
      <c r="J85" s="32"/>
      <c r="K85" s="33" t="s">
        <v>241</v>
      </c>
    </row>
    <row r="86" spans="1:11">
      <c r="A86" s="13">
        <f t="shared" si="23"/>
        <v>11132004</v>
      </c>
      <c r="B86" s="18">
        <f>s_employe!$A$12</f>
        <v>11130000</v>
      </c>
      <c r="C86" s="13">
        <f t="shared" si="21"/>
        <v>4</v>
      </c>
      <c r="D86" s="13">
        <f t="shared" si="24"/>
        <v>40</v>
      </c>
      <c r="E86" s="13">
        <f t="shared" si="25"/>
        <v>40</v>
      </c>
      <c r="F86" s="26">
        <f t="shared" si="19"/>
        <v>113840</v>
      </c>
      <c r="G86" s="26" t="str">
        <f t="shared" si="26"/>
        <v>31001012_20|31001022_20|31001032_20|31001042_10</v>
      </c>
      <c r="H86" s="15">
        <f t="shared" si="27"/>
        <v>11132005</v>
      </c>
      <c r="I86" s="31">
        <f>[1]s_battle_data!$A1587</f>
        <v>11113004</v>
      </c>
      <c r="J86" s="32"/>
      <c r="K86" s="33" t="s">
        <v>242</v>
      </c>
    </row>
    <row r="87" spans="1:11">
      <c r="A87" s="13">
        <f t="shared" si="23"/>
        <v>11132005</v>
      </c>
      <c r="B87" s="18">
        <f>s_employe!$A$12</f>
        <v>11130000</v>
      </c>
      <c r="C87" s="13">
        <f t="shared" si="21"/>
        <v>5</v>
      </c>
      <c r="D87" s="13">
        <f t="shared" si="24"/>
        <v>50</v>
      </c>
      <c r="E87" s="13">
        <f t="shared" si="25"/>
        <v>50</v>
      </c>
      <c r="F87" s="26">
        <f t="shared" si="19"/>
        <v>1042210</v>
      </c>
      <c r="G87" s="26" t="str">
        <f t="shared" si="26"/>
        <v>31001012_50|31001022_50|31001032_50|31001042_25</v>
      </c>
      <c r="H87" s="15">
        <f t="shared" si="27"/>
        <v>11132006</v>
      </c>
      <c r="I87" s="31">
        <f>[1]s_battle_data!$A1588</f>
        <v>11113005</v>
      </c>
      <c r="J87" s="32"/>
      <c r="K87" s="34" t="s">
        <v>243</v>
      </c>
    </row>
    <row r="88" spans="1:11">
      <c r="A88" s="13">
        <f t="shared" si="23"/>
        <v>11132006</v>
      </c>
      <c r="B88" s="18">
        <f>s_employe!$A$12</f>
        <v>11130000</v>
      </c>
      <c r="C88" s="13">
        <f t="shared" si="21"/>
        <v>6</v>
      </c>
      <c r="D88" s="13">
        <f t="shared" si="24"/>
        <v>60</v>
      </c>
      <c r="E88" s="13">
        <f t="shared" si="25"/>
        <v>60</v>
      </c>
      <c r="F88" s="26">
        <f t="shared" si="19"/>
        <v>3138840</v>
      </c>
      <c r="G88" s="26" t="str">
        <f t="shared" si="26"/>
        <v>31001013_80|31001023_80|31001033_80|31001043_40</v>
      </c>
      <c r="H88" s="15">
        <f t="shared" si="27"/>
        <v>11132007</v>
      </c>
      <c r="I88" s="31">
        <f>[1]s_battle_data!$A1589</f>
        <v>11113006</v>
      </c>
      <c r="J88" s="32"/>
      <c r="K88" s="34" t="s">
        <v>244</v>
      </c>
    </row>
    <row r="89" spans="1:11">
      <c r="A89" s="13">
        <f t="shared" si="23"/>
        <v>11132007</v>
      </c>
      <c r="B89" s="18">
        <f>s_employe!$A$12</f>
        <v>11130000</v>
      </c>
      <c r="C89" s="13">
        <f t="shared" si="21"/>
        <v>7</v>
      </c>
      <c r="D89" s="13">
        <f t="shared" si="24"/>
        <v>70</v>
      </c>
      <c r="E89" s="13">
        <f t="shared" si="25"/>
        <v>70</v>
      </c>
      <c r="F89" s="26">
        <f t="shared" si="19"/>
        <v>8505020</v>
      </c>
      <c r="G89" s="26" t="str">
        <f t="shared" si="26"/>
        <v>31001013_160|31001023_160|31001033_160|31001043_80</v>
      </c>
      <c r="H89" s="15">
        <f t="shared" si="27"/>
        <v>11132008</v>
      </c>
      <c r="I89" s="31">
        <f>[1]s_battle_data!$A1590</f>
        <v>11113007</v>
      </c>
      <c r="J89" s="32"/>
      <c r="K89" s="34" t="s">
        <v>245</v>
      </c>
    </row>
    <row r="90" spans="1:11">
      <c r="A90" s="13">
        <f t="shared" si="23"/>
        <v>11132008</v>
      </c>
      <c r="B90" s="18">
        <f>s_employe!$A$12</f>
        <v>11130000</v>
      </c>
      <c r="C90" s="13">
        <f t="shared" si="21"/>
        <v>8</v>
      </c>
      <c r="D90" s="13">
        <f t="shared" si="24"/>
        <v>80</v>
      </c>
      <c r="E90" s="13">
        <f t="shared" si="25"/>
        <v>80</v>
      </c>
      <c r="F90" s="26">
        <f t="shared" si="19"/>
        <v>18970410</v>
      </c>
      <c r="G90" s="26">
        <f t="shared" si="26"/>
        <v>0</v>
      </c>
      <c r="H90" s="16">
        <v>-1</v>
      </c>
      <c r="I90" s="31">
        <f>[1]s_battle_data!$A1591</f>
        <v>11113008</v>
      </c>
      <c r="J90" s="32"/>
      <c r="K90" s="35" t="s">
        <v>246</v>
      </c>
    </row>
    <row r="91" spans="1:11">
      <c r="A91" s="13">
        <f t="shared" si="23"/>
        <v>11132009</v>
      </c>
      <c r="B91" s="18">
        <f>s_employe!$A$12</f>
        <v>11130000</v>
      </c>
      <c r="C91" s="13">
        <f t="shared" si="21"/>
        <v>9</v>
      </c>
      <c r="D91" s="13">
        <f t="shared" si="24"/>
        <v>90</v>
      </c>
      <c r="E91" s="13">
        <f t="shared" si="25"/>
        <v>90</v>
      </c>
      <c r="F91" s="26">
        <f t="shared" ref="F91:F122" si="28">F80</f>
        <v>0</v>
      </c>
      <c r="G91" s="26">
        <f t="shared" si="26"/>
        <v>0</v>
      </c>
      <c r="H91" s="16">
        <v>-1</v>
      </c>
      <c r="I91" s="31">
        <f>[1]s_battle_data!$A1592</f>
        <v>11113009</v>
      </c>
      <c r="J91" s="32"/>
      <c r="K91" s="35" t="s">
        <v>247</v>
      </c>
    </row>
    <row r="92" spans="1:11">
      <c r="A92" s="13">
        <f t="shared" si="23"/>
        <v>11132010</v>
      </c>
      <c r="B92" s="18">
        <f>s_employe!$A$12</f>
        <v>11130000</v>
      </c>
      <c r="C92" s="13">
        <f t="shared" si="21"/>
        <v>10</v>
      </c>
      <c r="D92" s="13">
        <f t="shared" si="24"/>
        <v>100</v>
      </c>
      <c r="E92" s="13">
        <f t="shared" si="25"/>
        <v>100</v>
      </c>
      <c r="F92" s="26">
        <f t="shared" si="28"/>
        <v>0</v>
      </c>
      <c r="G92" s="26">
        <f t="shared" si="26"/>
        <v>0</v>
      </c>
      <c r="H92" s="16">
        <v>-1</v>
      </c>
      <c r="I92" s="31">
        <f>[1]s_battle_data!$A1593</f>
        <v>11113010</v>
      </c>
      <c r="J92" s="32"/>
      <c r="K92" s="36" t="s">
        <v>248</v>
      </c>
    </row>
    <row r="93" spans="1:11">
      <c r="A93" s="13">
        <f t="shared" si="23"/>
        <v>11072000</v>
      </c>
      <c r="B93" s="19">
        <f>s_employe!$A$13</f>
        <v>11070000</v>
      </c>
      <c r="C93" s="13">
        <f t="shared" si="21"/>
        <v>0</v>
      </c>
      <c r="D93" s="13">
        <f t="shared" si="24"/>
        <v>0</v>
      </c>
      <c r="E93" s="13">
        <f t="shared" si="25"/>
        <v>0</v>
      </c>
      <c r="F93" s="26">
        <f t="shared" si="28"/>
        <v>0</v>
      </c>
      <c r="G93" s="26">
        <f t="shared" si="26"/>
        <v>0</v>
      </c>
      <c r="H93" s="15">
        <f t="shared" ref="H93:H101" si="29">A94</f>
        <v>11072001</v>
      </c>
      <c r="I93" s="31">
        <f>[1]s_battle_data!$A1594</f>
        <v>11107000</v>
      </c>
      <c r="J93" s="32"/>
      <c r="K93" s="30" t="s">
        <v>238</v>
      </c>
    </row>
    <row r="94" spans="1:11">
      <c r="A94" s="13">
        <f t="shared" si="23"/>
        <v>11072001</v>
      </c>
      <c r="B94" s="19">
        <f>s_employe!$A$13</f>
        <v>11070000</v>
      </c>
      <c r="C94" s="13">
        <f t="shared" si="21"/>
        <v>1</v>
      </c>
      <c r="D94" s="13">
        <f t="shared" si="24"/>
        <v>10</v>
      </c>
      <c r="E94" s="13">
        <f t="shared" si="25"/>
        <v>10</v>
      </c>
      <c r="F94" s="26">
        <f t="shared" si="28"/>
        <v>1930</v>
      </c>
      <c r="G94" s="26" t="str">
        <f t="shared" si="26"/>
        <v>31001011_3|31001021_3|31001031_3|31001041_1</v>
      </c>
      <c r="H94" s="15">
        <f t="shared" si="29"/>
        <v>11072002</v>
      </c>
      <c r="I94" s="31">
        <f>[1]s_battle_data!$A1595</f>
        <v>11107001</v>
      </c>
      <c r="J94" s="32"/>
      <c r="K94" s="30" t="s">
        <v>239</v>
      </c>
    </row>
    <row r="95" spans="1:11">
      <c r="A95" s="13">
        <f t="shared" si="23"/>
        <v>11072002</v>
      </c>
      <c r="B95" s="19">
        <f>s_employe!$A$13</f>
        <v>11070000</v>
      </c>
      <c r="C95" s="13">
        <f t="shared" si="21"/>
        <v>2</v>
      </c>
      <c r="D95" s="13">
        <f t="shared" si="24"/>
        <v>20</v>
      </c>
      <c r="E95" s="13">
        <f t="shared" si="25"/>
        <v>20</v>
      </c>
      <c r="F95" s="26">
        <f t="shared" si="28"/>
        <v>10700</v>
      </c>
      <c r="G95" s="26" t="str">
        <f t="shared" si="26"/>
        <v>31001011_6|31001021_6|31001031_6|31001041_2</v>
      </c>
      <c r="H95" s="15">
        <f t="shared" si="29"/>
        <v>11072003</v>
      </c>
      <c r="I95" s="31">
        <f>[1]s_battle_data!$A1596</f>
        <v>11107002</v>
      </c>
      <c r="J95" s="32"/>
      <c r="K95" s="33" t="s">
        <v>240</v>
      </c>
    </row>
    <row r="96" spans="1:11">
      <c r="A96" s="13">
        <f t="shared" si="23"/>
        <v>11072003</v>
      </c>
      <c r="B96" s="19">
        <f>s_employe!$A$13</f>
        <v>11070000</v>
      </c>
      <c r="C96" s="13">
        <f t="shared" si="21"/>
        <v>3</v>
      </c>
      <c r="D96" s="13">
        <f t="shared" si="24"/>
        <v>30</v>
      </c>
      <c r="E96" s="13">
        <f t="shared" si="25"/>
        <v>30</v>
      </c>
      <c r="F96" s="26">
        <f t="shared" si="28"/>
        <v>23355</v>
      </c>
      <c r="G96" s="26" t="str">
        <f t="shared" si="26"/>
        <v>31001012_10|31001022_10|31001032_10|31001042_5</v>
      </c>
      <c r="H96" s="15">
        <f t="shared" si="29"/>
        <v>11072004</v>
      </c>
      <c r="I96" s="31">
        <f>[1]s_battle_data!$A1597</f>
        <v>11107003</v>
      </c>
      <c r="J96" s="32"/>
      <c r="K96" s="33" t="s">
        <v>241</v>
      </c>
    </row>
    <row r="97" spans="1:11">
      <c r="A97" s="13">
        <f t="shared" si="23"/>
        <v>11072004</v>
      </c>
      <c r="B97" s="19">
        <f>s_employe!$A$13</f>
        <v>11070000</v>
      </c>
      <c r="C97" s="13">
        <f t="shared" si="21"/>
        <v>4</v>
      </c>
      <c r="D97" s="13">
        <f t="shared" si="24"/>
        <v>40</v>
      </c>
      <c r="E97" s="13">
        <f t="shared" si="25"/>
        <v>40</v>
      </c>
      <c r="F97" s="26">
        <f t="shared" si="28"/>
        <v>113840</v>
      </c>
      <c r="G97" s="26" t="str">
        <f t="shared" si="26"/>
        <v>31001012_20|31001022_20|31001032_20|31001042_10</v>
      </c>
      <c r="H97" s="15">
        <f t="shared" si="29"/>
        <v>11072005</v>
      </c>
      <c r="I97" s="31">
        <f>[1]s_battle_data!$A1598</f>
        <v>11107004</v>
      </c>
      <c r="J97" s="32"/>
      <c r="K97" s="33" t="s">
        <v>242</v>
      </c>
    </row>
    <row r="98" spans="1:11">
      <c r="A98" s="13">
        <f t="shared" si="23"/>
        <v>11072005</v>
      </c>
      <c r="B98" s="19">
        <f>s_employe!$A$13</f>
        <v>11070000</v>
      </c>
      <c r="C98" s="13">
        <f t="shared" si="21"/>
        <v>5</v>
      </c>
      <c r="D98" s="13">
        <f t="shared" si="24"/>
        <v>50</v>
      </c>
      <c r="E98" s="13">
        <f t="shared" si="25"/>
        <v>50</v>
      </c>
      <c r="F98" s="26">
        <f t="shared" si="28"/>
        <v>1042210</v>
      </c>
      <c r="G98" s="26" t="str">
        <f t="shared" si="26"/>
        <v>31001012_50|31001022_50|31001032_50|31001042_25</v>
      </c>
      <c r="H98" s="15">
        <f t="shared" si="29"/>
        <v>11072006</v>
      </c>
      <c r="I98" s="31">
        <f>[1]s_battle_data!$A1599</f>
        <v>11107005</v>
      </c>
      <c r="J98" s="32"/>
      <c r="K98" s="34" t="s">
        <v>243</v>
      </c>
    </row>
    <row r="99" spans="1:11">
      <c r="A99" s="13">
        <f t="shared" si="23"/>
        <v>11072006</v>
      </c>
      <c r="B99" s="19">
        <f>s_employe!$A$13</f>
        <v>11070000</v>
      </c>
      <c r="C99" s="13">
        <f t="shared" si="21"/>
        <v>6</v>
      </c>
      <c r="D99" s="13">
        <f t="shared" si="24"/>
        <v>60</v>
      </c>
      <c r="E99" s="13">
        <f t="shared" si="25"/>
        <v>60</v>
      </c>
      <c r="F99" s="26">
        <f t="shared" si="28"/>
        <v>3138840</v>
      </c>
      <c r="G99" s="26" t="str">
        <f t="shared" si="26"/>
        <v>31001013_80|31001023_80|31001033_80|31001043_40</v>
      </c>
      <c r="H99" s="15">
        <f t="shared" si="29"/>
        <v>11072007</v>
      </c>
      <c r="I99" s="31">
        <f>[1]s_battle_data!$A1600</f>
        <v>11107006</v>
      </c>
      <c r="J99" s="32"/>
      <c r="K99" s="34" t="s">
        <v>244</v>
      </c>
    </row>
    <row r="100" spans="1:11">
      <c r="A100" s="13">
        <f t="shared" si="23"/>
        <v>11072007</v>
      </c>
      <c r="B100" s="19">
        <f>s_employe!$A$13</f>
        <v>11070000</v>
      </c>
      <c r="C100" s="13">
        <f t="shared" si="21"/>
        <v>7</v>
      </c>
      <c r="D100" s="13">
        <f t="shared" si="24"/>
        <v>70</v>
      </c>
      <c r="E100" s="13">
        <f t="shared" si="25"/>
        <v>70</v>
      </c>
      <c r="F100" s="26">
        <f t="shared" si="28"/>
        <v>8505020</v>
      </c>
      <c r="G100" s="26" t="str">
        <f t="shared" si="26"/>
        <v>31001013_160|31001023_160|31001033_160|31001043_80</v>
      </c>
      <c r="H100" s="15">
        <f t="shared" si="29"/>
        <v>11072008</v>
      </c>
      <c r="I100" s="31">
        <f>[1]s_battle_data!$A1601</f>
        <v>11107007</v>
      </c>
      <c r="J100" s="32"/>
      <c r="K100" s="34" t="s">
        <v>245</v>
      </c>
    </row>
    <row r="101" spans="1:11">
      <c r="A101" s="13">
        <f t="shared" si="23"/>
        <v>11072008</v>
      </c>
      <c r="B101" s="19">
        <f>s_employe!$A$13</f>
        <v>11070000</v>
      </c>
      <c r="C101" s="13">
        <f t="shared" si="21"/>
        <v>8</v>
      </c>
      <c r="D101" s="13">
        <f t="shared" si="24"/>
        <v>80</v>
      </c>
      <c r="E101" s="13">
        <f t="shared" si="25"/>
        <v>80</v>
      </c>
      <c r="F101" s="26">
        <f t="shared" si="28"/>
        <v>18970410</v>
      </c>
      <c r="G101" s="26">
        <f t="shared" si="26"/>
        <v>0</v>
      </c>
      <c r="H101" s="16">
        <v>-1</v>
      </c>
      <c r="I101" s="31">
        <f>[1]s_battle_data!$A1602</f>
        <v>11107008</v>
      </c>
      <c r="J101" s="32"/>
      <c r="K101" s="35" t="s">
        <v>246</v>
      </c>
    </row>
    <row r="102" spans="1:11">
      <c r="A102" s="13">
        <f t="shared" si="23"/>
        <v>11072009</v>
      </c>
      <c r="B102" s="19">
        <f>s_employe!$A$13</f>
        <v>11070000</v>
      </c>
      <c r="C102" s="13">
        <f t="shared" si="21"/>
        <v>9</v>
      </c>
      <c r="D102" s="13">
        <f t="shared" si="24"/>
        <v>90</v>
      </c>
      <c r="E102" s="13">
        <f t="shared" si="25"/>
        <v>90</v>
      </c>
      <c r="F102" s="26">
        <f t="shared" si="28"/>
        <v>0</v>
      </c>
      <c r="G102" s="26">
        <f t="shared" si="26"/>
        <v>0</v>
      </c>
      <c r="H102" s="16">
        <v>-1</v>
      </c>
      <c r="I102" s="31">
        <f>[1]s_battle_data!$A1603</f>
        <v>11107009</v>
      </c>
      <c r="J102" s="32"/>
      <c r="K102" s="35" t="s">
        <v>247</v>
      </c>
    </row>
    <row r="103" spans="1:11">
      <c r="A103" s="13">
        <f t="shared" si="23"/>
        <v>11072010</v>
      </c>
      <c r="B103" s="19">
        <f>s_employe!$A$13</f>
        <v>11070000</v>
      </c>
      <c r="C103" s="13">
        <f t="shared" si="21"/>
        <v>10</v>
      </c>
      <c r="D103" s="13">
        <f t="shared" si="24"/>
        <v>100</v>
      </c>
      <c r="E103" s="13">
        <f t="shared" si="25"/>
        <v>100</v>
      </c>
      <c r="F103" s="26">
        <f t="shared" si="28"/>
        <v>0</v>
      </c>
      <c r="G103" s="26">
        <f t="shared" si="26"/>
        <v>0</v>
      </c>
      <c r="H103" s="16">
        <v>-1</v>
      </c>
      <c r="I103" s="31">
        <f>[1]s_battle_data!$A1604</f>
        <v>11107010</v>
      </c>
      <c r="J103" s="32"/>
      <c r="K103" s="36" t="s">
        <v>248</v>
      </c>
    </row>
    <row r="104" spans="1:11">
      <c r="A104" s="13">
        <f t="shared" si="23"/>
        <v>11092000</v>
      </c>
      <c r="B104" s="19">
        <f>s_employe!$A$14</f>
        <v>11090000</v>
      </c>
      <c r="C104" s="13">
        <f t="shared" si="21"/>
        <v>0</v>
      </c>
      <c r="D104" s="13">
        <f t="shared" si="24"/>
        <v>0</v>
      </c>
      <c r="E104" s="13">
        <f t="shared" si="25"/>
        <v>0</v>
      </c>
      <c r="F104" s="26">
        <f t="shared" si="28"/>
        <v>0</v>
      </c>
      <c r="G104" s="26">
        <f t="shared" si="26"/>
        <v>0</v>
      </c>
      <c r="H104" s="15">
        <f t="shared" ref="H104:H112" si="30">A105</f>
        <v>11092001</v>
      </c>
      <c r="I104" s="31">
        <f>[1]s_battle_data!$A1605</f>
        <v>11109000</v>
      </c>
      <c r="J104" s="32"/>
      <c r="K104" s="30" t="s">
        <v>238</v>
      </c>
    </row>
    <row r="105" spans="1:11">
      <c r="A105" s="13">
        <f t="shared" si="23"/>
        <v>11092001</v>
      </c>
      <c r="B105" s="19">
        <f>s_employe!$A$14</f>
        <v>11090000</v>
      </c>
      <c r="C105" s="13">
        <f t="shared" ref="C105:C123" si="31">C94</f>
        <v>1</v>
      </c>
      <c r="D105" s="13">
        <f t="shared" si="24"/>
        <v>10</v>
      </c>
      <c r="E105" s="13">
        <f t="shared" si="25"/>
        <v>10</v>
      </c>
      <c r="F105" s="26">
        <f t="shared" si="28"/>
        <v>1930</v>
      </c>
      <c r="G105" s="26" t="str">
        <f t="shared" si="26"/>
        <v>31001011_3|31001021_3|31001031_3|31001041_1</v>
      </c>
      <c r="H105" s="15">
        <f t="shared" si="30"/>
        <v>11092002</v>
      </c>
      <c r="I105" s="31">
        <f>[1]s_battle_data!$A1606</f>
        <v>11109001</v>
      </c>
      <c r="J105" s="32"/>
      <c r="K105" s="30" t="s">
        <v>239</v>
      </c>
    </row>
    <row r="106" spans="1:11">
      <c r="A106" s="13">
        <f t="shared" si="23"/>
        <v>11092002</v>
      </c>
      <c r="B106" s="19">
        <f>s_employe!$A$14</f>
        <v>11090000</v>
      </c>
      <c r="C106" s="13">
        <f t="shared" si="31"/>
        <v>2</v>
      </c>
      <c r="D106" s="13">
        <f t="shared" si="24"/>
        <v>20</v>
      </c>
      <c r="E106" s="13">
        <f t="shared" si="25"/>
        <v>20</v>
      </c>
      <c r="F106" s="26">
        <f t="shared" si="28"/>
        <v>10700</v>
      </c>
      <c r="G106" s="26" t="str">
        <f t="shared" si="26"/>
        <v>31001011_6|31001021_6|31001031_6|31001041_2</v>
      </c>
      <c r="H106" s="15">
        <f t="shared" si="30"/>
        <v>11092003</v>
      </c>
      <c r="I106" s="31">
        <f>[1]s_battle_data!$A1607</f>
        <v>11109002</v>
      </c>
      <c r="J106" s="32"/>
      <c r="K106" s="33" t="s">
        <v>240</v>
      </c>
    </row>
    <row r="107" spans="1:11">
      <c r="A107" s="13">
        <f t="shared" si="23"/>
        <v>11092003</v>
      </c>
      <c r="B107" s="19">
        <f>s_employe!$A$14</f>
        <v>11090000</v>
      </c>
      <c r="C107" s="13">
        <f t="shared" si="31"/>
        <v>3</v>
      </c>
      <c r="D107" s="13">
        <f t="shared" si="24"/>
        <v>30</v>
      </c>
      <c r="E107" s="13">
        <f t="shared" si="25"/>
        <v>30</v>
      </c>
      <c r="F107" s="26">
        <f t="shared" si="28"/>
        <v>23355</v>
      </c>
      <c r="G107" s="26" t="str">
        <f t="shared" si="26"/>
        <v>31001012_10|31001022_10|31001032_10|31001042_5</v>
      </c>
      <c r="H107" s="15">
        <f t="shared" si="30"/>
        <v>11092004</v>
      </c>
      <c r="I107" s="31">
        <f>[1]s_battle_data!$A1608</f>
        <v>11109003</v>
      </c>
      <c r="J107" s="32"/>
      <c r="K107" s="33" t="s">
        <v>241</v>
      </c>
    </row>
    <row r="108" spans="1:11">
      <c r="A108" s="13">
        <f t="shared" si="23"/>
        <v>11092004</v>
      </c>
      <c r="B108" s="19">
        <f>s_employe!$A$14</f>
        <v>11090000</v>
      </c>
      <c r="C108" s="13">
        <f t="shared" si="31"/>
        <v>4</v>
      </c>
      <c r="D108" s="13">
        <f t="shared" si="24"/>
        <v>40</v>
      </c>
      <c r="E108" s="13">
        <f t="shared" si="25"/>
        <v>40</v>
      </c>
      <c r="F108" s="26">
        <f t="shared" si="28"/>
        <v>113840</v>
      </c>
      <c r="G108" s="26" t="str">
        <f t="shared" si="26"/>
        <v>31001012_20|31001022_20|31001032_20|31001042_10</v>
      </c>
      <c r="H108" s="15">
        <f t="shared" si="30"/>
        <v>11092005</v>
      </c>
      <c r="I108" s="31">
        <f>[1]s_battle_data!$A1609</f>
        <v>11109004</v>
      </c>
      <c r="J108" s="32"/>
      <c r="K108" s="33" t="s">
        <v>242</v>
      </c>
    </row>
    <row r="109" spans="1:11">
      <c r="A109" s="13">
        <f t="shared" si="23"/>
        <v>11092005</v>
      </c>
      <c r="B109" s="19">
        <f>s_employe!$A$14</f>
        <v>11090000</v>
      </c>
      <c r="C109" s="13">
        <f t="shared" si="31"/>
        <v>5</v>
      </c>
      <c r="D109" s="13">
        <f t="shared" si="24"/>
        <v>50</v>
      </c>
      <c r="E109" s="13">
        <f t="shared" si="25"/>
        <v>50</v>
      </c>
      <c r="F109" s="26">
        <f t="shared" si="28"/>
        <v>1042210</v>
      </c>
      <c r="G109" s="26" t="str">
        <f t="shared" si="26"/>
        <v>31001012_50|31001022_50|31001032_50|31001042_25</v>
      </c>
      <c r="H109" s="15">
        <f t="shared" si="30"/>
        <v>11092006</v>
      </c>
      <c r="I109" s="31">
        <f>[1]s_battle_data!$A1610</f>
        <v>11109005</v>
      </c>
      <c r="J109" s="32"/>
      <c r="K109" s="34" t="s">
        <v>243</v>
      </c>
    </row>
    <row r="110" spans="1:11">
      <c r="A110" s="13">
        <f t="shared" si="23"/>
        <v>11092006</v>
      </c>
      <c r="B110" s="19">
        <f>s_employe!$A$14</f>
        <v>11090000</v>
      </c>
      <c r="C110" s="13">
        <f t="shared" si="31"/>
        <v>6</v>
      </c>
      <c r="D110" s="13">
        <f t="shared" si="24"/>
        <v>60</v>
      </c>
      <c r="E110" s="13">
        <f t="shared" si="25"/>
        <v>60</v>
      </c>
      <c r="F110" s="26">
        <f t="shared" si="28"/>
        <v>3138840</v>
      </c>
      <c r="G110" s="26" t="str">
        <f t="shared" si="26"/>
        <v>31001013_80|31001023_80|31001033_80|31001043_40</v>
      </c>
      <c r="H110" s="15">
        <f t="shared" si="30"/>
        <v>11092007</v>
      </c>
      <c r="I110" s="31">
        <f>[1]s_battle_data!$A1611</f>
        <v>11109006</v>
      </c>
      <c r="J110" s="32"/>
      <c r="K110" s="34" t="s">
        <v>244</v>
      </c>
    </row>
    <row r="111" spans="1:11">
      <c r="A111" s="13">
        <f t="shared" si="23"/>
        <v>11092007</v>
      </c>
      <c r="B111" s="19">
        <f>s_employe!$A$14</f>
        <v>11090000</v>
      </c>
      <c r="C111" s="13">
        <f t="shared" si="31"/>
        <v>7</v>
      </c>
      <c r="D111" s="13">
        <f t="shared" si="24"/>
        <v>70</v>
      </c>
      <c r="E111" s="13">
        <f t="shared" si="25"/>
        <v>70</v>
      </c>
      <c r="F111" s="26">
        <f t="shared" si="28"/>
        <v>8505020</v>
      </c>
      <c r="G111" s="26" t="str">
        <f t="shared" si="26"/>
        <v>31001013_160|31001023_160|31001033_160|31001043_80</v>
      </c>
      <c r="H111" s="15">
        <f t="shared" si="30"/>
        <v>11092008</v>
      </c>
      <c r="I111" s="31">
        <f>[1]s_battle_data!$A1612</f>
        <v>11109007</v>
      </c>
      <c r="J111" s="32"/>
      <c r="K111" s="34" t="s">
        <v>245</v>
      </c>
    </row>
    <row r="112" spans="1:11">
      <c r="A112" s="13">
        <f t="shared" ref="A112:A143" si="32">B112+2000+C112</f>
        <v>11092008</v>
      </c>
      <c r="B112" s="19">
        <f>s_employe!$A$14</f>
        <v>11090000</v>
      </c>
      <c r="C112" s="13">
        <f t="shared" si="31"/>
        <v>8</v>
      </c>
      <c r="D112" s="13">
        <f t="shared" si="24"/>
        <v>80</v>
      </c>
      <c r="E112" s="13">
        <f t="shared" si="25"/>
        <v>80</v>
      </c>
      <c r="F112" s="26">
        <f t="shared" si="28"/>
        <v>18970410</v>
      </c>
      <c r="G112" s="26">
        <f t="shared" si="26"/>
        <v>0</v>
      </c>
      <c r="H112" s="16">
        <v>-1</v>
      </c>
      <c r="I112" s="31">
        <f>[1]s_battle_data!$A1613</f>
        <v>11109008</v>
      </c>
      <c r="J112" s="32"/>
      <c r="K112" s="35" t="s">
        <v>246</v>
      </c>
    </row>
    <row r="113" spans="1:11">
      <c r="A113" s="13">
        <f t="shared" si="32"/>
        <v>11092009</v>
      </c>
      <c r="B113" s="19">
        <f>s_employe!$A$14</f>
        <v>11090000</v>
      </c>
      <c r="C113" s="13">
        <f t="shared" si="31"/>
        <v>9</v>
      </c>
      <c r="D113" s="13">
        <f t="shared" ref="D113:D144" si="33">D102</f>
        <v>90</v>
      </c>
      <c r="E113" s="13">
        <f t="shared" ref="E113:E144" si="34">E102</f>
        <v>90</v>
      </c>
      <c r="F113" s="26">
        <f t="shared" si="28"/>
        <v>0</v>
      </c>
      <c r="G113" s="26">
        <f t="shared" ref="G113:G144" si="35">G102</f>
        <v>0</v>
      </c>
      <c r="H113" s="16">
        <v>-1</v>
      </c>
      <c r="I113" s="31">
        <f>[1]s_battle_data!$A1614</f>
        <v>11109009</v>
      </c>
      <c r="J113" s="32"/>
      <c r="K113" s="35" t="s">
        <v>247</v>
      </c>
    </row>
    <row r="114" spans="1:11">
      <c r="A114" s="13">
        <f t="shared" si="32"/>
        <v>11092010</v>
      </c>
      <c r="B114" s="19">
        <f>s_employe!$A$14</f>
        <v>11090000</v>
      </c>
      <c r="C114" s="13">
        <f t="shared" si="31"/>
        <v>10</v>
      </c>
      <c r="D114" s="13">
        <f t="shared" si="33"/>
        <v>100</v>
      </c>
      <c r="E114" s="13">
        <f t="shared" si="34"/>
        <v>100</v>
      </c>
      <c r="F114" s="26">
        <f t="shared" si="28"/>
        <v>0</v>
      </c>
      <c r="G114" s="26">
        <f t="shared" si="35"/>
        <v>0</v>
      </c>
      <c r="H114" s="16">
        <v>-1</v>
      </c>
      <c r="I114" s="31">
        <f>[1]s_battle_data!$A1615</f>
        <v>11109010</v>
      </c>
      <c r="J114" s="32"/>
      <c r="K114" s="36" t="s">
        <v>248</v>
      </c>
    </row>
    <row r="115" spans="1:11">
      <c r="A115" s="13">
        <f t="shared" si="32"/>
        <v>11012000</v>
      </c>
      <c r="B115" s="12">
        <f>s_employe!$A$15</f>
        <v>11010000</v>
      </c>
      <c r="C115" s="13">
        <f t="shared" si="31"/>
        <v>0</v>
      </c>
      <c r="D115" s="13">
        <f t="shared" si="33"/>
        <v>0</v>
      </c>
      <c r="E115" s="13">
        <f t="shared" si="34"/>
        <v>0</v>
      </c>
      <c r="F115" s="26">
        <f t="shared" si="28"/>
        <v>0</v>
      </c>
      <c r="G115" s="26">
        <f t="shared" si="35"/>
        <v>0</v>
      </c>
      <c r="H115" s="15">
        <f t="shared" ref="H115:H123" si="36">A116</f>
        <v>11012001</v>
      </c>
      <c r="I115" s="31">
        <f>[1]s_battle_data!$A1616</f>
        <v>11101000</v>
      </c>
      <c r="J115" s="32"/>
      <c r="K115" s="30" t="s">
        <v>238</v>
      </c>
    </row>
    <row r="116" spans="1:11">
      <c r="A116" s="13">
        <f t="shared" si="32"/>
        <v>11012001</v>
      </c>
      <c r="B116" s="12">
        <f>s_employe!$A$15</f>
        <v>11010000</v>
      </c>
      <c r="C116" s="13">
        <f t="shared" si="31"/>
        <v>1</v>
      </c>
      <c r="D116" s="13">
        <f t="shared" si="33"/>
        <v>10</v>
      </c>
      <c r="E116" s="13">
        <f t="shared" si="34"/>
        <v>10</v>
      </c>
      <c r="F116" s="26">
        <f t="shared" si="28"/>
        <v>1930</v>
      </c>
      <c r="G116" s="26" t="str">
        <f t="shared" si="35"/>
        <v>31001011_3|31001021_3|31001031_3|31001041_1</v>
      </c>
      <c r="H116" s="15">
        <f t="shared" si="36"/>
        <v>11012002</v>
      </c>
      <c r="I116" s="31">
        <f>[1]s_battle_data!$A1617</f>
        <v>11101001</v>
      </c>
      <c r="J116" s="32"/>
      <c r="K116" s="30" t="s">
        <v>239</v>
      </c>
    </row>
    <row r="117" spans="1:11">
      <c r="A117" s="13">
        <f t="shared" si="32"/>
        <v>11012002</v>
      </c>
      <c r="B117" s="12">
        <f>s_employe!$A$15</f>
        <v>11010000</v>
      </c>
      <c r="C117" s="13">
        <f t="shared" si="31"/>
        <v>2</v>
      </c>
      <c r="D117" s="13">
        <f t="shared" si="33"/>
        <v>20</v>
      </c>
      <c r="E117" s="13">
        <f t="shared" si="34"/>
        <v>20</v>
      </c>
      <c r="F117" s="26">
        <f t="shared" si="28"/>
        <v>10700</v>
      </c>
      <c r="G117" s="26" t="str">
        <f t="shared" si="35"/>
        <v>31001011_6|31001021_6|31001031_6|31001041_2</v>
      </c>
      <c r="H117" s="15">
        <f t="shared" si="36"/>
        <v>11012003</v>
      </c>
      <c r="I117" s="31">
        <f>[1]s_battle_data!$A1618</f>
        <v>11101002</v>
      </c>
      <c r="J117" s="32"/>
      <c r="K117" s="33" t="s">
        <v>240</v>
      </c>
    </row>
    <row r="118" spans="1:11">
      <c r="A118" s="13">
        <f t="shared" si="32"/>
        <v>11012003</v>
      </c>
      <c r="B118" s="12">
        <f>s_employe!$A$15</f>
        <v>11010000</v>
      </c>
      <c r="C118" s="13">
        <f t="shared" si="31"/>
        <v>3</v>
      </c>
      <c r="D118" s="13">
        <f t="shared" si="33"/>
        <v>30</v>
      </c>
      <c r="E118" s="13">
        <f t="shared" si="34"/>
        <v>30</v>
      </c>
      <c r="F118" s="26">
        <f t="shared" si="28"/>
        <v>23355</v>
      </c>
      <c r="G118" s="26" t="str">
        <f t="shared" si="35"/>
        <v>31001012_10|31001022_10|31001032_10|31001042_5</v>
      </c>
      <c r="H118" s="15">
        <f t="shared" si="36"/>
        <v>11012004</v>
      </c>
      <c r="I118" s="31">
        <f>[1]s_battle_data!$A1619</f>
        <v>11101003</v>
      </c>
      <c r="J118" s="32"/>
      <c r="K118" s="33" t="s">
        <v>241</v>
      </c>
    </row>
    <row r="119" spans="1:11">
      <c r="A119" s="13">
        <f t="shared" si="32"/>
        <v>11012004</v>
      </c>
      <c r="B119" s="12">
        <f>s_employe!$A$15</f>
        <v>11010000</v>
      </c>
      <c r="C119" s="13">
        <f t="shared" si="31"/>
        <v>4</v>
      </c>
      <c r="D119" s="13">
        <f t="shared" si="33"/>
        <v>40</v>
      </c>
      <c r="E119" s="13">
        <f t="shared" si="34"/>
        <v>40</v>
      </c>
      <c r="F119" s="26">
        <f t="shared" si="28"/>
        <v>113840</v>
      </c>
      <c r="G119" s="26" t="str">
        <f t="shared" si="35"/>
        <v>31001012_20|31001022_20|31001032_20|31001042_10</v>
      </c>
      <c r="H119" s="15">
        <f t="shared" si="36"/>
        <v>11012005</v>
      </c>
      <c r="I119" s="31">
        <f>[1]s_battle_data!$A1620</f>
        <v>11101004</v>
      </c>
      <c r="J119" s="32"/>
      <c r="K119" s="33" t="s">
        <v>242</v>
      </c>
    </row>
    <row r="120" spans="1:11">
      <c r="A120" s="13">
        <f t="shared" si="32"/>
        <v>11012005</v>
      </c>
      <c r="B120" s="12">
        <f>s_employe!$A$15</f>
        <v>11010000</v>
      </c>
      <c r="C120" s="13">
        <f t="shared" si="31"/>
        <v>5</v>
      </c>
      <c r="D120" s="13">
        <f t="shared" si="33"/>
        <v>50</v>
      </c>
      <c r="E120" s="13">
        <f t="shared" si="34"/>
        <v>50</v>
      </c>
      <c r="F120" s="26">
        <f t="shared" si="28"/>
        <v>1042210</v>
      </c>
      <c r="G120" s="26" t="str">
        <f t="shared" si="35"/>
        <v>31001012_50|31001022_50|31001032_50|31001042_25</v>
      </c>
      <c r="H120" s="15">
        <f t="shared" si="36"/>
        <v>11012006</v>
      </c>
      <c r="I120" s="31">
        <f>[1]s_battle_data!$A1621</f>
        <v>11101005</v>
      </c>
      <c r="J120" s="32"/>
      <c r="K120" s="34" t="s">
        <v>243</v>
      </c>
    </row>
    <row r="121" spans="1:11">
      <c r="A121" s="13">
        <f t="shared" si="32"/>
        <v>11012006</v>
      </c>
      <c r="B121" s="12">
        <f>s_employe!$A$15</f>
        <v>11010000</v>
      </c>
      <c r="C121" s="13">
        <f t="shared" si="31"/>
        <v>6</v>
      </c>
      <c r="D121" s="13">
        <f t="shared" si="33"/>
        <v>60</v>
      </c>
      <c r="E121" s="13">
        <f t="shared" si="34"/>
        <v>60</v>
      </c>
      <c r="F121" s="26">
        <f t="shared" si="28"/>
        <v>3138840</v>
      </c>
      <c r="G121" s="26" t="str">
        <f t="shared" si="35"/>
        <v>31001013_80|31001023_80|31001033_80|31001043_40</v>
      </c>
      <c r="H121" s="15">
        <f t="shared" si="36"/>
        <v>11012007</v>
      </c>
      <c r="I121" s="31">
        <f>[1]s_battle_data!$A1622</f>
        <v>11101006</v>
      </c>
      <c r="J121" s="32"/>
      <c r="K121" s="34" t="s">
        <v>244</v>
      </c>
    </row>
    <row r="122" spans="1:11">
      <c r="A122" s="13">
        <f t="shared" si="32"/>
        <v>11012007</v>
      </c>
      <c r="B122" s="12">
        <f>s_employe!$A$15</f>
        <v>11010000</v>
      </c>
      <c r="C122" s="13">
        <f t="shared" si="31"/>
        <v>7</v>
      </c>
      <c r="D122" s="13">
        <f t="shared" si="33"/>
        <v>70</v>
      </c>
      <c r="E122" s="13">
        <f t="shared" si="34"/>
        <v>70</v>
      </c>
      <c r="F122" s="26">
        <f t="shared" si="28"/>
        <v>8505020</v>
      </c>
      <c r="G122" s="26" t="str">
        <f t="shared" si="35"/>
        <v>31001013_160|31001023_160|31001033_160|31001043_80</v>
      </c>
      <c r="H122" s="15">
        <f t="shared" si="36"/>
        <v>11012008</v>
      </c>
      <c r="I122" s="31">
        <f>[1]s_battle_data!$A1623</f>
        <v>11101007</v>
      </c>
      <c r="J122" s="32"/>
      <c r="K122" s="34" t="s">
        <v>245</v>
      </c>
    </row>
    <row r="123" spans="1:11">
      <c r="A123" s="13">
        <f t="shared" si="32"/>
        <v>11012008</v>
      </c>
      <c r="B123" s="12">
        <f>s_employe!$A$15</f>
        <v>11010000</v>
      </c>
      <c r="C123" s="13">
        <f t="shared" si="31"/>
        <v>8</v>
      </c>
      <c r="D123" s="13">
        <f t="shared" si="33"/>
        <v>80</v>
      </c>
      <c r="E123" s="13">
        <f t="shared" si="34"/>
        <v>80</v>
      </c>
      <c r="F123" s="26">
        <f t="shared" ref="F123:F169" si="37">F112</f>
        <v>18970410</v>
      </c>
      <c r="G123" s="26">
        <f t="shared" si="35"/>
        <v>0</v>
      </c>
      <c r="H123" s="16">
        <v>-1</v>
      </c>
      <c r="I123" s="31">
        <f>[1]s_battle_data!$A1624</f>
        <v>11101008</v>
      </c>
      <c r="J123" s="32"/>
      <c r="K123" s="35" t="s">
        <v>246</v>
      </c>
    </row>
    <row r="124" spans="1:11">
      <c r="A124" s="13">
        <f t="shared" si="32"/>
        <v>11012009</v>
      </c>
      <c r="B124" s="12">
        <f>s_employe!$A$15</f>
        <v>11010000</v>
      </c>
      <c r="C124" s="13">
        <f t="shared" ref="C124:C169" si="38">C113</f>
        <v>9</v>
      </c>
      <c r="D124" s="13">
        <f t="shared" si="33"/>
        <v>90</v>
      </c>
      <c r="E124" s="13">
        <f t="shared" si="34"/>
        <v>90</v>
      </c>
      <c r="F124" s="26">
        <f t="shared" si="37"/>
        <v>0</v>
      </c>
      <c r="G124" s="26">
        <f t="shared" si="35"/>
        <v>0</v>
      </c>
      <c r="H124" s="16">
        <v>-1</v>
      </c>
      <c r="I124" s="31">
        <f>[1]s_battle_data!$A1625</f>
        <v>11101009</v>
      </c>
      <c r="J124" s="32"/>
      <c r="K124" s="35" t="s">
        <v>247</v>
      </c>
    </row>
    <row r="125" spans="1:11">
      <c r="A125" s="13">
        <f t="shared" si="32"/>
        <v>11012010</v>
      </c>
      <c r="B125" s="12">
        <f>s_employe!$A$15</f>
        <v>11010000</v>
      </c>
      <c r="C125" s="13">
        <f t="shared" si="38"/>
        <v>10</v>
      </c>
      <c r="D125" s="13">
        <f t="shared" si="33"/>
        <v>100</v>
      </c>
      <c r="E125" s="13">
        <f t="shared" si="34"/>
        <v>100</v>
      </c>
      <c r="F125" s="26">
        <f t="shared" si="37"/>
        <v>0</v>
      </c>
      <c r="G125" s="26">
        <f t="shared" si="35"/>
        <v>0</v>
      </c>
      <c r="H125" s="16">
        <v>-1</v>
      </c>
      <c r="I125" s="31">
        <f>[1]s_battle_data!$A1626</f>
        <v>11101010</v>
      </c>
      <c r="J125" s="32"/>
      <c r="K125" s="36" t="s">
        <v>248</v>
      </c>
    </row>
    <row r="126" spans="1:11">
      <c r="A126" s="13">
        <f t="shared" si="32"/>
        <v>11122000</v>
      </c>
      <c r="B126" s="17">
        <f>s_employe!$A$16</f>
        <v>11120000</v>
      </c>
      <c r="C126" s="13">
        <f t="shared" si="38"/>
        <v>0</v>
      </c>
      <c r="D126" s="13">
        <f t="shared" si="33"/>
        <v>0</v>
      </c>
      <c r="E126" s="13">
        <f t="shared" si="34"/>
        <v>0</v>
      </c>
      <c r="F126" s="26">
        <f t="shared" si="37"/>
        <v>0</v>
      </c>
      <c r="G126" s="26">
        <f t="shared" si="35"/>
        <v>0</v>
      </c>
      <c r="H126" s="15">
        <f t="shared" ref="H126:H134" si="39">A127</f>
        <v>11122001</v>
      </c>
      <c r="I126" s="31">
        <f>[1]s_battle_data!$A1627</f>
        <v>11112000</v>
      </c>
      <c r="J126" s="32"/>
      <c r="K126" s="30" t="s">
        <v>238</v>
      </c>
    </row>
    <row r="127" spans="1:11">
      <c r="A127" s="13">
        <f t="shared" si="32"/>
        <v>11122001</v>
      </c>
      <c r="B127" s="17">
        <f>s_employe!$A$16</f>
        <v>11120000</v>
      </c>
      <c r="C127" s="13">
        <f t="shared" si="38"/>
        <v>1</v>
      </c>
      <c r="D127" s="13">
        <f t="shared" si="33"/>
        <v>10</v>
      </c>
      <c r="E127" s="13">
        <f t="shared" si="34"/>
        <v>10</v>
      </c>
      <c r="F127" s="26">
        <f t="shared" si="37"/>
        <v>1930</v>
      </c>
      <c r="G127" s="26" t="str">
        <f t="shared" si="35"/>
        <v>31001011_3|31001021_3|31001031_3|31001041_1</v>
      </c>
      <c r="H127" s="15">
        <f t="shared" si="39"/>
        <v>11122002</v>
      </c>
      <c r="I127" s="31">
        <f>[1]s_battle_data!$A1628</f>
        <v>11112001</v>
      </c>
      <c r="J127" s="32"/>
      <c r="K127" s="30" t="s">
        <v>239</v>
      </c>
    </row>
    <row r="128" spans="1:11">
      <c r="A128" s="13">
        <f t="shared" si="32"/>
        <v>11122002</v>
      </c>
      <c r="B128" s="17">
        <f>s_employe!$A$16</f>
        <v>11120000</v>
      </c>
      <c r="C128" s="13">
        <f t="shared" si="38"/>
        <v>2</v>
      </c>
      <c r="D128" s="13">
        <f t="shared" si="33"/>
        <v>20</v>
      </c>
      <c r="E128" s="13">
        <f t="shared" si="34"/>
        <v>20</v>
      </c>
      <c r="F128" s="26">
        <f t="shared" si="37"/>
        <v>10700</v>
      </c>
      <c r="G128" s="26" t="str">
        <f t="shared" si="35"/>
        <v>31001011_6|31001021_6|31001031_6|31001041_2</v>
      </c>
      <c r="H128" s="15">
        <f t="shared" si="39"/>
        <v>11122003</v>
      </c>
      <c r="I128" s="31">
        <f>[1]s_battle_data!$A1629</f>
        <v>11112002</v>
      </c>
      <c r="J128" s="32"/>
      <c r="K128" s="33" t="s">
        <v>240</v>
      </c>
    </row>
    <row r="129" spans="1:11">
      <c r="A129" s="13">
        <f t="shared" si="32"/>
        <v>11122003</v>
      </c>
      <c r="B129" s="17">
        <f>s_employe!$A$16</f>
        <v>11120000</v>
      </c>
      <c r="C129" s="13">
        <f t="shared" si="38"/>
        <v>3</v>
      </c>
      <c r="D129" s="13">
        <f t="shared" si="33"/>
        <v>30</v>
      </c>
      <c r="E129" s="13">
        <f t="shared" si="34"/>
        <v>30</v>
      </c>
      <c r="F129" s="26">
        <f t="shared" si="37"/>
        <v>23355</v>
      </c>
      <c r="G129" s="26" t="str">
        <f t="shared" si="35"/>
        <v>31001012_10|31001022_10|31001032_10|31001042_5</v>
      </c>
      <c r="H129" s="15">
        <f t="shared" si="39"/>
        <v>11122004</v>
      </c>
      <c r="I129" s="31">
        <f>[1]s_battle_data!$A1630</f>
        <v>11112003</v>
      </c>
      <c r="J129" s="32"/>
      <c r="K129" s="33" t="s">
        <v>241</v>
      </c>
    </row>
    <row r="130" spans="1:11">
      <c r="A130" s="13">
        <f t="shared" si="32"/>
        <v>11122004</v>
      </c>
      <c r="B130" s="17">
        <f>s_employe!$A$16</f>
        <v>11120000</v>
      </c>
      <c r="C130" s="13">
        <f t="shared" si="38"/>
        <v>4</v>
      </c>
      <c r="D130" s="13">
        <f t="shared" si="33"/>
        <v>40</v>
      </c>
      <c r="E130" s="13">
        <f t="shared" si="34"/>
        <v>40</v>
      </c>
      <c r="F130" s="26">
        <f t="shared" si="37"/>
        <v>113840</v>
      </c>
      <c r="G130" s="26" t="str">
        <f t="shared" si="35"/>
        <v>31001012_20|31001022_20|31001032_20|31001042_10</v>
      </c>
      <c r="H130" s="15">
        <f t="shared" si="39"/>
        <v>11122005</v>
      </c>
      <c r="I130" s="31">
        <f>[1]s_battle_data!$A1631</f>
        <v>11112004</v>
      </c>
      <c r="J130" s="32"/>
      <c r="K130" s="33" t="s">
        <v>242</v>
      </c>
    </row>
    <row r="131" spans="1:11">
      <c r="A131" s="13">
        <f t="shared" si="32"/>
        <v>11122005</v>
      </c>
      <c r="B131" s="17">
        <f>s_employe!$A$16</f>
        <v>11120000</v>
      </c>
      <c r="C131" s="13">
        <f t="shared" si="38"/>
        <v>5</v>
      </c>
      <c r="D131" s="13">
        <f t="shared" si="33"/>
        <v>50</v>
      </c>
      <c r="E131" s="13">
        <f t="shared" si="34"/>
        <v>50</v>
      </c>
      <c r="F131" s="26">
        <f t="shared" si="37"/>
        <v>1042210</v>
      </c>
      <c r="G131" s="26" t="str">
        <f t="shared" si="35"/>
        <v>31001012_50|31001022_50|31001032_50|31001042_25</v>
      </c>
      <c r="H131" s="15">
        <f t="shared" si="39"/>
        <v>11122006</v>
      </c>
      <c r="I131" s="31">
        <f>[1]s_battle_data!$A1632</f>
        <v>11112005</v>
      </c>
      <c r="J131" s="32"/>
      <c r="K131" s="34" t="s">
        <v>243</v>
      </c>
    </row>
    <row r="132" spans="1:11">
      <c r="A132" s="13">
        <f t="shared" si="32"/>
        <v>11122006</v>
      </c>
      <c r="B132" s="17">
        <f>s_employe!$A$16</f>
        <v>11120000</v>
      </c>
      <c r="C132" s="13">
        <f t="shared" si="38"/>
        <v>6</v>
      </c>
      <c r="D132" s="13">
        <f t="shared" si="33"/>
        <v>60</v>
      </c>
      <c r="E132" s="13">
        <f t="shared" si="34"/>
        <v>60</v>
      </c>
      <c r="F132" s="26">
        <f t="shared" si="37"/>
        <v>3138840</v>
      </c>
      <c r="G132" s="26" t="str">
        <f t="shared" si="35"/>
        <v>31001013_80|31001023_80|31001033_80|31001043_40</v>
      </c>
      <c r="H132" s="15">
        <f t="shared" si="39"/>
        <v>11122007</v>
      </c>
      <c r="I132" s="31">
        <f>[1]s_battle_data!$A1633</f>
        <v>11112006</v>
      </c>
      <c r="J132" s="32"/>
      <c r="K132" s="34" t="s">
        <v>244</v>
      </c>
    </row>
    <row r="133" spans="1:11">
      <c r="A133" s="13">
        <f t="shared" si="32"/>
        <v>11122007</v>
      </c>
      <c r="B133" s="17">
        <f>s_employe!$A$16</f>
        <v>11120000</v>
      </c>
      <c r="C133" s="13">
        <f t="shared" si="38"/>
        <v>7</v>
      </c>
      <c r="D133" s="13">
        <f t="shared" si="33"/>
        <v>70</v>
      </c>
      <c r="E133" s="13">
        <f t="shared" si="34"/>
        <v>70</v>
      </c>
      <c r="F133" s="26">
        <f t="shared" si="37"/>
        <v>8505020</v>
      </c>
      <c r="G133" s="26" t="str">
        <f t="shared" si="35"/>
        <v>31001013_160|31001023_160|31001033_160|31001043_80</v>
      </c>
      <c r="H133" s="15">
        <f t="shared" si="39"/>
        <v>11122008</v>
      </c>
      <c r="I133" s="31">
        <f>[1]s_battle_data!$A1634</f>
        <v>11112007</v>
      </c>
      <c r="J133" s="32"/>
      <c r="K133" s="34" t="s">
        <v>245</v>
      </c>
    </row>
    <row r="134" spans="1:11">
      <c r="A134" s="13">
        <f t="shared" si="32"/>
        <v>11122008</v>
      </c>
      <c r="B134" s="17">
        <f>s_employe!$A$16</f>
        <v>11120000</v>
      </c>
      <c r="C134" s="13">
        <f t="shared" si="38"/>
        <v>8</v>
      </c>
      <c r="D134" s="13">
        <f t="shared" si="33"/>
        <v>80</v>
      </c>
      <c r="E134" s="13">
        <f t="shared" si="34"/>
        <v>80</v>
      </c>
      <c r="F134" s="26">
        <f t="shared" si="37"/>
        <v>18970410</v>
      </c>
      <c r="G134" s="26">
        <f t="shared" si="35"/>
        <v>0</v>
      </c>
      <c r="H134" s="16">
        <v>-1</v>
      </c>
      <c r="I134" s="31">
        <f>[1]s_battle_data!$A1635</f>
        <v>11112008</v>
      </c>
      <c r="J134" s="32"/>
      <c r="K134" s="35" t="s">
        <v>246</v>
      </c>
    </row>
    <row r="135" spans="1:11">
      <c r="A135" s="13">
        <f t="shared" si="32"/>
        <v>11122009</v>
      </c>
      <c r="B135" s="17">
        <f>s_employe!$A$16</f>
        <v>11120000</v>
      </c>
      <c r="C135" s="13">
        <f t="shared" si="38"/>
        <v>9</v>
      </c>
      <c r="D135" s="13">
        <f t="shared" si="33"/>
        <v>90</v>
      </c>
      <c r="E135" s="13">
        <f t="shared" si="34"/>
        <v>90</v>
      </c>
      <c r="F135" s="26">
        <f t="shared" si="37"/>
        <v>0</v>
      </c>
      <c r="G135" s="26">
        <f t="shared" si="35"/>
        <v>0</v>
      </c>
      <c r="H135" s="16">
        <v>-1</v>
      </c>
      <c r="I135" s="31">
        <f>[1]s_battle_data!$A1636</f>
        <v>11112009</v>
      </c>
      <c r="J135" s="32"/>
      <c r="K135" s="35" t="s">
        <v>247</v>
      </c>
    </row>
    <row r="136" spans="1:11">
      <c r="A136" s="13">
        <f t="shared" si="32"/>
        <v>11122010</v>
      </c>
      <c r="B136" s="17">
        <f>s_employe!$A$16</f>
        <v>11120000</v>
      </c>
      <c r="C136" s="13">
        <f t="shared" si="38"/>
        <v>10</v>
      </c>
      <c r="D136" s="13">
        <f t="shared" si="33"/>
        <v>100</v>
      </c>
      <c r="E136" s="13">
        <f t="shared" si="34"/>
        <v>100</v>
      </c>
      <c r="F136" s="26">
        <f t="shared" si="37"/>
        <v>0</v>
      </c>
      <c r="G136" s="26">
        <f t="shared" si="35"/>
        <v>0</v>
      </c>
      <c r="H136" s="16">
        <v>-1</v>
      </c>
      <c r="I136" s="31">
        <f>[1]s_battle_data!$A1637</f>
        <v>11112010</v>
      </c>
      <c r="J136" s="32"/>
      <c r="K136" s="36" t="s">
        <v>248</v>
      </c>
    </row>
    <row r="137" spans="1:11">
      <c r="A137" s="13">
        <f t="shared" si="32"/>
        <v>11062000</v>
      </c>
      <c r="B137" s="18">
        <f>s_employe!$A$17</f>
        <v>11060000</v>
      </c>
      <c r="C137" s="13">
        <f t="shared" si="38"/>
        <v>0</v>
      </c>
      <c r="D137" s="13">
        <f t="shared" si="33"/>
        <v>0</v>
      </c>
      <c r="E137" s="13">
        <f t="shared" si="34"/>
        <v>0</v>
      </c>
      <c r="F137" s="26">
        <f t="shared" si="37"/>
        <v>0</v>
      </c>
      <c r="G137" s="26">
        <f t="shared" si="35"/>
        <v>0</v>
      </c>
      <c r="H137" s="15">
        <f t="shared" ref="H137:H145" si="40">A138</f>
        <v>11062001</v>
      </c>
      <c r="I137" s="31">
        <f>[1]s_battle_data!$A1638</f>
        <v>11106000</v>
      </c>
      <c r="J137" s="32"/>
      <c r="K137" s="30" t="s">
        <v>238</v>
      </c>
    </row>
    <row r="138" spans="1:11">
      <c r="A138" s="13">
        <f t="shared" si="32"/>
        <v>11062001</v>
      </c>
      <c r="B138" s="18">
        <f>s_employe!$A$17</f>
        <v>11060000</v>
      </c>
      <c r="C138" s="13">
        <f t="shared" si="38"/>
        <v>1</v>
      </c>
      <c r="D138" s="13">
        <f t="shared" si="33"/>
        <v>10</v>
      </c>
      <c r="E138" s="13">
        <f t="shared" si="34"/>
        <v>10</v>
      </c>
      <c r="F138" s="26">
        <f t="shared" si="37"/>
        <v>1930</v>
      </c>
      <c r="G138" s="26" t="str">
        <f t="shared" si="35"/>
        <v>31001011_3|31001021_3|31001031_3|31001041_1</v>
      </c>
      <c r="H138" s="15">
        <f t="shared" si="40"/>
        <v>11062002</v>
      </c>
      <c r="I138" s="31">
        <f>[1]s_battle_data!$A1639</f>
        <v>11106001</v>
      </c>
      <c r="J138" s="32"/>
      <c r="K138" s="30" t="s">
        <v>239</v>
      </c>
    </row>
    <row r="139" spans="1:11">
      <c r="A139" s="13">
        <f t="shared" si="32"/>
        <v>11062002</v>
      </c>
      <c r="B139" s="18">
        <f>s_employe!$A$17</f>
        <v>11060000</v>
      </c>
      <c r="C139" s="13">
        <f t="shared" si="38"/>
        <v>2</v>
      </c>
      <c r="D139" s="13">
        <f t="shared" si="33"/>
        <v>20</v>
      </c>
      <c r="E139" s="13">
        <f t="shared" si="34"/>
        <v>20</v>
      </c>
      <c r="F139" s="26">
        <f t="shared" si="37"/>
        <v>10700</v>
      </c>
      <c r="G139" s="26" t="str">
        <f t="shared" si="35"/>
        <v>31001011_6|31001021_6|31001031_6|31001041_2</v>
      </c>
      <c r="H139" s="15">
        <f t="shared" si="40"/>
        <v>11062003</v>
      </c>
      <c r="I139" s="31">
        <f>[1]s_battle_data!$A1640</f>
        <v>11106002</v>
      </c>
      <c r="J139" s="37"/>
      <c r="K139" s="33" t="s">
        <v>240</v>
      </c>
    </row>
    <row r="140" spans="1:11">
      <c r="A140" s="13">
        <f t="shared" si="32"/>
        <v>11062003</v>
      </c>
      <c r="B140" s="18">
        <f>s_employe!$A$17</f>
        <v>11060000</v>
      </c>
      <c r="C140" s="13">
        <f t="shared" si="38"/>
        <v>3</v>
      </c>
      <c r="D140" s="13">
        <f t="shared" si="33"/>
        <v>30</v>
      </c>
      <c r="E140" s="13">
        <f t="shared" si="34"/>
        <v>30</v>
      </c>
      <c r="F140" s="26">
        <f t="shared" si="37"/>
        <v>23355</v>
      </c>
      <c r="G140" s="26" t="str">
        <f t="shared" si="35"/>
        <v>31001012_10|31001022_10|31001032_10|31001042_5</v>
      </c>
      <c r="H140" s="15">
        <f t="shared" si="40"/>
        <v>11062004</v>
      </c>
      <c r="I140" s="31">
        <f>[1]s_battle_data!$A1641</f>
        <v>11106003</v>
      </c>
      <c r="J140" s="37"/>
      <c r="K140" s="33" t="s">
        <v>241</v>
      </c>
    </row>
    <row r="141" spans="1:11">
      <c r="A141" s="13">
        <f t="shared" si="32"/>
        <v>11062004</v>
      </c>
      <c r="B141" s="18">
        <f>s_employe!$A$17</f>
        <v>11060000</v>
      </c>
      <c r="C141" s="13">
        <f t="shared" si="38"/>
        <v>4</v>
      </c>
      <c r="D141" s="13">
        <f t="shared" si="33"/>
        <v>40</v>
      </c>
      <c r="E141" s="13">
        <f t="shared" si="34"/>
        <v>40</v>
      </c>
      <c r="F141" s="26">
        <f t="shared" si="37"/>
        <v>113840</v>
      </c>
      <c r="G141" s="26" t="str">
        <f t="shared" si="35"/>
        <v>31001012_20|31001022_20|31001032_20|31001042_10</v>
      </c>
      <c r="H141" s="15">
        <f t="shared" si="40"/>
        <v>11062005</v>
      </c>
      <c r="I141" s="31">
        <f>[1]s_battle_data!$A1642</f>
        <v>11106004</v>
      </c>
      <c r="J141" s="37"/>
      <c r="K141" s="33" t="s">
        <v>242</v>
      </c>
    </row>
    <row r="142" spans="1:11">
      <c r="A142" s="13">
        <f t="shared" si="32"/>
        <v>11062005</v>
      </c>
      <c r="B142" s="18">
        <f>s_employe!$A$17</f>
        <v>11060000</v>
      </c>
      <c r="C142" s="13">
        <f t="shared" si="38"/>
        <v>5</v>
      </c>
      <c r="D142" s="13">
        <f t="shared" si="33"/>
        <v>50</v>
      </c>
      <c r="E142" s="13">
        <f t="shared" si="34"/>
        <v>50</v>
      </c>
      <c r="F142" s="26">
        <f t="shared" si="37"/>
        <v>1042210</v>
      </c>
      <c r="G142" s="26" t="str">
        <f t="shared" si="35"/>
        <v>31001012_50|31001022_50|31001032_50|31001042_25</v>
      </c>
      <c r="H142" s="15">
        <f t="shared" si="40"/>
        <v>11062006</v>
      </c>
      <c r="I142" s="31">
        <f>[1]s_battle_data!$A1643</f>
        <v>11106005</v>
      </c>
      <c r="J142" s="37"/>
      <c r="K142" s="34" t="s">
        <v>243</v>
      </c>
    </row>
    <row r="143" spans="1:11">
      <c r="A143" s="13">
        <f t="shared" si="32"/>
        <v>11062006</v>
      </c>
      <c r="B143" s="18">
        <f>s_employe!$A$17</f>
        <v>11060000</v>
      </c>
      <c r="C143" s="13">
        <f t="shared" si="38"/>
        <v>6</v>
      </c>
      <c r="D143" s="13">
        <f t="shared" si="33"/>
        <v>60</v>
      </c>
      <c r="E143" s="13">
        <f t="shared" si="34"/>
        <v>60</v>
      </c>
      <c r="F143" s="26">
        <f t="shared" si="37"/>
        <v>3138840</v>
      </c>
      <c r="G143" s="26" t="str">
        <f t="shared" si="35"/>
        <v>31001013_80|31001023_80|31001033_80|31001043_40</v>
      </c>
      <c r="H143" s="15">
        <f t="shared" si="40"/>
        <v>11062007</v>
      </c>
      <c r="I143" s="31">
        <f>[1]s_battle_data!$A1644</f>
        <v>11106006</v>
      </c>
      <c r="J143" s="37"/>
      <c r="K143" s="34" t="s">
        <v>244</v>
      </c>
    </row>
    <row r="144" spans="1:11">
      <c r="A144" s="13">
        <f t="shared" ref="A144:A169" si="41">B144+2000+C144</f>
        <v>11062007</v>
      </c>
      <c r="B144" s="18">
        <f>s_employe!$A$17</f>
        <v>11060000</v>
      </c>
      <c r="C144" s="13">
        <f t="shared" si="38"/>
        <v>7</v>
      </c>
      <c r="D144" s="13">
        <f t="shared" si="33"/>
        <v>70</v>
      </c>
      <c r="E144" s="13">
        <f t="shared" si="34"/>
        <v>70</v>
      </c>
      <c r="F144" s="26">
        <f t="shared" si="37"/>
        <v>8505020</v>
      </c>
      <c r="G144" s="26" t="str">
        <f t="shared" si="35"/>
        <v>31001013_160|31001023_160|31001033_160|31001043_80</v>
      </c>
      <c r="H144" s="15">
        <f t="shared" si="40"/>
        <v>11062008</v>
      </c>
      <c r="I144" s="31">
        <f>[1]s_battle_data!$A1645</f>
        <v>11106007</v>
      </c>
      <c r="J144" s="37"/>
      <c r="K144" s="34" t="s">
        <v>245</v>
      </c>
    </row>
    <row r="145" spans="1:11">
      <c r="A145" s="13">
        <f t="shared" si="41"/>
        <v>11062008</v>
      </c>
      <c r="B145" s="18">
        <f>s_employe!$A$17</f>
        <v>11060000</v>
      </c>
      <c r="C145" s="13">
        <f t="shared" si="38"/>
        <v>8</v>
      </c>
      <c r="D145" s="13">
        <f t="shared" ref="D145:D169" si="42">D134</f>
        <v>80</v>
      </c>
      <c r="E145" s="13">
        <f t="shared" ref="E145:E169" si="43">E134</f>
        <v>80</v>
      </c>
      <c r="F145" s="26">
        <f t="shared" si="37"/>
        <v>18970410</v>
      </c>
      <c r="G145" s="26">
        <f t="shared" ref="G145:G169" si="44">G134</f>
        <v>0</v>
      </c>
      <c r="H145" s="16">
        <v>-1</v>
      </c>
      <c r="I145" s="31">
        <f>[1]s_battle_data!$A1646</f>
        <v>11106008</v>
      </c>
      <c r="J145" s="37"/>
      <c r="K145" s="35" t="s">
        <v>246</v>
      </c>
    </row>
    <row r="146" spans="1:11">
      <c r="A146" s="13">
        <f t="shared" si="41"/>
        <v>11062009</v>
      </c>
      <c r="B146" s="18">
        <f>s_employe!$A$17</f>
        <v>11060000</v>
      </c>
      <c r="C146" s="13">
        <f t="shared" si="38"/>
        <v>9</v>
      </c>
      <c r="D146" s="13">
        <f t="shared" si="42"/>
        <v>90</v>
      </c>
      <c r="E146" s="13">
        <f t="shared" si="43"/>
        <v>90</v>
      </c>
      <c r="F146" s="26">
        <f t="shared" si="37"/>
        <v>0</v>
      </c>
      <c r="G146" s="26">
        <f t="shared" si="44"/>
        <v>0</v>
      </c>
      <c r="H146" s="16">
        <v>-1</v>
      </c>
      <c r="I146" s="31">
        <f>[1]s_battle_data!$A1647</f>
        <v>11106009</v>
      </c>
      <c r="J146" s="37"/>
      <c r="K146" s="35" t="s">
        <v>247</v>
      </c>
    </row>
    <row r="147" spans="1:11">
      <c r="A147" s="13">
        <f t="shared" si="41"/>
        <v>11062010</v>
      </c>
      <c r="B147" s="18">
        <f>s_employe!$A$17</f>
        <v>11060000</v>
      </c>
      <c r="C147" s="13">
        <f t="shared" si="38"/>
        <v>10</v>
      </c>
      <c r="D147" s="13">
        <f t="shared" si="42"/>
        <v>100</v>
      </c>
      <c r="E147" s="13">
        <f t="shared" si="43"/>
        <v>100</v>
      </c>
      <c r="F147" s="26">
        <f t="shared" si="37"/>
        <v>0</v>
      </c>
      <c r="G147" s="26">
        <f t="shared" si="44"/>
        <v>0</v>
      </c>
      <c r="H147" s="16">
        <v>-1</v>
      </c>
      <c r="I147" s="31">
        <f>[1]s_battle_data!$A1648</f>
        <v>11106010</v>
      </c>
      <c r="J147" s="37"/>
      <c r="K147" s="36" t="s">
        <v>248</v>
      </c>
    </row>
    <row r="148" spans="1:11">
      <c r="A148" s="13">
        <f t="shared" si="41"/>
        <v>11042000</v>
      </c>
      <c r="B148" s="19">
        <f>s_employe!$A$18</f>
        <v>11040000</v>
      </c>
      <c r="C148" s="13">
        <f t="shared" si="38"/>
        <v>0</v>
      </c>
      <c r="D148" s="13">
        <f t="shared" si="42"/>
        <v>0</v>
      </c>
      <c r="E148" s="13">
        <f t="shared" si="43"/>
        <v>0</v>
      </c>
      <c r="F148" s="26">
        <f t="shared" si="37"/>
        <v>0</v>
      </c>
      <c r="G148" s="26">
        <f t="shared" si="44"/>
        <v>0</v>
      </c>
      <c r="H148" s="15">
        <f t="shared" ref="H148:H156" si="45">A149</f>
        <v>11042001</v>
      </c>
      <c r="I148" s="31">
        <f>[1]s_battle_data!$A1649</f>
        <v>11104000</v>
      </c>
      <c r="J148" s="37"/>
      <c r="K148" s="30" t="s">
        <v>238</v>
      </c>
    </row>
    <row r="149" spans="1:11">
      <c r="A149" s="13">
        <f t="shared" si="41"/>
        <v>11042001</v>
      </c>
      <c r="B149" s="19">
        <f>s_employe!$A$18</f>
        <v>11040000</v>
      </c>
      <c r="C149" s="13">
        <f t="shared" si="38"/>
        <v>1</v>
      </c>
      <c r="D149" s="13">
        <f t="shared" si="42"/>
        <v>10</v>
      </c>
      <c r="E149" s="13">
        <f t="shared" si="43"/>
        <v>10</v>
      </c>
      <c r="F149" s="26">
        <f t="shared" si="37"/>
        <v>1930</v>
      </c>
      <c r="G149" s="26" t="str">
        <f t="shared" si="44"/>
        <v>31001011_3|31001021_3|31001031_3|31001041_1</v>
      </c>
      <c r="H149" s="15">
        <f t="shared" si="45"/>
        <v>11042002</v>
      </c>
      <c r="I149" s="31">
        <f>[1]s_battle_data!$A1650</f>
        <v>11104001</v>
      </c>
      <c r="J149" s="37"/>
      <c r="K149" s="30" t="s">
        <v>239</v>
      </c>
    </row>
    <row r="150" spans="1:11">
      <c r="A150" s="13">
        <f t="shared" si="41"/>
        <v>11042002</v>
      </c>
      <c r="B150" s="19">
        <f>s_employe!$A$18</f>
        <v>11040000</v>
      </c>
      <c r="C150" s="13">
        <f t="shared" si="38"/>
        <v>2</v>
      </c>
      <c r="D150" s="13">
        <f t="shared" si="42"/>
        <v>20</v>
      </c>
      <c r="E150" s="13">
        <f t="shared" si="43"/>
        <v>20</v>
      </c>
      <c r="F150" s="26">
        <f t="shared" si="37"/>
        <v>10700</v>
      </c>
      <c r="G150" s="26" t="str">
        <f t="shared" si="44"/>
        <v>31001011_6|31001021_6|31001031_6|31001041_2</v>
      </c>
      <c r="H150" s="15">
        <f t="shared" si="45"/>
        <v>11042003</v>
      </c>
      <c r="I150" s="31">
        <f>[1]s_battle_data!$A1651</f>
        <v>11104002</v>
      </c>
      <c r="J150" s="37"/>
      <c r="K150" s="33" t="s">
        <v>240</v>
      </c>
    </row>
    <row r="151" spans="1:11">
      <c r="A151" s="13">
        <f t="shared" si="41"/>
        <v>11042003</v>
      </c>
      <c r="B151" s="19">
        <f>s_employe!$A$18</f>
        <v>11040000</v>
      </c>
      <c r="C151" s="13">
        <f t="shared" si="38"/>
        <v>3</v>
      </c>
      <c r="D151" s="13">
        <f t="shared" si="42"/>
        <v>30</v>
      </c>
      <c r="E151" s="13">
        <f t="shared" si="43"/>
        <v>30</v>
      </c>
      <c r="F151" s="26">
        <f t="shared" si="37"/>
        <v>23355</v>
      </c>
      <c r="G151" s="26" t="str">
        <f t="shared" si="44"/>
        <v>31001012_10|31001022_10|31001032_10|31001042_5</v>
      </c>
      <c r="H151" s="15">
        <f t="shared" si="45"/>
        <v>11042004</v>
      </c>
      <c r="I151" s="31">
        <f>[1]s_battle_data!$A1652</f>
        <v>11104003</v>
      </c>
      <c r="J151" s="37"/>
      <c r="K151" s="33" t="s">
        <v>241</v>
      </c>
    </row>
    <row r="152" spans="1:11">
      <c r="A152" s="13">
        <f t="shared" si="41"/>
        <v>11042004</v>
      </c>
      <c r="B152" s="19">
        <f>s_employe!$A$18</f>
        <v>11040000</v>
      </c>
      <c r="C152" s="13">
        <f t="shared" si="38"/>
        <v>4</v>
      </c>
      <c r="D152" s="13">
        <f t="shared" si="42"/>
        <v>40</v>
      </c>
      <c r="E152" s="13">
        <f t="shared" si="43"/>
        <v>40</v>
      </c>
      <c r="F152" s="26">
        <f t="shared" si="37"/>
        <v>113840</v>
      </c>
      <c r="G152" s="26" t="str">
        <f t="shared" si="44"/>
        <v>31001012_20|31001022_20|31001032_20|31001042_10</v>
      </c>
      <c r="H152" s="15">
        <f t="shared" si="45"/>
        <v>11042005</v>
      </c>
      <c r="I152" s="31">
        <f>[1]s_battle_data!$A1653</f>
        <v>11104004</v>
      </c>
      <c r="J152" s="37"/>
      <c r="K152" s="33" t="s">
        <v>242</v>
      </c>
    </row>
    <row r="153" spans="1:11">
      <c r="A153" s="13">
        <f t="shared" si="41"/>
        <v>11042005</v>
      </c>
      <c r="B153" s="19">
        <f>s_employe!$A$18</f>
        <v>11040000</v>
      </c>
      <c r="C153" s="13">
        <f t="shared" si="38"/>
        <v>5</v>
      </c>
      <c r="D153" s="13">
        <f t="shared" si="42"/>
        <v>50</v>
      </c>
      <c r="E153" s="13">
        <f t="shared" si="43"/>
        <v>50</v>
      </c>
      <c r="F153" s="26">
        <f t="shared" si="37"/>
        <v>1042210</v>
      </c>
      <c r="G153" s="26" t="str">
        <f t="shared" si="44"/>
        <v>31001012_50|31001022_50|31001032_50|31001042_25</v>
      </c>
      <c r="H153" s="15">
        <f t="shared" si="45"/>
        <v>11042006</v>
      </c>
      <c r="I153" s="31">
        <f>[1]s_battle_data!$A1654</f>
        <v>11104005</v>
      </c>
      <c r="J153" s="37"/>
      <c r="K153" s="34" t="s">
        <v>243</v>
      </c>
    </row>
    <row r="154" spans="1:11">
      <c r="A154" s="13">
        <f t="shared" si="41"/>
        <v>11042006</v>
      </c>
      <c r="B154" s="19">
        <f>s_employe!$A$18</f>
        <v>11040000</v>
      </c>
      <c r="C154" s="13">
        <f t="shared" si="38"/>
        <v>6</v>
      </c>
      <c r="D154" s="13">
        <f t="shared" si="42"/>
        <v>60</v>
      </c>
      <c r="E154" s="13">
        <f t="shared" si="43"/>
        <v>60</v>
      </c>
      <c r="F154" s="26">
        <f t="shared" si="37"/>
        <v>3138840</v>
      </c>
      <c r="G154" s="26" t="str">
        <f t="shared" si="44"/>
        <v>31001013_80|31001023_80|31001033_80|31001043_40</v>
      </c>
      <c r="H154" s="15">
        <f t="shared" si="45"/>
        <v>11042007</v>
      </c>
      <c r="I154" s="31">
        <f>[1]s_battle_data!$A1655</f>
        <v>11104006</v>
      </c>
      <c r="J154" s="37"/>
      <c r="K154" s="34" t="s">
        <v>244</v>
      </c>
    </row>
    <row r="155" spans="1:11">
      <c r="A155" s="13">
        <f t="shared" si="41"/>
        <v>11042007</v>
      </c>
      <c r="B155" s="19">
        <f>s_employe!$A$18</f>
        <v>11040000</v>
      </c>
      <c r="C155" s="13">
        <f t="shared" si="38"/>
        <v>7</v>
      </c>
      <c r="D155" s="13">
        <f t="shared" si="42"/>
        <v>70</v>
      </c>
      <c r="E155" s="13">
        <f t="shared" si="43"/>
        <v>70</v>
      </c>
      <c r="F155" s="26">
        <f t="shared" si="37"/>
        <v>8505020</v>
      </c>
      <c r="G155" s="26" t="str">
        <f t="shared" si="44"/>
        <v>31001013_160|31001023_160|31001033_160|31001043_80</v>
      </c>
      <c r="H155" s="15">
        <f t="shared" si="45"/>
        <v>11042008</v>
      </c>
      <c r="I155" s="31">
        <f>[1]s_battle_data!$A1656</f>
        <v>11104007</v>
      </c>
      <c r="J155" s="37"/>
      <c r="K155" s="34" t="s">
        <v>245</v>
      </c>
    </row>
    <row r="156" spans="1:11">
      <c r="A156" s="13">
        <f t="shared" si="41"/>
        <v>11042008</v>
      </c>
      <c r="B156" s="19">
        <f>s_employe!$A$18</f>
        <v>11040000</v>
      </c>
      <c r="C156" s="13">
        <f t="shared" si="38"/>
        <v>8</v>
      </c>
      <c r="D156" s="13">
        <f t="shared" si="42"/>
        <v>80</v>
      </c>
      <c r="E156" s="13">
        <f t="shared" si="43"/>
        <v>80</v>
      </c>
      <c r="F156" s="26">
        <f t="shared" si="37"/>
        <v>18970410</v>
      </c>
      <c r="G156" s="26">
        <f t="shared" si="44"/>
        <v>0</v>
      </c>
      <c r="H156" s="16">
        <v>-1</v>
      </c>
      <c r="I156" s="31">
        <f>[1]s_battle_data!$A1657</f>
        <v>11104008</v>
      </c>
      <c r="J156" s="37"/>
      <c r="K156" s="35" t="s">
        <v>246</v>
      </c>
    </row>
    <row r="157" spans="1:11">
      <c r="A157" s="13">
        <f t="shared" si="41"/>
        <v>11042009</v>
      </c>
      <c r="B157" s="19">
        <f>s_employe!$A$18</f>
        <v>11040000</v>
      </c>
      <c r="C157" s="13">
        <f t="shared" si="38"/>
        <v>9</v>
      </c>
      <c r="D157" s="13">
        <f t="shared" si="42"/>
        <v>90</v>
      </c>
      <c r="E157" s="13">
        <f t="shared" si="43"/>
        <v>90</v>
      </c>
      <c r="F157" s="26">
        <f t="shared" si="37"/>
        <v>0</v>
      </c>
      <c r="G157" s="26">
        <f t="shared" si="44"/>
        <v>0</v>
      </c>
      <c r="H157" s="16">
        <v>-1</v>
      </c>
      <c r="I157" s="31">
        <f>[1]s_battle_data!$A1658</f>
        <v>11104009</v>
      </c>
      <c r="J157" s="37"/>
      <c r="K157" s="35" t="s">
        <v>247</v>
      </c>
    </row>
    <row r="158" spans="1:11">
      <c r="A158" s="13">
        <f t="shared" si="41"/>
        <v>11042010</v>
      </c>
      <c r="B158" s="19">
        <f>s_employe!$A$18</f>
        <v>11040000</v>
      </c>
      <c r="C158" s="13">
        <f t="shared" si="38"/>
        <v>10</v>
      </c>
      <c r="D158" s="13">
        <f t="shared" si="42"/>
        <v>100</v>
      </c>
      <c r="E158" s="13">
        <f t="shared" si="43"/>
        <v>100</v>
      </c>
      <c r="F158" s="26">
        <f t="shared" si="37"/>
        <v>0</v>
      </c>
      <c r="G158" s="26">
        <f t="shared" si="44"/>
        <v>0</v>
      </c>
      <c r="H158" s="16">
        <v>-1</v>
      </c>
      <c r="I158" s="31">
        <f>[1]s_battle_data!$A1659</f>
        <v>11104010</v>
      </c>
      <c r="J158" s="37"/>
      <c r="K158" s="36" t="s">
        <v>248</v>
      </c>
    </row>
    <row r="159" spans="1:11">
      <c r="A159" s="13">
        <f t="shared" si="41"/>
        <v>11152000</v>
      </c>
      <c r="B159" s="19">
        <f>s_employe!$A$19</f>
        <v>11150000</v>
      </c>
      <c r="C159" s="13">
        <f t="shared" si="38"/>
        <v>0</v>
      </c>
      <c r="D159" s="13">
        <f t="shared" si="42"/>
        <v>0</v>
      </c>
      <c r="E159" s="13">
        <f t="shared" si="43"/>
        <v>0</v>
      </c>
      <c r="F159" s="26">
        <f t="shared" si="37"/>
        <v>0</v>
      </c>
      <c r="G159" s="26">
        <f t="shared" si="44"/>
        <v>0</v>
      </c>
      <c r="H159" s="15">
        <f t="shared" ref="H159:H167" si="46">A160</f>
        <v>11152001</v>
      </c>
      <c r="I159" s="31">
        <f>[1]s_battle_data!$A1660</f>
        <v>11115000</v>
      </c>
      <c r="J159" s="37"/>
      <c r="K159" s="30" t="s">
        <v>238</v>
      </c>
    </row>
    <row r="160" spans="1:11">
      <c r="A160" s="13">
        <f t="shared" si="41"/>
        <v>11152001</v>
      </c>
      <c r="B160" s="19">
        <f>s_employe!$A$19</f>
        <v>11150000</v>
      </c>
      <c r="C160" s="13">
        <f t="shared" si="38"/>
        <v>1</v>
      </c>
      <c r="D160" s="13">
        <f t="shared" si="42"/>
        <v>10</v>
      </c>
      <c r="E160" s="13">
        <f t="shared" si="43"/>
        <v>10</v>
      </c>
      <c r="F160" s="26">
        <f t="shared" si="37"/>
        <v>1930</v>
      </c>
      <c r="G160" s="26" t="str">
        <f t="shared" si="44"/>
        <v>31001011_3|31001021_3|31001031_3|31001041_1</v>
      </c>
      <c r="H160" s="15">
        <f t="shared" si="46"/>
        <v>11152002</v>
      </c>
      <c r="I160" s="31">
        <f>[1]s_battle_data!$A1661</f>
        <v>11115001</v>
      </c>
      <c r="J160" s="32"/>
      <c r="K160" s="30" t="s">
        <v>239</v>
      </c>
    </row>
    <row r="161" spans="1:11">
      <c r="A161" s="13">
        <f t="shared" si="41"/>
        <v>11152002</v>
      </c>
      <c r="B161" s="19">
        <f>s_employe!$A$19</f>
        <v>11150000</v>
      </c>
      <c r="C161" s="13">
        <f t="shared" si="38"/>
        <v>2</v>
      </c>
      <c r="D161" s="13">
        <f t="shared" si="42"/>
        <v>20</v>
      </c>
      <c r="E161" s="13">
        <f t="shared" si="43"/>
        <v>20</v>
      </c>
      <c r="F161" s="26">
        <f t="shared" si="37"/>
        <v>10700</v>
      </c>
      <c r="G161" s="26" t="str">
        <f t="shared" si="44"/>
        <v>31001011_6|31001021_6|31001031_6|31001041_2</v>
      </c>
      <c r="H161" s="15">
        <f t="shared" si="46"/>
        <v>11152003</v>
      </c>
      <c r="I161" s="31">
        <f>[1]s_battle_data!$A1662</f>
        <v>11115002</v>
      </c>
      <c r="J161" s="37"/>
      <c r="K161" s="33" t="s">
        <v>240</v>
      </c>
    </row>
    <row r="162" spans="1:11">
      <c r="A162" s="13">
        <f t="shared" si="41"/>
        <v>11152003</v>
      </c>
      <c r="B162" s="19">
        <f>s_employe!$A$19</f>
        <v>11150000</v>
      </c>
      <c r="C162" s="13">
        <f t="shared" si="38"/>
        <v>3</v>
      </c>
      <c r="D162" s="13">
        <f t="shared" si="42"/>
        <v>30</v>
      </c>
      <c r="E162" s="13">
        <f t="shared" si="43"/>
        <v>30</v>
      </c>
      <c r="F162" s="26">
        <f t="shared" si="37"/>
        <v>23355</v>
      </c>
      <c r="G162" s="26" t="str">
        <f t="shared" si="44"/>
        <v>31001012_10|31001022_10|31001032_10|31001042_5</v>
      </c>
      <c r="H162" s="15">
        <f t="shared" si="46"/>
        <v>11152004</v>
      </c>
      <c r="I162" s="31">
        <f>[1]s_battle_data!$A1663</f>
        <v>11115003</v>
      </c>
      <c r="J162" s="37"/>
      <c r="K162" s="33" t="s">
        <v>241</v>
      </c>
    </row>
    <row r="163" spans="1:11">
      <c r="A163" s="13">
        <f t="shared" si="41"/>
        <v>11152004</v>
      </c>
      <c r="B163" s="19">
        <f>s_employe!$A$19</f>
        <v>11150000</v>
      </c>
      <c r="C163" s="13">
        <f t="shared" si="38"/>
        <v>4</v>
      </c>
      <c r="D163" s="13">
        <f t="shared" si="42"/>
        <v>40</v>
      </c>
      <c r="E163" s="13">
        <f t="shared" si="43"/>
        <v>40</v>
      </c>
      <c r="F163" s="26">
        <f t="shared" si="37"/>
        <v>113840</v>
      </c>
      <c r="G163" s="26" t="str">
        <f t="shared" si="44"/>
        <v>31001012_20|31001022_20|31001032_20|31001042_10</v>
      </c>
      <c r="H163" s="15">
        <f t="shared" si="46"/>
        <v>11152005</v>
      </c>
      <c r="I163" s="31">
        <f>[1]s_battle_data!$A1664</f>
        <v>11115004</v>
      </c>
      <c r="J163" s="37"/>
      <c r="K163" s="33" t="s">
        <v>242</v>
      </c>
    </row>
    <row r="164" spans="1:11">
      <c r="A164" s="13">
        <f t="shared" si="41"/>
        <v>11152005</v>
      </c>
      <c r="B164" s="19">
        <f>s_employe!$A$19</f>
        <v>11150000</v>
      </c>
      <c r="C164" s="13">
        <f t="shared" si="38"/>
        <v>5</v>
      </c>
      <c r="D164" s="13">
        <f t="shared" si="42"/>
        <v>50</v>
      </c>
      <c r="E164" s="13">
        <f t="shared" si="43"/>
        <v>50</v>
      </c>
      <c r="F164" s="26">
        <f t="shared" si="37"/>
        <v>1042210</v>
      </c>
      <c r="G164" s="26" t="str">
        <f t="shared" si="44"/>
        <v>31001012_50|31001022_50|31001032_50|31001042_25</v>
      </c>
      <c r="H164" s="15">
        <f t="shared" si="46"/>
        <v>11152006</v>
      </c>
      <c r="I164" s="31">
        <f>[1]s_battle_data!$A1665</f>
        <v>11115005</v>
      </c>
      <c r="J164" s="37"/>
      <c r="K164" s="34" t="s">
        <v>243</v>
      </c>
    </row>
    <row r="165" spans="1:11">
      <c r="A165" s="13">
        <f t="shared" si="41"/>
        <v>11152006</v>
      </c>
      <c r="B165" s="19">
        <f>s_employe!$A$19</f>
        <v>11150000</v>
      </c>
      <c r="C165" s="13">
        <f t="shared" si="38"/>
        <v>6</v>
      </c>
      <c r="D165" s="13">
        <f t="shared" si="42"/>
        <v>60</v>
      </c>
      <c r="E165" s="13">
        <f t="shared" si="43"/>
        <v>60</v>
      </c>
      <c r="F165" s="26">
        <f t="shared" si="37"/>
        <v>3138840</v>
      </c>
      <c r="G165" s="26" t="str">
        <f t="shared" si="44"/>
        <v>31001013_80|31001023_80|31001033_80|31001043_40</v>
      </c>
      <c r="H165" s="15">
        <f t="shared" si="46"/>
        <v>11152007</v>
      </c>
      <c r="I165" s="31">
        <f>[1]s_battle_data!$A1666</f>
        <v>11115006</v>
      </c>
      <c r="J165" s="37"/>
      <c r="K165" s="34" t="s">
        <v>244</v>
      </c>
    </row>
    <row r="166" spans="1:11">
      <c r="A166" s="13">
        <f t="shared" si="41"/>
        <v>11152007</v>
      </c>
      <c r="B166" s="19">
        <f>s_employe!$A$19</f>
        <v>11150000</v>
      </c>
      <c r="C166" s="13">
        <f t="shared" si="38"/>
        <v>7</v>
      </c>
      <c r="D166" s="13">
        <f t="shared" si="42"/>
        <v>70</v>
      </c>
      <c r="E166" s="13">
        <f t="shared" si="43"/>
        <v>70</v>
      </c>
      <c r="F166" s="26">
        <f t="shared" si="37"/>
        <v>8505020</v>
      </c>
      <c r="G166" s="26" t="str">
        <f t="shared" si="44"/>
        <v>31001013_160|31001023_160|31001033_160|31001043_80</v>
      </c>
      <c r="H166" s="15">
        <f t="shared" si="46"/>
        <v>11152008</v>
      </c>
      <c r="I166" s="31">
        <f>[1]s_battle_data!$A1667</f>
        <v>11115007</v>
      </c>
      <c r="J166" s="37"/>
      <c r="K166" s="34" t="s">
        <v>245</v>
      </c>
    </row>
    <row r="167" spans="1:11">
      <c r="A167" s="13">
        <f t="shared" si="41"/>
        <v>11152008</v>
      </c>
      <c r="B167" s="19">
        <f>s_employe!$A$19</f>
        <v>11150000</v>
      </c>
      <c r="C167" s="13">
        <f t="shared" si="38"/>
        <v>8</v>
      </c>
      <c r="D167" s="13">
        <f t="shared" si="42"/>
        <v>80</v>
      </c>
      <c r="E167" s="13">
        <f t="shared" si="43"/>
        <v>80</v>
      </c>
      <c r="F167" s="26">
        <f t="shared" si="37"/>
        <v>18970410</v>
      </c>
      <c r="G167" s="26">
        <f t="shared" si="44"/>
        <v>0</v>
      </c>
      <c r="H167" s="16">
        <v>-1</v>
      </c>
      <c r="I167" s="31">
        <f>[1]s_battle_data!$A1668</f>
        <v>11115008</v>
      </c>
      <c r="J167" s="37"/>
      <c r="K167" s="35" t="s">
        <v>246</v>
      </c>
    </row>
    <row r="168" spans="1:11">
      <c r="A168" s="13">
        <f t="shared" si="41"/>
        <v>11152009</v>
      </c>
      <c r="B168" s="19">
        <f>s_employe!$A$19</f>
        <v>11150000</v>
      </c>
      <c r="C168" s="13">
        <f t="shared" si="38"/>
        <v>9</v>
      </c>
      <c r="D168" s="13">
        <f t="shared" si="42"/>
        <v>90</v>
      </c>
      <c r="E168" s="13">
        <f t="shared" si="43"/>
        <v>90</v>
      </c>
      <c r="F168" s="26">
        <f t="shared" si="37"/>
        <v>0</v>
      </c>
      <c r="G168" s="26">
        <f t="shared" si="44"/>
        <v>0</v>
      </c>
      <c r="H168" s="16">
        <v>-1</v>
      </c>
      <c r="I168" s="31">
        <f>[1]s_battle_data!$A1669</f>
        <v>11115009</v>
      </c>
      <c r="J168" s="37"/>
      <c r="K168" s="35" t="s">
        <v>247</v>
      </c>
    </row>
    <row r="169" spans="1:11">
      <c r="A169" s="13">
        <f t="shared" si="41"/>
        <v>11152010</v>
      </c>
      <c r="B169" s="19">
        <f>s_employe!$A$19</f>
        <v>11150000</v>
      </c>
      <c r="C169" s="13">
        <f t="shared" si="38"/>
        <v>10</v>
      </c>
      <c r="D169" s="13">
        <f t="shared" si="42"/>
        <v>100</v>
      </c>
      <c r="E169" s="13">
        <f t="shared" si="43"/>
        <v>100</v>
      </c>
      <c r="F169" s="26">
        <f t="shared" si="37"/>
        <v>0</v>
      </c>
      <c r="G169" s="26">
        <f t="shared" si="44"/>
        <v>0</v>
      </c>
      <c r="H169" s="16">
        <v>-1</v>
      </c>
      <c r="I169" s="31">
        <f>[1]s_battle_data!$A1670</f>
        <v>11115010</v>
      </c>
      <c r="J169" s="37"/>
      <c r="K169" s="36" t="s">
        <v>248</v>
      </c>
    </row>
  </sheetData>
  <pageMargins left="0.699305555555556" right="0.699305555555556" top="0.75" bottom="0.75" header="0.3" footer="0.3"/>
  <pageSetup paperSize="9" orientation="portrait" horizontalDpi="200" verticalDpi="300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FFC000"/>
  </sheetPr>
  <dimension ref="A1:I94"/>
  <sheetViews>
    <sheetView tabSelected="1" workbookViewId="0">
      <pane xSplit="3" ySplit="4" topLeftCell="D5" activePane="bottomRight" state="frozen"/>
      <selection/>
      <selection pane="topRight"/>
      <selection pane="bottomLeft"/>
      <selection pane="bottomRight" activeCell="J20" sqref="J20"/>
    </sheetView>
  </sheetViews>
  <sheetFormatPr defaultColWidth="9" defaultRowHeight="16.5"/>
  <cols>
    <col min="1" max="2" width="10.75" customWidth="1"/>
    <col min="3" max="3" width="5.75" customWidth="1"/>
    <col min="4" max="4" width="11.75" customWidth="1"/>
    <col min="5" max="5" width="18.625" customWidth="1"/>
    <col min="6" max="6" width="16.5" style="1" customWidth="1"/>
    <col min="7" max="7" width="13.375" customWidth="1"/>
    <col min="8" max="8" width="9.75" customWidth="1"/>
  </cols>
  <sheetData>
    <row r="1" ht="17.25" spans="1:9">
      <c r="A1" s="2" t="s">
        <v>0</v>
      </c>
      <c r="B1" s="2" t="s">
        <v>0</v>
      </c>
      <c r="C1" s="2" t="s">
        <v>0</v>
      </c>
      <c r="D1" s="3" t="s">
        <v>0</v>
      </c>
      <c r="E1" s="2" t="s">
        <v>1</v>
      </c>
      <c r="F1" s="4" t="s">
        <v>0</v>
      </c>
      <c r="G1" s="4" t="s">
        <v>0</v>
      </c>
      <c r="H1" s="2" t="s">
        <v>1</v>
      </c>
      <c r="I1" s="2" t="s">
        <v>0</v>
      </c>
    </row>
    <row r="2" ht="18" spans="1:9">
      <c r="A2" s="5" t="s">
        <v>2</v>
      </c>
      <c r="B2" s="5" t="s">
        <v>249</v>
      </c>
      <c r="C2" s="5" t="s">
        <v>250</v>
      </c>
      <c r="D2" s="6" t="s">
        <v>216</v>
      </c>
      <c r="E2" s="5" t="s">
        <v>251</v>
      </c>
      <c r="F2" s="5" t="s">
        <v>218</v>
      </c>
      <c r="G2" s="5" t="s">
        <v>219</v>
      </c>
      <c r="H2" s="6" t="s">
        <v>3</v>
      </c>
      <c r="I2" s="5" t="s">
        <v>22</v>
      </c>
    </row>
    <row r="3" ht="18" spans="1:9">
      <c r="A3" s="7" t="s">
        <v>252</v>
      </c>
      <c r="B3" s="7" t="s">
        <v>23</v>
      </c>
      <c r="C3" s="7" t="s">
        <v>253</v>
      </c>
      <c r="D3" s="8" t="s">
        <v>254</v>
      </c>
      <c r="E3" s="9" t="s">
        <v>255</v>
      </c>
      <c r="F3" s="9" t="s">
        <v>256</v>
      </c>
      <c r="G3" s="9" t="s">
        <v>227</v>
      </c>
      <c r="H3" s="7" t="s">
        <v>257</v>
      </c>
      <c r="I3" s="7" t="s">
        <v>258</v>
      </c>
    </row>
    <row r="4" ht="51.75" spans="1:9">
      <c r="A4" s="10" t="s">
        <v>259</v>
      </c>
      <c r="B4" s="10" t="s">
        <v>260</v>
      </c>
      <c r="C4" s="10" t="s">
        <v>253</v>
      </c>
      <c r="D4" s="11" t="s">
        <v>261</v>
      </c>
      <c r="E4" s="10" t="s">
        <v>262</v>
      </c>
      <c r="F4" s="10" t="s">
        <v>234</v>
      </c>
      <c r="G4" s="10" t="s">
        <v>263</v>
      </c>
      <c r="H4" s="2" t="s">
        <v>257</v>
      </c>
      <c r="I4" s="10" t="s">
        <v>264</v>
      </c>
    </row>
    <row r="5" ht="17.25" spans="1:9">
      <c r="A5" s="12">
        <f>B5+3000+C5</f>
        <v>11103001</v>
      </c>
      <c r="B5" s="12">
        <f>s_employe!$A$5</f>
        <v>11100000</v>
      </c>
      <c r="C5" s="13">
        <v>1</v>
      </c>
      <c r="D5" s="14">
        <v>0</v>
      </c>
      <c r="E5" s="13" t="str">
        <f>[3]主角升星规划!$AH28</f>
        <v>31002010_10</v>
      </c>
      <c r="F5" s="15">
        <f>A6</f>
        <v>11103002</v>
      </c>
      <c r="G5" s="13">
        <f>INT([1]s_battle_data!$A1672)</f>
        <v>11210000</v>
      </c>
      <c r="H5" s="2" t="str">
        <f>VLOOKUP(B5,s_employe!$A$5:$B$19,2,0)&amp;C5&amp;"星"</f>
        <v>奈奈1星</v>
      </c>
      <c r="I5" s="20">
        <v>0</v>
      </c>
    </row>
    <row r="6" ht="17.25" spans="1:9">
      <c r="A6" s="12">
        <f t="shared" ref="A6:A11" si="0">B6+3000+C6</f>
        <v>11103002</v>
      </c>
      <c r="B6" s="12">
        <f>s_employe!$A$5</f>
        <v>11100000</v>
      </c>
      <c r="C6" s="13">
        <v>2</v>
      </c>
      <c r="D6" s="14">
        <v>0</v>
      </c>
      <c r="E6" s="13" t="str">
        <f>[3]主角升星规划!$AH29</f>
        <v>31002010_20</v>
      </c>
      <c r="F6" s="15">
        <f t="shared" ref="F6:F15" si="1">A7</f>
        <v>11103003</v>
      </c>
      <c r="G6" s="13">
        <f>INT([1]s_battle_data!$A1673)</f>
        <v>11210001</v>
      </c>
      <c r="H6" s="2" t="str">
        <f>VLOOKUP(B6,s_employe!$A$5:$B$19,2,0)&amp;C6&amp;"星"</f>
        <v>奈奈2星</v>
      </c>
      <c r="I6" s="20">
        <v>1</v>
      </c>
    </row>
    <row r="7" ht="17.25" spans="1:9">
      <c r="A7" s="12">
        <f t="shared" si="0"/>
        <v>11103003</v>
      </c>
      <c r="B7" s="12">
        <f>s_employe!$A$5</f>
        <v>11100000</v>
      </c>
      <c r="C7" s="13">
        <v>3</v>
      </c>
      <c r="D7" s="14">
        <v>0</v>
      </c>
      <c r="E7" s="13" t="str">
        <f>[3]主角升星规划!$AH30</f>
        <v>31002010_40</v>
      </c>
      <c r="F7" s="15">
        <f t="shared" si="1"/>
        <v>11103004</v>
      </c>
      <c r="G7" s="13">
        <f>INT([1]s_battle_data!$A1674)</f>
        <v>11210002</v>
      </c>
      <c r="H7" s="2" t="str">
        <f>VLOOKUP(B7,s_employe!$A$5:$B$19,2,0)&amp;C7&amp;"星"</f>
        <v>奈奈3星</v>
      </c>
      <c r="I7" s="20">
        <v>1</v>
      </c>
    </row>
    <row r="8" ht="17.25" spans="1:9">
      <c r="A8" s="12">
        <f t="shared" si="0"/>
        <v>11103004</v>
      </c>
      <c r="B8" s="12">
        <f>s_employe!$A$5</f>
        <v>11100000</v>
      </c>
      <c r="C8" s="13">
        <v>4</v>
      </c>
      <c r="D8" s="14">
        <v>0</v>
      </c>
      <c r="E8" s="13" t="str">
        <f>[3]主角升星规划!$AH31</f>
        <v>31002010_80</v>
      </c>
      <c r="F8" s="15">
        <f t="shared" si="1"/>
        <v>11103005</v>
      </c>
      <c r="G8" s="13">
        <f>INT([1]s_battle_data!$A1675)</f>
        <v>11210003</v>
      </c>
      <c r="H8" s="2" t="str">
        <f>VLOOKUP(B8,s_employe!$A$5:$B$19,2,0)&amp;C8&amp;"星"</f>
        <v>奈奈4星</v>
      </c>
      <c r="I8" s="20">
        <v>1</v>
      </c>
    </row>
    <row r="9" ht="17.25" spans="1:9">
      <c r="A9" s="12">
        <f t="shared" si="0"/>
        <v>11103005</v>
      </c>
      <c r="B9" s="12">
        <f>s_employe!$A$5</f>
        <v>11100000</v>
      </c>
      <c r="C9" s="13">
        <v>5</v>
      </c>
      <c r="D9" s="14">
        <v>0</v>
      </c>
      <c r="E9" s="13" t="str">
        <f>[3]主角升星规划!$AH32</f>
        <v>31002010_160</v>
      </c>
      <c r="F9" s="15">
        <f t="shared" si="1"/>
        <v>11103006</v>
      </c>
      <c r="G9" s="13">
        <f>INT([1]s_battle_data!$A1676)</f>
        <v>11210004</v>
      </c>
      <c r="H9" s="2" t="str">
        <f>VLOOKUP(B9,s_employe!$A$5:$B$19,2,0)&amp;C9&amp;"星"</f>
        <v>奈奈5星</v>
      </c>
      <c r="I9" s="20">
        <v>1</v>
      </c>
    </row>
    <row r="10" ht="17.25" spans="1:9">
      <c r="A10" s="12">
        <f t="shared" si="0"/>
        <v>11103006</v>
      </c>
      <c r="B10" s="12">
        <f>s_employe!$A$5</f>
        <v>11100000</v>
      </c>
      <c r="C10" s="13">
        <v>6</v>
      </c>
      <c r="D10" s="14">
        <v>0</v>
      </c>
      <c r="E10" s="13">
        <f>[3]主角升星规划!$AH33</f>
        <v>-1</v>
      </c>
      <c r="F10" s="16">
        <v>-1</v>
      </c>
      <c r="G10" s="13">
        <f>INT([1]s_battle_data!$A1677)</f>
        <v>11210005</v>
      </c>
      <c r="H10" s="2" t="str">
        <f>VLOOKUP(B10,s_employe!$A$5:$B$19,2,0)&amp;C10&amp;"星"</f>
        <v>奈奈6星</v>
      </c>
      <c r="I10" s="20">
        <v>1</v>
      </c>
    </row>
    <row r="11" ht="17.25" spans="1:9">
      <c r="A11" s="17">
        <f t="shared" si="0"/>
        <v>11083001</v>
      </c>
      <c r="B11" s="17">
        <f>s_employe!$A$6</f>
        <v>11080000</v>
      </c>
      <c r="C11" s="13">
        <f t="shared" ref="C11:C16" si="2">C5</f>
        <v>1</v>
      </c>
      <c r="D11" s="14">
        <v>0</v>
      </c>
      <c r="E11" s="13" t="str">
        <f>[3]主角升星规划!$AH34</f>
        <v>31002008_10</v>
      </c>
      <c r="F11" s="15">
        <f t="shared" si="1"/>
        <v>11083002</v>
      </c>
      <c r="G11" s="13">
        <f>INT([1]s_battle_data!$A1678)</f>
        <v>11208000</v>
      </c>
      <c r="H11" s="2" t="str">
        <f>VLOOKUP(B11,s_employe!$A$5:$B$19,2,0)&amp;C11&amp;"星"</f>
        <v>真希1星</v>
      </c>
      <c r="I11" s="20">
        <f>I5</f>
        <v>0</v>
      </c>
    </row>
    <row r="12" ht="17.25" spans="1:9">
      <c r="A12" s="17">
        <f t="shared" ref="A12:A17" si="3">B12+3000+C12</f>
        <v>11083002</v>
      </c>
      <c r="B12" s="17">
        <f>s_employe!$A$6</f>
        <v>11080000</v>
      </c>
      <c r="C12" s="13">
        <f t="shared" si="2"/>
        <v>2</v>
      </c>
      <c r="D12" s="14">
        <v>0</v>
      </c>
      <c r="E12" s="13" t="str">
        <f>[3]主角升星规划!$AH35</f>
        <v>31002008_20</v>
      </c>
      <c r="F12" s="15">
        <f t="shared" si="1"/>
        <v>11083003</v>
      </c>
      <c r="G12" s="13">
        <f>INT([1]s_battle_data!$A1679)</f>
        <v>11208001</v>
      </c>
      <c r="H12" s="2" t="str">
        <f>VLOOKUP(B12,s_employe!$A$5:$B$19,2,0)&amp;C12&amp;"星"</f>
        <v>真希2星</v>
      </c>
      <c r="I12" s="20">
        <f t="shared" ref="I12:I43" si="4">I6</f>
        <v>1</v>
      </c>
    </row>
    <row r="13" ht="17.25" spans="1:9">
      <c r="A13" s="17">
        <f t="shared" si="3"/>
        <v>11083003</v>
      </c>
      <c r="B13" s="17">
        <f>s_employe!$A$6</f>
        <v>11080000</v>
      </c>
      <c r="C13" s="13">
        <f t="shared" si="2"/>
        <v>3</v>
      </c>
      <c r="D13" s="14">
        <v>0</v>
      </c>
      <c r="E13" s="13" t="str">
        <f>[3]主角升星规划!$AH36</f>
        <v>31002008_40</v>
      </c>
      <c r="F13" s="15">
        <f t="shared" si="1"/>
        <v>11083004</v>
      </c>
      <c r="G13" s="13">
        <f>INT([1]s_battle_data!$A1680)</f>
        <v>11208002</v>
      </c>
      <c r="H13" s="2" t="str">
        <f>VLOOKUP(B13,s_employe!$A$5:$B$19,2,0)&amp;C13&amp;"星"</f>
        <v>真希3星</v>
      </c>
      <c r="I13" s="20">
        <f t="shared" si="4"/>
        <v>1</v>
      </c>
    </row>
    <row r="14" ht="17.25" spans="1:9">
      <c r="A14" s="17">
        <f t="shared" si="3"/>
        <v>11083004</v>
      </c>
      <c r="B14" s="17">
        <f>s_employe!$A$6</f>
        <v>11080000</v>
      </c>
      <c r="C14" s="13">
        <f t="shared" si="2"/>
        <v>4</v>
      </c>
      <c r="D14" s="14">
        <v>0</v>
      </c>
      <c r="E14" s="13" t="str">
        <f>[3]主角升星规划!$AH37</f>
        <v>31002008_80</v>
      </c>
      <c r="F14" s="15">
        <f t="shared" si="1"/>
        <v>11083005</v>
      </c>
      <c r="G14" s="13">
        <f>INT([1]s_battle_data!$A1681)</f>
        <v>11208003</v>
      </c>
      <c r="H14" s="2" t="str">
        <f>VLOOKUP(B14,s_employe!$A$5:$B$19,2,0)&amp;C14&amp;"星"</f>
        <v>真希4星</v>
      </c>
      <c r="I14" s="20">
        <f t="shared" si="4"/>
        <v>1</v>
      </c>
    </row>
    <row r="15" ht="17.25" spans="1:9">
      <c r="A15" s="17">
        <f t="shared" si="3"/>
        <v>11083005</v>
      </c>
      <c r="B15" s="17">
        <f>s_employe!$A$6</f>
        <v>11080000</v>
      </c>
      <c r="C15" s="13">
        <f t="shared" si="2"/>
        <v>5</v>
      </c>
      <c r="D15" s="14">
        <v>0</v>
      </c>
      <c r="E15" s="13" t="str">
        <f>[3]主角升星规划!$AH38</f>
        <v>31002008_160</v>
      </c>
      <c r="F15" s="15">
        <f t="shared" si="1"/>
        <v>11083006</v>
      </c>
      <c r="G15" s="13">
        <f>INT([1]s_battle_data!$A1682)</f>
        <v>11208004</v>
      </c>
      <c r="H15" s="2" t="str">
        <f>VLOOKUP(B15,s_employe!$A$5:$B$19,2,0)&amp;C15&amp;"星"</f>
        <v>真希5星</v>
      </c>
      <c r="I15" s="20">
        <f t="shared" si="4"/>
        <v>1</v>
      </c>
    </row>
    <row r="16" ht="17.25" spans="1:9">
      <c r="A16" s="17">
        <f t="shared" si="3"/>
        <v>11083006</v>
      </c>
      <c r="B16" s="17">
        <f>s_employe!$A$6</f>
        <v>11080000</v>
      </c>
      <c r="C16" s="13">
        <f t="shared" si="2"/>
        <v>6</v>
      </c>
      <c r="D16" s="14">
        <v>0</v>
      </c>
      <c r="E16" s="13">
        <f>[3]主角升星规划!$AH39</f>
        <v>-1</v>
      </c>
      <c r="F16" s="16">
        <v>-1</v>
      </c>
      <c r="G16" s="13">
        <f>INT([1]s_battle_data!$A1683)</f>
        <v>11208005</v>
      </c>
      <c r="H16" s="2" t="str">
        <f>VLOOKUP(B16,s_employe!$A$5:$B$19,2,0)&amp;C16&amp;"星"</f>
        <v>真希6星</v>
      </c>
      <c r="I16" s="20">
        <f t="shared" si="4"/>
        <v>1</v>
      </c>
    </row>
    <row r="17" ht="17.25" spans="1:9">
      <c r="A17" s="18">
        <f t="shared" si="3"/>
        <v>11053001</v>
      </c>
      <c r="B17" s="18">
        <f>s_employe!$A$7</f>
        <v>11050000</v>
      </c>
      <c r="C17" s="13">
        <f t="shared" ref="C17:C58" si="5">C11</f>
        <v>1</v>
      </c>
      <c r="D17" s="14">
        <v>0</v>
      </c>
      <c r="E17" s="13" t="str">
        <f>[3]主角升星规划!$AH40</f>
        <v>31002005_10</v>
      </c>
      <c r="F17" s="15">
        <f t="shared" ref="F17:F21" si="6">A18</f>
        <v>11053002</v>
      </c>
      <c r="G17" s="13">
        <f>INT([1]s_battle_data!$A1684)</f>
        <v>11205000</v>
      </c>
      <c r="H17" s="2" t="str">
        <f>VLOOKUP(B17,s_employe!$A$5:$B$19,2,0)&amp;C17&amp;"星"</f>
        <v>南宫唯1星</v>
      </c>
      <c r="I17" s="20">
        <f t="shared" si="4"/>
        <v>0</v>
      </c>
    </row>
    <row r="18" ht="17.25" spans="1:9">
      <c r="A18" s="18">
        <f t="shared" ref="A18:A23" si="7">B18+3000+C18</f>
        <v>11053002</v>
      </c>
      <c r="B18" s="18">
        <f>s_employe!$A$7</f>
        <v>11050000</v>
      </c>
      <c r="C18" s="13">
        <f t="shared" si="5"/>
        <v>2</v>
      </c>
      <c r="D18" s="14">
        <v>0</v>
      </c>
      <c r="E18" s="13" t="str">
        <f>[3]主角升星规划!$AH41</f>
        <v>31002005_20</v>
      </c>
      <c r="F18" s="15">
        <f t="shared" si="6"/>
        <v>11053003</v>
      </c>
      <c r="G18" s="13">
        <f>INT([1]s_battle_data!$A1685)</f>
        <v>11205001</v>
      </c>
      <c r="H18" s="2" t="str">
        <f>VLOOKUP(B18,s_employe!$A$5:$B$19,2,0)&amp;C18&amp;"星"</f>
        <v>南宫唯2星</v>
      </c>
      <c r="I18" s="20">
        <f t="shared" si="4"/>
        <v>1</v>
      </c>
    </row>
    <row r="19" ht="17.25" spans="1:9">
      <c r="A19" s="18">
        <f t="shared" si="7"/>
        <v>11053003</v>
      </c>
      <c r="B19" s="18">
        <f>s_employe!$A$7</f>
        <v>11050000</v>
      </c>
      <c r="C19" s="13">
        <f t="shared" si="5"/>
        <v>3</v>
      </c>
      <c r="D19" s="14">
        <v>0</v>
      </c>
      <c r="E19" s="13" t="str">
        <f>[3]主角升星规划!$AH42</f>
        <v>31002005_40</v>
      </c>
      <c r="F19" s="15">
        <f t="shared" si="6"/>
        <v>11053004</v>
      </c>
      <c r="G19" s="13">
        <f>INT([1]s_battle_data!$A1686)</f>
        <v>11205002</v>
      </c>
      <c r="H19" s="2" t="str">
        <f>VLOOKUP(B19,s_employe!$A$5:$B$19,2,0)&amp;C19&amp;"星"</f>
        <v>南宫唯3星</v>
      </c>
      <c r="I19" s="20">
        <f t="shared" si="4"/>
        <v>1</v>
      </c>
    </row>
    <row r="20" ht="17.25" spans="1:9">
      <c r="A20" s="18">
        <f t="shared" si="7"/>
        <v>11053004</v>
      </c>
      <c r="B20" s="18">
        <f>s_employe!$A$7</f>
        <v>11050000</v>
      </c>
      <c r="C20" s="13">
        <f t="shared" si="5"/>
        <v>4</v>
      </c>
      <c r="D20" s="14">
        <v>0</v>
      </c>
      <c r="E20" s="13" t="str">
        <f>[3]主角升星规划!$AH43</f>
        <v>31002005_80</v>
      </c>
      <c r="F20" s="15">
        <f t="shared" si="6"/>
        <v>11053005</v>
      </c>
      <c r="G20" s="13">
        <f>INT([1]s_battle_data!$A1687)</f>
        <v>11205003</v>
      </c>
      <c r="H20" s="2" t="str">
        <f>VLOOKUP(B20,s_employe!$A$5:$B$19,2,0)&amp;C20&amp;"星"</f>
        <v>南宫唯4星</v>
      </c>
      <c r="I20" s="20">
        <f t="shared" si="4"/>
        <v>1</v>
      </c>
    </row>
    <row r="21" ht="17.25" spans="1:9">
      <c r="A21" s="18">
        <f t="shared" si="7"/>
        <v>11053005</v>
      </c>
      <c r="B21" s="18">
        <f>s_employe!$A$7</f>
        <v>11050000</v>
      </c>
      <c r="C21" s="13">
        <f t="shared" si="5"/>
        <v>5</v>
      </c>
      <c r="D21" s="14">
        <v>0</v>
      </c>
      <c r="E21" s="13" t="str">
        <f>[3]主角升星规划!$AH44</f>
        <v>31002005_160</v>
      </c>
      <c r="F21" s="15">
        <f t="shared" si="6"/>
        <v>11053006</v>
      </c>
      <c r="G21" s="13">
        <f>INT([1]s_battle_data!$A1688)</f>
        <v>11205004</v>
      </c>
      <c r="H21" s="2" t="str">
        <f>VLOOKUP(B21,s_employe!$A$5:$B$19,2,0)&amp;C21&amp;"星"</f>
        <v>南宫唯5星</v>
      </c>
      <c r="I21" s="20">
        <f t="shared" si="4"/>
        <v>1</v>
      </c>
    </row>
    <row r="22" ht="17.25" spans="1:9">
      <c r="A22" s="18">
        <f t="shared" si="7"/>
        <v>11053006</v>
      </c>
      <c r="B22" s="18">
        <f>s_employe!$A$7</f>
        <v>11050000</v>
      </c>
      <c r="C22" s="13">
        <f t="shared" si="5"/>
        <v>6</v>
      </c>
      <c r="D22" s="14">
        <v>0</v>
      </c>
      <c r="E22" s="13">
        <f>[3]主角升星规划!$AH45</f>
        <v>-1</v>
      </c>
      <c r="F22" s="16">
        <v>-1</v>
      </c>
      <c r="G22" s="13">
        <f>INT([1]s_battle_data!$A1689)</f>
        <v>11205005</v>
      </c>
      <c r="H22" s="2" t="str">
        <f>VLOOKUP(B22,s_employe!$A$5:$B$19,2,0)&amp;C22&amp;"星"</f>
        <v>南宫唯6星</v>
      </c>
      <c r="I22" s="20">
        <f t="shared" si="4"/>
        <v>1</v>
      </c>
    </row>
    <row r="23" ht="17.25" spans="1:9">
      <c r="A23" s="19">
        <f t="shared" si="7"/>
        <v>11143001</v>
      </c>
      <c r="B23" s="19">
        <f>s_employe!$A$8</f>
        <v>11140000</v>
      </c>
      <c r="C23" s="13">
        <f t="shared" si="5"/>
        <v>1</v>
      </c>
      <c r="D23" s="14">
        <v>0</v>
      </c>
      <c r="E23" s="13" t="str">
        <f>[3]主角升星规划!$AH46</f>
        <v>31002014_10</v>
      </c>
      <c r="F23" s="15">
        <f t="shared" ref="F23:F27" si="8">A24</f>
        <v>11143002</v>
      </c>
      <c r="G23" s="13">
        <f>INT([1]s_battle_data!$A1690)</f>
        <v>11214000</v>
      </c>
      <c r="H23" s="2" t="str">
        <f>VLOOKUP(B23,s_employe!$A$5:$B$19,2,0)&amp;C23&amp;"星"</f>
        <v>千遥1星</v>
      </c>
      <c r="I23" s="20">
        <f t="shared" si="4"/>
        <v>0</v>
      </c>
    </row>
    <row r="24" ht="17.25" spans="1:9">
      <c r="A24" s="19">
        <f t="shared" ref="A24:A29" si="9">B24+3000+C24</f>
        <v>11143002</v>
      </c>
      <c r="B24" s="19">
        <f>s_employe!$A$8</f>
        <v>11140000</v>
      </c>
      <c r="C24" s="13">
        <f t="shared" si="5"/>
        <v>2</v>
      </c>
      <c r="D24" s="14">
        <v>0</v>
      </c>
      <c r="E24" s="13" t="str">
        <f>[3]主角升星规划!$AH47</f>
        <v>31002014_20</v>
      </c>
      <c r="F24" s="15">
        <f t="shared" si="8"/>
        <v>11143003</v>
      </c>
      <c r="G24" s="13">
        <f>INT([1]s_battle_data!$A1691)</f>
        <v>11214001</v>
      </c>
      <c r="H24" s="2" t="str">
        <f>VLOOKUP(B24,s_employe!$A$5:$B$19,2,0)&amp;C24&amp;"星"</f>
        <v>千遥2星</v>
      </c>
      <c r="I24" s="20">
        <f t="shared" si="4"/>
        <v>1</v>
      </c>
    </row>
    <row r="25" ht="17.25" spans="1:9">
      <c r="A25" s="19">
        <f t="shared" si="9"/>
        <v>11143003</v>
      </c>
      <c r="B25" s="19">
        <f>s_employe!$A$8</f>
        <v>11140000</v>
      </c>
      <c r="C25" s="13">
        <f t="shared" si="5"/>
        <v>3</v>
      </c>
      <c r="D25" s="14">
        <v>0</v>
      </c>
      <c r="E25" s="13" t="str">
        <f>[3]主角升星规划!$AH48</f>
        <v>31002014_40</v>
      </c>
      <c r="F25" s="15">
        <f t="shared" si="8"/>
        <v>11143004</v>
      </c>
      <c r="G25" s="13">
        <f>INT([1]s_battle_data!$A1692)</f>
        <v>11214002</v>
      </c>
      <c r="H25" s="2" t="str">
        <f>VLOOKUP(B25,s_employe!$A$5:$B$19,2,0)&amp;C25&amp;"星"</f>
        <v>千遥3星</v>
      </c>
      <c r="I25" s="20">
        <f t="shared" si="4"/>
        <v>1</v>
      </c>
    </row>
    <row r="26" ht="17.25" spans="1:9">
      <c r="A26" s="19">
        <f t="shared" si="9"/>
        <v>11143004</v>
      </c>
      <c r="B26" s="19">
        <f>s_employe!$A$8</f>
        <v>11140000</v>
      </c>
      <c r="C26" s="13">
        <f t="shared" si="5"/>
        <v>4</v>
      </c>
      <c r="D26" s="14">
        <v>0</v>
      </c>
      <c r="E26" s="13" t="str">
        <f>[3]主角升星规划!$AH49</f>
        <v>31002014_80</v>
      </c>
      <c r="F26" s="15">
        <f t="shared" si="8"/>
        <v>11143005</v>
      </c>
      <c r="G26" s="13">
        <f>INT([1]s_battle_data!$A1693)</f>
        <v>11214003</v>
      </c>
      <c r="H26" s="2" t="str">
        <f>VLOOKUP(B26,s_employe!$A$5:$B$19,2,0)&amp;C26&amp;"星"</f>
        <v>千遥4星</v>
      </c>
      <c r="I26" s="20">
        <f t="shared" si="4"/>
        <v>1</v>
      </c>
    </row>
    <row r="27" ht="17.25" spans="1:9">
      <c r="A27" s="19">
        <f t="shared" si="9"/>
        <v>11143005</v>
      </c>
      <c r="B27" s="19">
        <f>s_employe!$A$8</f>
        <v>11140000</v>
      </c>
      <c r="C27" s="13">
        <f t="shared" si="5"/>
        <v>5</v>
      </c>
      <c r="D27" s="14">
        <v>0</v>
      </c>
      <c r="E27" s="13" t="str">
        <f>[3]主角升星规划!$AH50</f>
        <v>31002014_160</v>
      </c>
      <c r="F27" s="15">
        <f t="shared" si="8"/>
        <v>11143006</v>
      </c>
      <c r="G27" s="13">
        <f>INT([1]s_battle_data!$A1694)</f>
        <v>11214004</v>
      </c>
      <c r="H27" s="2" t="str">
        <f>VLOOKUP(B27,s_employe!$A$5:$B$19,2,0)&amp;C27&amp;"星"</f>
        <v>千遥5星</v>
      </c>
      <c r="I27" s="20">
        <f t="shared" si="4"/>
        <v>1</v>
      </c>
    </row>
    <row r="28" ht="17.25" spans="1:9">
      <c r="A28" s="19">
        <f t="shared" si="9"/>
        <v>11143006</v>
      </c>
      <c r="B28" s="19">
        <f>s_employe!$A$8</f>
        <v>11140000</v>
      </c>
      <c r="C28" s="13">
        <f t="shared" si="5"/>
        <v>6</v>
      </c>
      <c r="D28" s="14">
        <v>0</v>
      </c>
      <c r="E28" s="13">
        <f>[3]主角升星规划!$AH51</f>
        <v>-1</v>
      </c>
      <c r="F28" s="16">
        <v>-1</v>
      </c>
      <c r="G28" s="13">
        <f>INT([1]s_battle_data!$A1695)</f>
        <v>11214005</v>
      </c>
      <c r="H28" s="2" t="str">
        <f>VLOOKUP(B28,s_employe!$A$5:$B$19,2,0)&amp;C28&amp;"星"</f>
        <v>千遥6星</v>
      </c>
      <c r="I28" s="20">
        <f t="shared" si="4"/>
        <v>1</v>
      </c>
    </row>
    <row r="29" ht="17.25" spans="1:9">
      <c r="A29" s="19">
        <f t="shared" si="9"/>
        <v>11113001</v>
      </c>
      <c r="B29" s="19">
        <f>s_employe!$A$9</f>
        <v>11110000</v>
      </c>
      <c r="C29" s="13">
        <f t="shared" si="5"/>
        <v>1</v>
      </c>
      <c r="D29" s="14">
        <v>0</v>
      </c>
      <c r="E29" s="13" t="str">
        <f>[3]主角升星规划!$AH52</f>
        <v>31002011_10</v>
      </c>
      <c r="F29" s="15">
        <f t="shared" ref="F29:F33" si="10">A30</f>
        <v>11113002</v>
      </c>
      <c r="G29" s="13">
        <f>INT([1]s_battle_data!$A1696)</f>
        <v>11211000</v>
      </c>
      <c r="H29" s="2" t="str">
        <f>VLOOKUP(B29,s_employe!$A$5:$B$19,2,0)&amp;C29&amp;"星"</f>
        <v>榊原樱1星</v>
      </c>
      <c r="I29" s="20">
        <f t="shared" si="4"/>
        <v>0</v>
      </c>
    </row>
    <row r="30" ht="17.25" spans="1:9">
      <c r="A30" s="19">
        <f t="shared" ref="A30:A35" si="11">B30+3000+C30</f>
        <v>11113002</v>
      </c>
      <c r="B30" s="19">
        <f>s_employe!$A$9</f>
        <v>11110000</v>
      </c>
      <c r="C30" s="13">
        <f t="shared" si="5"/>
        <v>2</v>
      </c>
      <c r="D30" s="14">
        <v>0</v>
      </c>
      <c r="E30" s="13" t="str">
        <f>[3]主角升星规划!$AH53</f>
        <v>31002011_20</v>
      </c>
      <c r="F30" s="15">
        <f t="shared" si="10"/>
        <v>11113003</v>
      </c>
      <c r="G30" s="13">
        <f>INT([1]s_battle_data!$A1697)</f>
        <v>11211001</v>
      </c>
      <c r="H30" s="2" t="str">
        <f>VLOOKUP(B30,s_employe!$A$5:$B$19,2,0)&amp;C30&amp;"星"</f>
        <v>榊原樱2星</v>
      </c>
      <c r="I30" s="20">
        <f t="shared" si="4"/>
        <v>1</v>
      </c>
    </row>
    <row r="31" ht="17.25" spans="1:9">
      <c r="A31" s="19">
        <f t="shared" si="11"/>
        <v>11113003</v>
      </c>
      <c r="B31" s="19">
        <f>s_employe!$A$9</f>
        <v>11110000</v>
      </c>
      <c r="C31" s="13">
        <f t="shared" si="5"/>
        <v>3</v>
      </c>
      <c r="D31" s="14">
        <v>0</v>
      </c>
      <c r="E31" s="13" t="str">
        <f>[3]主角升星规划!$AH54</f>
        <v>31002011_40</v>
      </c>
      <c r="F31" s="15">
        <f t="shared" si="10"/>
        <v>11113004</v>
      </c>
      <c r="G31" s="13">
        <f>INT([1]s_battle_data!$A1698)</f>
        <v>11211002</v>
      </c>
      <c r="H31" s="2" t="str">
        <f>VLOOKUP(B31,s_employe!$A$5:$B$19,2,0)&amp;C31&amp;"星"</f>
        <v>榊原樱3星</v>
      </c>
      <c r="I31" s="20">
        <f t="shared" si="4"/>
        <v>1</v>
      </c>
    </row>
    <row r="32" ht="17.25" spans="1:9">
      <c r="A32" s="19">
        <f t="shared" si="11"/>
        <v>11113004</v>
      </c>
      <c r="B32" s="19">
        <f>s_employe!$A$9</f>
        <v>11110000</v>
      </c>
      <c r="C32" s="13">
        <f t="shared" si="5"/>
        <v>4</v>
      </c>
      <c r="D32" s="14">
        <v>0</v>
      </c>
      <c r="E32" s="13" t="str">
        <f>[3]主角升星规划!$AH55</f>
        <v>31002011_80</v>
      </c>
      <c r="F32" s="15">
        <f t="shared" si="10"/>
        <v>11113005</v>
      </c>
      <c r="G32" s="13">
        <f>INT([1]s_battle_data!$A1699)</f>
        <v>11211003</v>
      </c>
      <c r="H32" s="2" t="str">
        <f>VLOOKUP(B32,s_employe!$A$5:$B$19,2,0)&amp;C32&amp;"星"</f>
        <v>榊原樱4星</v>
      </c>
      <c r="I32" s="20">
        <f t="shared" si="4"/>
        <v>1</v>
      </c>
    </row>
    <row r="33" ht="17.25" spans="1:9">
      <c r="A33" s="19">
        <f t="shared" si="11"/>
        <v>11113005</v>
      </c>
      <c r="B33" s="19">
        <f>s_employe!$A$9</f>
        <v>11110000</v>
      </c>
      <c r="C33" s="13">
        <f t="shared" si="5"/>
        <v>5</v>
      </c>
      <c r="D33" s="14">
        <v>0</v>
      </c>
      <c r="E33" s="13" t="str">
        <f>[3]主角升星规划!$AH56</f>
        <v>31002011_160</v>
      </c>
      <c r="F33" s="15">
        <f t="shared" si="10"/>
        <v>11113006</v>
      </c>
      <c r="G33" s="13">
        <f>INT([1]s_battle_data!$A1700)</f>
        <v>11211004</v>
      </c>
      <c r="H33" s="2" t="str">
        <f>VLOOKUP(B33,s_employe!$A$5:$B$19,2,0)&amp;C33&amp;"星"</f>
        <v>榊原樱5星</v>
      </c>
      <c r="I33" s="20">
        <f t="shared" si="4"/>
        <v>1</v>
      </c>
    </row>
    <row r="34" ht="17.25" spans="1:9">
      <c r="A34" s="19">
        <f t="shared" si="11"/>
        <v>11113006</v>
      </c>
      <c r="B34" s="19">
        <f>s_employe!$A$9</f>
        <v>11110000</v>
      </c>
      <c r="C34" s="13">
        <f t="shared" si="5"/>
        <v>6</v>
      </c>
      <c r="D34" s="14">
        <v>0</v>
      </c>
      <c r="E34" s="13">
        <f>[3]主角升星规划!$AH57</f>
        <v>-1</v>
      </c>
      <c r="F34" s="16">
        <v>-1</v>
      </c>
      <c r="G34" s="13">
        <f>INT([1]s_battle_data!$A1701)</f>
        <v>11211005</v>
      </c>
      <c r="H34" s="2" t="str">
        <f>VLOOKUP(B34,s_employe!$A$5:$B$19,2,0)&amp;C34&amp;"星"</f>
        <v>榊原樱6星</v>
      </c>
      <c r="I34" s="20">
        <f t="shared" si="4"/>
        <v>1</v>
      </c>
    </row>
    <row r="35" ht="17.25" spans="1:9">
      <c r="A35" s="12">
        <f t="shared" si="11"/>
        <v>11033001</v>
      </c>
      <c r="B35" s="12">
        <f>s_employe!$A$10</f>
        <v>11030000</v>
      </c>
      <c r="C35" s="13">
        <f t="shared" si="5"/>
        <v>1</v>
      </c>
      <c r="D35" s="14">
        <v>0</v>
      </c>
      <c r="E35" s="13" t="str">
        <f>[3]主角升星规划!$AH58</f>
        <v>31002003_10</v>
      </c>
      <c r="F35" s="15">
        <f t="shared" ref="F35:F39" si="12">A36</f>
        <v>11033002</v>
      </c>
      <c r="G35" s="13">
        <f>INT([1]s_battle_data!$A1702)</f>
        <v>11203000</v>
      </c>
      <c r="H35" s="2" t="str">
        <f>VLOOKUP(B35,s_employe!$A$5:$B$19,2,0)&amp;C35&amp;"星"</f>
        <v>凯瑟琳1星</v>
      </c>
      <c r="I35" s="20">
        <f t="shared" si="4"/>
        <v>0</v>
      </c>
    </row>
    <row r="36" ht="17.25" spans="1:9">
      <c r="A36" s="12">
        <f t="shared" ref="A36:A41" si="13">B36+3000+C36</f>
        <v>11033002</v>
      </c>
      <c r="B36" s="12">
        <f>s_employe!$A$10</f>
        <v>11030000</v>
      </c>
      <c r="C36" s="13">
        <f t="shared" si="5"/>
        <v>2</v>
      </c>
      <c r="D36" s="14">
        <v>0</v>
      </c>
      <c r="E36" s="13" t="str">
        <f>[3]主角升星规划!$AH59</f>
        <v>31002003_20</v>
      </c>
      <c r="F36" s="15">
        <f t="shared" si="12"/>
        <v>11033003</v>
      </c>
      <c r="G36" s="13">
        <f>INT([1]s_battle_data!$A1703)</f>
        <v>11203001</v>
      </c>
      <c r="H36" s="2" t="str">
        <f>VLOOKUP(B36,s_employe!$A$5:$B$19,2,0)&amp;C36&amp;"星"</f>
        <v>凯瑟琳2星</v>
      </c>
      <c r="I36" s="20">
        <f t="shared" si="4"/>
        <v>1</v>
      </c>
    </row>
    <row r="37" ht="17.25" spans="1:9">
      <c r="A37" s="12">
        <f t="shared" si="13"/>
        <v>11033003</v>
      </c>
      <c r="B37" s="12">
        <f>s_employe!$A$10</f>
        <v>11030000</v>
      </c>
      <c r="C37" s="13">
        <f t="shared" si="5"/>
        <v>3</v>
      </c>
      <c r="D37" s="14">
        <v>0</v>
      </c>
      <c r="E37" s="13" t="str">
        <f>[3]主角升星规划!$AH60</f>
        <v>31002003_40</v>
      </c>
      <c r="F37" s="15">
        <f t="shared" si="12"/>
        <v>11033004</v>
      </c>
      <c r="G37" s="13">
        <f>INT([1]s_battle_data!$A1704)</f>
        <v>11203002</v>
      </c>
      <c r="H37" s="2" t="str">
        <f>VLOOKUP(B37,s_employe!$A$5:$B$19,2,0)&amp;C37&amp;"星"</f>
        <v>凯瑟琳3星</v>
      </c>
      <c r="I37" s="20">
        <f t="shared" si="4"/>
        <v>1</v>
      </c>
    </row>
    <row r="38" ht="17.25" spans="1:9">
      <c r="A38" s="12">
        <f t="shared" si="13"/>
        <v>11033004</v>
      </c>
      <c r="B38" s="12">
        <f>s_employe!$A$10</f>
        <v>11030000</v>
      </c>
      <c r="C38" s="13">
        <f t="shared" si="5"/>
        <v>4</v>
      </c>
      <c r="D38" s="14">
        <v>0</v>
      </c>
      <c r="E38" s="13" t="str">
        <f>[3]主角升星规划!$AH61</f>
        <v>31002003_80</v>
      </c>
      <c r="F38" s="15">
        <f t="shared" si="12"/>
        <v>11033005</v>
      </c>
      <c r="G38" s="13">
        <f>INT([1]s_battle_data!$A1705)</f>
        <v>11203003</v>
      </c>
      <c r="H38" s="2" t="str">
        <f>VLOOKUP(B38,s_employe!$A$5:$B$19,2,0)&amp;C38&amp;"星"</f>
        <v>凯瑟琳4星</v>
      </c>
      <c r="I38" s="20">
        <f t="shared" si="4"/>
        <v>1</v>
      </c>
    </row>
    <row r="39" ht="17.25" spans="1:9">
      <c r="A39" s="12">
        <f t="shared" si="13"/>
        <v>11033005</v>
      </c>
      <c r="B39" s="12">
        <f>s_employe!$A$10</f>
        <v>11030000</v>
      </c>
      <c r="C39" s="13">
        <f t="shared" si="5"/>
        <v>5</v>
      </c>
      <c r="D39" s="14">
        <v>0</v>
      </c>
      <c r="E39" s="13" t="str">
        <f>[3]主角升星规划!$AH62</f>
        <v>31002003_160</v>
      </c>
      <c r="F39" s="15">
        <f t="shared" si="12"/>
        <v>11033006</v>
      </c>
      <c r="G39" s="13">
        <f>INT([1]s_battle_data!$A1706)</f>
        <v>11203004</v>
      </c>
      <c r="H39" s="2" t="str">
        <f>VLOOKUP(B39,s_employe!$A$5:$B$19,2,0)&amp;C39&amp;"星"</f>
        <v>凯瑟琳5星</v>
      </c>
      <c r="I39" s="20">
        <f t="shared" si="4"/>
        <v>1</v>
      </c>
    </row>
    <row r="40" ht="17.25" spans="1:9">
      <c r="A40" s="12">
        <f t="shared" si="13"/>
        <v>11033006</v>
      </c>
      <c r="B40" s="12">
        <f>s_employe!$A$10</f>
        <v>11030000</v>
      </c>
      <c r="C40" s="13">
        <f t="shared" si="5"/>
        <v>6</v>
      </c>
      <c r="D40" s="14">
        <v>0</v>
      </c>
      <c r="E40" s="13">
        <f>[3]主角升星规划!$AH63</f>
        <v>-1</v>
      </c>
      <c r="F40" s="16">
        <v>-1</v>
      </c>
      <c r="G40" s="13">
        <f>INT([1]s_battle_data!$A1707)</f>
        <v>11203005</v>
      </c>
      <c r="H40" s="2" t="str">
        <f>VLOOKUP(B40,s_employe!$A$5:$B$19,2,0)&amp;C40&amp;"星"</f>
        <v>凯瑟琳6星</v>
      </c>
      <c r="I40" s="20">
        <f t="shared" si="4"/>
        <v>1</v>
      </c>
    </row>
    <row r="41" ht="17.25" spans="1:9">
      <c r="A41" s="17">
        <f t="shared" si="13"/>
        <v>11023001</v>
      </c>
      <c r="B41" s="17">
        <f>s_employe!$A$11</f>
        <v>11020000</v>
      </c>
      <c r="C41" s="13">
        <f t="shared" si="5"/>
        <v>1</v>
      </c>
      <c r="D41" s="14">
        <v>0</v>
      </c>
      <c r="E41" s="13" t="str">
        <f>[3]主角升星规划!$AH64</f>
        <v>31002002_10</v>
      </c>
      <c r="F41" s="15">
        <f t="shared" ref="F41:F45" si="14">A42</f>
        <v>11023002</v>
      </c>
      <c r="G41" s="13">
        <f>INT([1]s_battle_data!$A1708)</f>
        <v>11202000</v>
      </c>
      <c r="H41" s="2" t="str">
        <f>VLOOKUP(B41,s_employe!$A$5:$B$19,2,0)&amp;C41&amp;"星"</f>
        <v>花音1星</v>
      </c>
      <c r="I41" s="20">
        <f t="shared" si="4"/>
        <v>0</v>
      </c>
    </row>
    <row r="42" ht="17.25" spans="1:9">
      <c r="A42" s="17">
        <f t="shared" ref="A42:A47" si="15">B42+3000+C42</f>
        <v>11023002</v>
      </c>
      <c r="B42" s="17">
        <f>s_employe!$A$11</f>
        <v>11020000</v>
      </c>
      <c r="C42" s="13">
        <f t="shared" si="5"/>
        <v>2</v>
      </c>
      <c r="D42" s="14">
        <v>0</v>
      </c>
      <c r="E42" s="13" t="str">
        <f>[3]主角升星规划!$AH65</f>
        <v>31002002_20</v>
      </c>
      <c r="F42" s="15">
        <f t="shared" si="14"/>
        <v>11023003</v>
      </c>
      <c r="G42" s="13">
        <f>INT([1]s_battle_data!$A1709)</f>
        <v>11202001</v>
      </c>
      <c r="H42" s="2" t="str">
        <f>VLOOKUP(B42,s_employe!$A$5:$B$19,2,0)&amp;C42&amp;"星"</f>
        <v>花音2星</v>
      </c>
      <c r="I42" s="20">
        <f t="shared" si="4"/>
        <v>1</v>
      </c>
    </row>
    <row r="43" ht="17.25" spans="1:9">
      <c r="A43" s="17">
        <f t="shared" si="15"/>
        <v>11023003</v>
      </c>
      <c r="B43" s="17">
        <f>s_employe!$A$11</f>
        <v>11020000</v>
      </c>
      <c r="C43" s="13">
        <f t="shared" si="5"/>
        <v>3</v>
      </c>
      <c r="D43" s="14">
        <v>0</v>
      </c>
      <c r="E43" s="13" t="str">
        <f>[3]主角升星规划!$AH66</f>
        <v>31002002_40</v>
      </c>
      <c r="F43" s="15">
        <f t="shared" si="14"/>
        <v>11023004</v>
      </c>
      <c r="G43" s="13">
        <f>INT([1]s_battle_data!$A1710)</f>
        <v>11202002</v>
      </c>
      <c r="H43" s="2" t="str">
        <f>VLOOKUP(B43,s_employe!$A$5:$B$19,2,0)&amp;C43&amp;"星"</f>
        <v>花音3星</v>
      </c>
      <c r="I43" s="20">
        <f t="shared" si="4"/>
        <v>1</v>
      </c>
    </row>
    <row r="44" ht="17.25" spans="1:9">
      <c r="A44" s="17">
        <f t="shared" si="15"/>
        <v>11023004</v>
      </c>
      <c r="B44" s="17">
        <f>s_employe!$A$11</f>
        <v>11020000</v>
      </c>
      <c r="C44" s="13">
        <f t="shared" si="5"/>
        <v>4</v>
      </c>
      <c r="D44" s="14">
        <v>0</v>
      </c>
      <c r="E44" s="13" t="str">
        <f>[3]主角升星规划!$AH67</f>
        <v>31002002_80</v>
      </c>
      <c r="F44" s="15">
        <f t="shared" si="14"/>
        <v>11023005</v>
      </c>
      <c r="G44" s="13">
        <f>INT([1]s_battle_data!$A1711)</f>
        <v>11202003</v>
      </c>
      <c r="H44" s="2" t="str">
        <f>VLOOKUP(B44,s_employe!$A$5:$B$19,2,0)&amp;C44&amp;"星"</f>
        <v>花音4星</v>
      </c>
      <c r="I44" s="20">
        <f t="shared" ref="I44:I75" si="16">I38</f>
        <v>1</v>
      </c>
    </row>
    <row r="45" ht="17.25" spans="1:9">
      <c r="A45" s="17">
        <f t="shared" si="15"/>
        <v>11023005</v>
      </c>
      <c r="B45" s="17">
        <f>s_employe!$A$11</f>
        <v>11020000</v>
      </c>
      <c r="C45" s="13">
        <f t="shared" si="5"/>
        <v>5</v>
      </c>
      <c r="D45" s="14">
        <v>0</v>
      </c>
      <c r="E45" s="13" t="str">
        <f>[3]主角升星规划!$AH68</f>
        <v>31002002_160</v>
      </c>
      <c r="F45" s="15">
        <f t="shared" si="14"/>
        <v>11023006</v>
      </c>
      <c r="G45" s="13">
        <f>INT([1]s_battle_data!$A1712)</f>
        <v>11202004</v>
      </c>
      <c r="H45" s="2" t="str">
        <f>VLOOKUP(B45,s_employe!$A$5:$B$19,2,0)&amp;C45&amp;"星"</f>
        <v>花音5星</v>
      </c>
      <c r="I45" s="20">
        <f t="shared" si="16"/>
        <v>1</v>
      </c>
    </row>
    <row r="46" ht="17.25" spans="1:9">
      <c r="A46" s="17">
        <f t="shared" si="15"/>
        <v>11023006</v>
      </c>
      <c r="B46" s="17">
        <f>s_employe!$A$11</f>
        <v>11020000</v>
      </c>
      <c r="C46" s="13">
        <f t="shared" si="5"/>
        <v>6</v>
      </c>
      <c r="D46" s="14">
        <v>0</v>
      </c>
      <c r="E46" s="13">
        <f>[3]主角升星规划!$AH69</f>
        <v>-1</v>
      </c>
      <c r="F46" s="16">
        <v>-1</v>
      </c>
      <c r="G46" s="13">
        <f>INT([1]s_battle_data!$A1713)</f>
        <v>11202005</v>
      </c>
      <c r="H46" s="2" t="str">
        <f>VLOOKUP(B46,s_employe!$A$5:$B$19,2,0)&amp;C46&amp;"星"</f>
        <v>花音6星</v>
      </c>
      <c r="I46" s="20">
        <f t="shared" si="16"/>
        <v>1</v>
      </c>
    </row>
    <row r="47" ht="17.25" spans="1:9">
      <c r="A47" s="18">
        <f t="shared" si="15"/>
        <v>11133001</v>
      </c>
      <c r="B47" s="18">
        <f>s_employe!$A$12</f>
        <v>11130000</v>
      </c>
      <c r="C47" s="13">
        <f t="shared" si="5"/>
        <v>1</v>
      </c>
      <c r="D47" s="14">
        <v>0</v>
      </c>
      <c r="E47" s="13" t="str">
        <f>[3]主角升星规划!$AH70</f>
        <v>31002013_10</v>
      </c>
      <c r="F47" s="15">
        <f t="shared" ref="F47:F51" si="17">A48</f>
        <v>11133002</v>
      </c>
      <c r="G47" s="13">
        <f>INT([1]s_battle_data!$A1714)</f>
        <v>11213000</v>
      </c>
      <c r="H47" s="2" t="str">
        <f>VLOOKUP(B47,s_employe!$A$5:$B$19,2,0)&amp;C47&amp;"星"</f>
        <v>玲奈1星</v>
      </c>
      <c r="I47" s="20">
        <f t="shared" si="16"/>
        <v>0</v>
      </c>
    </row>
    <row r="48" ht="17.25" spans="1:9">
      <c r="A48" s="18">
        <f t="shared" ref="A48:A53" si="18">B48+3000+C48</f>
        <v>11133002</v>
      </c>
      <c r="B48" s="18">
        <f>s_employe!$A$12</f>
        <v>11130000</v>
      </c>
      <c r="C48" s="13">
        <f t="shared" si="5"/>
        <v>2</v>
      </c>
      <c r="D48" s="14">
        <v>0</v>
      </c>
      <c r="E48" s="13" t="str">
        <f>[3]主角升星规划!$AH71</f>
        <v>31002013_20</v>
      </c>
      <c r="F48" s="15">
        <f t="shared" si="17"/>
        <v>11133003</v>
      </c>
      <c r="G48" s="13">
        <f>INT([1]s_battle_data!$A1715)</f>
        <v>11213001</v>
      </c>
      <c r="H48" s="2" t="str">
        <f>VLOOKUP(B48,s_employe!$A$5:$B$19,2,0)&amp;C48&amp;"星"</f>
        <v>玲奈2星</v>
      </c>
      <c r="I48" s="20">
        <f t="shared" si="16"/>
        <v>1</v>
      </c>
    </row>
    <row r="49" ht="17.25" spans="1:9">
      <c r="A49" s="18">
        <f t="shared" si="18"/>
        <v>11133003</v>
      </c>
      <c r="B49" s="18">
        <f>s_employe!$A$12</f>
        <v>11130000</v>
      </c>
      <c r="C49" s="13">
        <f t="shared" si="5"/>
        <v>3</v>
      </c>
      <c r="D49" s="14">
        <v>0</v>
      </c>
      <c r="E49" s="13" t="str">
        <f>[3]主角升星规划!$AH72</f>
        <v>31002013_40</v>
      </c>
      <c r="F49" s="15">
        <f t="shared" si="17"/>
        <v>11133004</v>
      </c>
      <c r="G49" s="13">
        <f>INT([1]s_battle_data!$A1716)</f>
        <v>11213002</v>
      </c>
      <c r="H49" s="2" t="str">
        <f>VLOOKUP(B49,s_employe!$A$5:$B$19,2,0)&amp;C49&amp;"星"</f>
        <v>玲奈3星</v>
      </c>
      <c r="I49" s="20">
        <f t="shared" si="16"/>
        <v>1</v>
      </c>
    </row>
    <row r="50" ht="17.25" spans="1:9">
      <c r="A50" s="18">
        <f t="shared" si="18"/>
        <v>11133004</v>
      </c>
      <c r="B50" s="18">
        <f>s_employe!$A$12</f>
        <v>11130000</v>
      </c>
      <c r="C50" s="13">
        <f t="shared" si="5"/>
        <v>4</v>
      </c>
      <c r="D50" s="14">
        <v>0</v>
      </c>
      <c r="E50" s="13" t="str">
        <f>[3]主角升星规划!$AH73</f>
        <v>31002013_80</v>
      </c>
      <c r="F50" s="15">
        <f t="shared" si="17"/>
        <v>11133005</v>
      </c>
      <c r="G50" s="13">
        <f>INT([1]s_battle_data!$A1717)</f>
        <v>11213003</v>
      </c>
      <c r="H50" s="2" t="str">
        <f>VLOOKUP(B50,s_employe!$A$5:$B$19,2,0)&amp;C50&amp;"星"</f>
        <v>玲奈4星</v>
      </c>
      <c r="I50" s="20">
        <f t="shared" si="16"/>
        <v>1</v>
      </c>
    </row>
    <row r="51" ht="17.25" spans="1:9">
      <c r="A51" s="18">
        <f t="shared" si="18"/>
        <v>11133005</v>
      </c>
      <c r="B51" s="18">
        <f>s_employe!$A$12</f>
        <v>11130000</v>
      </c>
      <c r="C51" s="13">
        <f t="shared" si="5"/>
        <v>5</v>
      </c>
      <c r="D51" s="14">
        <v>0</v>
      </c>
      <c r="E51" s="13" t="str">
        <f>[3]主角升星规划!$AH74</f>
        <v>31002013_160</v>
      </c>
      <c r="F51" s="15">
        <f t="shared" si="17"/>
        <v>11133006</v>
      </c>
      <c r="G51" s="13">
        <f>INT([1]s_battle_data!$A1718)</f>
        <v>11213004</v>
      </c>
      <c r="H51" s="2" t="str">
        <f>VLOOKUP(B51,s_employe!$A$5:$B$19,2,0)&amp;C51&amp;"星"</f>
        <v>玲奈5星</v>
      </c>
      <c r="I51" s="20">
        <f t="shared" si="16"/>
        <v>1</v>
      </c>
    </row>
    <row r="52" ht="17.25" spans="1:9">
      <c r="A52" s="18">
        <f t="shared" si="18"/>
        <v>11133006</v>
      </c>
      <c r="B52" s="18">
        <f>s_employe!$A$12</f>
        <v>11130000</v>
      </c>
      <c r="C52" s="13">
        <f t="shared" si="5"/>
        <v>6</v>
      </c>
      <c r="D52" s="14">
        <v>0</v>
      </c>
      <c r="E52" s="13">
        <f>[3]主角升星规划!$AH75</f>
        <v>-1</v>
      </c>
      <c r="F52" s="16">
        <v>-1</v>
      </c>
      <c r="G52" s="13">
        <f>INT([1]s_battle_data!$A1719)</f>
        <v>11213005</v>
      </c>
      <c r="H52" s="2" t="str">
        <f>VLOOKUP(B52,s_employe!$A$5:$B$19,2,0)&amp;C52&amp;"星"</f>
        <v>玲奈6星</v>
      </c>
      <c r="I52" s="20">
        <f t="shared" si="16"/>
        <v>1</v>
      </c>
    </row>
    <row r="53" ht="17.25" spans="1:9">
      <c r="A53" s="19">
        <f t="shared" si="18"/>
        <v>11073001</v>
      </c>
      <c r="B53" s="19">
        <f>s_employe!$A$13</f>
        <v>11070000</v>
      </c>
      <c r="C53" s="13">
        <f t="shared" si="5"/>
        <v>1</v>
      </c>
      <c r="D53" s="14">
        <v>0</v>
      </c>
      <c r="E53" s="13" t="str">
        <f>[3]主角升星规划!$AH76</f>
        <v>31002007_10</v>
      </c>
      <c r="F53" s="15">
        <f t="shared" ref="F53:F57" si="19">A54</f>
        <v>11073002</v>
      </c>
      <c r="G53" s="13">
        <f>INT([1]s_battle_data!$A1720)</f>
        <v>11207000</v>
      </c>
      <c r="H53" s="2" t="str">
        <f>VLOOKUP(B53,s_employe!$A$5:$B$19,2,0)&amp;C53&amp;"星"</f>
        <v>飞儿1星</v>
      </c>
      <c r="I53" s="20">
        <f t="shared" si="16"/>
        <v>0</v>
      </c>
    </row>
    <row r="54" ht="17.25" spans="1:9">
      <c r="A54" s="19">
        <f t="shared" ref="A54:A59" si="20">B54+3000+C54</f>
        <v>11073002</v>
      </c>
      <c r="B54" s="19">
        <f>s_employe!$A$13</f>
        <v>11070000</v>
      </c>
      <c r="C54" s="13">
        <f t="shared" si="5"/>
        <v>2</v>
      </c>
      <c r="D54" s="14">
        <v>0</v>
      </c>
      <c r="E54" s="13" t="str">
        <f>[3]主角升星规划!$AH77</f>
        <v>31002007_20</v>
      </c>
      <c r="F54" s="15">
        <f t="shared" si="19"/>
        <v>11073003</v>
      </c>
      <c r="G54" s="13">
        <f>INT([1]s_battle_data!$A1721)</f>
        <v>11207001</v>
      </c>
      <c r="H54" s="2" t="str">
        <f>VLOOKUP(B54,s_employe!$A$5:$B$19,2,0)&amp;C54&amp;"星"</f>
        <v>飞儿2星</v>
      </c>
      <c r="I54" s="20">
        <f t="shared" si="16"/>
        <v>1</v>
      </c>
    </row>
    <row r="55" ht="17.25" spans="1:9">
      <c r="A55" s="19">
        <f t="shared" si="20"/>
        <v>11073003</v>
      </c>
      <c r="B55" s="19">
        <f>s_employe!$A$13</f>
        <v>11070000</v>
      </c>
      <c r="C55" s="13">
        <f t="shared" si="5"/>
        <v>3</v>
      </c>
      <c r="D55" s="14">
        <v>0</v>
      </c>
      <c r="E55" s="13" t="str">
        <f>[3]主角升星规划!$AH78</f>
        <v>31002007_40</v>
      </c>
      <c r="F55" s="15">
        <f t="shared" si="19"/>
        <v>11073004</v>
      </c>
      <c r="G55" s="13">
        <f>INT([1]s_battle_data!$A1722)</f>
        <v>11207002</v>
      </c>
      <c r="H55" s="2" t="str">
        <f>VLOOKUP(B55,s_employe!$A$5:$B$19,2,0)&amp;C55&amp;"星"</f>
        <v>飞儿3星</v>
      </c>
      <c r="I55" s="20">
        <f t="shared" si="16"/>
        <v>1</v>
      </c>
    </row>
    <row r="56" ht="17.25" spans="1:9">
      <c r="A56" s="19">
        <f t="shared" si="20"/>
        <v>11073004</v>
      </c>
      <c r="B56" s="19">
        <f>s_employe!$A$13</f>
        <v>11070000</v>
      </c>
      <c r="C56" s="13">
        <f t="shared" si="5"/>
        <v>4</v>
      </c>
      <c r="D56" s="14">
        <v>0</v>
      </c>
      <c r="E56" s="13" t="str">
        <f>[3]主角升星规划!$AH79</f>
        <v>31002007_80</v>
      </c>
      <c r="F56" s="15">
        <f t="shared" si="19"/>
        <v>11073005</v>
      </c>
      <c r="G56" s="13">
        <f>INT([1]s_battle_data!$A1723)</f>
        <v>11207003</v>
      </c>
      <c r="H56" s="2" t="str">
        <f>VLOOKUP(B56,s_employe!$A$5:$B$19,2,0)&amp;C56&amp;"星"</f>
        <v>飞儿4星</v>
      </c>
      <c r="I56" s="20">
        <f t="shared" si="16"/>
        <v>1</v>
      </c>
    </row>
    <row r="57" ht="17.25" spans="1:9">
      <c r="A57" s="19">
        <f t="shared" si="20"/>
        <v>11073005</v>
      </c>
      <c r="B57" s="19">
        <f>s_employe!$A$13</f>
        <v>11070000</v>
      </c>
      <c r="C57" s="13">
        <f t="shared" si="5"/>
        <v>5</v>
      </c>
      <c r="D57" s="14">
        <v>0</v>
      </c>
      <c r="E57" s="13" t="str">
        <f>[3]主角升星规划!$AH80</f>
        <v>31002007_160</v>
      </c>
      <c r="F57" s="15">
        <f t="shared" si="19"/>
        <v>11073006</v>
      </c>
      <c r="G57" s="13">
        <f>INT([1]s_battle_data!$A1724)</f>
        <v>11207004</v>
      </c>
      <c r="H57" s="2" t="str">
        <f>VLOOKUP(B57,s_employe!$A$5:$B$19,2,0)&amp;C57&amp;"星"</f>
        <v>飞儿5星</v>
      </c>
      <c r="I57" s="20">
        <f t="shared" si="16"/>
        <v>1</v>
      </c>
    </row>
    <row r="58" ht="17.25" spans="1:9">
      <c r="A58" s="19">
        <f t="shared" si="20"/>
        <v>11073006</v>
      </c>
      <c r="B58" s="19">
        <f>s_employe!$A$13</f>
        <v>11070000</v>
      </c>
      <c r="C58" s="13">
        <f t="shared" si="5"/>
        <v>6</v>
      </c>
      <c r="D58" s="14">
        <v>0</v>
      </c>
      <c r="E58" s="13">
        <f>[3]主角升星规划!$AH81</f>
        <v>-1</v>
      </c>
      <c r="F58" s="16">
        <v>-1</v>
      </c>
      <c r="G58" s="13">
        <f>INT([1]s_battle_data!$A1725)</f>
        <v>11207005</v>
      </c>
      <c r="H58" s="2" t="str">
        <f>VLOOKUP(B58,s_employe!$A$5:$B$19,2,0)&amp;C58&amp;"星"</f>
        <v>飞儿6星</v>
      </c>
      <c r="I58" s="20">
        <f t="shared" si="16"/>
        <v>1</v>
      </c>
    </row>
    <row r="59" ht="17.25" spans="1:9">
      <c r="A59" s="19">
        <f t="shared" si="20"/>
        <v>11093001</v>
      </c>
      <c r="B59" s="19">
        <f>s_employe!$A$14</f>
        <v>11090000</v>
      </c>
      <c r="C59" s="13">
        <f t="shared" ref="C59:C94" si="21">C53</f>
        <v>1</v>
      </c>
      <c r="D59" s="14">
        <v>0</v>
      </c>
      <c r="E59" s="13" t="str">
        <f>[3]主角升星规划!$AH82</f>
        <v>31002009_10</v>
      </c>
      <c r="F59" s="15">
        <f t="shared" ref="F59:F63" si="22">A60</f>
        <v>11093002</v>
      </c>
      <c r="G59" s="13">
        <f>INT([1]s_battle_data!$A1726)</f>
        <v>11209000</v>
      </c>
      <c r="H59" s="2" t="str">
        <f>VLOOKUP(B59,s_employe!$A$5:$B$19,2,0)&amp;C59&amp;"星"</f>
        <v>潘朵拉1星</v>
      </c>
      <c r="I59" s="20">
        <f t="shared" si="16"/>
        <v>0</v>
      </c>
    </row>
    <row r="60" ht="17.25" spans="1:9">
      <c r="A60" s="19">
        <f t="shared" ref="A60:A65" si="23">B60+3000+C60</f>
        <v>11093002</v>
      </c>
      <c r="B60" s="19">
        <f>s_employe!$A$14</f>
        <v>11090000</v>
      </c>
      <c r="C60" s="13">
        <f t="shared" si="21"/>
        <v>2</v>
      </c>
      <c r="D60" s="14">
        <v>0</v>
      </c>
      <c r="E60" s="13" t="str">
        <f>[3]主角升星规划!$AH83</f>
        <v>31002009_20</v>
      </c>
      <c r="F60" s="15">
        <f t="shared" si="22"/>
        <v>11093003</v>
      </c>
      <c r="G60" s="13">
        <f>INT([1]s_battle_data!$A1727)</f>
        <v>11209001</v>
      </c>
      <c r="H60" s="2" t="str">
        <f>VLOOKUP(B60,s_employe!$A$5:$B$19,2,0)&amp;C60&amp;"星"</f>
        <v>潘朵拉2星</v>
      </c>
      <c r="I60" s="20">
        <f t="shared" si="16"/>
        <v>1</v>
      </c>
    </row>
    <row r="61" ht="17.25" spans="1:9">
      <c r="A61" s="19">
        <f t="shared" si="23"/>
        <v>11093003</v>
      </c>
      <c r="B61" s="19">
        <f>s_employe!$A$14</f>
        <v>11090000</v>
      </c>
      <c r="C61" s="13">
        <f t="shared" si="21"/>
        <v>3</v>
      </c>
      <c r="D61" s="14">
        <v>0</v>
      </c>
      <c r="E61" s="13" t="str">
        <f>[3]主角升星规划!$AH84</f>
        <v>31002009_40</v>
      </c>
      <c r="F61" s="15">
        <f t="shared" si="22"/>
        <v>11093004</v>
      </c>
      <c r="G61" s="13">
        <f>INT([1]s_battle_data!$A1728)</f>
        <v>11209002</v>
      </c>
      <c r="H61" s="2" t="str">
        <f>VLOOKUP(B61,s_employe!$A$5:$B$19,2,0)&amp;C61&amp;"星"</f>
        <v>潘朵拉3星</v>
      </c>
      <c r="I61" s="20">
        <f t="shared" si="16"/>
        <v>1</v>
      </c>
    </row>
    <row r="62" ht="17.25" spans="1:9">
      <c r="A62" s="19">
        <f t="shared" si="23"/>
        <v>11093004</v>
      </c>
      <c r="B62" s="19">
        <f>s_employe!$A$14</f>
        <v>11090000</v>
      </c>
      <c r="C62" s="13">
        <f t="shared" si="21"/>
        <v>4</v>
      </c>
      <c r="D62" s="14">
        <v>0</v>
      </c>
      <c r="E62" s="13" t="str">
        <f>[3]主角升星规划!$AH85</f>
        <v>31002009_80</v>
      </c>
      <c r="F62" s="15">
        <f t="shared" si="22"/>
        <v>11093005</v>
      </c>
      <c r="G62" s="13">
        <f>INT([1]s_battle_data!$A1729)</f>
        <v>11209003</v>
      </c>
      <c r="H62" s="2" t="str">
        <f>VLOOKUP(B62,s_employe!$A$5:$B$19,2,0)&amp;C62&amp;"星"</f>
        <v>潘朵拉4星</v>
      </c>
      <c r="I62" s="20">
        <f t="shared" si="16"/>
        <v>1</v>
      </c>
    </row>
    <row r="63" ht="17.25" spans="1:9">
      <c r="A63" s="19">
        <f t="shared" si="23"/>
        <v>11093005</v>
      </c>
      <c r="B63" s="19">
        <f>s_employe!$A$14</f>
        <v>11090000</v>
      </c>
      <c r="C63" s="13">
        <f t="shared" si="21"/>
        <v>5</v>
      </c>
      <c r="D63" s="14">
        <v>0</v>
      </c>
      <c r="E63" s="13" t="str">
        <f>[3]主角升星规划!$AH86</f>
        <v>31002009_160</v>
      </c>
      <c r="F63" s="15">
        <f t="shared" si="22"/>
        <v>11093006</v>
      </c>
      <c r="G63" s="13">
        <f>INT([1]s_battle_data!$A1730)</f>
        <v>11209004</v>
      </c>
      <c r="H63" s="2" t="str">
        <f>VLOOKUP(B63,s_employe!$A$5:$B$19,2,0)&amp;C63&amp;"星"</f>
        <v>潘朵拉5星</v>
      </c>
      <c r="I63" s="20">
        <f t="shared" si="16"/>
        <v>1</v>
      </c>
    </row>
    <row r="64" ht="17.25" spans="1:9">
      <c r="A64" s="19">
        <f t="shared" si="23"/>
        <v>11093006</v>
      </c>
      <c r="B64" s="19">
        <f>s_employe!$A$14</f>
        <v>11090000</v>
      </c>
      <c r="C64" s="13">
        <f t="shared" si="21"/>
        <v>6</v>
      </c>
      <c r="D64" s="14">
        <v>0</v>
      </c>
      <c r="E64" s="13">
        <f>[3]主角升星规划!$AH87</f>
        <v>-1</v>
      </c>
      <c r="F64" s="16">
        <v>-1</v>
      </c>
      <c r="G64" s="13">
        <f>INT([1]s_battle_data!$A1731)</f>
        <v>11209005</v>
      </c>
      <c r="H64" s="2" t="str">
        <f>VLOOKUP(B64,s_employe!$A$5:$B$19,2,0)&amp;C64&amp;"星"</f>
        <v>潘朵拉6星</v>
      </c>
      <c r="I64" s="20">
        <f t="shared" si="16"/>
        <v>1</v>
      </c>
    </row>
    <row r="65" ht="17.25" spans="1:9">
      <c r="A65" s="12">
        <f t="shared" si="23"/>
        <v>11013001</v>
      </c>
      <c r="B65" s="12">
        <f>s_employe!$A$15</f>
        <v>11010000</v>
      </c>
      <c r="C65" s="13">
        <f t="shared" si="21"/>
        <v>1</v>
      </c>
      <c r="D65" s="14">
        <v>0</v>
      </c>
      <c r="E65" s="13" t="str">
        <f>[3]主角升星规划!$AH88</f>
        <v>31002001_10</v>
      </c>
      <c r="F65" s="15">
        <f t="shared" ref="F65:F69" si="24">A66</f>
        <v>11013002</v>
      </c>
      <c r="G65" s="13">
        <f>INT([1]s_battle_data!$A1732)</f>
        <v>11201000</v>
      </c>
      <c r="H65" s="2" t="str">
        <f>VLOOKUP(B65,s_employe!$A$5:$B$19,2,0)&amp;C65&amp;"星"</f>
        <v>可可妮露1星</v>
      </c>
      <c r="I65" s="20">
        <f t="shared" si="16"/>
        <v>0</v>
      </c>
    </row>
    <row r="66" ht="17.25" spans="1:9">
      <c r="A66" s="12">
        <f t="shared" ref="A66:A71" si="25">B66+3000+C66</f>
        <v>11013002</v>
      </c>
      <c r="B66" s="12">
        <f>s_employe!$A$15</f>
        <v>11010000</v>
      </c>
      <c r="C66" s="13">
        <f t="shared" si="21"/>
        <v>2</v>
      </c>
      <c r="D66" s="14">
        <v>0</v>
      </c>
      <c r="E66" s="13" t="str">
        <f>[3]主角升星规划!$AH89</f>
        <v>31002001_20</v>
      </c>
      <c r="F66" s="15">
        <f t="shared" si="24"/>
        <v>11013003</v>
      </c>
      <c r="G66" s="13">
        <f>INT([1]s_battle_data!$A1733)</f>
        <v>11201001</v>
      </c>
      <c r="H66" s="2" t="str">
        <f>VLOOKUP(B66,s_employe!$A$5:$B$19,2,0)&amp;C66&amp;"星"</f>
        <v>可可妮露2星</v>
      </c>
      <c r="I66" s="20">
        <f t="shared" si="16"/>
        <v>1</v>
      </c>
    </row>
    <row r="67" ht="17.25" spans="1:9">
      <c r="A67" s="12">
        <f t="shared" si="25"/>
        <v>11013003</v>
      </c>
      <c r="B67" s="12">
        <f>s_employe!$A$15</f>
        <v>11010000</v>
      </c>
      <c r="C67" s="13">
        <f t="shared" si="21"/>
        <v>3</v>
      </c>
      <c r="D67" s="14">
        <v>0</v>
      </c>
      <c r="E67" s="13" t="str">
        <f>[3]主角升星规划!$AH90</f>
        <v>31002001_40</v>
      </c>
      <c r="F67" s="15">
        <f t="shared" si="24"/>
        <v>11013004</v>
      </c>
      <c r="G67" s="13">
        <f>INT([1]s_battle_data!$A1734)</f>
        <v>11201002</v>
      </c>
      <c r="H67" s="2" t="str">
        <f>VLOOKUP(B67,s_employe!$A$5:$B$19,2,0)&amp;C67&amp;"星"</f>
        <v>可可妮露3星</v>
      </c>
      <c r="I67" s="20">
        <f t="shared" si="16"/>
        <v>1</v>
      </c>
    </row>
    <row r="68" ht="17.25" spans="1:9">
      <c r="A68" s="12">
        <f t="shared" si="25"/>
        <v>11013004</v>
      </c>
      <c r="B68" s="12">
        <f>s_employe!$A$15</f>
        <v>11010000</v>
      </c>
      <c r="C68" s="13">
        <f t="shared" si="21"/>
        <v>4</v>
      </c>
      <c r="D68" s="14">
        <v>0</v>
      </c>
      <c r="E68" s="13" t="str">
        <f>[3]主角升星规划!$AH91</f>
        <v>31002001_80</v>
      </c>
      <c r="F68" s="15">
        <f t="shared" si="24"/>
        <v>11013005</v>
      </c>
      <c r="G68" s="13">
        <f>INT([1]s_battle_data!$A1735)</f>
        <v>11201003</v>
      </c>
      <c r="H68" s="2" t="str">
        <f>VLOOKUP(B68,s_employe!$A$5:$B$19,2,0)&amp;C68&amp;"星"</f>
        <v>可可妮露4星</v>
      </c>
      <c r="I68" s="20">
        <f t="shared" si="16"/>
        <v>1</v>
      </c>
    </row>
    <row r="69" ht="17.25" spans="1:9">
      <c r="A69" s="12">
        <f t="shared" si="25"/>
        <v>11013005</v>
      </c>
      <c r="B69" s="12">
        <f>s_employe!$A$15</f>
        <v>11010000</v>
      </c>
      <c r="C69" s="13">
        <f t="shared" si="21"/>
        <v>5</v>
      </c>
      <c r="D69" s="14">
        <v>0</v>
      </c>
      <c r="E69" s="13" t="str">
        <f>[3]主角升星规划!$AH92</f>
        <v>31002001_160</v>
      </c>
      <c r="F69" s="15">
        <f t="shared" si="24"/>
        <v>11013006</v>
      </c>
      <c r="G69" s="13">
        <f>INT([1]s_battle_data!$A1736)</f>
        <v>11201004</v>
      </c>
      <c r="H69" s="2" t="str">
        <f>VLOOKUP(B69,s_employe!$A$5:$B$19,2,0)&amp;C69&amp;"星"</f>
        <v>可可妮露5星</v>
      </c>
      <c r="I69" s="20">
        <f t="shared" si="16"/>
        <v>1</v>
      </c>
    </row>
    <row r="70" ht="17.25" spans="1:9">
      <c r="A70" s="12">
        <f t="shared" si="25"/>
        <v>11013006</v>
      </c>
      <c r="B70" s="12">
        <f>s_employe!$A$15</f>
        <v>11010000</v>
      </c>
      <c r="C70" s="13">
        <f t="shared" si="21"/>
        <v>6</v>
      </c>
      <c r="D70" s="14">
        <v>0</v>
      </c>
      <c r="E70" s="13">
        <f>[3]主角升星规划!$AH93</f>
        <v>-1</v>
      </c>
      <c r="F70" s="16">
        <v>-1</v>
      </c>
      <c r="G70" s="13">
        <f>INT([1]s_battle_data!$A1737)</f>
        <v>11201005</v>
      </c>
      <c r="H70" s="2" t="str">
        <f>VLOOKUP(B70,s_employe!$A$5:$B$19,2,0)&amp;C70&amp;"星"</f>
        <v>可可妮露6星</v>
      </c>
      <c r="I70" s="20">
        <f t="shared" si="16"/>
        <v>1</v>
      </c>
    </row>
    <row r="71" ht="17.25" spans="1:9">
      <c r="A71" s="17">
        <f t="shared" si="25"/>
        <v>11123001</v>
      </c>
      <c r="B71" s="17">
        <f>s_employe!$A$16</f>
        <v>11120000</v>
      </c>
      <c r="C71" s="13">
        <f t="shared" si="21"/>
        <v>1</v>
      </c>
      <c r="D71" s="14">
        <v>0</v>
      </c>
      <c r="E71" s="13" t="str">
        <f>[3]主角升星规划!$AH94</f>
        <v>31002012_10</v>
      </c>
      <c r="F71" s="15">
        <f t="shared" ref="F71:F75" si="26">A72</f>
        <v>11123002</v>
      </c>
      <c r="G71" s="13">
        <f>INT([1]s_battle_data!$A1738)</f>
        <v>11212000</v>
      </c>
      <c r="H71" s="2" t="str">
        <f>VLOOKUP(B71,s_employe!$A$5:$B$19,2,0)&amp;C71&amp;"星"</f>
        <v>柒柒1星</v>
      </c>
      <c r="I71" s="20">
        <f t="shared" si="16"/>
        <v>0</v>
      </c>
    </row>
    <row r="72" ht="17.25" spans="1:9">
      <c r="A72" s="17">
        <f t="shared" ref="A72:A77" si="27">B72+3000+C72</f>
        <v>11123002</v>
      </c>
      <c r="B72" s="17">
        <f>s_employe!$A$16</f>
        <v>11120000</v>
      </c>
      <c r="C72" s="13">
        <f t="shared" si="21"/>
        <v>2</v>
      </c>
      <c r="D72" s="14">
        <v>0</v>
      </c>
      <c r="E72" s="13" t="str">
        <f>[3]主角升星规划!$AH95</f>
        <v>31002012_20</v>
      </c>
      <c r="F72" s="15">
        <f t="shared" si="26"/>
        <v>11123003</v>
      </c>
      <c r="G72" s="13">
        <f>INT([1]s_battle_data!$A1739)</f>
        <v>11212001</v>
      </c>
      <c r="H72" s="2" t="str">
        <f>VLOOKUP(B72,s_employe!$A$5:$B$19,2,0)&amp;C72&amp;"星"</f>
        <v>柒柒2星</v>
      </c>
      <c r="I72" s="20">
        <f t="shared" si="16"/>
        <v>1</v>
      </c>
    </row>
    <row r="73" ht="17.25" spans="1:9">
      <c r="A73" s="17">
        <f t="shared" si="27"/>
        <v>11123003</v>
      </c>
      <c r="B73" s="17">
        <f>s_employe!$A$16</f>
        <v>11120000</v>
      </c>
      <c r="C73" s="13">
        <f t="shared" si="21"/>
        <v>3</v>
      </c>
      <c r="D73" s="14">
        <v>0</v>
      </c>
      <c r="E73" s="13" t="str">
        <f>[3]主角升星规划!$AH96</f>
        <v>31002012_40</v>
      </c>
      <c r="F73" s="15">
        <f t="shared" si="26"/>
        <v>11123004</v>
      </c>
      <c r="G73" s="13">
        <f>INT([1]s_battle_data!$A1740)</f>
        <v>11212002</v>
      </c>
      <c r="H73" s="2" t="str">
        <f>VLOOKUP(B73,s_employe!$A$5:$B$19,2,0)&amp;C73&amp;"星"</f>
        <v>柒柒3星</v>
      </c>
      <c r="I73" s="20">
        <f t="shared" si="16"/>
        <v>1</v>
      </c>
    </row>
    <row r="74" ht="17.25" spans="1:9">
      <c r="A74" s="17">
        <f t="shared" si="27"/>
        <v>11123004</v>
      </c>
      <c r="B74" s="17">
        <f>s_employe!$A$16</f>
        <v>11120000</v>
      </c>
      <c r="C74" s="13">
        <f t="shared" si="21"/>
        <v>4</v>
      </c>
      <c r="D74" s="14">
        <v>0</v>
      </c>
      <c r="E74" s="13" t="str">
        <f>[3]主角升星规划!$AH97</f>
        <v>31002012_80</v>
      </c>
      <c r="F74" s="15">
        <f t="shared" si="26"/>
        <v>11123005</v>
      </c>
      <c r="G74" s="13">
        <f>INT([1]s_battle_data!$A1741)</f>
        <v>11212003</v>
      </c>
      <c r="H74" s="2" t="str">
        <f>VLOOKUP(B74,s_employe!$A$5:$B$19,2,0)&amp;C74&amp;"星"</f>
        <v>柒柒4星</v>
      </c>
      <c r="I74" s="20">
        <f t="shared" si="16"/>
        <v>1</v>
      </c>
    </row>
    <row r="75" ht="17.25" spans="1:9">
      <c r="A75" s="17">
        <f t="shared" si="27"/>
        <v>11123005</v>
      </c>
      <c r="B75" s="17">
        <f>s_employe!$A$16</f>
        <v>11120000</v>
      </c>
      <c r="C75" s="13">
        <f t="shared" si="21"/>
        <v>5</v>
      </c>
      <c r="D75" s="14">
        <v>0</v>
      </c>
      <c r="E75" s="13" t="str">
        <f>[3]主角升星规划!$AH98</f>
        <v>31002012_160</v>
      </c>
      <c r="F75" s="15">
        <f t="shared" si="26"/>
        <v>11123006</v>
      </c>
      <c r="G75" s="13">
        <f>INT([1]s_battle_data!$A1742)</f>
        <v>11212004</v>
      </c>
      <c r="H75" s="2" t="str">
        <f>VLOOKUP(B75,s_employe!$A$5:$B$19,2,0)&amp;C75&amp;"星"</f>
        <v>柒柒5星</v>
      </c>
      <c r="I75" s="20">
        <f t="shared" si="16"/>
        <v>1</v>
      </c>
    </row>
    <row r="76" ht="17.25" spans="1:9">
      <c r="A76" s="17">
        <f t="shared" si="27"/>
        <v>11123006</v>
      </c>
      <c r="B76" s="17">
        <f>s_employe!$A$16</f>
        <v>11120000</v>
      </c>
      <c r="C76" s="13">
        <f t="shared" si="21"/>
        <v>6</v>
      </c>
      <c r="D76" s="14">
        <v>0</v>
      </c>
      <c r="E76" s="13">
        <f>[3]主角升星规划!$AH99</f>
        <v>-1</v>
      </c>
      <c r="F76" s="16">
        <v>-1</v>
      </c>
      <c r="G76" s="13">
        <f>INT([1]s_battle_data!$A1743)</f>
        <v>11212005</v>
      </c>
      <c r="H76" s="2" t="str">
        <f>VLOOKUP(B76,s_employe!$A$5:$B$19,2,0)&amp;C76&amp;"星"</f>
        <v>柒柒6星</v>
      </c>
      <c r="I76" s="20">
        <f t="shared" ref="I76:I94" si="28">I70</f>
        <v>1</v>
      </c>
    </row>
    <row r="77" ht="17.25" spans="1:9">
      <c r="A77" s="18">
        <f t="shared" si="27"/>
        <v>11063001</v>
      </c>
      <c r="B77" s="18">
        <f>s_employe!$A$17</f>
        <v>11060000</v>
      </c>
      <c r="C77" s="13">
        <f t="shared" si="21"/>
        <v>1</v>
      </c>
      <c r="D77" s="14">
        <v>0</v>
      </c>
      <c r="E77" s="13" t="str">
        <f>[3]主角升星规划!$AH100</f>
        <v>31002006_10</v>
      </c>
      <c r="F77" s="15">
        <f t="shared" ref="F77:F81" si="29">A78</f>
        <v>11063002</v>
      </c>
      <c r="G77" s="13">
        <f>INT([1]s_battle_data!$A1744)</f>
        <v>11206000</v>
      </c>
      <c r="H77" s="2" t="str">
        <f>VLOOKUP(B77,s_employe!$A$5:$B$19,2,0)&amp;C77&amp;"星"</f>
        <v>娜塔莉1星</v>
      </c>
      <c r="I77" s="20">
        <f t="shared" si="28"/>
        <v>0</v>
      </c>
    </row>
    <row r="78" ht="17.25" spans="1:9">
      <c r="A78" s="18">
        <f t="shared" ref="A78:A83" si="30">B78+3000+C78</f>
        <v>11063002</v>
      </c>
      <c r="B78" s="18">
        <f>s_employe!$A$17</f>
        <v>11060000</v>
      </c>
      <c r="C78" s="13">
        <f t="shared" si="21"/>
        <v>2</v>
      </c>
      <c r="D78" s="14">
        <v>0</v>
      </c>
      <c r="E78" s="13" t="str">
        <f>[3]主角升星规划!$AH101</f>
        <v>31002006_20</v>
      </c>
      <c r="F78" s="15">
        <f t="shared" si="29"/>
        <v>11063003</v>
      </c>
      <c r="G78" s="13">
        <f>INT([1]s_battle_data!$A1745)</f>
        <v>11206001</v>
      </c>
      <c r="H78" s="2" t="str">
        <f>VLOOKUP(B78,s_employe!$A$5:$B$19,2,0)&amp;C78&amp;"星"</f>
        <v>娜塔莉2星</v>
      </c>
      <c r="I78" s="20">
        <f t="shared" si="28"/>
        <v>1</v>
      </c>
    </row>
    <row r="79" ht="17.25" spans="1:9">
      <c r="A79" s="18">
        <f t="shared" si="30"/>
        <v>11063003</v>
      </c>
      <c r="B79" s="18">
        <f>s_employe!$A$17</f>
        <v>11060000</v>
      </c>
      <c r="C79" s="13">
        <f t="shared" si="21"/>
        <v>3</v>
      </c>
      <c r="D79" s="14">
        <v>0</v>
      </c>
      <c r="E79" s="13" t="str">
        <f>[3]主角升星规划!$AH102</f>
        <v>31002006_40</v>
      </c>
      <c r="F79" s="15">
        <f t="shared" si="29"/>
        <v>11063004</v>
      </c>
      <c r="G79" s="13">
        <f>INT([1]s_battle_data!$A1746)</f>
        <v>11206002</v>
      </c>
      <c r="H79" s="2" t="str">
        <f>VLOOKUP(B79,s_employe!$A$5:$B$19,2,0)&amp;C79&amp;"星"</f>
        <v>娜塔莉3星</v>
      </c>
      <c r="I79" s="20">
        <f t="shared" si="28"/>
        <v>1</v>
      </c>
    </row>
    <row r="80" ht="17.25" spans="1:9">
      <c r="A80" s="18">
        <f t="shared" si="30"/>
        <v>11063004</v>
      </c>
      <c r="B80" s="18">
        <f>s_employe!$A$17</f>
        <v>11060000</v>
      </c>
      <c r="C80" s="13">
        <f t="shared" si="21"/>
        <v>4</v>
      </c>
      <c r="D80" s="14">
        <v>0</v>
      </c>
      <c r="E80" s="13" t="str">
        <f>[3]主角升星规划!$AH103</f>
        <v>31002006_80</v>
      </c>
      <c r="F80" s="15">
        <f t="shared" si="29"/>
        <v>11063005</v>
      </c>
      <c r="G80" s="13">
        <f>INT([1]s_battle_data!$A1747)</f>
        <v>11206003</v>
      </c>
      <c r="H80" s="2" t="str">
        <f>VLOOKUP(B80,s_employe!$A$5:$B$19,2,0)&amp;C80&amp;"星"</f>
        <v>娜塔莉4星</v>
      </c>
      <c r="I80" s="20">
        <f t="shared" si="28"/>
        <v>1</v>
      </c>
    </row>
    <row r="81" ht="17.25" spans="1:9">
      <c r="A81" s="18">
        <f t="shared" si="30"/>
        <v>11063005</v>
      </c>
      <c r="B81" s="18">
        <f>s_employe!$A$17</f>
        <v>11060000</v>
      </c>
      <c r="C81" s="13">
        <f t="shared" si="21"/>
        <v>5</v>
      </c>
      <c r="D81" s="14">
        <v>0</v>
      </c>
      <c r="E81" s="13" t="str">
        <f>[3]主角升星规划!$AH104</f>
        <v>31002006_160</v>
      </c>
      <c r="F81" s="15">
        <f t="shared" si="29"/>
        <v>11063006</v>
      </c>
      <c r="G81" s="13">
        <f>INT([1]s_battle_data!$A1748)</f>
        <v>11206004</v>
      </c>
      <c r="H81" s="2" t="str">
        <f>VLOOKUP(B81,s_employe!$A$5:$B$19,2,0)&amp;C81&amp;"星"</f>
        <v>娜塔莉5星</v>
      </c>
      <c r="I81" s="20">
        <f t="shared" si="28"/>
        <v>1</v>
      </c>
    </row>
    <row r="82" ht="17.25" spans="1:9">
      <c r="A82" s="18">
        <f t="shared" si="30"/>
        <v>11063006</v>
      </c>
      <c r="B82" s="18">
        <f>s_employe!$A$17</f>
        <v>11060000</v>
      </c>
      <c r="C82" s="13">
        <f t="shared" si="21"/>
        <v>6</v>
      </c>
      <c r="D82" s="14">
        <v>0</v>
      </c>
      <c r="E82" s="13">
        <f>[3]主角升星规划!$AH105</f>
        <v>-1</v>
      </c>
      <c r="F82" s="16">
        <v>-1</v>
      </c>
      <c r="G82" s="13">
        <f>INT([1]s_battle_data!$A1749)</f>
        <v>11206005</v>
      </c>
      <c r="H82" s="2" t="str">
        <f>VLOOKUP(B82,s_employe!$A$5:$B$19,2,0)&amp;C82&amp;"星"</f>
        <v>娜塔莉6星</v>
      </c>
      <c r="I82" s="20">
        <f t="shared" si="28"/>
        <v>1</v>
      </c>
    </row>
    <row r="83" ht="17.25" spans="1:9">
      <c r="A83" s="19">
        <f t="shared" si="30"/>
        <v>11043001</v>
      </c>
      <c r="B83" s="19">
        <f>s_employe!$A$18</f>
        <v>11040000</v>
      </c>
      <c r="C83" s="13">
        <f t="shared" si="21"/>
        <v>1</v>
      </c>
      <c r="D83" s="14">
        <v>0</v>
      </c>
      <c r="E83" s="13" t="str">
        <f>[3]主角升星规划!$AH106</f>
        <v>31002004_10</v>
      </c>
      <c r="F83" s="15">
        <f t="shared" ref="F83:F87" si="31">A84</f>
        <v>11043002</v>
      </c>
      <c r="G83" s="13">
        <f>INT([1]s_battle_data!$A1750)</f>
        <v>11204000</v>
      </c>
      <c r="H83" s="2" t="str">
        <f>VLOOKUP(B83,s_employe!$A$5:$B$19,2,0)&amp;C83&amp;"星"</f>
        <v>南宫攸1星</v>
      </c>
      <c r="I83" s="20">
        <f t="shared" si="28"/>
        <v>0</v>
      </c>
    </row>
    <row r="84" ht="17.25" spans="1:9">
      <c r="A84" s="19">
        <f t="shared" ref="A84:A94" si="32">B84+3000+C84</f>
        <v>11043002</v>
      </c>
      <c r="B84" s="19">
        <f>s_employe!$A$18</f>
        <v>11040000</v>
      </c>
      <c r="C84" s="13">
        <f t="shared" si="21"/>
        <v>2</v>
      </c>
      <c r="D84" s="14">
        <v>0</v>
      </c>
      <c r="E84" s="13" t="str">
        <f>[3]主角升星规划!$AH107</f>
        <v>31002004_20</v>
      </c>
      <c r="F84" s="15">
        <f t="shared" si="31"/>
        <v>11043003</v>
      </c>
      <c r="G84" s="13">
        <f>INT([1]s_battle_data!$A1751)</f>
        <v>11204001</v>
      </c>
      <c r="H84" s="2" t="str">
        <f>VLOOKUP(B84,s_employe!$A$5:$B$19,2,0)&amp;C84&amp;"星"</f>
        <v>南宫攸2星</v>
      </c>
      <c r="I84" s="20">
        <f t="shared" si="28"/>
        <v>1</v>
      </c>
    </row>
    <row r="85" ht="17.25" spans="1:9">
      <c r="A85" s="19">
        <f t="shared" si="32"/>
        <v>11043003</v>
      </c>
      <c r="B85" s="19">
        <f>s_employe!$A$18</f>
        <v>11040000</v>
      </c>
      <c r="C85" s="13">
        <f t="shared" si="21"/>
        <v>3</v>
      </c>
      <c r="D85" s="14">
        <v>0</v>
      </c>
      <c r="E85" s="13" t="str">
        <f>[3]主角升星规划!$AH108</f>
        <v>31002004_40</v>
      </c>
      <c r="F85" s="15">
        <f t="shared" si="31"/>
        <v>11043004</v>
      </c>
      <c r="G85" s="13">
        <f>INT([1]s_battle_data!$A1752)</f>
        <v>11204002</v>
      </c>
      <c r="H85" s="2" t="str">
        <f>VLOOKUP(B85,s_employe!$A$5:$B$19,2,0)&amp;C85&amp;"星"</f>
        <v>南宫攸3星</v>
      </c>
      <c r="I85" s="20">
        <f t="shared" si="28"/>
        <v>1</v>
      </c>
    </row>
    <row r="86" ht="17.25" spans="1:9">
      <c r="A86" s="19">
        <f t="shared" si="32"/>
        <v>11043004</v>
      </c>
      <c r="B86" s="19">
        <f>s_employe!$A$18</f>
        <v>11040000</v>
      </c>
      <c r="C86" s="13">
        <f t="shared" si="21"/>
        <v>4</v>
      </c>
      <c r="D86" s="14">
        <v>0</v>
      </c>
      <c r="E86" s="13" t="str">
        <f>[3]主角升星规划!$AH109</f>
        <v>31002004_80</v>
      </c>
      <c r="F86" s="15">
        <f t="shared" si="31"/>
        <v>11043005</v>
      </c>
      <c r="G86" s="13">
        <f>INT([1]s_battle_data!$A1753)</f>
        <v>11204003</v>
      </c>
      <c r="H86" s="2" t="str">
        <f>VLOOKUP(B86,s_employe!$A$5:$B$19,2,0)&amp;C86&amp;"星"</f>
        <v>南宫攸4星</v>
      </c>
      <c r="I86" s="20">
        <f t="shared" si="28"/>
        <v>1</v>
      </c>
    </row>
    <row r="87" ht="17.25" spans="1:9">
      <c r="A87" s="19">
        <f t="shared" si="32"/>
        <v>11043005</v>
      </c>
      <c r="B87" s="19">
        <f>s_employe!$A$18</f>
        <v>11040000</v>
      </c>
      <c r="C87" s="13">
        <f t="shared" si="21"/>
        <v>5</v>
      </c>
      <c r="D87" s="14">
        <v>0</v>
      </c>
      <c r="E87" s="13" t="str">
        <f>[3]主角升星规划!$AH110</f>
        <v>31002004_160</v>
      </c>
      <c r="F87" s="15">
        <f t="shared" si="31"/>
        <v>11043006</v>
      </c>
      <c r="G87" s="13">
        <f>INT([1]s_battle_data!$A1754)</f>
        <v>11204004</v>
      </c>
      <c r="H87" s="2" t="str">
        <f>VLOOKUP(B87,s_employe!$A$5:$B$19,2,0)&amp;C87&amp;"星"</f>
        <v>南宫攸5星</v>
      </c>
      <c r="I87" s="20">
        <f t="shared" si="28"/>
        <v>1</v>
      </c>
    </row>
    <row r="88" ht="17.25" spans="1:9">
      <c r="A88" s="19">
        <f t="shared" si="32"/>
        <v>11043006</v>
      </c>
      <c r="B88" s="19">
        <f>s_employe!$A$18</f>
        <v>11040000</v>
      </c>
      <c r="C88" s="13">
        <f t="shared" si="21"/>
        <v>6</v>
      </c>
      <c r="D88" s="14">
        <v>0</v>
      </c>
      <c r="E88" s="13">
        <f>[3]主角升星规划!$AH111</f>
        <v>-1</v>
      </c>
      <c r="F88" s="16">
        <v>-1</v>
      </c>
      <c r="G88" s="13">
        <f>INT([1]s_battle_data!$A1755)</f>
        <v>11204005</v>
      </c>
      <c r="H88" s="2" t="str">
        <f>VLOOKUP(B88,s_employe!$A$5:$B$19,2,0)&amp;C88&amp;"星"</f>
        <v>南宫攸6星</v>
      </c>
      <c r="I88" s="20">
        <f t="shared" si="28"/>
        <v>1</v>
      </c>
    </row>
    <row r="89" ht="17.25" spans="1:9">
      <c r="A89" s="19">
        <f t="shared" si="32"/>
        <v>11153001</v>
      </c>
      <c r="B89" s="19">
        <f>s_employe!$A$19</f>
        <v>11150000</v>
      </c>
      <c r="C89" s="13">
        <f t="shared" si="21"/>
        <v>1</v>
      </c>
      <c r="D89" s="14">
        <v>0</v>
      </c>
      <c r="E89" s="13" t="str">
        <f>[3]主角升星规划!$AH112</f>
        <v>31002015_10</v>
      </c>
      <c r="F89" s="15">
        <f t="shared" ref="F89:F93" si="33">A90</f>
        <v>11153002</v>
      </c>
      <c r="G89" s="13">
        <f>INT([1]s_battle_data!$A1756)</f>
        <v>11215000</v>
      </c>
      <c r="H89" s="2" t="str">
        <f>VLOOKUP(B89,s_employe!$A$5:$B$19,2,0)&amp;C89&amp;"星"</f>
        <v>若叶1星</v>
      </c>
      <c r="I89" s="20">
        <f t="shared" si="28"/>
        <v>0</v>
      </c>
    </row>
    <row r="90" ht="17.25" spans="1:9">
      <c r="A90" s="19">
        <f t="shared" si="32"/>
        <v>11153002</v>
      </c>
      <c r="B90" s="19">
        <f>s_employe!$A$19</f>
        <v>11150000</v>
      </c>
      <c r="C90" s="13">
        <f t="shared" si="21"/>
        <v>2</v>
      </c>
      <c r="D90" s="14">
        <v>0</v>
      </c>
      <c r="E90" s="13" t="str">
        <f>[3]主角升星规划!$AH113</f>
        <v>31002015_20</v>
      </c>
      <c r="F90" s="15">
        <f t="shared" si="33"/>
        <v>11153003</v>
      </c>
      <c r="G90" s="13">
        <f>INT([1]s_battle_data!$A1757)</f>
        <v>11215001</v>
      </c>
      <c r="H90" s="2" t="str">
        <f>VLOOKUP(B90,s_employe!$A$5:$B$19,2,0)&amp;C90&amp;"星"</f>
        <v>若叶2星</v>
      </c>
      <c r="I90" s="20">
        <f t="shared" si="28"/>
        <v>1</v>
      </c>
    </row>
    <row r="91" ht="17.25" spans="1:9">
      <c r="A91" s="19">
        <f t="shared" si="32"/>
        <v>11153003</v>
      </c>
      <c r="B91" s="19">
        <f>s_employe!$A$19</f>
        <v>11150000</v>
      </c>
      <c r="C91" s="13">
        <f t="shared" si="21"/>
        <v>3</v>
      </c>
      <c r="D91" s="14">
        <v>0</v>
      </c>
      <c r="E91" s="13" t="str">
        <f>[3]主角升星规划!$AH114</f>
        <v>31002015_40</v>
      </c>
      <c r="F91" s="15">
        <f t="shared" si="33"/>
        <v>11153004</v>
      </c>
      <c r="G91" s="13">
        <f>INT([1]s_battle_data!$A1758)</f>
        <v>11215002</v>
      </c>
      <c r="H91" s="2" t="str">
        <f>VLOOKUP(B91,s_employe!$A$5:$B$19,2,0)&amp;C91&amp;"星"</f>
        <v>若叶3星</v>
      </c>
      <c r="I91" s="20">
        <f t="shared" si="28"/>
        <v>1</v>
      </c>
    </row>
    <row r="92" ht="17.25" spans="1:9">
      <c r="A92" s="19">
        <f t="shared" si="32"/>
        <v>11153004</v>
      </c>
      <c r="B92" s="19">
        <f>s_employe!$A$19</f>
        <v>11150000</v>
      </c>
      <c r="C92" s="13">
        <f t="shared" si="21"/>
        <v>4</v>
      </c>
      <c r="D92" s="14">
        <v>0</v>
      </c>
      <c r="E92" s="13" t="str">
        <f>[3]主角升星规划!$AH115</f>
        <v>31002015_80</v>
      </c>
      <c r="F92" s="15">
        <f t="shared" si="33"/>
        <v>11153005</v>
      </c>
      <c r="G92" s="13">
        <f>INT([1]s_battle_data!$A1759)</f>
        <v>11215003</v>
      </c>
      <c r="H92" s="2" t="str">
        <f>VLOOKUP(B92,s_employe!$A$5:$B$19,2,0)&amp;C92&amp;"星"</f>
        <v>若叶4星</v>
      </c>
      <c r="I92" s="20">
        <f t="shared" si="28"/>
        <v>1</v>
      </c>
    </row>
    <row r="93" ht="17.25" spans="1:9">
      <c r="A93" s="19">
        <f t="shared" si="32"/>
        <v>11153005</v>
      </c>
      <c r="B93" s="19">
        <f>s_employe!$A$19</f>
        <v>11150000</v>
      </c>
      <c r="C93" s="13">
        <f t="shared" si="21"/>
        <v>5</v>
      </c>
      <c r="D93" s="14">
        <v>0</v>
      </c>
      <c r="E93" s="13" t="str">
        <f>[3]主角升星规划!$AH116</f>
        <v>31002015_160</v>
      </c>
      <c r="F93" s="15">
        <f t="shared" si="33"/>
        <v>11153006</v>
      </c>
      <c r="G93" s="13">
        <f>INT([1]s_battle_data!$A1760)</f>
        <v>11215004</v>
      </c>
      <c r="H93" s="2" t="str">
        <f>VLOOKUP(B93,s_employe!$A$5:$B$19,2,0)&amp;C93&amp;"星"</f>
        <v>若叶5星</v>
      </c>
      <c r="I93" s="20">
        <f t="shared" si="28"/>
        <v>1</v>
      </c>
    </row>
    <row r="94" ht="17.25" spans="1:9">
      <c r="A94" s="19">
        <f t="shared" si="32"/>
        <v>11153006</v>
      </c>
      <c r="B94" s="19">
        <f>s_employe!$A$19</f>
        <v>11150000</v>
      </c>
      <c r="C94" s="13">
        <f t="shared" si="21"/>
        <v>6</v>
      </c>
      <c r="D94" s="14">
        <v>0</v>
      </c>
      <c r="E94" s="13">
        <f>[3]主角升星规划!$AH117</f>
        <v>-1</v>
      </c>
      <c r="F94" s="16">
        <v>-1</v>
      </c>
      <c r="G94" s="13">
        <f>INT([1]s_battle_data!$A1761)</f>
        <v>11215005</v>
      </c>
      <c r="H94" s="2" t="str">
        <f>VLOOKUP(B94,s_employe!$A$5:$B$19,2,0)&amp;C94&amp;"星"</f>
        <v>若叶6星</v>
      </c>
      <c r="I94" s="20">
        <f t="shared" si="28"/>
        <v>1</v>
      </c>
    </row>
  </sheetData>
  <pageMargins left="0.699305555555556" right="0.699305555555556" top="0.75" bottom="0.75" header="0.3" footer="0.3"/>
  <pageSetup paperSize="9" orientation="portrait" horizontalDpi="2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s_employe</vt:lpstr>
      <vt:lpstr>s_employe_data</vt:lpstr>
      <vt:lpstr>s_employe_passive_skill</vt:lpstr>
      <vt:lpstr>s_employe_quality</vt:lpstr>
      <vt:lpstr>s_employe_star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2006-09-13T11:21:00Z</dcterms:created>
  <dcterms:modified xsi:type="dcterms:W3CDTF">2017-03-17T06:04:01Z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2052-10.1.0.6260</vt:lpwstr>
  </property>
</Properties>
</file>