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ow" sheetId="1" r:id="rId4"/>
    <sheet state="visible" name="for yearly query" sheetId="2" r:id="rId5"/>
    <sheet state="visible" name="final_query" sheetId="3" r:id="rId6"/>
    <sheet state="hidden" name="old results" sheetId="4" r:id="rId7"/>
    <sheet state="visible" name="results" sheetId="5" r:id="rId8"/>
    <sheet state="visible" name="decile results" sheetId="6" r:id="rId9"/>
    <sheet state="visible" name="Feature_importance" sheetId="7" r:id="rId10"/>
    <sheet state="visible" name="unsubsciption_rate" sheetId="8" r:id="rId11"/>
    <sheet state="visible" name="Features_considered" sheetId="9" r:id="rId12"/>
    <sheet state="visible" name="Overall_query" sheetId="10" r:id="rId13"/>
    <sheet state="visible" name="pur_features_2" sheetId="11" r:id="rId14"/>
    <sheet state="visible" name="pur_features_1" sheetId="12" r:id="rId15"/>
    <sheet state="visible" name="pur_db_sam" sheetId="13" r:id="rId16"/>
    <sheet state="visible" name="pref_xref_sam" sheetId="14" r:id="rId17"/>
    <sheet state="visible" name="email_related_details" sheetId="15" r:id="rId18"/>
    <sheet state="visible" name="email_cam_res_2" sheetId="16" r:id="rId19"/>
    <sheet state="visible" name="mail_cnt_as_pr_cust" sheetId="17" r:id="rId20"/>
    <sheet state="visible" name="opt_in_days" sheetId="18" r:id="rId21"/>
    <sheet state="visible" name="opt_out_num" sheetId="19" r:id="rId22"/>
    <sheet state="visible" name="email_with_cust_id" sheetId="20" r:id="rId23"/>
    <sheet state="visible" name="email_id and cust_id" sheetId="21" r:id="rId24"/>
    <sheet state="visible" name="email_cam_resp_sam" sheetId="22" r:id="rId25"/>
    <sheet state="visible" name="email_cam_resp_1" sheetId="23" r:id="rId26"/>
    <sheet state="visible" name="Questions" sheetId="24" r:id="rId27"/>
    <sheet state="visible" name="Features" sheetId="25" r:id="rId28"/>
    <sheet state="visible" name="approach" sheetId="26" r:id="rId29"/>
    <sheet state="visible" name="Matrix from DB" sheetId="27" r:id="rId30"/>
    <sheet state="visible" name="details" sheetId="28" r:id="rId31"/>
    <sheet state="visible" name="data" sheetId="29" r:id="rId32"/>
    <sheet state="visible" name="Sheet6" sheetId="30" r:id="rId33"/>
    <sheet state="visible" name="Plots" sheetId="31" r:id="rId34"/>
  </sheets>
  <definedNames>
    <definedName hidden="1" localSheetId="6" name="_xlnm._FilterDatabase">Feature_importance!$C$4:$E$75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8">
      <text>
        <t xml:space="preserve">SELECT
email_addr,
cust_id
FROM
kohls-bda-prd.dp_customer.bqth_cust_email_pref_xref
WHERE
email_addr IS NOT NULL AND
cust_id IS NOT NULL
and email_addr = "ic8qwEswCF@ZISOE.u0M"
GROUP BY
email_addr,
cust_id
	-Gaurav Mahajan - Consultant</t>
      </text>
    </comment>
  </commentList>
</comments>
</file>

<file path=xl/comments2.xml><?xml version="1.0" encoding="utf-8"?>
<comments xmlns:r="http://schemas.openxmlformats.org/officeDocument/2006/relationships" xmlns="http://schemas.openxmlformats.org/spreadsheetml/2006/main">
  <authors>
    <author/>
  </authors>
  <commentList>
    <comment authorId="0" ref="B8">
      <text>
        <t xml:space="preserve">Most recent date email opted out loyalty alert list
	-Gaurav Mahajan - Consultant</t>
      </text>
    </comment>
    <comment authorId="0" ref="B7">
      <text>
        <t xml:space="preserve">Most recent date email opted out sales alert list
	-Gaurav Mahajan - Consultant</t>
      </text>
    </comment>
  </commentList>
</comments>
</file>

<file path=xl/sharedStrings.xml><?xml version="1.0" encoding="utf-8"?>
<sst xmlns="http://schemas.openxmlformats.org/spreadsheetml/2006/main" count="4635" uniqueCount="1868">
  <si>
    <t>Problem</t>
  </si>
  <si>
    <t>Email unsubscription classification model</t>
  </si>
  <si>
    <t>Problem statement</t>
  </si>
  <si>
    <t>Will customer unsubscribe or not ? if we are sending mails to them</t>
  </si>
  <si>
    <t>Target</t>
  </si>
  <si>
    <t>unsubscribe_or_not</t>
  </si>
  <si>
    <t>Consideration for data preparation</t>
  </si>
  <si>
    <t>distinct email_ids who got emails in 01 Jan 2023 to 31 Jan 2023</t>
  </si>
  <si>
    <t>Database used to fetch details</t>
  </si>
  <si>
    <t>Query</t>
  </si>
  <si>
    <t>Sample table</t>
  </si>
  <si>
    <t>Data preparation steps</t>
  </si>
  <si>
    <t>1. Targeting the email_ids for which mail has sent in Jan 23 Month</t>
  </si>
  <si>
    <t>`kohls-bda-prd.dp_marketing.bqth_mktg_email_cmpgn_rspn`</t>
  </si>
  <si>
    <t>DECLARE month_start_date date;
set month_start_date = '2023-01-01'; 
SELECT
  email_addr,
  nbr_of_clk,
  unsubscr_tmst,
  nbr_of_opn,
  email_snt_dte
FROM
`kohls-bda-prd.dp_marketing.bqth_mktg_email_cmpgn_rspn`
WHERE
  email_snt_dte BETWEEN month_start_date AND DATE_SUB(DATE_ADD(month_start_date, INTERVAL 1 MONTH), INTERVAL 1 DAY)
  and email_addr IS NOT NULL
  LIMIT 100</t>
  </si>
  <si>
    <t>email_cam_resp_sam</t>
  </si>
  <si>
    <t xml:space="preserve">2. Group by with email_ids for getting count of mails along with sum of clicks and opens </t>
  </si>
  <si>
    <t>DECLARE month_start_date date;
set month_start_date = '2023-01-01'; 
SELECT
  email_addr,
  IFNULL(SUM(nbr_of_clk),0) AS ttl_num_of_cls_in_cur_mth,
  IFNULL(SUM(nbr_of_opn),0) AS ttl_num_of_opens_in_cur_mth,
  IFNULL(Count(email_snt_dte),0) as ttl_num_of_mails_sent_in_cur_mth
FROM
  (
    SELECT
      email_addr,
      nbr_of_clk,
      unsubscr_tmst,
      nbr_of_opn,
      email_snt_dte
    FROM
    `kohls-bda-prd.dp_marketing.bqth_mktg_email_cmpgn_rspn`
    WHERE
      email_snt_dte BETWEEN month_start_date AND DATE_SUB(DATE_ADD(month_start_date, INTERVAL 1 MONTH), INTERVAL 1 DAY)
      and email_addr IS NOT NULL
  )
GROUP BY
  email_addr
LIMIT 100</t>
  </si>
  <si>
    <t>email_cam_resp_1</t>
  </si>
  <si>
    <t>3. email_id and cust_id</t>
  </si>
  <si>
    <t>`kohls-bda-prd.dp_customer.bqth_cust_email_pref_xref`</t>
  </si>
  <si>
    <t>SELECT
  email_addr,
  cust_id
FROM
  kohls-bda-prd.dp_customer.bqth_cust_email_pref_xref
WHERE
  email_addr IS NOT NULL AND
  cust_id IS NOT NULL
GROUP BY
  email_addr,
  cust_id</t>
  </si>
  <si>
    <t>email_id and cust_id</t>
  </si>
  <si>
    <t>pref_xref_sam</t>
  </si>
  <si>
    <t>4. Mapping cust_id with email_id</t>
  </si>
  <si>
    <t>`kohls-bda-prd.dp_marketing.bqth_mktg_email_cmpgn_rspn`
`kohls-bda-prd.dp_customer.bqth_cust_email_pref_xref`</t>
  </si>
  <si>
    <t>DECLARE month_start_date date;
set month_start_date = '2023-01-01'; 
SELECT  
  a.*,
  b.cust_id
FROM  
  (
    SELECT
      email_addr,
      IFNULL(SUM(nbr_of_clk),0) AS ttl_num_of_cls_in_cur_mth,
      IFNULL(SUM(nbr_of_opn),0) AS ttl_num_of_opens_in_cur_mth,
      IFNULL(Count(email_snt_dte),0) as ttl_num_of_mails_sent_in_cur_mth
    FROM
      (
        SELECT
          email_addr,
          nbr_of_clk,
          unsubscr_tmst,
          nbr_of_opn,
          email_snt_dte
        FROM
        `kohls-bda-prd.dp_marketing.bqth_mktg_email_cmpgn_rspn`
        WHERE
          email_snt_dte BETWEEN month_start_date AND DATE_SUB(DATE_ADD(month_start_date, INTERVAL 1 MONTH), INTERVAL 1 DAY)
          and email_addr IS NOT NULL
      )
    GROUP BY
      email_addr
  ) a
LEFT JOIN
  (
    SELECT
      email_addr,
      cust_id
    FROM
      kohls-bda-prd.dp_customer.bqth_cust_email_pref_xref
    WHERE
      email_addr IS NOT NULL AND
      cust_id IS NOT NULL
    GROUP BY
      email_addr,
      cust_id
  ) b
ON
  a.email_addr = b.email_addr</t>
  </si>
  <si>
    <t>email_with_cust_id</t>
  </si>
  <si>
    <t>5. total_opting_out_num</t>
  </si>
  <si>
    <t>DECLARE month_start_date date;
set month_start_date = '2023-01-01'; 
SELECT
  email_addr,
  IFNULL(count(*),0) as ttl_opt_out_num
FROM
  (
    SELECT
      cust_id,
      email_addr,
      eml_rnk,
      email_lst_cde_desc,
      email_notif_pref_cde,
      email_notif_pref_cde_desc,
      email_notif_eff_dte,
    FROM
      kohls-bda-prd.dp_customer.bqth_cust_email_pref_xref
    WHERE
      email_notif_eff_dte &lt;= DATE_SUB(month_start_date,INTERVAL 1 DAY) AND email_notif_pref_cde = 'O' AND
      email_lst_cde_desc = "Sales alerts"
  )
GROUP BY
  email_addr</t>
  </si>
  <si>
    <t>opt_out_num</t>
  </si>
  <si>
    <t>6. opt in days</t>
  </si>
  <si>
    <t>DECLARE month_start_date date;
set month_start_date = '2023-01-01'; 
SELECT
  email_addr,
  DATE_DIFF(month_start_date, MAX(email_notif_eff_dte), DAY) as rec_opt_in_days
FROM
  (
    SELECT
      cust_id,
      email_addr,
      eml_rnk,
      email_lst_cde_desc,
      email_notif_pref_cde,
      email_notif_pref_cde_desc,
      email_notif_eff_dte,
    FROM
      kohls-bda-prd.dp_customer.bqth_cust_email_pref_xref
    WHERE
      email_notif_eff_dte &lt;= DATE_SUB(month_start_date, INTERVAL 1 DAY) AND email_notif_pref_cde = 'I'
      AND email_lst_cde_desc = "Sales alerts"
  )
GROUP BY
  email_addr</t>
  </si>
  <si>
    <t>opt_in_days</t>
  </si>
  <si>
    <t>7. mail_count as per cust</t>
  </si>
  <si>
    <t>SELECT
  cust_id,
  count(DISTINCT email_addr) as mail_cnt_asn_pr_cust
FROM
  kohls-bda-prd.dp_customer.bqth_cust_email_pref_xref
WHERE
  email_lst_cde_desc = "Sales alerts" AND
  cust_id IS NOT NULL
GROUP BY
  cust_id</t>
  </si>
  <si>
    <t>mail_cnt_as_pr_cust</t>
  </si>
  <si>
    <t>8. last 3 months mail clicks, counts and opens</t>
  </si>
  <si>
    <t>DECLARE month_start_date date;
set month_start_date = '2023-01-01'; 
SELECT
  email_addr,
  IFNULL(SUM(nbr_of_clk),0) AS ttl_num_of_cls_in_lst_3_mth,
  IFNULL(SUM(nbr_of_opn),0) AS ttl_num_of_op_in_lst_3_mth,
  IFNULL(Count(email_snt_dte),0) as ttl_num_of_mails_snt_in_lst_3_mth
FROM
  (
    SELECT
      email_addr,
      nbr_of_clk,
      unsubscr_tmst,
      nbr_of_opn,
      email_snt_dte
    FROM
    `kohls-bda-prd.dp_marketing.bqth_mktg_email_cmpgn_rspn`
    WHERE
      email_snt_dte BETWEEN DATE_SUB(month_start_date, INTERVAL 3 MONTH) AND DATE_SUB(month_start_date, INTERVAL 1 DAY)
      and email_addr IS NOT NULL
  )
GROUP BY
  email_addr</t>
  </si>
  <si>
    <t>email_cam_res_2</t>
  </si>
  <si>
    <t>9. email related features query</t>
  </si>
  <si>
    <t xml:space="preserve">DECLARE month_start_date date;
set month_start_date = '2023-01-01'; 
(
  SELECT
    i.*,
    j.ttl_num_of_cls_in_lst_3_mth,
    j.ttl_num_of_op_in_lst_3_mth,
    j.ttl_num_of_mails_snt_in_lst_3_mth
  FROM
    (  
      SELECT
        g.*,
        h.mail_cnt_asn_pr_cust
      FROM
        (
          SELECT
            e.*,
            f.rec_opt_in_days
          FROM
            (    
              SELECT
                c.*,
                d.ttl_opt_out_num
              FROM
                (
                  SELECT  
                    a.*,
                    b.cust_id
                  FROM  
                    (
                      SELECT
                        email_addr,
                        IFNULL(SUM(nbr_of_clk),0) AS ttl_num_of_cls_in_cur_mth,
                        IFNULL(SUM(nbr_of_opn),0) AS ttl_num_of_opens_in_cur_mth,
                        IFNULL(Count(email_snt_dte),0) as ttl_num_of_mails_sent_in_cur_mth
                      FROM
                        (
                          SELECT
                            email_addr,
                            nbr_of_clk,
                            unsubscr_tmst,
                            nbr_of_opn,
                            email_snt_dte
                          FROM
                          `kohls-bda-prd.dp_marketing.bqth_mktg_email_cmpgn_rspn`
                          WHERE
                            email_snt_dte BETWEEN month_start_date AND DATE_SUB(DATE_ADD(month_start_date, INTERVAL 1 MONTH), INTERVAL 1 DAY)
                            and email_addr IS NOT NULL
                        )
                      GROUP BY
                        email_addr
                    ) a
                  LEFT JOIN
                    (
                      SELECT
                        email_addr,
                        cust_id
                      FROM
                        kohls-bda-prd.dp_customer.bqth_cust_email_pref_xref
                      WHERE
                        email_addr IS NOT NULL AND
                        cust_id IS NOT NULL
                      GROUP BY
                        email_addr,
                        cust_id
                    ) b
                  ON
                    a.email_addr = b.email_addr
                ) c
              LEFT JOIN
                (
                  SELECT
                    email_addr,
                    IFNULL(count(*),0) as ttl_opt_out_num
                  FROM
                    (
                      SELECT
                        cust_id,
                        email_addr,
                        eml_rnk,
                        email_lst_cde_desc,
                        email_notif_pref_cde,
                        email_notif_pref_cde_desc,
                        email_notif_eff_dte,
                      FROM
                        kohls-bda-prd.dp_customer.bqth_cust_email_pref_xref
                      WHERE
                        email_notif_eff_dte &lt;= DATE_SUB(month_start_date,INTERVAL 1 DAY) AND email_notif_pref_cde = 'O' AND
                        email_lst_cde_desc = "Sales alerts"
                    )
                  GROUP BY
                    email_addr
                ) d
              ON
                c.email_addr = d.email_addr
            ) e
          LEFT JOIN
            (
              SELECT
                email_addr,
                DATE_DIFF(month_start_date, MAX(email_notif_eff_dte), DAY) as rec_opt_in_days
              FROM
                (
                  SELECT
                    cust_id,
                    email_addr,
                    eml_rnk,
                    email_lst_cde_desc,
                    email_notif_pref_cde,
                    email_notif_pref_cde_desc,
                    email_notif_eff_dte,
                  FROM
                    kohls-bda-prd.dp_customer.bqth_cust_email_pref_xref
                  WHERE
                    email_notif_eff_dte &lt;= DATE_SUB(month_start_date, INTERVAL 1 DAY) AND email_notif_pref_cde = 'I'
                    AND email_lst_cde_desc = "Sales alerts"
                )
              GROUP BY
                email_addr
            ) f
          ON e.email_addr = f.email_addr
        ) g
      LEFT JOIN
        (
          SELECT
            cust_id,
            count(DISTINCT email_addr) as mail_cnt_asn_pr_cust
          FROM
            kohls-bda-prd.dp_customer.bqth_cust_email_pref_xref
          WHERE
            email_lst_cde_desc = "Sales alerts" AND
            cust_id IS NOT NULL
          GROUP BY
            cust_id
        ) h
      ON
        g.cust_id = h.cust_id 
    ) i
  LEFT JOIN
    (
      SELECT
        email_addr,
        IFNULL(SUM(nbr_of_clk),0) AS ttl_num_of_cls_in_lst_3_mth,
        IFNULL(SUM(nbr_of_opn),0) AS ttl_num_of_op_in_lst_3_mth,
        IFNULL(Count(email_snt_dte),0) as ttl_num_of_mails_snt_in_lst_3_mth
      FROM
        (
          SELECT
            email_addr,
            nbr_of_clk,
            unsubscr_tmst,
            nbr_of_opn,
            email_snt_dte
          FROM
          `kohls-bda-prd.dp_marketing.bqth_mktg_email_cmpgn_rspn`
          WHERE
            email_snt_dte BETWEEN DATE_SUB(month_start_date, INTERVAL 3 MONTH) AND DATE_SUB(month_start_date, INTERVAL 1 DAY)
            and email_addr IS NOT NULL
        )
      GROUP BY
        email_addr
    ) j
  ON
    i.email_addr = j.email_addr
)
LIMIT 100
</t>
  </si>
  <si>
    <t>email_related_details</t>
  </si>
  <si>
    <t>10. Purchase database details</t>
  </si>
  <si>
    <t>`kohls-bda-prd.dp_marketing.bqt_sls_cust_agg`</t>
  </si>
  <si>
    <t>DECLARE month_start_date date;
set month_start_date = '2023-01-01';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DATE_SUB(month_start_date, INTERVAL 1 day) AND 
  trn_typ_cde IN ('01','02') AND
  cust_id IS NOT NULL
LIMIT 100</t>
  </si>
  <si>
    <t>pur_db_sam</t>
  </si>
  <si>
    <t>11. Purchase related features creation</t>
  </si>
  <si>
    <t>DECLARE month_start_date date;
set month_start_date = '2023-01-01';
SELECT 
  cust_id,
  MAX(trip_cnt) as total_trip_cnt,
  date_diff(month_start_date, MAX(last_trn_dte), month) as months_to_last_trans,
  date_diff(month_start_date, date (MAX(bst_cust_brth_dte)), year) -1 as cust_age,
  MAX(med_incm) as med_incm,
  (CASE WHEN MAX(kc_crd_hldr_ind) = "Y" THEN 1 ELSE 0 END) as kc_holder,
  AVG(distn_to_str_mi_qty) as dist_to_store,
  Count(DISTINCT(dmnd_dte)) as lst_yr_trp_cnt,
  IFNULL(SUM(dmnd_sld_qty),0) AS lst_yr_pur_qnt,
  IFNULL(SUM(dmnd_net_chrgd_amt),0) AS lst_yr_spt_amt,
  IFNULL(SUM(case when disc_elg_ind = 'Y' THEN dmnd_sld_qty ELSE 0 END),0) AS lst_yr_dis_qnt,
  IFNULL(SUM(case when disc_elg_ind = 'Y' THEN dmnd_net_chrgd_amt ELSE 0 END),0) AS lst_yr_dis_spt_amt,
  IFNULL(SUM(case when kc_ind = 'KC' THEN dmnd_sld_qty ELSE 0 END),0) AS lst_yr_pur_qnt_wt_kc_card,
  IFNULL(SUM(case when kc_ind = 'KC' THEN dmnd_net_chrgd_amt ELSE 0 END),0) AS lst_yr_spt_amt_wt_kc_card,
  IFNULL(SUM(case when dma_nm like '%ACTIVE%' then dmnd_net_chrgd_amt end),0) as ACTIVE_trans_pur_amt_lst_yr,
  IFNULL(SUM(case when dma_nm like '%BEAUTY%' then dmnd_net_chrgd_amt end),0) as BEAUTY_trans_pur_amt_lst_yr,
  IFNULL(SUM(case when dma_nm like '%CHILDRENS%' then dmnd_net_chrgd_amt end),0) as CHILDRENS_trans_pur_amt_lst_yr, 
  IFNULL(SUM(case when dma_nm like '%HOME%' then dmnd_net_chrgd_amt end),0) as HOME_trans_pur_amt_lst_yr,
  IFNULL(SUM(case when dma_nm like 'MENS%' then dmnd_net_chrgd_amt end),0) as MENS_trans_pur_amt_lst_yr,
  IFNULL(SUM(case when dma_nm like '%WOMENS%' and  dma_nm not like '%YOUNG WOMENS%' then dmnd_net_chrgd_amt end),0) as WOMENS_trans_pur_amt_lst_yr,
  IFNULL(SUM(case when dma_nm like '%YOUNG WOMENS%' then dmnd_net_chrgd_amt end),0) as YOUNG_WOMENS_trans_pur_amt_lst_yr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DATE_SUB(month_start_date, INTERVAL 1 day) AND 
      trn_typ_cde IN ('01','02') AND
      cust_id IS NOT NULL
  )
GROUP BY
  cust_id
LIMIT 100</t>
  </si>
  <si>
    <t>pur_features_1</t>
  </si>
  <si>
    <t>12. Purchase query splitted by quarters</t>
  </si>
  <si>
    <t>DECLARE month_start_date date;
set month_start_date = '2023-01-01';
SELECT
  v.*,
  w.frt_lst_qrt_trp_cnt,
  w.frt_lst_qrt_pur_qnts,
  w.frt_lst_qrt_spt_amt,
  w.frt_lst_qrt_dis_qnt,
  w.frt_lst_qrt_dis_spt_amt,
  w.frt_lst_qrt_pur_qnts_wt_kc_card,
  w.frt_lst_qrt_spt_amt_wt_kc_card,
  w.ACTIVE_trans_pur_amt_for_frt_lst_qrt,
  w.BEAUTY_trans_pur_amt_for_frt_lst_qrt,
  w.CHILDRENS_trans_pur_amt_for_frt_lst_qrt, 
  w.HOME_trans_pur_amt_for_frt_lst_qrt,
  w.MENS_trans_pur_amt_for_frt_lst_qrt,
  w.WOMENS_trans_pur_amt_for_frt_lst_qrt,
  w.YOUNG_WOMENS_trans_pur_amt_for_frt_lst_qrt
FROM
  (
    SELECT
      t.*,
      u.trd_lst_qrt_trp_cnt,
      u.trd_lst_qrt_pur_qnts,
      u.trd_lst_qrt_spt_amt,
      u.trd_lst_qrt_dis_qnt,
      u.trd_lst_qrt_dis_spt_amt,
      u.trd_lst_qrt_pur_qnts_wt_kc_card,
      u.trd_lst_qrt_spt_amt_wt_kc_card,
      u.ACTIVE_trans_pur_amt_for_trd_lst_qrt,
      u.BEAUTY_trans_pur_amt_for_trd_lst_qrt,
      u.CHILDRENS_trans_pur_amt_for_trd_lst_qrt, 
      u.HOME_trans_pur_amt_for_trd_lst_qrt,
      u.MENS_trans_pur_amt_for_trd_lst_qrt,
      u.WOMENS_trans_pur_amt_for_trd_lst_qrt,
      u.YOUNG_WOMENS_trans_pur_amt_for_trd_lst_qrt
    FROM
      (  
        SELECT
          r.*,
          s.sec_lst_qrt_trp_cnt,
          s.sec_lst_qrt_pur_qnts,
          s.sec_lst_qrt_spt_amt,
          s.sec_lst_qrt_dis_qnt,
          s.sec_lst_qrt_dis_spt_amt,
          s.sec_lst_qrt_pur_qnts_wt_kc_card,
          s.sec_lst_qrt_spt_amt_wt_kc_card,
          s.ACTIVE_trans_pur_amt_for_sec_lst_qrt,
          s.BEAUTY_trans_pur_amt_for_sec_lst_qrt,
          s.CHILDRENS_trans_pur_amt_for_sec_lst_qrt, 
          s.HOME_trans_pur_amt_for_sec_lst_qrt,
          s.MENS_trans_pur_amt_for_sec_lst_qrt,
          s.WOMENS_trans_pur_amt_for_sec_lst_qrt,
          s.YOUNG_WOMENS_trans_pur_amt_for_sec_lst_qrt
        FROM
          (
            SELECT
              p.*,
              q.lst_qrt_trp_cnt,
              q.lst_qrt_pur_qnts,
              q.lst_qrt_spt_amt,
              q.lst_qrt_dis_qnt,
              q.lst_qrt_dis_spt_amt,
              q.lst_qrt_pur_qnts_wt_kc_card,
              q.lst_qrt_spt_amt_wt_kc_card,
              q.ACTIVE_trans_pur_amt_for_lst_qrt,
              q.BEAUTY_trans_pur_amt_for_lst_qrt,
              q.CHILDRENS_trans_pur_amt_for_lst_qrt, 
              q.HOME_trans_pur_amt_for_lst_qrt,
              q.MENS_trans_pur_amt_for_lst_qrt,
              q.WOMENS_trans_pur_amt_for_lst_qrt,
              q.YOUNG_WOMENS_trans_pur_amt_for_lst_qrt
            FROM
              (
                SELECT 
                  cust_id,
                  MAX(trip_cnt) as total_trip_cnt,
                  date_diff(month_start_date, MAX(last_trn_dte), month) as months_to_last_trans,
                  date_diff(month_start_date, date (MAX(bst_cust_brth_dte)), year) -1 as cust_age,
                  MAX(med_incm) as med_incm,
                  (CASE WHEN MAX(kc_crd_hldr_ind) = "Y" THEN 1 ELSE 0 END) as kc_holder,
                  AVG(distn_to_str_mi_qty) as dist_to_store,
                  Count(DISTINCT(dmnd_dte)) as lst_yr_trp_cnt,
                  IFNULL(SUM(dmnd_sld_qty),0) AS lst_yr_pur_qnt,
                  IFNULL(SUM(dmnd_net_chrgd_amt),0) AS lst_yr_spt_amt,
                  IFNULL(SUM(case when disc_elg_ind = 'Y' THEN dmnd_sld_qty ELSE 0 END),0) AS lst_yr_dis_qnt,
                  IFNULL(SUM(case when disc_elg_ind = 'Y' THEN dmnd_net_chrgd_amt ELSE 0 END),0) AS lst_yr_dis_spt_amt,
                  IFNULL(SUM(case when kc_ind = 'KC' THEN dmnd_sld_qty ELSE 0 END),0) AS lst_yr_pur_qnt_wt_kc_card,
                  IFNULL(SUM(case when kc_ind = 'KC' THEN dmnd_net_chrgd_amt ELSE 0 END),0) AS lst_yr_spt_amt_wt_kc_card,
                  IFNULL(SUM(case when dma_nm like '%ACTIVE%' then dmnd_net_chrgd_amt end),0) as ACTIVE_trans_pur_amt_lst_yr,
                  IFNULL(SUM(case when dma_nm like '%BEAUTY%' then dmnd_net_chrgd_amt end),0) as BEAUTY_trans_pur_amt_lst_yr,
                  IFNULL(SUM(case when dma_nm like '%CHILDRENS%' then dmnd_net_chrgd_amt end),0) as CHILDRENS_trans_pur_amt_lst_yr, 
                  IFNULL(SUM(case when dma_nm like '%HOME%' then dmnd_net_chrgd_amt end),0) as HOME_trans_pur_amt_lst_yr,
                  IFNULL(SUM(case when dma_nm like 'MENS%' then dmnd_net_chrgd_amt end),0) as MENS_trans_pur_amt_lst_yr,
                  IFNULL(SUM(case when dma_nm like '%WOMENS%' and  dma_nm not like '%YOUNG WOMENS%' then dmnd_net_chrgd_amt end),0) as WOMENS_trans_pur_amt_lst_yr,
                  IFNULL(SUM(case when dma_nm like '%YOUNG WOMENS%' then dmnd_net_chrgd_amt end),0) as YOUNG_WOMENS_trans_pur_amt_lst_yr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DATE_SUB(month_start_date, INTERVAL 1 day) AND 
                      trn_typ_cde IN ('01','02') AND
                      cust_id IS NOT NULL
                  )
                GROUP BY
                  cust_id
              ) p
            LEFT JOIN
              (
                SELECT 
                  cust_id,
                  IFNULL(Count(DISTINCT(dmnd_dte)),0) as lst_qrt_trp_cnt,
                  IFNULL(SUM(dmnd_sld_qty),0) AS lst_qrt_pur_qnts,
                  IFNULL(SUM(dmnd_net_chrgd_amt),0) AS lst_qrt_spt_amt,
                  IFNULL(SUM(case when disc_elg_ind = 'Y' THEN dmnd_sld_qty ELSE 0 END),0) AS lst_qrt_dis_qnt,
                  IFNULL(SUM(case when disc_elg_ind = 'Y' THEN dmnd_net_chrgd_amt ELSE 0 END),0) AS lst_qrt_dis_spt_amt,
                  IFNULL(SUM(case when kc_ind = 'KC' THEN dmnd_sld_qty ELSE 0 END),0) AS lst_qrt_pur_qnts_wt_kc_card,
                  IFNULL(SUM(case when kc_ind = 'KC' THEN dmnd_net_chrgd_amt ELSE 0 END),0) AS lst_qrt_spt_amt_wt_kc_card,
                  IFNULL(SUM(case when dma_nm like '%ACTIVE%' then dmnd_net_chrgd_amt end),0) as ACTIVE_trans_pur_amt_for_lst_qrt,
                  IFNULL(SUM(case when dma_nm like '%BEAUTY%' then dmnd_net_chrgd_amt end),0) as BEAUTY_trans_pur_amt_for_lst_qrt,
                  IFNULL(SUM(case when dma_nm like '%CHILDRENS%' then dmnd_net_chrgd_amt end),0) as CHILDRENS_trans_pur_amt_for_lst_qrt, 
                  IFNULL(SUM(case when dma_nm like '%HOME%' then dmnd_net_chrgd_amt end),0) as HOME_trans_pur_amt_for_lst_qrt,
                  IFNULL(SUM(case when dma_nm like 'MENS%' then dmnd_net_chrgd_amt end),0) as MENS_trans_pur_amt_for_lst_qrt,
                  IFNULL(SUM(case when dma_nm like '%WOMENS%' and  dma_nm not like '%YOUNG WOMENS%' then dmnd_net_chrgd_amt end),0) as WOMENS_trans_pur_amt_for_lst_qrt,
                  IFNULL(SUM(case when dma_nm like '%YOUNG WOMENS%' then dmnd_net_chrgd_amt end),0) as YOUNG_WOMENS_trans_pur_amt_for_lst_qrt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3 MONTH) AND DATE_SUB(month_start_date, INTERVAL 1 day) AND 
                      trn_typ_cde IN ('01','02') AND
                      cust_id IS NOT NULL
                  )
                GROUP BY
                  cust_id
              ) q
            ON
              p.cust_id = q.cust_id
          ) r
        LEFT JOIN
          (
            SELECT 
              cust_id,
              IFNULL(Count(DISTINCT(dmnd_dte)),0) as sec_lst_qrt_trp_cnt,
              IFNULL(SUM(dmnd_sld_qty),0) AS sec_lst_qrt_pur_qnts,
              IFNULL(SUM(dmnd_net_chrgd_amt),0) AS sec_lst_qrt_spt_amt,
              IFNULL(SUM(case when disc_elg_ind = 'Y' THEN dmnd_sld_qty ELSE 0 END),0) AS sec_lst_qrt_dis_qnt,
              IFNULL(SUM(case when disc_elg_ind = 'Y' THEN dmnd_net_chrgd_amt ELSE 0 END),0) AS sec_lst_qrt_dis_spt_amt,
              IFNULL(SUM(case when kc_ind = 'KC' THEN dmnd_sld_qty ELSE 0 END),0) AS sec_lst_qrt_pur_qnts_wt_kc_card,
              IFNULL(SUM(case when kc_ind = 'KC' THEN dmnd_net_chrgd_amt ELSE 0 END),0) AS sec_lst_qrt_spt_amt_wt_kc_card,
              IFNULL(SUM(case when dma_nm like '%ACTIVE%' then dmnd_net_chrgd_amt end),0) as ACTIVE_trans_pur_amt_for_sec_lst_qrt,
              IFNULL(SUM(case when dma_nm like '%BEAUTY%' then dmnd_net_chrgd_amt end),0) as BEAUTY_trans_pur_amt_for_sec_lst_qrt,
              IFNULL(SUM(case when dma_nm like '%CHILDRENS%' then dmnd_net_chrgd_amt end),0) as CHILDRENS_trans_pur_amt_for_sec_lst_qrt, 
              IFNULL(SUM(case when dma_nm like '%HOME%' then dmnd_net_chrgd_amt end),0) as HOME_trans_pur_amt_for_sec_lst_qrt,
              IFNULL(SUM(case when dma_nm like 'MENS%' then dmnd_net_chrgd_amt end),0) as MENS_trans_pur_amt_for_sec_lst_qrt,
              IFNULL(SUM(case when dma_nm like '%WOMENS%' and  dma_nm not like '%YOUNG WOMENS%' then dmnd_net_chrgd_amt end),0) as WOMENS_trans_pur_amt_for_sec_lst_qrt,
              IFNULL(SUM(case when dma_nm like '%YOUNG WOMENS%' then dmnd_net_chrgd_amt end),0) as YOUNG_WOMENS_trans_pur_amt_for_sec_lst_qrt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6 MONTH) AND DATE_SUB(DATE_SUB(month_start_date, INTERVAL 1 day),INTERVAL 3 MONTH) AND 
                  trn_typ_cde IN ('01','02') AND
                  cust_id IS NOT NULL
              )
            GROUP BY
              cust_id
          ) s
        ON
          r.cust_id = s.cust_id
      ) t
    LEFT JOIN
      (
        SELECT 
          cust_id,
          IFNULL(Count(DISTINCT(dmnd_dte)),0) as trd_lst_qrt_trp_cnt,
          IFNULL(SUM(dmnd_sld_qty),0) AS trd_lst_qrt_pur_qnts,
          IFNULL(SUM(dmnd_net_chrgd_amt),0) AS trd_lst_qrt_spt_amt,
          IFNULL(SUM(case when disc_elg_ind = 'Y' THEN dmnd_sld_qty ELSE 0 END),0) AS trd_lst_qrt_dis_qnt,
          IFNULL(SUM(case when disc_elg_ind = 'Y' THEN dmnd_net_chrgd_amt ELSE 0 END),0) AS trd_lst_qrt_dis_spt_amt,
          IFNULL(SUM(case when kc_ind = 'KC' THEN dmnd_sld_qty ELSE 0 END),0) AS trd_lst_qrt_pur_qnts_wt_kc_card,
          IFNULL(SUM(case when kc_ind = 'KC' THEN dmnd_net_chrgd_amt ELSE 0 END),0) AS trd_lst_qrt_spt_amt_wt_kc_card,
          IFNULL(SUM(case when dma_nm like '%ACTIVE%' then dmnd_net_chrgd_amt end),0) as ACTIVE_trans_pur_amt_for_trd_lst_qrt,
          IFNULL(SUM(case when dma_nm like '%BEAUTY%' then dmnd_net_chrgd_amt end),0) as BEAUTY_trans_pur_amt_for_trd_lst_qrt,
          IFNULL(SUM(case when dma_nm like '%CHILDRENS%' then dmnd_net_chrgd_amt end),0) as CHILDRENS_trans_pur_amt_for_trd_lst_qrt, 
          IFNULL(SUM(case when dma_nm like '%HOME%' then dmnd_net_chrgd_amt end),0) as HOME_trans_pur_amt_for_trd_lst_qrt,
          IFNULL(SUM(case when dma_nm like 'MENS%' then dmnd_net_chrgd_amt end),0) as MENS_trans_pur_amt_for_trd_lst_qrt,
          IFNULL(SUM(case when dma_nm like '%WOMENS%' and  dma_nm not like '%YOUNG WOMENS%' then dmnd_net_chrgd_amt end),0) as WOMENS_trans_pur_amt_for_trd_lst_qrt,
          IFNULL(SUM(case when dma_nm like '%YOUNG WOMENS%' then dmnd_net_chrgd_amt end),0) as YOUNG_WOMENS_trans_pur_amt_for_trd_lst_qrt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9 MONTH) AND DATE_SUB(DATE_SUB(month_start_date, INTERVAL 1 day),INTERVAL 6 MONTH) AND 
              trn_typ_cde IN ('01','02') AND
              cust_id IS NOT NULL
          )
        GROUP BY
          cust_id
      ) u
    ON
      t.cust_id = u.cust_id
  ) v
LEFT JOIN
  (
    SELECT 
      cust_id,
      IFNULL(Count(DISTINCT(dmnd_dte)),0) as frt_lst_qrt_trp_cnt,
      IFNULL(SUM(dmnd_sld_qty),0) AS frt_lst_qrt_pur_qnts,
      IFNULL(SUM(dmnd_net_chrgd_amt),0) AS frt_lst_qrt_spt_amt,
      IFNULL(SUM(case when disc_elg_ind = 'Y' THEN dmnd_sld_qty ELSE 0 END),0) AS frt_lst_qrt_dis_qnt,
      IFNULL(SUM(case when disc_elg_ind = 'Y' THEN dmnd_net_chrgd_amt ELSE 0 END),0) AS frt_lst_qrt_dis_spt_amt,
      IFNULL(SUM(case when kc_ind = 'KC' THEN dmnd_sld_qty ELSE 0 END),0) AS frt_lst_qrt_pur_qnts_wt_kc_card,
      IFNULL(SUM(case when kc_ind = 'KC' THEN dmnd_net_chrgd_amt ELSE 0 END),0) AS frt_lst_qrt_spt_amt_wt_kc_card,
      IFNULL(SUM(case when dma_nm like '%ACTIVE%' then dmnd_net_chrgd_amt end),0) as ACTIVE_trans_pur_amt_for_frt_lst_qrt,
      IFNULL(SUM(case when dma_nm like '%BEAUTY%' then dmnd_net_chrgd_amt end),0) as BEAUTY_trans_pur_amt_for_frt_lst_qrt,
      IFNULL(SUM(case when dma_nm like '%CHILDRENS%' then dmnd_net_chrgd_amt end),0) as CHILDRENS_trans_pur_amt_for_frt_lst_qrt, 
      IFNULL(SUM(case when dma_nm like '%HOME%' then dmnd_net_chrgd_amt end),0) as HOME_trans_pur_amt_for_frt_lst_qrt,
      IFNULL(SUM(case when dma_nm like 'MENS%' then dmnd_net_chrgd_amt end),0) as MENS_trans_pur_amt_for_frt_lst_qrt,
      IFNULL(SUM(case when dma_nm like '%WOMENS%' and  dma_nm not like '%YOUNG WOMENS%' then dmnd_net_chrgd_amt end),0) as WOMENS_trans_pur_amt_for_frt_lst_qrt,
      IFNULL(SUM(case when dma_nm like '%YOUNG WOMENS%' then dmnd_net_chrgd_amt end),0) as YOUNG_WOMENS_trans_pur_amt_for_frt_lst_qrt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DATE_SUB(DATE_SUB(month_start_date, INTERVAL 1 day),INTERVAL 9 MONTH) AND 
          trn_typ_cde IN ('01','02') AND
          cust_id IS NOT NULL
      )
    GROUP BY
      cust_id
  ) w
ON
  v.cust_id = w.cust_id
LIMIT 100</t>
  </si>
  <si>
    <t>pur_features_2</t>
  </si>
  <si>
    <t>13 complete query</t>
  </si>
  <si>
    <t>`kohls-bda-prd.dp_marketing.bqth_mktg_email_cmpgn_rspn`
`kohls-bda-prd.dp_customer.bqth_cust_email_pref_xref`
`kohls-bda-prd.dp_marketing.bqt_sls_cust_agg`</t>
  </si>
  <si>
    <t xml:space="preserve">DECLARE month_start_date date;
set month_start_date = '2023-01-01';                  
CREATE OR REPLACE TABLE `kohls-bda-mkt-prd.dp_marketing_sandbox.TKA1JB1_email_unsubscribe_v3` AS
SELECT
  y.*,
  z.unsubscribe_or_not
FROM
  (
    SELECT
      k.*,
      l.total_trip_cnt,
      l.months_to_last_trans,
      l.cust_age,
      l.med_incm,
      l.kc_holder,
      l.dist_to_store,
      --l.lst_yr_trp_cnt,
      --l.lst_yr_pur_qnt,
      --l.lst_yr_spt_amt,
      --l.lst_yr_dis_qnt,
      --l.lst_yr_dis_spt_amt,
      --l.lst_yr_pur_qnt_wt_kc_card,
      --l.lst_yr_spt_amt_wt_kc_card,
      --l.ACTIVE_trans_pur_amt_lst_yr,
      --l.BEAUTY_trans_pur_amt_lst_yr,
      --l.CHILDRENS_trans_pur_amt_lst_yr, 
      --l.HOME_trans_pur_amt_lst_yr,
      --l.MENS_trans_pur_amt_lst_yr,
      --l.WOMENS_trans_pur_amt_lst_yr,
      --l.YOUNG_WOMENS_trans_pur_amt_lst_yr,
      l.lst_qrt_trp_cnt,
      l.lst_qrt_pur_qnts,
      l.lst_qrt_spt_amt,
      l.lst_qrt_dis_qnt,
      l.lst_qrt_dis_spt_amt,
      l.lst_qrt_pur_qnts_wt_kc_card,
      l.lst_qrt_spt_amt_wt_kc_card,
      l.ACTIVE_trans_pur_amt_for_lst_qrt,
      l.BEAUTY_trans_pur_amt_for_lst_qrt,
      l.CHILDRENS_trans_pur_amt_for_lst_qrt, 
      l.HOME_trans_pur_amt_for_lst_qrt,
      l.MENS_trans_pur_amt_for_lst_qrt,
      l.WOMENS_trans_pur_amt_for_lst_qrt,
      l.YOUNG_WOMENS_trans_pur_amt_for_lst_qrt,
      l.sec_lst_qrt_trp_cnt,
      l.sec_lst_qrt_pur_qnts,
      l.sec_lst_qrt_spt_amt,
      l.sec_lst_qrt_dis_qnt,
      l.sec_lst_qrt_dis_spt_amt,
      l.sec_lst_qrt_pur_qnts_wt_kc_card,
      l.sec_lst_qrt_spt_amt_wt_kc_card,
      l.ACTIVE_trans_pur_amt_for_sec_lst_qrt,
      l.BEAUTY_trans_pur_amt_for_sec_lst_qrt,
      l.CHILDRENS_trans_pur_amt_for_sec_lst_qrt, 
      l.HOME_trans_pur_amt_for_sec_lst_qrt,
      l.MENS_trans_pur_amt_for_sec_lst_qrt,
      l.WOMENS_trans_pur_amt_for_sec_lst_qrt,
      l.YOUNG_WOMENS_trans_pur_amt_for_sec_lst_qrt,
      l.trd_lst_qrt_trp_cnt,
      l.trd_lst_qrt_pur_qnts,
      l.trd_lst_qrt_spt_amt,
      l.trd_lst_qrt_dis_qnt,
      l.trd_lst_qrt_dis_spt_amt,
      l.trd_lst_qrt_pur_qnts_wt_kc_card,
      l.trd_lst_qrt_spt_amt_wt_kc_card,
      l.ACTIVE_trans_pur_amt_for_trd_lst_qrt,
      l.BEAUTY_trans_pur_amt_for_trd_lst_qrt,
      l.CHILDRENS_trans_pur_amt_for_trd_lst_qrt, 
      l.HOME_trans_pur_amt_for_trd_lst_qrt,
      l.MENS_trans_pur_amt_for_trd_lst_qrt,
      l.WOMENS_trans_pur_amt_for_trd_lst_qrt,
      l.YOUNG_WOMENS_trans_pur_amt_for_trd_lst_qrt,
      l.frt_lst_qrt_trp_cnt,
      l.frt_lst_qrt_pur_qnts,
      l.frt_lst_qrt_spt_amt,
      l.frt_lst_qrt_dis_qnt,
      l.frt_lst_qrt_dis_spt_amt,
      l.frt_lst_qrt_pur_qnts_wt_kc_card,
      l.frt_lst_qrt_spt_amt_wt_kc_card,
      l.ACTIVE_trans_pur_amt_for_frt_lst_qrt,
      l.BEAUTY_trans_pur_amt_for_frt_lst_qrt,
      l.CHILDRENS_trans_pur_amt_for_frt_lst_qrt, 
      l.HOME_trans_pur_amt_for_frt_lst_qrt,
      l.MENS_trans_pur_amt_for_frt_lst_qrt,
      l.WOMENS_trans_pur_amt_for_frt_lst_qrt,
      l.YOUNG_WOMENS_trans_pur_amt_for_frt_lst_qrt
    FROM
      (
        SELECT
          i.*,
          j.ttl_num_of_cls_in_lst_3_mth,
          j.ttl_num_of_op_in_lst_3_mth,
          j.ttl_num_of_mails_snt_in_lst_3_mth
        FROM
          (  
            SELECT
              g.*,
              h.mail_cnt_asn_pr_cust
            FROM
              (
                SELECT
                  e.*,
                  f.rec_opt_in_days
                FROM
                  (    
                    SELECT
                      c.*,
                      d.ttl_opt_out_num
                    FROM
                      (
                        SELECT  
                          a.*,
                          b.cust_id
                        FROM  
                          (
                            SELECT
                              email_addr,
                              IFNULL(SUM(nbr_of_clk),0) AS ttl_num_of_cls_in_cur_mth,
                              IFNULL(SUM(nbr_of_opn),0) AS ttl_num_of_opens_in_cur_mth,
                              IFNULL(Count(email_snt_dte),0) as ttl_num_of_mails_sent_in_cur_mth
                            FROM
                              (
                                SELECT
                                  email_addr,
                                  nbr_of_clk,
                                  unsubscr_tmst,
                                  nbr_of_opn,
                                  email_snt_dte
                                FROM
                                `kohls-bda-prd.dp_marketing.bqth_mktg_email_cmpgn_rspn`
                                WHERE
                                  email_snt_dte BETWEEN month_start_date AND DATE_SUB(DATE_ADD(month_start_date, INTERVAL 1 MONTH), INTERVAL 1 DAY)
                                  and email_addr IS NOT NULL
                              )
                            GROUP BY
                              email_addr
                          ) a
                        LEFT JOIN
                          (
                            SELECT
                              email_addr,
                              cust_id
                            FROM
                              kohls-bda-prd.dp_customer.bqth_cust_email_pref_xref
                            WHERE
                              email_addr IS NOT NULL AND
                              cust_id IS NOT NULL
                            GROUP BY
                              email_addr,
                              cust_id
                          ) b
                        ON
                          a.email_addr = b.email_addr
                      ) c
                    LEFT JOIN
                      (
                        SELECT
                          email_addr,
                          IFNULL(count(*),0) as ttl_opt_out_num
                        FROM
                          (
                            SELECT
                              cust_id,
                              email_addr,
                              eml_rnk,
                              email_lst_cde_desc,
                              email_notif_pref_cde,
                              email_notif_pref_cde_desc,
                              email_notif_eff_dte,
                            FROM
                              kohls-bda-prd.dp_customer.bqth_cust_email_pref_xref
                            WHERE
                              email_notif_eff_dte &lt;= DATE_SUB(month_start_date,INTERVAL 1 DAY) AND email_notif_pref_cde = 'O' AND
                              email_lst_cde_desc = "Sales alerts"
                          )
                        GROUP BY
                          email_addr
                      ) d
                    ON
                      c.email_addr = d.email_addr
                  ) e
                LEFT JOIN
                  (
                    SELECT
                      email_addr,
                      DATE_DIFF(month_start_date, MAX(email_notif_eff_dte), DAY) as rec_opt_in_days
                    FROM
                      (
                        SELECT
                          cust_id,
                          email_addr,
                          eml_rnk,
                          email_lst_cde_desc,
                          email_notif_pref_cde,
                          email_notif_pref_cde_desc,
                          email_notif_eff_dte,
                        FROM
                          kohls-bda-prd.dp_customer.bqth_cust_email_pref_xref
                        WHERE
                          email_notif_eff_dte &lt;= DATE_SUB(month_start_date, INTERVAL 1 DAY) AND email_notif_pref_cde = 'I'
                          AND email_lst_cde_desc = "Sales alerts"
                      )
                    GROUP BY
                      email_addr
                  ) f
                ON e.email_addr = f.email_addr
              ) g
            LEFT JOIN
              (
                SELECT
                  cust_id,
                  count(DISTINCT email_addr) as mail_cnt_asn_pr_cust
                FROM
                  kohls-bda-prd.dp_customer.bqth_cust_email_pref_xref
                WHERE
                  email_lst_cde_desc = "Sales alerts" AND
                  cust_id IS NOT NULL
                GROUP BY
                  cust_id
              ) h
            ON
              g.cust_id = h.cust_id 
          ) i
        LEFT JOIN
          (
            SELECT
              email_addr,
              IFNULL(SUM(nbr_of_clk),0) AS ttl_num_of_cls_in_lst_3_mth,
              IFNULL(SUM(nbr_of_opn),0) AS ttl_num_of_op_in_lst_3_mth,
              IFNULL(Count(email_snt_dte),0) as ttl_num_of_mails_snt_in_lst_3_mth
            FROM
              (
                SELECT
                  email_addr,
                  nbr_of_clk,
                  unsubscr_tmst,
                  nbr_of_opn,
                  email_snt_dte
                FROM
                `kohls-bda-prd.dp_marketing.bqth_mktg_email_cmpgn_rspn`
                WHERE
                  email_snt_dte BETWEEN DATE_SUB(month_start_date, INTERVAL 3 MONTH) AND DATE_SUB(month_start_date, INTERVAL 1 DAY)
                  and email_addr IS NOT NULL
              )
            GROUP BY
              email_addr
          ) j
        ON
          i.email_addr = j.email_addr
      ) k
      LEFT JOIN
        (
          SELECT
            v.*,
            w.frt_lst_qrt_trp_cnt,
            w.frt_lst_qrt_pur_qnts,
            w.frt_lst_qrt_spt_amt,
            w.frt_lst_qrt_dis_qnt,
            w.frt_lst_qrt_dis_spt_amt,
            w.frt_lst_qrt_pur_qnts_wt_kc_card,
            w.frt_lst_qrt_spt_amt_wt_kc_card,
            w.ACTIVE_trans_pur_amt_for_frt_lst_qrt,
            w.BEAUTY_trans_pur_amt_for_frt_lst_qrt,
            w.CHILDRENS_trans_pur_amt_for_frt_lst_qrt, 
            w.HOME_trans_pur_amt_for_frt_lst_qrt,
            w.MENS_trans_pur_amt_for_frt_lst_qrt,
            w.WOMENS_trans_pur_amt_for_frt_lst_qrt,
            w.YOUNG_WOMENS_trans_pur_amt_for_frt_lst_qrt
          FROM
            (
              SELECT
                t.*,
                u.trd_lst_qrt_trp_cnt,
                u.trd_lst_qrt_pur_qnts,
                u.trd_lst_qrt_spt_amt,
                u.trd_lst_qrt_dis_qnt,
                u.trd_lst_qrt_dis_spt_amt,
                u.trd_lst_qrt_pur_qnts_wt_kc_card,
                u.trd_lst_qrt_spt_amt_wt_kc_card,
                u.ACTIVE_trans_pur_amt_for_trd_lst_qrt,
                u.BEAUTY_trans_pur_amt_for_trd_lst_qrt,
                u.CHILDRENS_trans_pur_amt_for_trd_lst_qrt, 
                u.HOME_trans_pur_amt_for_trd_lst_qrt,
                u.MENS_trans_pur_amt_for_trd_lst_qrt,
                u.WOMENS_trans_pur_amt_for_trd_lst_qrt,
                u.YOUNG_WOMENS_trans_pur_amt_for_trd_lst_qrt
              FROM
                (  
                  SELECT
                    r.*,
                    s.sec_lst_qrt_trp_cnt,
                    s.sec_lst_qrt_pur_qnts,
                    s.sec_lst_qrt_spt_amt,
                    s.sec_lst_qrt_dis_qnt,
                    s.sec_lst_qrt_dis_spt_amt,
                    s.sec_lst_qrt_pur_qnts_wt_kc_card,
                    s.sec_lst_qrt_spt_amt_wt_kc_card,
                    s.ACTIVE_trans_pur_amt_for_sec_lst_qrt,
                    s.BEAUTY_trans_pur_amt_for_sec_lst_qrt,
                    s.CHILDRENS_trans_pur_amt_for_sec_lst_qrt, 
                    s.HOME_trans_pur_amt_for_sec_lst_qrt,
                    s.MENS_trans_pur_amt_for_sec_lst_qrt,
                    s.WOMENS_trans_pur_amt_for_sec_lst_qrt,
                    s.YOUNG_WOMENS_trans_pur_amt_for_sec_lst_qrt
                  FROM
                    (
                      SELECT
                        p.*,
                        q.lst_qrt_trp_cnt,
                        q.lst_qrt_pur_qnts,
                        q.lst_qrt_spt_amt,
                        q.lst_qrt_dis_qnt,
                        q.lst_qrt_dis_spt_amt,
                        q.lst_qrt_pur_qnts_wt_kc_card,
                        q.lst_qrt_spt_amt_wt_kc_card,
                        q.ACTIVE_trans_pur_amt_for_lst_qrt,
                        q.BEAUTY_trans_pur_amt_for_lst_qrt,
                        q.CHILDRENS_trans_pur_amt_for_lst_qrt, 
                        q.HOME_trans_pur_amt_for_lst_qrt,
                        q.MENS_trans_pur_amt_for_lst_qrt,
                        q.WOMENS_trans_pur_amt_for_lst_qrt,
                        q.YOUNG_WOMENS_trans_pur_amt_for_lst_qrt
                      FROM
                        (
                          SELECT 
                            cust_id,
                            MAX(trip_cnt) as total_trip_cnt,
                            date_diff(month_start_date, MAX(last_trn_dte), month) as months_to_last_trans,
                            date_diff(month_start_date, date (MAX(bst_cust_brth_dte)), year) -1 as cust_age,
                            MAX(med_incm) as med_incm,
                            (CASE WHEN MAX(kc_crd_hldr_ind) = "Y" THEN 1 ELSE 0 END) as kc_holder,
                            AVG(distn_to_str_mi_qty) as dist_to_store,
                            Count(DISTINCT(dmnd_dte)) as lst_yr_trp_cnt,
                            IFNULL(SUM(dmnd_sld_qty),0) AS lst_yr_pur_qnt,
                            IFNULL(SUM(dmnd_net_chrgd_amt),0) AS lst_yr_spt_amt,
                            IFNULL(SUM(case when disc_elg_ind = 'Y' THEN dmnd_sld_qty ELSE 0 END),0) AS lst_yr_dis_qnt,
                            IFNULL(SUM(case when disc_elg_ind = 'Y' THEN dmnd_net_chrgd_amt ELSE 0 END),0) AS lst_yr_dis_spt_amt,
                            IFNULL(SUM(case when kc_ind = 'KC' THEN dmnd_sld_qty ELSE 0 END),0) AS lst_yr_pur_qnt_wt_kc_card,
                            IFNULL(SUM(case when kc_ind = 'KC' THEN dmnd_net_chrgd_amt ELSE 0 END),0) AS lst_yr_spt_amt_wt_kc_card,
                            IFNULL(SUM(case when dma_nm like '%ACTIVE%' then dmnd_net_chrgd_amt end),0) as ACTIVE_trans_pur_amt_lst_yr,
                            IFNULL(SUM(case when dma_nm like '%BEAUTY%' then dmnd_net_chrgd_amt end),0) as BEAUTY_trans_pur_amt_lst_yr,
                            IFNULL(SUM(case when dma_nm like '%CHILDRENS%' then dmnd_net_chrgd_amt end),0) as CHILDRENS_trans_pur_amt_lst_yr, 
                            IFNULL(SUM(case when dma_nm like '%HOME%' then dmnd_net_chrgd_amt end),0) as HOME_trans_pur_amt_lst_yr,
                            IFNULL(SUM(case when dma_nm like 'MENS%' then dmnd_net_chrgd_amt end),0) as MENS_trans_pur_amt_lst_yr,
                            IFNULL(SUM(case when dma_nm like '%WOMENS%' and  dma_nm not like '%YOUNG WOMENS%' then dmnd_net_chrgd_amt end),0) as WOMENS_trans_pur_amt_lst_yr,
                            IFNULL(SUM(case when dma_nm like '%YOUNG WOMENS%' then dmnd_net_chrgd_amt end),0) as YOUNG_WOMENS_trans_pur_amt_lst_yr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DATE_SUB(month_start_date, INTERVAL 1 day) AND 
                                trn_typ_cde IN ('01','02') AND
                                cust_id IS NOT NULL
                            )
                          GROUP BY
                            cust_id
                        ) p
                      LEFT JOIN
                        (
                          SELECT 
                            cust_id,
                            IFNULL(Count(DISTINCT(dmnd_dte)),0) as lst_qrt_trp_cnt,
                            IFNULL(SUM(dmnd_sld_qty),0) AS lst_qrt_pur_qnts,
                            IFNULL(SUM(dmnd_net_chrgd_amt),0) AS lst_qrt_spt_amt,
                            IFNULL(SUM(case when disc_elg_ind = 'Y' THEN dmnd_sld_qty ELSE 0 END),0) AS lst_qrt_dis_qnt,
                            IFNULL(SUM(case when disc_elg_ind = 'Y' THEN dmnd_net_chrgd_amt ELSE 0 END),0) AS lst_qrt_dis_spt_amt,
                            IFNULL(SUM(case when kc_ind = 'KC' THEN dmnd_sld_qty ELSE 0 END),0) AS lst_qrt_pur_qnts_wt_kc_card,
                            IFNULL(SUM(case when kc_ind = 'KC' THEN dmnd_net_chrgd_amt ELSE 0 END),0) AS lst_qrt_spt_amt_wt_kc_card,
                            IFNULL(SUM(case when dma_nm like '%ACTIVE%' then dmnd_net_chrgd_amt end),0) as ACTIVE_trans_pur_amt_for_lst_qrt,
                            IFNULL(SUM(case when dma_nm like '%BEAUTY%' then dmnd_net_chrgd_amt end),0) as BEAUTY_trans_pur_amt_for_lst_qrt,
                            IFNULL(SUM(case when dma_nm like '%CHILDRENS%' then dmnd_net_chrgd_amt end),0) as CHILDRENS_trans_pur_amt_for_lst_qrt, 
                            IFNULL(SUM(case when dma_nm like '%HOME%' then dmnd_net_chrgd_amt end),0) as HOME_trans_pur_amt_for_lst_qrt,
                            IFNULL(SUM(case when dma_nm like 'MENS%' then dmnd_net_chrgd_amt end),0) as MENS_trans_pur_amt_for_lst_qrt,
                            IFNULL(SUM(case when dma_nm like '%WOMENS%' and  dma_nm not like '%YOUNG WOMENS%' then dmnd_net_chrgd_amt end),0) as WOMENS_trans_pur_amt_for_lst_qrt,
                            IFNULL(SUM(case when dma_nm like '%YOUNG WOMENS%' then dmnd_net_chrgd_amt end),0) as YOUNG_WOMENS_trans_pur_amt_for_lst_qrt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3 MONTH) AND DATE_SUB(month_start_date, INTERVAL 1 day) AND 
                                trn_typ_cde IN ('01','02') AND
                                cust_id IS NOT NULL
                            )
                          GROUP BY
                            cust_id
                        ) q
                      ON
                        p.cust_id = q.cust_id
                    ) r
                  LEFT JOIN
                    (
                      SELECT 
                        cust_id,
                        IFNULL(Count(DISTINCT(dmnd_dte)),0) as sec_lst_qrt_trp_cnt,
                        IFNULL(SUM(dmnd_sld_qty),0) AS sec_lst_qrt_pur_qnts,
                        IFNULL(SUM(dmnd_net_chrgd_amt),0) AS sec_lst_qrt_spt_amt,
                        IFNULL(SUM(case when disc_elg_ind = 'Y' THEN dmnd_sld_qty ELSE 0 END),0) AS sec_lst_qrt_dis_qnt,
                        IFNULL(SUM(case when disc_elg_ind = 'Y' THEN dmnd_net_chrgd_amt ELSE 0 END),0) AS sec_lst_qrt_dis_spt_amt,
                        IFNULL(SUM(case when kc_ind = 'KC' THEN dmnd_sld_qty ELSE 0 END),0) AS sec_lst_qrt_pur_qnts_wt_kc_card,
                        IFNULL(SUM(case when kc_ind = 'KC' THEN dmnd_net_chrgd_amt ELSE 0 END),0) AS sec_lst_qrt_spt_amt_wt_kc_card,
                        IFNULL(SUM(case when dma_nm like '%ACTIVE%' then dmnd_net_chrgd_amt end),0) as ACTIVE_trans_pur_amt_for_sec_lst_qrt,
                        IFNULL(SUM(case when dma_nm like '%BEAUTY%' then dmnd_net_chrgd_amt end),0) as BEAUTY_trans_pur_amt_for_sec_lst_qrt,
                        IFNULL(SUM(case when dma_nm like '%CHILDRENS%' then dmnd_net_chrgd_amt end),0) as CHILDRENS_trans_pur_amt_for_sec_lst_qrt, 
                        IFNULL(SUM(case when dma_nm like '%HOME%' then dmnd_net_chrgd_amt end),0) as HOME_trans_pur_amt_for_sec_lst_qrt,
                        IFNULL(SUM(case when dma_nm like 'MENS%' then dmnd_net_chrgd_amt end),0) as MENS_trans_pur_amt_for_sec_lst_qrt,
                        IFNULL(SUM(case when dma_nm like '%WOMENS%' and  dma_nm not like '%YOUNG WOMENS%' then dmnd_net_chrgd_amt end),0) as WOMENS_trans_pur_amt_for_sec_lst_qrt,
                        IFNULL(SUM(case when dma_nm like '%YOUNG WOMENS%' then dmnd_net_chrgd_amt end),0) as YOUNG_WOMENS_trans_pur_amt_for_sec_lst_qrt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6 MONTH) AND DATE_SUB(DATE_SUB(month_start_date, INTERVAL 1 day),INTERVAL 3 MONTH) AND 
                            trn_typ_cde IN ('01','02') AND
                            cust_id IS NOT NULL
                        )
                      GROUP BY
                        cust_id
                    ) s
                  ON
                    r.cust_id = s.cust_id
                ) t
              LEFT JOIN
                (
                  SELECT 
                    cust_id,
                    IFNULL(Count(DISTINCT(dmnd_dte)),0) as trd_lst_qrt_trp_cnt,
                    IFNULL(SUM(dmnd_sld_qty),0) AS trd_lst_qrt_pur_qnts,
                    IFNULL(SUM(dmnd_net_chrgd_amt),0) AS trd_lst_qrt_spt_amt,
                    IFNULL(SUM(case when disc_elg_ind = 'Y' THEN dmnd_sld_qty ELSE 0 END),0) AS trd_lst_qrt_dis_qnt,
                    IFNULL(SUM(case when disc_elg_ind = 'Y' THEN dmnd_net_chrgd_amt ELSE 0 END),0) AS trd_lst_qrt_dis_spt_amt,
                    IFNULL(SUM(case when kc_ind = 'KC' THEN dmnd_sld_qty ELSE 0 END),0) AS trd_lst_qrt_pur_qnts_wt_kc_card,
                    IFNULL(SUM(case when kc_ind = 'KC' THEN dmnd_net_chrgd_amt ELSE 0 END),0) AS trd_lst_qrt_spt_amt_wt_kc_card,
                    IFNULL(SUM(case when dma_nm like '%ACTIVE%' then dmnd_net_chrgd_amt end),0) as ACTIVE_trans_pur_amt_for_trd_lst_qrt,
                    IFNULL(SUM(case when dma_nm like '%BEAUTY%' then dmnd_net_chrgd_amt end),0) as BEAUTY_trans_pur_amt_for_trd_lst_qrt,
                    IFNULL(SUM(case when dma_nm like '%CHILDRENS%' then dmnd_net_chrgd_amt end),0) as CHILDRENS_trans_pur_amt_for_trd_lst_qrt, 
                    IFNULL(SUM(case when dma_nm like '%HOME%' then dmnd_net_chrgd_amt end),0) as HOME_trans_pur_amt_for_trd_lst_qrt,
                    IFNULL(SUM(case when dma_nm like 'MENS%' then dmnd_net_chrgd_amt end),0) as MENS_trans_pur_amt_for_trd_lst_qrt,
                    IFNULL(SUM(case when dma_nm like '%WOMENS%' and  dma_nm not like '%YOUNG WOMENS%' then dmnd_net_chrgd_amt end),0) as WOMENS_trans_pur_amt_for_trd_lst_qrt,
                    IFNULL(SUM(case when dma_nm like '%YOUNG WOMENS%' then dmnd_net_chrgd_amt end),0) as YOUNG_WOMENS_trans_pur_amt_for_trd_lst_qrt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9 MONTH) AND DATE_SUB(DATE_SUB(month_start_date, INTERVAL 1 day),INTERVAL 6 MONTH) AND 
                        trn_typ_cde IN ('01','02') AND
                        cust_id IS NOT NULL
                    )
                  GROUP BY
                    cust_id
                ) u
              ON
                t.cust_id = u.cust_id
            ) v
          LEFT JOIN
            (
              SELECT 
                cust_id,
                IFNULL(Count(DISTINCT(dmnd_dte)),0) as frt_lst_qrt_trp_cnt,
                IFNULL(SUM(dmnd_sld_qty),0) AS frt_lst_qrt_pur_qnts,
                IFNULL(SUM(dmnd_net_chrgd_amt),0) AS frt_lst_qrt_spt_amt,
                IFNULL(SUM(case when disc_elg_ind = 'Y' THEN dmnd_sld_qty ELSE 0 END),0) AS frt_lst_qrt_dis_qnt,
                IFNULL(SUM(case when disc_elg_ind = 'Y' THEN dmnd_net_chrgd_amt ELSE 0 END),0) AS frt_lst_qrt_dis_spt_amt,
                IFNULL(SUM(case when kc_ind = 'KC' THEN dmnd_sld_qty ELSE 0 END),0) AS frt_lst_qrt_pur_qnts_wt_kc_card,
                IFNULL(SUM(case when kc_ind = 'KC' THEN dmnd_net_chrgd_amt ELSE 0 END),0) AS frt_lst_qrt_spt_amt_wt_kc_card,
                IFNULL(SUM(case when dma_nm like '%ACTIVE%' then dmnd_net_chrgd_amt end),0) as ACTIVE_trans_pur_amt_for_frt_lst_qrt,
                IFNULL(SUM(case when dma_nm like '%BEAUTY%' then dmnd_net_chrgd_amt end),0) as BEAUTY_trans_pur_amt_for_frt_lst_qrt,
                IFNULL(SUM(case when dma_nm like '%CHILDRENS%' then dmnd_net_chrgd_amt end),0) as CHILDRENS_trans_pur_amt_for_frt_lst_qrt, 
                IFNULL(SUM(case when dma_nm like '%HOME%' then dmnd_net_chrgd_amt end),0) as HOME_trans_pur_amt_for_frt_lst_qrt,
                IFNULL(SUM(case when dma_nm like 'MENS%' then dmnd_net_chrgd_amt end),0) as MENS_trans_pur_amt_for_frt_lst_qrt,
                IFNULL(SUM(case when dma_nm like '%WOMENS%' and  dma_nm not like '%YOUNG WOMENS%' then dmnd_net_chrgd_amt end),0) as WOMENS_trans_pur_amt_for_frt_lst_qrt,
                IFNULL(SUM(case when dma_nm like '%YOUNG WOMENS%' then dmnd_net_chrgd_amt end),0) as YOUNG_WOMENS_trans_pur_amt_for_frt_lst_qrt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DATE_SUB(DATE_SUB(month_start_date, INTERVAL 1 day),INTERVAL 9 MONTH) AND 
                    trn_typ_cde IN ('01','02') AND
                    cust_id IS NOT NULL
                )
              GROUP BY
                cust_id
            ) w
          ON
            v.cust_id = w.cust_id
        ) l
      ON
        k.cust_id = l.cust_id
  ) y
LEFT JOIN
  (
    SELECT
      email_addr,
      (CASE WHEN MAX(unsubscr_tmst) BETWEEN month_start_date AND DATE_SUB(DATE_ADD(month_start_date, INTERVAL 1 MONTH), INTERVAL 1 DAY) THEN 1 ELSE 0 END) as unsubscribe_or_not
    FROM
      `kohls-bda-prd.dp_marketing.bqth_mktg_email_cmpgn_rspn`
    WHERE
      email_snt_dte BETWEEN month_start_date AND DATE_SUB(DATE_ADD(month_start_date, INTERVAL 1 MONTH), INTERVAL 1 DAY)
      and email_addr IS NOT NULL
    GROUP BY
      email_addr
  ) z
ON
  y.email_addr = z.email_addr    </t>
  </si>
  <si>
    <t>Overall_query</t>
  </si>
  <si>
    <t>Population</t>
  </si>
  <si>
    <t>63911978 Distinct mail_ids to which mails are sent</t>
  </si>
  <si>
    <t>Sample</t>
  </si>
  <si>
    <t>40 % sample of all distinct email_ids from population who got emails in 01 Jan 2023 to 31 Jan 2023
Sample is taken with use of Rand() in SQL. (25565744 records)</t>
  </si>
  <si>
    <t>train data</t>
  </si>
  <si>
    <t>75 % of Sample - (19174612 records)</t>
  </si>
  <si>
    <t>OOS</t>
  </si>
  <si>
    <t>test data</t>
  </si>
  <si>
    <t>25 % of sample - (6391132 records)</t>
  </si>
  <si>
    <t>OOT</t>
  </si>
  <si>
    <t>10 % of records from population of distinct email_ids who got emails in 01 Feb 2023 to 28 Feb 2023 (5832570 records)</t>
  </si>
  <si>
    <t>Level</t>
  </si>
  <si>
    <t>Email-customer level</t>
  </si>
  <si>
    <t>Evaluation metric</t>
  </si>
  <si>
    <t>recall score</t>
  </si>
  <si>
    <t>metric</t>
  </si>
  <si>
    <t>Data For all year with Random samples</t>
  </si>
  <si>
    <t>1. Creating base data with email_id, vantage date and month ind</t>
  </si>
  <si>
    <t>`kohls-bda-prd.dp_logistics.bqt_lgs_tm_cal`
`kohls-bda-prd.dp_marketing.bqth_mktg_email_cmpgn_rspn`</t>
  </si>
  <si>
    <t>DECLARE first_date date;
DECLARE last_date date;
set last_date = '2023-01-01';
set first_date = DATE_SUB(last_date, INTERVAL 11 MONTH);
--don't change this
--Find the first date of every month in 2022 (Find first day of the month)
--first day of the month will be the "vantage date" from which we'll collect backwards-looking customer data and make forwards-looking predictions
CREATE TEMP TABLE dates as(
  SELECT tm_dim_ky_dte as vantage_date, EXTRACT(MONTH FROM tm_dim_ky_dte) as month_num
  FROM `kohls-bda-prd.dp_logistics.bqt_lgs_tm_cal`
  WHERE cal_bom_ind = 'Y'
  AND tm_dim_ky_dte BETWEEN first_date AND last_date);
--SELECT distinct vantage_date, month_num FROM dates
--change the selection criteria to match your use case
CREATE TEMP TABLE all_new as(
--Find the all of the customers whose first trip was within the last 12 months of each vantage point
--will be a table of all customers who had their first trip within 12 months of the first vantage point, then the second, and so on
select distinct 
email_addr, vantage_date, month_num
from
    `kohls-bda-prd.dp_marketing.bqth_mktg_email_cmpgn_rspn` a
INNER JOIN dates b ON a.email_snt_dte between vantage_date AND DATE_SUB(DATE_ADD(vantage_date, INTERVAL 1 MONTH), INTERVAL 1 DAY)
where 
    email_addr is not null
    and email_snt_dte between vantage_date AND DATE_SUB(DATE_ADD(vantage_date, INTERVAL 1 MONTH), INTERVAL 1 DAY)
GROUP BY 1, 2, 3
);
--don't change this code
CREATE OR REPLACE TEMP TABLE random_assignment
AS
--There should be only one record for each customer, but if they make multiple trips they will appear in multiple vantage points
--this table will create a row number partitioned by customer so that each month record in the table for the customer has a unique number
(SELECT email_addr, vantage_date, month_num, ROW_NUMBER() OVER(PARTITION BY email_addr ORDER BY month_num) as email_id_present
FROM all_new);
--don't change this code
CREATE OR REPLACE TEMP TABLE max_sightings
AS
--This will find the maximum number of times a customer is present and will also create a random number
(SELECT email_addr, MAX(email_id_present) as email_id_repeats, RAND() as random_num
FROM random_assignment
GROUP BY 1);
--make sure you change this table name because it's my table
CREATE OR REPLACE TABLE `kohls-bda-mkt-prd.dp_marketing_sandbox.TKA1JB1_email_unsubscribe_year_data`
--OPTIONS (expiration_timestamp = TIMESTAMP_ADD(CURRENT_TIMESTAMP(), INTERVAL 24 HOUR))
AS
--This will use the number of total records * the random number to randomly select which customer record will be kept
(
  SELECT a.email_addr, vantage_date, month_num
  FROM random_assignment a
  INNER JOIN max_sightings b ON a.email_addr = b.email_addr AND email_id_present = CEIL(random_num*email_id_repeats)
)</t>
  </si>
  <si>
    <t>2. Getting total_num_of_clicks, mails and open in current month and last 3 months</t>
  </si>
  <si>
    <t>`kohls-bda-mkt-prd.dp_marketing_sandbox.TKA1JB1_email_unsubscribe_year_data`
`kohls-bda-prd.dp_marketing.bqth_mktg_email_cmpgn_rspn`</t>
  </si>
  <si>
    <t>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 c
INNER JOIN
  (
    SELECT
      email_addr,
      nbr_of_clk,
      unsubscr_tmst,
      nbr_of_opn,
      email_snt_dte
    FROM
      `kohls-bda-prd.dp_marketing.bqth_mktg_email_cmpgn_rspn`
  ) d
ON
  c.email_addr = d.email_addr
  and d.email_addr IS NOT NULL
GROUP BY
  email_addr, vantage_date, month_num</t>
  </si>
  <si>
    <t>for varification</t>
  </si>
  <si>
    <t xml:space="preserve">    SELECT
      email_addr,
      nbr_of_clk,
      unsubscr_tmst,
      nbr_of_opn,
      email_snt_dte
    FROM
      `kohls-bda-prd.dp_marketing.bqth_mktg_email_cmpgn_rspn`
    WHERE
      email_addr = "0l8A7tUv@vi4Myks.yl7"
      and email_snt_dte BETWEEN "2022-05-01" AND "2022-08-31"</t>
  </si>
  <si>
    <t>3. Getting customer id</t>
  </si>
  <si>
    <t xml:space="preserve">        SELECT
          email_addr,
          cust_id
        FROM
          kohls-bda-prd.dp_customer.bqth_cust_email_pref_xref
        WHERE
          email_addr IS NOT NULL AND
          cust_id IS NOT NULL
        GROUP BY
          email_addr,
          cust_id</t>
  </si>
  <si>
    <t>4. Getting overall opt outs before</t>
  </si>
  <si>
    <t>SELECT
  e.email_addr, vantage_date, month_num,
  IFNULL(count(*),0) as ttl_opt_out_num
FROM
  `kohls-bda-mkt-prd.dp_marketing_sandbox.TKA1JB1_email_unsubscribe_year_data`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t>
  </si>
  <si>
    <t>SELECT
  *
FROM
  kohls-bda-prd.dp_customer.bqth_cust_email_pref_xref
WHERE
  email_lst_cde_desc = "Sales alerts" AND
  email_addr = "Z2p8vYUwaYDcc@iqHl74D.6Lv" AND
  email_notif_eff_dte &lt;= DATE_SUB("2023-01-01",INTERVAL 1 DAY)</t>
  </si>
  <si>
    <t>5.Overall query upto this point</t>
  </si>
  <si>
    <t xml:space="preserve">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t>
  </si>
  <si>
    <t>6. Adding recent opt in days</t>
  </si>
  <si>
    <t>SELECT
  i.email_addr, vantage_date, month_num,
  DATE_DIFF(vantage_date, MAX(email_notif_eff_dte), DAY) as rec_opt_in_days
FROM
  `kohls-bda-mkt-prd.dp_marketing_sandbox.TKA1JB1_email_unsubscribe_year_data`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t>
  </si>
  <si>
    <t xml:space="preserve">SELECT
  DATE_DIFF("2022-08-01", MAX(email_notif_eff_dte), DAY) as rec_opt_in_days
FROM
  kohls-bda-prd.dp_customer.bqth_cust_email_pref_xref
WHERE
  email_lst_cde_desc = "Sales alerts" AND
  email_addr = "vO9YuLN4N@wDU1K.x12" AND
  email_notif_eff_dte &lt;= DATE_SUB("2022-08-01",INTERVAL 1 DAY) AND email_notif_pref_cde = 'I'
</t>
  </si>
  <si>
    <t>7.overall query upto this point</t>
  </si>
  <si>
    <t xml:space="preserve">
    SELECT
      k.*,
      l.rec_opt_in_days
    FROM
      (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
      ) k
    LEFT JOIN
      (
        SELECT
          i.email_addr, vantage_date, month_num,
          DATE_DIFF(vantage_date, MAX(email_notif_eff_dte), DAY) as rec_opt_in_days
        FROM
          `kohls-bda-mkt-prd.dp_marketing_sandbox.TKA1JB1_email_unsubscribe_year_data`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
      ) l
    ON
      k.email_addr = l.email_addr and
      k.vantage_date = l.vantage_date and
      k.month_num = l.month_num
</t>
  </si>
  <si>
    <t>8. Overall query after adding mail_cnt_asn_pr_cust</t>
  </si>
  <si>
    <t xml:space="preserve">
        SELECT
          m.*,
          n.mail_cnt_asn_pr_cust
        FROM
          (
            SELECT
              k.*,
              l.rec_opt_in_days
            FROM
              (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
              ) k
            LEFT JOIN
              (
                SELECT
                  i.email_addr, vantage_date, month_num,
                  DATE_DIFF(vantage_date, MAX(email_notif_eff_dte), DAY) as rec_opt_in_days
                FROM
                  `kohls-bda-mkt-prd.dp_marketing_sandbox.TKA1JB1_email_unsubscribe_year_data`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t>
  </si>
  <si>
    <t>9. purchase related transactions for a year</t>
  </si>
  <si>
    <t xml:space="preserve">    SELECT
      cust_id,
      vantage_date,
      month_num,
      MAX(trip_cnt) as total_trip_cnt,
      date_diff(vantage_date, MAX(last_trn_dte), month) as months_to_last_trans,
      date_diff(vantage_date, date (MAX(bst_cust_brth_dte)),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DATE_SUB(vantage_date, INTERVAL 1 YEAR) AND DATE_SUB(vantage_date, INTERVAL 1 day)
    GROUP BY
      cust_id, vantage_date, month_num
    LIMIT 5</t>
  </si>
  <si>
    <t>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cust_id = 7436222
  and dmnd_dte BETWEEN DATE_SUB("2022-04-01", INTERVAL 1 YEAR) AND DATE_SUB("2022-04-01", INTERVAL 1 day) AND 
                                trn_typ_cde IN ('01','02')</t>
  </si>
  <si>
    <t>10. Other features related to features</t>
  </si>
  <si>
    <t xml:space="preserve">
    SELECT
      cust_id,
      vantage_date,
      month_num,
      IFNULL(SUM(CASE WHEN (dmnd_dte BETWEEN DATE_SUB(vantage_date, INTERVAL 1 YEAR) AND DATE_SUB(vantage_date, INTERVAL 1 day))THEN 1 ELSE 0 END),0) AS lst_yr_trp_cnt,
      IFNULL(SUM(CASE WHEN (dmnd_dte BETWEEN DATE_SUB(vantage_date, INTERVAL 1 YEAR) AND DATE_SUB(vantage_date, INTERVAL 1 day))THEN dmnd_sld_qty ELSE 0 END),0) AS lst_yr_pur_qnt,
      IFNULL(SUM(CASE WHEN (dmnd_dte BETWEEN DATE_SUB(vantage_date, INTERVAL 1 YEAR) AND DATE_SUB(vantage_date, INTERVAL 1 day))THEN dmnd_net_chrgd_amt ELSE 0 END),0) AS lst_yr_spt_amt,
      IFNULL(SUM(CASE WHEN (dmnd_dte BETWEEN DATE_SUB(vantage_date, INTERVAL 1 YEAR) AND DATE_SUB(vantage_date, INTERVAL 1 day) AND disc_elg_ind = 'Y') THEN dmnd_sld_qty ELSE 0 END),0) AS lst_yr_dis_qnt,
      IFNULL(SUM(CASE WHEN (dmnd_dte BETWEEN DATE_SUB(vantage_date, INTERVAL 1 YEAR) AND DATE_SUB(vantage_date, INTERVAL 1 day) AND disc_elg_ind = 'Y') THEN dmnd_net_chrgd_amt ELSE 0 END),0) AS lst_yr_dis_spt_amt,
      IFNULL(SUM(CASE WHEN (dmnd_dte BETWEEN DATE_SUB(vantage_date, INTERVAL 1 YEAR) AND DATE_SUB(vantage_date, INTERVAL 1 day) AND kc_ind = 'KC') THEN dmnd_sld_qty ELSE 0 END),0) AS lst_yr_pur_qnt_wt_kc_card,
      IFNULL(SUM(CASE WHEN (dmnd_dte BETWEEN DATE_SUB(vantage_date, INTERVAL 1 YEAR) AND DATE_SUB(vantage_date, INTERVAL 1 day) AND kc_ind = 'KC') THEN dmnd_net_chrgd_amt ELSE 0 END),0) AS lst_yr_spt_amt_wt_kc_card,
      IFNULL(SUM(CASE WHEN (dmnd_dte BETWEEN DATE_SUB(vantage_date, INTERVAL 1 YEAR) AND DATE_SUB(vantage_date, INTERVAL 1 day) AND dma_nm like '%ACTIVE%') THEN dmnd_net_chrgd_amt ELSE 0 END),0) AS ACTIVE_trans_pur_amt_lst_yr,
      IFNULL(SUM(CASE WHEN (dmnd_dte BETWEEN DATE_SUB(vantage_date, INTERVAL 1 YEAR) AND DATE_SUB(vantage_date, INTERVAL 1 day) AND dma_nm like '%BEAUTY%') THEN dmnd_net_chrgd_amt ELSE 0 END),0) AS BEAUTY_trans_pur_amt_lst_yr,
      IFNULL(SUM(CASE WHEN (dmnd_dte BETWEEN DATE_SUB(vantage_date, INTERVAL 1 YEAR) AND DATE_SUB(vantage_date, INTERVAL 1 day) AND dma_nm like '%CHILDRENS%') THEN dmnd_net_chrgd_amt ELSE 0 END),0) AS CHILDRENS_trans_pur_amt_lst_yr,
      IFNULL(SUM(CASE WHEN (dmnd_dte BETWEEN DATE_SUB(vantage_date, INTERVAL 1 YEAR) AND DATE_SUB(vantage_date, INTERVAL 1 day) AND dma_nm like '%HOME%') THEN dmnd_net_chrgd_amt ELSE 0 END),0) AS HOME_trans_pur_amt_lst_yr,
      IFNULL(SUM(CASE WHEN (dmnd_dte BETWEEN DATE_SUB(vantage_date, INTERVAL 1 YEAR) AND DATE_SUB(vantage_date, INTERVAL 1 day) AND dma_nm like 'MENS%') THEN dmnd_net_chrgd_amt ELSE 0 END),0) AS MENS_trans_pur_amt_lst_yr,
      IFNULL(SUM(CASE WHEN (dmnd_dte BETWEEN DATE_SUB(vantage_date, INTERVAL 1 YEAR) AND DATE_SUB(vantage_date, INTERVAL 1 day) AND dma_nm like '%WOMENS%' and  dma_nm not like '%YOUNG WOMENS%') THEN dmnd_net_chrgd_amt ELSE 0 END),0) AS WOMENS_trans_pur_amt_lst_yr,
      IFNULL(SUM(CASE WHEN (dmnd_dte BETWEEN DATE_SUB(vantage_date, INTERVAL 1 YEAR) AND DATE_SUB(vantage_date, INTERVAL 1 day) AND dma_nm like '%YOUNG WOMENS%') THEN dmnd_net_chrgd_amt ELSE 0 END),0) AS YOUNG_WOMENS_trans_pur_amt_lst_yr,
      IFNULL(SUM(CASE WHEN (dmnd_dte BETWEEN DATE_SUB(vantage_date, INTERVAL 3 MONTH) AND DATE_SUB(vantage_date, INTERVAL 1 day))THEN 1 ELSE 0 END),0) AS lst_qrt_trp_cnt,
      IFNULL(SUM(CASE WHEN (dmnd_dte BETWEEN DATE_SUB(vantage_date, INTERVAL 3 MONTH) AND DATE_SUB(vantage_date, INTERVAL 1 day))THEN dmnd_sld_qty ELSE 0 END),0) AS lst_qrt_pur_qnts,
      IFNULL(SUM(CASE WHEN (dmnd_dte BETWEEN DATE_SUB(vantage_date, INTERVAL 3 MONTH) AND DATE_SUB(vantage_date, INTERVAL 1 day))THEN dmnd_net_chrgd_amt ELSE 0 END),0) AS lst_qrt_spt_amt,
      IFNULL(SUM(CASE WHEN (dmnd_dte BETWEEN DATE_SUB(vantage_date, INTERVAL 3 MONTH) AND DATE_SUB(vantage_date, INTERVAL 1 day) AND disc_elg_ind = 'Y') THEN dmnd_sld_qty ELSE 0 END),0) AS lst_qrt_dis_qnt,
      IFNULL(SUM(CASE WHEN (dmnd_dte BETWEEN DATE_SUB(vantage_date, INTERVAL 3 MONTH) AND DATE_SUB(vantage_date, INTERVAL 1 day) AND disc_elg_ind = 'Y') THEN dmnd_net_chrgd_amt ELSE 0 END),0) AS lst_qrt_dis_spt_amt,
      IFNULL(SUM(CASE WHEN (dmnd_dte BETWEEN DATE_SUB(vantage_date, INTERVAL 3 MONTH) AND DATE_SUB(vantage_date, INTERVAL 1 day) AND kc_ind = 'KC') THEN dmnd_sld_qty ELSE 0 END),0) AS lst_qrt_pur_qnts_wt_kc_card,
      IFNULL(SUM(CASE WHEN (dmnd_dte BETWEEN DATE_SUB(vantage_date, INTERVAL 3 MONTH) AND DATE_SUB(vantage_date, INTERVAL 1 day) AND kc_ind = 'KC') THEN dmnd_net_chrgd_amt ELSE 0 END),0) AS lst_qrt_spt_amt_wt_kc_card,
      IFNULL(SUM(CASE WHEN (dmnd_dte BETWEEN DATE_SUB(vantage_date, INTERVAL 3 MONTH) AND DATE_SUB(vantage_date, INTERVAL 1 day) AND dma_nm like '%ACTIVE%') THEN dmnd_net_chrgd_amt ELSE 0 END),0) AS ACTIVE_trans_pur_amt_for_lst_qrt,
      IFNULL(SUM(CASE WHEN (dmnd_dte BETWEEN DATE_SUB(vantage_date, INTERVAL 3 MONTH) AND DATE_SUB(vantage_date, INTERVAL 1 day) AND dma_nm like '%BEAUTY%') THEN dmnd_net_chrgd_amt ELSE 0 END),0) AS BEAUTY_trans_pur_amt_for_lst_qrt,
      IFNULL(SUM(CASE WHEN (dmnd_dte BETWEEN DATE_SUB(vantage_date, INTERVAL 3 MONTH) AND DATE_SUB(vantage_date, INTERVAL 1 day) AND dma_nm like '%CHILDRENS%') THEN dmnd_net_chrgd_amt ELSE 0 END),0) AS CHILDRENS_trans_pur_amt_for_lst_qrt,
      IFNULL(SUM(CASE WHEN (dmnd_dte BETWEEN DATE_SUB(vantage_date, INTERVAL 3 MONTH) AND DATE_SUB(vantage_date, INTERVAL 1 day) AND dma_nm like '%HOME%') THEN dmnd_net_chrgd_amt ELSE 0 END),0) AS HOME_trans_pur_amt_for_lst_qrt,
      IFNULL(SUM(CASE WHEN (dmnd_dte BETWEEN DATE_SUB(vantage_date, INTERVAL 3 MONTH) AND DATE_SUB(vantage_date, INTERVAL 1 day) AND dma_nm like 'MENS%') THEN dmnd_net_chrgd_amt ELSE 0 END),0) AS MENS_trans_pur_amt_for_lst_qrt,
      IFNULL(SUM(CASE WHEN (dmnd_dte BETWEEN DATE_SUB(vantage_date, INTERVAL 3 MONTH) AND DATE_SUB(vantage_date, INTERVAL 1 day) AND dma_nm like '%WOMENS%' and  dma_nm not like '%YOUNG WOMENS%') THEN dmnd_net_chrgd_amt ELSE 0 END),0) AS WOMENS_trans_pur_amt_for_lst_qrt,
      IFNULL(SUM(CASE WHEN (dmnd_dte BETWEEN DATE_SUB(vantage_date, INTERVAL 3 MONTH) AND DATE_SUB(vantage_date, INTERVAL 1 day) AND dma_nm like '%YOUNG WOMENS%') THEN dmnd_net_chrgd_amt ELSE 0 END),0) AS YOUNG_WOMENS_trans_pur_amt_for_lst_qrt,
      IFNULL(SUM(CASE WHEN (dmnd_dte BETWEEN DATE_SUB(vantage_date, INTERVAL 6 MONTH) AND DATE_SUB(DATE_SUB(vantage_date, INTERVAL 1 day),INTERVAL 3 MONTH))THEN 1 ELSE 0 END),0) AS sec_lst_qrt_trp_cnt,
      IFNULL(SUM(CASE WHEN (dmnd_dte BETWEEN DATE_SUB(vantage_date, INTERVAL 6 MONTH) AND DATE_SUB(DATE_SUB(vantage_date, INTERVAL 1 day),INTERVAL 3 MONTH))THEN dmnd_sld_qty ELSE 0 END),0) AS sec_lst_qrt_pur_qnts,
      IFNULL(SUM(CASE WHEN (dmnd_dte BETWEEN DATE_SUB(vantage_date, INTERVAL 6 MONTH) AND DATE_SUB(DATE_SUB(vantage_date, INTERVAL 1 day),INTERVAL 3 MONTH))THEN dmnd_net_chrgd_amt ELSE 0 END),0) AS sec_lst_qrt_spt_amt,
      IFNULL(SUM(CASE WHEN (dmnd_dte BETWEEN DATE_SUB(vantage_date, INTERVAL 6 MONTH) AND DATE_SUB(DATE_SUB(vantage_date, INTERVAL 1 day),INTERVAL 3 MONTH) AND disc_elg_ind = 'Y') THEN dmnd_sld_qty ELSE 0 END),0) AS sec_lst_qrt_dis_qnt,
      IFNULL(SUM(CASE WHEN (dmnd_dte BETWEEN DATE_SUB(vantage_date, INTERVAL 6 MONTH) AND DATE_SUB(DATE_SUB(vantage_date, INTERVAL 1 day),INTERVAL 3 MONTH) AND disc_elg_ind = 'Y') THEN dmnd_net_chrgd_amt ELSE 0 END),0) AS sec_lst_qrt_dis_spt_amt,
      IFNULL(SUM(CASE WHEN (dmnd_dte BETWEEN DATE_SUB(vantage_date, INTERVAL 6 MONTH) AND DATE_SUB(DATE_SUB(vantage_date, INTERVAL 1 day),INTERVAL 3 MONTH) AND kc_ind = 'KC') THEN dmnd_sld_qty ELSE 0 END),0) AS sec_lst_qrt_pur_qnts_wt_kc_card,
      IFNULL(SUM(CASE WHEN (dmnd_dte BETWEEN DATE_SUB(vantage_date, INTERVAL 6 MONTH) AND DATE_SUB(DATE_SUB(vantage_date, INTERVAL 1 day),INTERVAL 3 MONTH) AND kc_ind = 'KC') THEN dmnd_net_chrgd_amt ELSE 0 END),0) AS sec_lst_qrt_spt_amt_wt_kc_card,
      IFNULL(SUM(CASE WHEN (dmnd_dte BETWEEN DATE_SUB(vantage_date, INTERVAL 6 MONTH) AND DATE_SUB(DATE_SUB(vantage_date, INTERVAL 1 day),INTERVAL 3 MONTH) AND dma_nm like '%ACTIVE%') THEN dmnd_net_chrgd_amt ELSE 0 END),0) AS ACTIVE_trans_pur_amt_for_sec_lst_qrt,
      IFNULL(SUM(CASE WHEN (dmnd_dte BETWEEN DATE_SUB(vantage_date, INTERVAL 6 MONTH) AND DATE_SUB(DATE_SUB(vantage_date, INTERVAL 1 day),INTERVAL 3 MONTH) AND dma_nm like '%BEAUTY%') THEN dmnd_net_chrgd_amt ELSE 0 END),0) AS BEAUTY_trans_pur_amt_for_sec_lst_qrt,
      IFNULL(SUM(CASE WHEN (dmnd_dte BETWEEN DATE_SUB(vantage_date, INTERVAL 6 MONTH) AND DATE_SUB(DATE_SUB(vantage_date, INTERVAL 1 day),INTERVAL 3 MONTH) AND dma_nm like '%CHILDRENS%') THEN dmnd_net_chrgd_amt ELSE 0 END),0) AS CHILDRENS_trans_pur_amt_for_sec_lst_qrt,
      IFNULL(SUM(CASE WHEN (dmnd_dte BETWEEN DATE_SUB(vantage_date, INTERVAL 6 MONTH) AND DATE_SUB(DATE_SUB(vantage_date, INTERVAL 1 day),INTERVAL 3 MONTH) AND dma_nm like '%HOME%') THEN dmnd_net_chrgd_amt ELSE 0 END),0) AS HOME_trans_pur_amt_for_sec_lst_qrt,
      IFNULL(SUM(CASE WHEN (dmnd_dte BETWEEN DATE_SUB(vantage_date, INTERVAL 6 MONTH) AND DATE_SUB(DATE_SUB(vantage_date, INTERVAL 1 day),INTERVAL 3 MONTH) AND dma_nm like 'MENS%') THEN dmnd_net_chrgd_amt ELSE 0 END),0) AS MENS_trans_pur_amt_for_sec_lst_qrt,
      IFNULL(SUM(CASE WHEN (dmnd_dte BETWEEN DATE_SUB(vantage_date, INTERVAL 6 MONTH) AND DATE_SUB(DATE_SUB(vantage_date, INTERVAL 1 day),INTERVAL 3 MONTH) AND dma_nm like '%WOMENS%' and  dma_nm not like '%YOUNG WOMENS%') THEN dmnd_net_chrgd_amt ELSE 0 END),0) AS WOMENS_trans_pur_amt_for_sec_lst_qrt,
      IFNULL(SUM(CASE WHEN (dmnd_dte BETWEEN DATE_SUB(vantage_date, INTERVAL 6 MONTH) AND DATE_SUB(DATE_SUB(vantage_date, INTERVAL 1 day),INTERVAL 3 MONTH) AND dma_nm like '%YOUNG WOMENS%') THEN dmnd_net_chrgd_amt ELSE 0 END),0) AS YOUNG_WOMENS_trans_pur_amt_for_sec_lst_qrt,
      IFNULL(SUM(CASE WHEN (dmnd_dte BETWEEN DATE_SUB(vantage_date, INTERVAL 9 MONTH) AND DATE_SUB(DATE_SUB(vantage_date, INTERVAL 1 day),INTERVAL 6 MONTH))THEN 1 ELSE 0 END),0) AS trd_lst_qrt_trp_cnt,
      IFNULL(SUM(CASE WHEN (dmnd_dte BETWEEN DATE_SUB(vantage_date, INTERVAL 9 MONTH) AND DATE_SUB(DATE_SUB(vantage_date, INTERVAL 1 day),INTERVAL 6 MONTH))THEN dmnd_sld_qty ELSE 0 END),0) AS trd_lst_qrt_pur_qnts,
      IFNULL(SUM(CASE WHEN (dmnd_dte BETWEEN DATE_SUB(vantage_date, INTERVAL 9 MONTH) AND DATE_SUB(DATE_SUB(vantage_date, INTERVAL 1 day),INTERVAL 6 MONTH))THEN dmnd_net_chrgd_amt ELSE 0 END),0) AS trd_lst_qrt_spt_amt,
      IFNULL(SUM(CASE WHEN (dmnd_dte BETWEEN DATE_SUB(vantage_date, INTERVAL 9 MONTH) AND DATE_SUB(DATE_SUB(vantage_date, INTERVAL 1 day),INTERVAL 6 MONTH) AND disc_elg_ind = 'Y') THEN dmnd_sld_qty ELSE 0 END),0) AS trd_lst_qrt_dis_qnt,
      IFNULL(SUM(CASE WHEN (dmnd_dte BETWEEN DATE_SUB(vantage_date, INTERVAL 9 MONTH) AND DATE_SUB(DATE_SUB(vantage_date, INTERVAL 1 day),INTERVAL 6 MONTH) AND disc_elg_ind = 'Y') THEN dmnd_net_chrgd_amt ELSE 0 END),0) AS trd_lst_qrt_dis_spt_amt,
      IFNULL(SUM(CASE WHEN (dmnd_dte BETWEEN DATE_SUB(vantage_date, INTERVAL 9 MONTH) AND DATE_SUB(DATE_SUB(vantage_date, INTERVAL 1 day),INTERVAL 6 MONTH) AND kc_ind = 'KC') THEN dmnd_sld_qty ELSE 0 END),0) AS trd_lst_qrt_pur_qnts_wt_kc_card,
      IFNULL(SUM(CASE WHEN (dmnd_dte BETWEEN DATE_SUB(vantage_date, INTERVAL 9 MONTH) AND DATE_SUB(DATE_SUB(vantage_date, INTERVAL 1 day),INTERVAL 6 MONTH) AND kc_ind = 'KC') THEN dmnd_net_chrgd_amt ELSE 0 END),0) AS trd_lst_qrt_spt_amt_wt_kc_card,
      IFNULL(SUM(CASE WHEN (dmnd_dte BETWEEN DATE_SUB(vantage_date, INTERVAL 9 MONTH) AND DATE_SUB(DATE_SUB(vantage_date, INTERVAL 1 day),INTERVAL 6 MONTH) AND dma_nm like '%ACTIVE%') THEN dmnd_net_chrgd_amt ELSE 0 END),0) AS ACTIVE_trans_pur_amt_for_trd_lst_qrt,
      IFNULL(SUM(CASE WHEN (dmnd_dte BETWEEN DATE_SUB(vantage_date, INTERVAL 9 MONTH) AND DATE_SUB(DATE_SUB(vantage_date, INTERVAL 1 day),INTERVAL 6 MONTH) AND dma_nm like '%BEAUTY%') THEN dmnd_net_chrgd_amt ELSE 0 END),0) AS BEAUTY_trans_pur_amt_for_trd_lst_qrt,
      IFNULL(SUM(CASE WHEN (dmnd_dte BETWEEN DATE_SUB(vantage_date, INTERVAL 9 MONTH) AND DATE_SUB(DATE_SUB(vantage_date, INTERVAL 1 day),INTERVAL 6 MONTH) AND dma_nm like '%CHILDRENS%') THEN dmnd_net_chrgd_amt ELSE 0 END),0) AS CHILDRENS_trans_pur_amt_for_trd_lst_qrt,
      IFNULL(SUM(CASE WHEN (dmnd_dte BETWEEN DATE_SUB(vantage_date, INTERVAL 9 MONTH) AND DATE_SUB(DATE_SUB(vantage_date, INTERVAL 1 day),INTERVAL 6 MONTH) AND dma_nm like '%HOME%') THEN dmnd_net_chrgd_amt ELSE 0 END),0) AS HOME_trans_pur_amt_for_trd_lst_qrt,
      IFNULL(SUM(CASE WHEN (dmnd_dte BETWEEN DATE_SUB(vantage_date, INTERVAL 9 MONTH) AND DATE_SUB(DATE_SUB(vantage_date, INTERVAL 1 day),INTERVAL 6 MONTH) AND dma_nm like 'MENS%') THEN dmnd_net_chrgd_amt ELSE 0 END),0) AS MENS_trans_pur_amt_for_trd_lst_qrt,
      IFNULL(SUM(CASE WHEN (dmnd_dte BETWEEN DATE_SUB(vantage_date, INTERVAL 9 MONTH) AND DATE_SUB(DATE_SUB(vantage_date, INTERVAL 1 day),INTERVAL 6 MONTH) AND dma_nm like '%WOMENS%' and  dma_nm not like '%YOUNG WOMENS%') THEN dmnd_net_chrgd_amt ELSE 0 END),0) AS WOMENS_trans_pur_amt_for_trd_lst_qrt,
      IFNULL(SUM(CASE WHEN (dmnd_dte BETWEEN DATE_SUB(vantage_date, INTERVAL 9 MONTH) AND DATE_SUB(DATE_SUB(vantage_date, INTERVAL 1 day),INTERVAL 6 MONTH) AND dma_nm like '%YOUNG WOMENS%') THEN dmnd_net_chrgd_amt ELSE 0 END),0) AS YOUNG_WOMENS_trans_pur_amt_for_trd_lst_qrt,
      IFNULL(SUM(CASE WHEN (dmnd_dte BETWEEN DATE_SUB(vantage_date, INTERVAL 1 YEAR) AND DATE_SUB(DATE_SUB(vantage_date, INTERVAL 1 day),INTERVAL 9 MONTH))THEN 1 ELSE 0 END),0) AS frt_lst_qrt_trp_cnt,
      IFNULL(SUM(CASE WHEN (dmnd_dte BETWEEN DATE_SUB(vantage_date, INTERVAL 1 YEAR) AND DATE_SUB(DATE_SUB(vantage_date, INTERVAL 1 day),INTERVAL 9 MONTH))THEN dmnd_sld_qty ELSE 0 END),0) AS frt_lst_qrt_pur_qnts,
      IFNULL(SUM(CASE WHEN (dmnd_dte BETWEEN DATE_SUB(vantage_date, INTERVAL 1 YEAR) AND DATE_SUB(DATE_SUB(vantage_date, INTERVAL 1 day),INTERVAL 9 MONTH))THEN dmnd_net_chrgd_amt ELSE 0 END),0) AS frt_lst_qrt_spt_amt,
      IFNULL(SUM(CASE WHEN (dmnd_dte BETWEEN DATE_SUB(vantage_date, INTERVAL 1 YEAR) AND DATE_SUB(DATE_SUB(vantage_date, INTERVAL 1 day),INTERVAL 9 MONTH) AND disc_elg_ind = 'Y') THEN dmnd_sld_qty ELSE 0 END),0) AS frt_lst_qrt_dis_qnt,
      IFNULL(SUM(CASE WHEN (dmnd_dte BETWEEN DATE_SUB(vantage_date, INTERVAL 1 YEAR) AND DATE_SUB(DATE_SUB(vantage_date, INTERVAL 1 day),INTERVAL 9 MONTH) AND disc_elg_ind = 'Y') THEN dmnd_net_chrgd_amt ELSE 0 END),0) AS frt_lst_qrt_dis_spt_amt,
      IFNULL(SUM(CASE WHEN (dmnd_dte BETWEEN DATE_SUB(vantage_date, INTERVAL 1 YEAR) AND DATE_SUB(DATE_SUB(vantage_date, INTERVAL 1 day),INTERVAL 9 MONTH) AND kc_ind = 'KC') THEN dmnd_sld_qty ELSE 0 END),0) AS frt_lst_qrt_pur_qnts_wt_kc_card,
      IFNULL(SUM(CASE WHEN (dmnd_dte BETWEEN DATE_SUB(vantage_date, INTERVAL 1 YEAR) AND DATE_SUB(DATE_SUB(vantage_date, INTERVAL 1 day),INTERVAL 9 MONTH) AND kc_ind = 'KC') THEN dmnd_net_chrgd_amt ELSE 0 END),0) AS frt_lst_qrt_spt_amt_wt_kc_card,
      IFNULL(SUM(CASE WHEN (dmnd_dte BETWEEN DATE_SUB(vantage_date, INTERVAL 1 YEAR) AND DATE_SUB(DATE_SUB(vantage_date, INTERVAL 1 day),INTERVAL 9 MONTH) AND dma_nm like '%ACTIVE%') THEN dmnd_net_chrgd_amt ELSE 0 END),0) AS ACTIVE_trans_pur_amt_for_frt_lst_qrt,
      IFNULL(SUM(CASE WHEN (dmnd_dte BETWEEN DATE_SUB(vantage_date, INTERVAL 1 YEAR) AND DATE_SUB(DATE_SUB(vantage_date, INTERVAL 1 day),INTERVAL 9 MONTH) AND dma_nm like '%BEAUTY%') THEN dmnd_net_chrgd_amt ELSE 0 END),0) AS BEAUTY_trans_pur_amt_for_frt_lst_qrt,
      IFNULL(SUM(CASE WHEN (dmnd_dte BETWEEN DATE_SUB(vantage_date, INTERVAL 1 YEAR) AND DATE_SUB(DATE_SUB(vantage_date, INTERVAL 1 day),INTERVAL 9 MONTH) AND dma_nm like '%CHILDRENS%') THEN dmnd_net_chrgd_amt ELSE 0 END),0) AS CHILDRENS_trans_pur_amt_for_frt_lst_qrt,
      IFNULL(SUM(CASE WHEN (dmnd_dte BETWEEN DATE_SUB(vantage_date, INTERVAL 1 YEAR) AND DATE_SUB(DATE_SUB(vantage_date, INTERVAL 1 day),INTERVAL 9 MONTH) AND dma_nm like '%HOME%') THEN dmnd_net_chrgd_amt ELSE 0 END),0) AS HOME_trans_pur_amt_for_frt_lst_qrt,
      IFNULL(SUM(CASE WHEN (dmnd_dte BETWEEN DATE_SUB(vantage_date, INTERVAL 1 YEAR) AND DATE_SUB(DATE_SUB(vantage_date, INTERVAL 1 day),INTERVAL 9 MONTH) AND dma_nm like 'MENS%') THEN dmnd_net_chrgd_amt ELSE 0 END),0) AS MENS_trans_pur_amt_for_frt_lst_qrt,
      IFNULL(SUM(CASE WHEN (dmnd_dte BETWEEN DATE_SUB(vantage_date, INTERVAL 1 YEAR) AND DATE_SUB(DATE_SUB(vantage_date, INTERVAL 1 day),INTERVAL 9 MONTH) AND dma_nm like '%WOMENS%' and  dma_nm not like '%YOUNG WOMENS%') THEN dmnd_net_chrgd_amt ELSE 0 END),0) AS WOMENS_trans_pur_amt_for_frt_lst_qrt,
      IFNULL(SUM(CASE WHEN (dmnd_dte BETWEEN DATE_SUB(vantage_date, INTERVAL 1 YEAR) AND DATE_SUB(DATE_SUB(vantage_date, INTERVAL 1 day),INTERVAL 9 MONTH) AND dma_nm like '%YOUNG WOMENS%') THEN dmnd_net_chrgd_amt ELSE 0 END),0) AS YOUNG_WOMENS_trans_pur_amt_for_frt_lst_qrt,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 o
            LEFT JOIN
              (
                SELECT
                  email_addr,
                  cust_id
                FROM
                  kohls-bda-prd.dp_customer.bqth_cust_email_pref_xref
                WHERE
                  email_addr IS NOT NULL AND
                  cust_id IS NOT NULL
                GROUP BY
                  email_addr,
                  cust_id
              ) p
            ON
              o.email_addr = p.email_addr
          ) r
        ON
          q.cust_id = r.cust_id
      )
    WHERE vantage_date IS NOT NULL
    GROUP BY
      cust_id, vantage_date, month_num
</t>
  </si>
  <si>
    <t>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cust_id = 31275870
  and dmnd_dte BETWEEN DATE_SUB("2022-06-01", INTERVAL 1 YEAR) AND DATE_SUB("2022-06-01", INTERVAL 1 day) AND 
                                trn_typ_cde IN ('01','02')</t>
  </si>
  <si>
    <t>11. Overall purchase related query</t>
  </si>
  <si>
    <t xml:space="preserve">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date_diff(vantage_date, MAX(last_trn_dte), month) as months_to_last_trans,
          date_diff(vantage_date, date (MAX(bst_cust_brth_dte)),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DATE_SUB(vantage_date, INTERVAL 1 YEAR) AND DATE_SUB(vantage_date, INTERVAL 1 day)
        GROUP BY
          cust_id, vantage_date, month_num
      ) w
    LEFT JOIN
      (
        SELECT
          cust_id,
          vantage_date,
          month_num,
          IFNULL(SUM(CASE WHEN (dmnd_dte BETWEEN DATE_SUB(vantage_date, INTERVAL 1 YEAR) AND DATE_SUB(vantage_date, INTERVAL 1 day))THEN 1 ELSE 0 END),0) AS lst_yr_trp_cnt,
          IFNULL(SUM(CASE WHEN (dmnd_dte BETWEEN DATE_SUB(vantage_date, INTERVAL 1 YEAR) AND DATE_SUB(vantage_date, INTERVAL 1 day))THEN dmnd_sld_qty ELSE 0 END),0) AS lst_yr_pur_qnt,
          IFNULL(SUM(CASE WHEN (dmnd_dte BETWEEN DATE_SUB(vantage_date, INTERVAL 1 YEAR) AND DATE_SUB(vantage_date, INTERVAL 1 day))THEN dmnd_net_chrgd_amt ELSE 0 END),0) AS lst_yr_spt_amt,
          IFNULL(SUM(CASE WHEN (dmnd_dte BETWEEN DATE_SUB(vantage_date, INTERVAL 1 YEAR) AND DATE_SUB(vantage_date, INTERVAL 1 day) AND disc_elg_ind = 'Y') THEN dmnd_sld_qty ELSE 0 END),0) AS lst_yr_dis_qnt,
          IFNULL(SUM(CASE WHEN (dmnd_dte BETWEEN DATE_SUB(vantage_date, INTERVAL 1 YEAR) AND DATE_SUB(vantage_date, INTERVAL 1 day) AND disc_elg_ind = 'Y') THEN dmnd_net_chrgd_amt ELSE 0 END),0) AS lst_yr_dis_spt_amt,
          IFNULL(SUM(CASE WHEN (dmnd_dte BETWEEN DATE_SUB(vantage_date, INTERVAL 1 YEAR) AND DATE_SUB(vantage_date, INTERVAL 1 day) AND kc_ind = 'KC') THEN dmnd_sld_qty ELSE 0 END),0) AS lst_yr_pur_qnt_wt_kc_card,
          IFNULL(SUM(CASE WHEN (dmnd_dte BETWEEN DATE_SUB(vantage_date, INTERVAL 1 YEAR) AND DATE_SUB(vantage_date, INTERVAL 1 day) AND kc_ind = 'KC') THEN dmnd_net_chrgd_amt ELSE 0 END),0) AS lst_yr_spt_amt_wt_kc_card,
          IFNULL(SUM(CASE WHEN (dmnd_dte BETWEEN DATE_SUB(vantage_date, INTERVAL 1 YEAR) AND DATE_SUB(vantage_date, INTERVAL 1 day) AND dma_nm like '%ACTIVE%') THEN dmnd_net_chrgd_amt ELSE 0 END),0) AS ACTIVE_trans_pur_amt_lst_yr,
          IFNULL(SUM(CASE WHEN (dmnd_dte BETWEEN DATE_SUB(vantage_date, INTERVAL 1 YEAR) AND DATE_SUB(vantage_date, INTERVAL 1 day) AND dma_nm like '%BEAUTY%') THEN dmnd_net_chrgd_amt ELSE 0 END),0) AS BEAUTY_trans_pur_amt_lst_yr,
          IFNULL(SUM(CASE WHEN (dmnd_dte BETWEEN DATE_SUB(vantage_date, INTERVAL 1 YEAR) AND DATE_SUB(vantage_date, INTERVAL 1 day) AND dma_nm like '%CHILDRENS%') THEN dmnd_net_chrgd_amt ELSE 0 END),0) AS CHILDRENS_trans_pur_amt_lst_yr,
          IFNULL(SUM(CASE WHEN (dmnd_dte BETWEEN DATE_SUB(vantage_date, INTERVAL 1 YEAR) AND DATE_SUB(vantage_date, INTERVAL 1 day) AND dma_nm like '%HOME%') THEN dmnd_net_chrgd_amt ELSE 0 END),0) AS HOME_trans_pur_amt_lst_yr,
          IFNULL(SUM(CASE WHEN (dmnd_dte BETWEEN DATE_SUB(vantage_date, INTERVAL 1 YEAR) AND DATE_SUB(vantage_date, INTERVAL 1 day) AND dma_nm like 'MENS%') THEN dmnd_net_chrgd_amt ELSE 0 END),0) AS MENS_trans_pur_amt_lst_yr,
          IFNULL(SUM(CASE WHEN (dmnd_dte BETWEEN DATE_SUB(vantage_date, INTERVAL 1 YEAR) AND DATE_SUB(vantage_date, INTERVAL 1 day) AND dma_nm like '%WOMENS%' and  dma_nm not like '%YOUNG WOMENS%') THEN dmnd_net_chrgd_amt ELSE 0 END),0) AS WOMENS_trans_pur_amt_lst_yr,
          IFNULL(SUM(CASE WHEN (dmnd_dte BETWEEN DATE_SUB(vantage_date, INTERVAL 1 YEAR) AND DATE_SUB(vantage_date, INTERVAL 1 day) AND dma_nm like '%YOUNG WOMENS%') THEN dmnd_net_chrgd_amt ELSE 0 END),0) AS YOUNG_WOMENS_trans_pur_amt_lst_yr,
          IFNULL(SUM(CASE WHEN (dmnd_dte BETWEEN DATE_SUB(vantage_date, INTERVAL 3 MONTH) AND DATE_SUB(vantage_date, INTERVAL 1 day))THEN 1 ELSE 0 END),0) AS lst_qrt_trp_cnt,
          IFNULL(SUM(CASE WHEN (dmnd_dte BETWEEN DATE_SUB(vantage_date, INTERVAL 3 MONTH) AND DATE_SUB(vantage_date, INTERVAL 1 day))THEN dmnd_sld_qty ELSE 0 END),0) AS lst_qrt_pur_qnts,
          IFNULL(SUM(CASE WHEN (dmnd_dte BETWEEN DATE_SUB(vantage_date, INTERVAL 3 MONTH) AND DATE_SUB(vantage_date, INTERVAL 1 day))THEN dmnd_net_chrgd_amt ELSE 0 END),0) AS lst_qrt_spt_amt,
          IFNULL(SUM(CASE WHEN (dmnd_dte BETWEEN DATE_SUB(vantage_date, INTERVAL 3 MONTH) AND DATE_SUB(vantage_date, INTERVAL 1 day) AND disc_elg_ind = 'Y') THEN dmnd_sld_qty ELSE 0 END),0) AS lst_qrt_dis_qnt,
          IFNULL(SUM(CASE WHEN (dmnd_dte BETWEEN DATE_SUB(vantage_date, INTERVAL 3 MONTH) AND DATE_SUB(vantage_date, INTERVAL 1 day) AND disc_elg_ind = 'Y') THEN dmnd_net_chrgd_amt ELSE 0 END),0) AS lst_qrt_dis_spt_amt,
          IFNULL(SUM(CASE WHEN (dmnd_dte BETWEEN DATE_SUB(vantage_date, INTERVAL 3 MONTH) AND DATE_SUB(vantage_date, INTERVAL 1 day) AND kc_ind = 'KC') THEN dmnd_sld_qty ELSE 0 END),0) AS lst_qrt_pur_qnts_wt_kc_card,
          IFNULL(SUM(CASE WHEN (dmnd_dte BETWEEN DATE_SUB(vantage_date, INTERVAL 3 MONTH) AND DATE_SUB(vantage_date, INTERVAL 1 day) AND kc_ind = 'KC') THEN dmnd_net_chrgd_amt ELSE 0 END),0) AS lst_qrt_spt_amt_wt_kc_card,
          IFNULL(SUM(CASE WHEN (dmnd_dte BETWEEN DATE_SUB(vantage_date, INTERVAL 3 MONTH) AND DATE_SUB(vantage_date, INTERVAL 1 day) AND dma_nm like '%ACTIVE%') THEN dmnd_net_chrgd_amt ELSE 0 END),0) AS ACTIVE_trans_pur_amt_for_lst_qrt,
          IFNULL(SUM(CASE WHEN (dmnd_dte BETWEEN DATE_SUB(vantage_date, INTERVAL 3 MONTH) AND DATE_SUB(vantage_date, INTERVAL 1 day) AND dma_nm like '%BEAUTY%') THEN dmnd_net_chrgd_amt ELSE 0 END),0) AS BEAUTY_trans_pur_amt_for_lst_qrt,
          IFNULL(SUM(CASE WHEN (dmnd_dte BETWEEN DATE_SUB(vantage_date, INTERVAL 3 MONTH) AND DATE_SUB(vantage_date, INTERVAL 1 day) AND dma_nm like '%CHILDRENS%') THEN dmnd_net_chrgd_amt ELSE 0 END),0) AS CHILDRENS_trans_pur_amt_for_lst_qrt,
          IFNULL(SUM(CASE WHEN (dmnd_dte BETWEEN DATE_SUB(vantage_date, INTERVAL 3 MONTH) AND DATE_SUB(vantage_date, INTERVAL 1 day) AND dma_nm like '%HOME%') THEN dmnd_net_chrgd_amt ELSE 0 END),0) AS HOME_trans_pur_amt_for_lst_qrt,
          IFNULL(SUM(CASE WHEN (dmnd_dte BETWEEN DATE_SUB(vantage_date, INTERVAL 3 MONTH) AND DATE_SUB(vantage_date, INTERVAL 1 day) AND dma_nm like 'MENS%') THEN dmnd_net_chrgd_amt ELSE 0 END),0) AS MENS_trans_pur_amt_for_lst_qrt,
          IFNULL(SUM(CASE WHEN (dmnd_dte BETWEEN DATE_SUB(vantage_date, INTERVAL 3 MONTH) AND DATE_SUB(vantage_date, INTERVAL 1 day) AND dma_nm like '%WOMENS%' and  dma_nm not like '%YOUNG WOMENS%') THEN dmnd_net_chrgd_amt ELSE 0 END),0) AS WOMENS_trans_pur_amt_for_lst_qrt,
          IFNULL(SUM(CASE WHEN (dmnd_dte BETWEEN DATE_SUB(vantage_date, INTERVAL 3 MONTH) AND DATE_SUB(vantage_date, INTERVAL 1 day) AND dma_nm like '%YOUNG WOMENS%') THEN dmnd_net_chrgd_amt ELSE 0 END),0) AS YOUNG_WOMENS_trans_pur_amt_for_lst_qrt,
          IFNULL(SUM(CASE WHEN (dmnd_dte BETWEEN DATE_SUB(vantage_date, INTERVAL 6 MONTH) AND DATE_SUB(DATE_SUB(vantage_date, INTERVAL 1 day),INTERVAL 3 MONTH))THEN 1 ELSE 0 END),0) AS sec_lst_qrt_trp_cnt,
          IFNULL(SUM(CASE WHEN (dmnd_dte BETWEEN DATE_SUB(vantage_date, INTERVAL 6 MONTH) AND DATE_SUB(DATE_SUB(vantage_date, INTERVAL 1 day),INTERVAL 3 MONTH))THEN dmnd_sld_qty ELSE 0 END),0) AS sec_lst_qrt_pur_qnts,
          IFNULL(SUM(CASE WHEN (dmnd_dte BETWEEN DATE_SUB(vantage_date, INTERVAL 6 MONTH) AND DATE_SUB(DATE_SUB(vantage_date, INTERVAL 1 day),INTERVAL 3 MONTH))THEN dmnd_net_chrgd_amt ELSE 0 END),0) AS sec_lst_qrt_spt_amt,
          IFNULL(SUM(CASE WHEN (dmnd_dte BETWEEN DATE_SUB(vantage_date, INTERVAL 6 MONTH) AND DATE_SUB(DATE_SUB(vantage_date, INTERVAL 1 day),INTERVAL 3 MONTH) AND disc_elg_ind = 'Y') THEN dmnd_sld_qty ELSE 0 END),0) AS sec_lst_qrt_dis_qnt,
          IFNULL(SUM(CASE WHEN (dmnd_dte BETWEEN DATE_SUB(vantage_date, INTERVAL 6 MONTH) AND DATE_SUB(DATE_SUB(vantage_date, INTERVAL 1 day),INTERVAL 3 MONTH) AND disc_elg_ind = 'Y') THEN dmnd_net_chrgd_amt ELSE 0 END),0) AS sec_lst_qrt_dis_spt_amt,
          IFNULL(SUM(CASE WHEN (dmnd_dte BETWEEN DATE_SUB(vantage_date, INTERVAL 6 MONTH) AND DATE_SUB(DATE_SUB(vantage_date, INTERVAL 1 day),INTERVAL 3 MONTH) AND kc_ind = 'KC') THEN dmnd_sld_qty ELSE 0 END),0) AS sec_lst_qrt_pur_qnts_wt_kc_card,
          IFNULL(SUM(CASE WHEN (dmnd_dte BETWEEN DATE_SUB(vantage_date, INTERVAL 6 MONTH) AND DATE_SUB(DATE_SUB(vantage_date, INTERVAL 1 day),INTERVAL 3 MONTH) AND kc_ind = 'KC') THEN dmnd_net_chrgd_amt ELSE 0 END),0) AS sec_lst_qrt_spt_amt_wt_kc_card,
          IFNULL(SUM(CASE WHEN (dmnd_dte BETWEEN DATE_SUB(vantage_date, INTERVAL 6 MONTH) AND DATE_SUB(DATE_SUB(vantage_date, INTERVAL 1 day),INTERVAL 3 MONTH) AND dma_nm like '%ACTIVE%') THEN dmnd_net_chrgd_amt ELSE 0 END),0) AS ACTIVE_trans_pur_amt_for_sec_lst_qrt,
          IFNULL(SUM(CASE WHEN (dmnd_dte BETWEEN DATE_SUB(vantage_date, INTERVAL 6 MONTH) AND DATE_SUB(DATE_SUB(vantage_date, INTERVAL 1 day),INTERVAL 3 MONTH) AND dma_nm like '%BEAUTY%') THEN dmnd_net_chrgd_amt ELSE 0 END),0) AS BEAUTY_trans_pur_amt_for_sec_lst_qrt,
          IFNULL(SUM(CASE WHEN (dmnd_dte BETWEEN DATE_SUB(vantage_date, INTERVAL 6 MONTH) AND DATE_SUB(DATE_SUB(vantage_date, INTERVAL 1 day),INTERVAL 3 MONTH) AND dma_nm like '%CHILDRENS%') THEN dmnd_net_chrgd_amt ELSE 0 END),0) AS CHILDRENS_trans_pur_amt_for_sec_lst_qrt,
          IFNULL(SUM(CASE WHEN (dmnd_dte BETWEEN DATE_SUB(vantage_date, INTERVAL 6 MONTH) AND DATE_SUB(DATE_SUB(vantage_date, INTERVAL 1 day),INTERVAL 3 MONTH) AND dma_nm like '%HOME%') THEN dmnd_net_chrgd_amt ELSE 0 END),0) AS HOME_trans_pur_amt_for_sec_lst_qrt,
          IFNULL(SUM(CASE WHEN (dmnd_dte BETWEEN DATE_SUB(vantage_date, INTERVAL 6 MONTH) AND DATE_SUB(DATE_SUB(vantage_date, INTERVAL 1 day),INTERVAL 3 MONTH) AND dma_nm like 'MENS%') THEN dmnd_net_chrgd_amt ELSE 0 END),0) AS MENS_trans_pur_amt_for_sec_lst_qrt,
          IFNULL(SUM(CASE WHEN (dmnd_dte BETWEEN DATE_SUB(vantage_date, INTERVAL 6 MONTH) AND DATE_SUB(DATE_SUB(vantage_date, INTERVAL 1 day),INTERVAL 3 MONTH) AND dma_nm like '%WOMENS%' and  dma_nm not like '%YOUNG WOMENS%') THEN dmnd_net_chrgd_amt ELSE 0 END),0) AS WOMENS_trans_pur_amt_for_sec_lst_qrt,
          IFNULL(SUM(CASE WHEN (dmnd_dte BETWEEN DATE_SUB(vantage_date, INTERVAL 6 MONTH) AND DATE_SUB(DATE_SUB(vantage_date, INTERVAL 1 day),INTERVAL 3 MONTH) AND dma_nm like '%YOUNG WOMENS%') THEN dmnd_net_chrgd_amt ELSE 0 END),0) AS YOUNG_WOMENS_trans_pur_amt_for_sec_lst_qrt,
          IFNULL(SUM(CASE WHEN (dmnd_dte BETWEEN DATE_SUB(vantage_date, INTERVAL 9 MONTH) AND DATE_SUB(DATE_SUB(vantage_date, INTERVAL 1 day),INTERVAL 6 MONTH))THEN 1 ELSE 0 END),0) AS trd_lst_qrt_trp_cnt,
          IFNULL(SUM(CASE WHEN (dmnd_dte BETWEEN DATE_SUB(vantage_date, INTERVAL 9 MONTH) AND DATE_SUB(DATE_SUB(vantage_date, INTERVAL 1 day),INTERVAL 6 MONTH))THEN dmnd_sld_qty ELSE 0 END),0) AS trd_lst_qrt_pur_qnts,
          IFNULL(SUM(CASE WHEN (dmnd_dte BETWEEN DATE_SUB(vantage_date, INTERVAL 9 MONTH) AND DATE_SUB(DATE_SUB(vantage_date, INTERVAL 1 day),INTERVAL 6 MONTH))THEN dmnd_net_chrgd_amt ELSE 0 END),0) AS trd_lst_qrt_spt_amt,
          IFNULL(SUM(CASE WHEN (dmnd_dte BETWEEN DATE_SUB(vantage_date, INTERVAL 9 MONTH) AND DATE_SUB(DATE_SUB(vantage_date, INTERVAL 1 day),INTERVAL 6 MONTH) AND disc_elg_ind = 'Y') THEN dmnd_sld_qty ELSE 0 END),0) AS trd_lst_qrt_dis_qnt,
          IFNULL(SUM(CASE WHEN (dmnd_dte BETWEEN DATE_SUB(vantage_date, INTERVAL 9 MONTH) AND DATE_SUB(DATE_SUB(vantage_date, INTERVAL 1 day),INTERVAL 6 MONTH) AND disc_elg_ind = 'Y') THEN dmnd_net_chrgd_amt ELSE 0 END),0) AS trd_lst_qrt_dis_spt_amt,
          IFNULL(SUM(CASE WHEN (dmnd_dte BETWEEN DATE_SUB(vantage_date, INTERVAL 9 MONTH) AND DATE_SUB(DATE_SUB(vantage_date, INTERVAL 1 day),INTERVAL 6 MONTH) AND kc_ind = 'KC') THEN dmnd_sld_qty ELSE 0 END),0) AS trd_lst_qrt_pur_qnts_wt_kc_card,
          IFNULL(SUM(CASE WHEN (dmnd_dte BETWEEN DATE_SUB(vantage_date, INTERVAL 9 MONTH) AND DATE_SUB(DATE_SUB(vantage_date, INTERVAL 1 day),INTERVAL 6 MONTH) AND kc_ind = 'KC') THEN dmnd_net_chrgd_amt ELSE 0 END),0) AS trd_lst_qrt_spt_amt_wt_kc_card,
          IFNULL(SUM(CASE WHEN (dmnd_dte BETWEEN DATE_SUB(vantage_date, INTERVAL 9 MONTH) AND DATE_SUB(DATE_SUB(vantage_date, INTERVAL 1 day),INTERVAL 6 MONTH) AND dma_nm like '%ACTIVE%') THEN dmnd_net_chrgd_amt ELSE 0 END),0) AS ACTIVE_trans_pur_amt_for_trd_lst_qrt,
          IFNULL(SUM(CASE WHEN (dmnd_dte BETWEEN DATE_SUB(vantage_date, INTERVAL 9 MONTH) AND DATE_SUB(DATE_SUB(vantage_date, INTERVAL 1 day),INTERVAL 6 MONTH) AND dma_nm like '%BEAUTY%') THEN dmnd_net_chrgd_amt ELSE 0 END),0) AS BEAUTY_trans_pur_amt_for_trd_lst_qrt,
          IFNULL(SUM(CASE WHEN (dmnd_dte BETWEEN DATE_SUB(vantage_date, INTERVAL 9 MONTH) AND DATE_SUB(DATE_SUB(vantage_date, INTERVAL 1 day),INTERVAL 6 MONTH) AND dma_nm like '%CHILDRENS%') THEN dmnd_net_chrgd_amt ELSE 0 END),0) AS CHILDRENS_trans_pur_amt_for_trd_lst_qrt,
          IFNULL(SUM(CASE WHEN (dmnd_dte BETWEEN DATE_SUB(vantage_date, INTERVAL 9 MONTH) AND DATE_SUB(DATE_SUB(vantage_date, INTERVAL 1 day),INTERVAL 6 MONTH) AND dma_nm like '%HOME%') THEN dmnd_net_chrgd_amt ELSE 0 END),0) AS HOME_trans_pur_amt_for_trd_lst_qrt,
          IFNULL(SUM(CASE WHEN (dmnd_dte BETWEEN DATE_SUB(vantage_date, INTERVAL 9 MONTH) AND DATE_SUB(DATE_SUB(vantage_date, INTERVAL 1 day),INTERVAL 6 MONTH) AND dma_nm like 'MENS%') THEN dmnd_net_chrgd_amt ELSE 0 END),0) AS MENS_trans_pur_amt_for_trd_lst_qrt,
          IFNULL(SUM(CASE WHEN (dmnd_dte BETWEEN DATE_SUB(vantage_date, INTERVAL 9 MONTH) AND DATE_SUB(DATE_SUB(vantage_date, INTERVAL 1 day),INTERVAL 6 MONTH) AND dma_nm like '%WOMENS%' and  dma_nm not like '%YOUNG WOMENS%') THEN dmnd_net_chrgd_amt ELSE 0 END),0) AS WOMENS_trans_pur_amt_for_trd_lst_qrt,
          IFNULL(SUM(CASE WHEN (dmnd_dte BETWEEN DATE_SUB(vantage_date, INTERVAL 9 MONTH) AND DATE_SUB(DATE_SUB(vantage_date, INTERVAL 1 day),INTERVAL 6 MONTH) AND dma_nm like '%YOUNG WOMENS%') THEN dmnd_net_chrgd_amt ELSE 0 END),0) AS YOUNG_WOMENS_trans_pur_amt_for_trd_lst_qrt,
          IFNULL(SUM(CASE WHEN (dmnd_dte BETWEEN DATE_SUB(vantage_date, INTERVAL 1 YEAR) AND DATE_SUB(DATE_SUB(vantage_date, INTERVAL 1 day),INTERVAL 9 MONTH))THEN 1 ELSE 0 END),0) AS frt_lst_qrt_trp_cnt,
          IFNULL(SUM(CASE WHEN (dmnd_dte BETWEEN DATE_SUB(vantage_date, INTERVAL 1 YEAR) AND DATE_SUB(DATE_SUB(vantage_date, INTERVAL 1 day),INTERVAL 9 MONTH))THEN dmnd_sld_qty ELSE 0 END),0) AS frt_lst_qrt_pur_qnts,
          IFNULL(SUM(CASE WHEN (dmnd_dte BETWEEN DATE_SUB(vantage_date, INTERVAL 1 YEAR) AND DATE_SUB(DATE_SUB(vantage_date, INTERVAL 1 day),INTERVAL 9 MONTH))THEN dmnd_net_chrgd_amt ELSE 0 END),0) AS frt_lst_qrt_spt_amt,
          IFNULL(SUM(CASE WHEN (dmnd_dte BETWEEN DATE_SUB(vantage_date, INTERVAL 1 YEAR) AND DATE_SUB(DATE_SUB(vantage_date, INTERVAL 1 day),INTERVAL 9 MONTH) AND disc_elg_ind = 'Y') THEN dmnd_sld_qty ELSE 0 END),0) AS frt_lst_qrt_dis_qnt,
          IFNULL(SUM(CASE WHEN (dmnd_dte BETWEEN DATE_SUB(vantage_date, INTERVAL 1 YEAR) AND DATE_SUB(DATE_SUB(vantage_date, INTERVAL 1 day),INTERVAL 9 MONTH) AND disc_elg_ind = 'Y') THEN dmnd_net_chrgd_amt ELSE 0 END),0) AS frt_lst_qrt_dis_spt_amt,
          IFNULL(SUM(CASE WHEN (dmnd_dte BETWEEN DATE_SUB(vantage_date, INTERVAL 1 YEAR) AND DATE_SUB(DATE_SUB(vantage_date, INTERVAL 1 day),INTERVAL 9 MONTH) AND kc_ind = 'KC') THEN dmnd_sld_qty ELSE 0 END),0) AS frt_lst_qrt_pur_qnts_wt_kc_card,
          IFNULL(SUM(CASE WHEN (dmnd_dte BETWEEN DATE_SUB(vantage_date, INTERVAL 1 YEAR) AND DATE_SUB(DATE_SUB(vantage_date, INTERVAL 1 day),INTERVAL 9 MONTH) AND kc_ind = 'KC') THEN dmnd_net_chrgd_amt ELSE 0 END),0) AS frt_lst_qrt_spt_amt_wt_kc_card,
          IFNULL(SUM(CASE WHEN (dmnd_dte BETWEEN DATE_SUB(vantage_date, INTERVAL 1 YEAR) AND DATE_SUB(DATE_SUB(vantage_date, INTERVAL 1 day),INTERVAL 9 MONTH) AND dma_nm like '%ACTIVE%') THEN dmnd_net_chrgd_amt ELSE 0 END),0) AS ACTIVE_trans_pur_amt_for_frt_lst_qrt,
          IFNULL(SUM(CASE WHEN (dmnd_dte BETWEEN DATE_SUB(vantage_date, INTERVAL 1 YEAR) AND DATE_SUB(DATE_SUB(vantage_date, INTERVAL 1 day),INTERVAL 9 MONTH) AND dma_nm like '%BEAUTY%') THEN dmnd_net_chrgd_amt ELSE 0 END),0) AS BEAUTY_trans_pur_amt_for_frt_lst_qrt,
          IFNULL(SUM(CASE WHEN (dmnd_dte BETWEEN DATE_SUB(vantage_date, INTERVAL 1 YEAR) AND DATE_SUB(DATE_SUB(vantage_date, INTERVAL 1 day),INTERVAL 9 MONTH) AND dma_nm like '%CHILDRENS%') THEN dmnd_net_chrgd_amt ELSE 0 END),0) AS CHILDRENS_trans_pur_amt_for_frt_lst_qrt,
          IFNULL(SUM(CASE WHEN (dmnd_dte BETWEEN DATE_SUB(vantage_date, INTERVAL 1 YEAR) AND DATE_SUB(DATE_SUB(vantage_date, INTERVAL 1 day),INTERVAL 9 MONTH) AND dma_nm like '%HOME%') THEN dmnd_net_chrgd_amt ELSE 0 END),0) AS HOME_trans_pur_amt_for_frt_lst_qrt,
          IFNULL(SUM(CASE WHEN (dmnd_dte BETWEEN DATE_SUB(vantage_date, INTERVAL 1 YEAR) AND DATE_SUB(DATE_SUB(vantage_date, INTERVAL 1 day),INTERVAL 9 MONTH) AND dma_nm like 'MENS%') THEN dmnd_net_chrgd_amt ELSE 0 END),0) AS MENS_trans_pur_amt_for_frt_lst_qrt,
          IFNULL(SUM(CASE WHEN (dmnd_dte BETWEEN DATE_SUB(vantage_date, INTERVAL 1 YEAR) AND DATE_SUB(DATE_SUB(vantage_date, INTERVAL 1 day),INTERVAL 9 MONTH) AND dma_nm like '%WOMENS%' and  dma_nm not like '%YOUNG WOMENS%') THEN dmnd_net_chrgd_amt ELSE 0 END),0) AS WOMENS_trans_pur_amt_for_frt_lst_qrt,
          IFNULL(SUM(CASE WHEN (dmnd_dte BETWEEN DATE_SUB(vantage_date, INTERVAL 1 YEAR) AND DATE_SUB(DATE_SUB(vantage_date, INTERVAL 1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t>
  </si>
  <si>
    <t>12. Complete query without target</t>
  </si>
  <si>
    <t xml:space="preserve">CREATE OR REPLACE TABLE `kohls-bda-mkt-prd.dp_marketing_sandbox.TKA1JB1_email_unsubscribe_yearly_data_V1` AS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
              ) k
            LEFT JOIN
              (
                SELECT
                  i.email_addr, vantage_date, month_num,
                  DATE_DIFF(vantage_date, MAX(email_notif_eff_dte), DAY) as rec_opt_in_days
                FROM
                  `kohls-bda-mkt-prd.dp_marketing_sandbox.TKA1JB1_email_unsubscribe_year_data`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date_diff(vantage_date, MAX(last_trn_dte), month) as months_to_last_trans,
              date_diff(vantage_date, date (MAX(bst_cust_brth_dte)),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DATE_SUB(vantage_date, INTERVAL 1 YEAR) AND DATE_SUB(vantage_date, INTERVAL 1 day)
            GROUP BY
              cust_id, vantage_date, month_num
          ) w
        LEFT JOIN
          (
            SELECT
              cust_id,
              vantage_date,
              month_num,
              IFNULL(SUM(CASE WHEN (dmnd_dte BETWEEN DATE_SUB(vantage_date, INTERVAL 1 YEAR) AND DATE_SUB(vantage_date, INTERVAL 1 day))THEN 1 ELSE 0 END),0) AS lst_yr_trp_cnt,
              IFNULL(SUM(CASE WHEN (dmnd_dte BETWEEN DATE_SUB(vantage_date, INTERVAL 1 YEAR) AND DATE_SUB(vantage_date, INTERVAL 1 day))THEN dmnd_sld_qty ELSE 0 END),0) AS lst_yr_pur_qnt,
              IFNULL(SUM(CASE WHEN (dmnd_dte BETWEEN DATE_SUB(vantage_date, INTERVAL 1 YEAR) AND DATE_SUB(vantage_date, INTERVAL 1 day))THEN dmnd_net_chrgd_amt ELSE 0 END),0) AS lst_yr_spt_amt,
              IFNULL(SUM(CASE WHEN (dmnd_dte BETWEEN DATE_SUB(vantage_date, INTERVAL 1 YEAR) AND DATE_SUB(vantage_date, INTERVAL 1 day) AND disc_elg_ind = 'Y') THEN dmnd_sld_qty ELSE 0 END),0) AS lst_yr_dis_qnt,
              IFNULL(SUM(CASE WHEN (dmnd_dte BETWEEN DATE_SUB(vantage_date, INTERVAL 1 YEAR) AND DATE_SUB(vantage_date, INTERVAL 1 day) AND disc_elg_ind = 'Y') THEN dmnd_net_chrgd_amt ELSE 0 END),0) AS lst_yr_dis_spt_amt,
              IFNULL(SUM(CASE WHEN (dmnd_dte BETWEEN DATE_SUB(vantage_date, INTERVAL 1 YEAR) AND DATE_SUB(vantage_date, INTERVAL 1 day) AND kc_ind = 'KC') THEN dmnd_sld_qty ELSE 0 END),0) AS lst_yr_pur_qnt_wt_kc_card,
              IFNULL(SUM(CASE WHEN (dmnd_dte BETWEEN DATE_SUB(vantage_date, INTERVAL 1 YEAR) AND DATE_SUB(vantage_date, INTERVAL 1 day) AND kc_ind = 'KC') THEN dmnd_net_chrgd_amt ELSE 0 END),0) AS lst_yr_spt_amt_wt_kc_card,
              IFNULL(SUM(CASE WHEN (dmnd_dte BETWEEN DATE_SUB(vantage_date, INTERVAL 1 YEAR) AND DATE_SUB(vantage_date, INTERVAL 1 day) AND dma_nm like '%ACTIVE%') THEN dmnd_net_chrgd_amt ELSE 0 END),0) AS ACTIVE_trans_pur_amt_lst_yr,
              IFNULL(SUM(CASE WHEN (dmnd_dte BETWEEN DATE_SUB(vantage_date, INTERVAL 1 YEAR) AND DATE_SUB(vantage_date, INTERVAL 1 day) AND dma_nm like '%BEAUTY%') THEN dmnd_net_chrgd_amt ELSE 0 END),0) AS BEAUTY_trans_pur_amt_lst_yr,
              IFNULL(SUM(CASE WHEN (dmnd_dte BETWEEN DATE_SUB(vantage_date, INTERVAL 1 YEAR) AND DATE_SUB(vantage_date, INTERVAL 1 day) AND dma_nm like '%CHILDRENS%') THEN dmnd_net_chrgd_amt ELSE 0 END),0) AS CHILDRENS_trans_pur_amt_lst_yr,
              IFNULL(SUM(CASE WHEN (dmnd_dte BETWEEN DATE_SUB(vantage_date, INTERVAL 1 YEAR) AND DATE_SUB(vantage_date, INTERVAL 1 day) AND dma_nm like '%HOME%') THEN dmnd_net_chrgd_amt ELSE 0 END),0) AS HOME_trans_pur_amt_lst_yr,
              IFNULL(SUM(CASE WHEN (dmnd_dte BETWEEN DATE_SUB(vantage_date, INTERVAL 1 YEAR) AND DATE_SUB(vantage_date, INTERVAL 1 day) AND dma_nm like 'MENS%') THEN dmnd_net_chrgd_amt ELSE 0 END),0) AS MENS_trans_pur_amt_lst_yr,
              IFNULL(SUM(CASE WHEN (dmnd_dte BETWEEN DATE_SUB(vantage_date, INTERVAL 1 YEAR) AND DATE_SUB(vantage_date, INTERVAL 1 day) AND dma_nm like '%WOMENS%' and  dma_nm not like '%YOUNG WOMENS%') THEN dmnd_net_chrgd_amt ELSE 0 END),0) AS WOMENS_trans_pur_amt_lst_yr,
              IFNULL(SUM(CASE WHEN (dmnd_dte BETWEEN DATE_SUB(vantage_date, INTERVAL 1 YEAR) AND DATE_SUB(vantage_date, INTERVAL 1 day) AND dma_nm like '%YOUNG WOMENS%') THEN dmnd_net_chrgd_amt ELSE 0 END),0) AS YOUNG_WOMENS_trans_pur_amt_lst_yr,
              IFNULL(SUM(CASE WHEN (dmnd_dte BETWEEN DATE_SUB(vantage_date, INTERVAL 3 MONTH) AND DATE_SUB(vantage_date, INTERVAL 1 day))THEN 1 ELSE 0 END),0) AS lst_qrt_trp_cnt,
              IFNULL(SUM(CASE WHEN (dmnd_dte BETWEEN DATE_SUB(vantage_date, INTERVAL 3 MONTH) AND DATE_SUB(vantage_date, INTERVAL 1 day))THEN dmnd_sld_qty ELSE 0 END),0) AS lst_qrt_pur_qnts,
              IFNULL(SUM(CASE WHEN (dmnd_dte BETWEEN DATE_SUB(vantage_date, INTERVAL 3 MONTH) AND DATE_SUB(vantage_date, INTERVAL 1 day))THEN dmnd_net_chrgd_amt ELSE 0 END),0) AS lst_qrt_spt_amt,
              IFNULL(SUM(CASE WHEN (dmnd_dte BETWEEN DATE_SUB(vantage_date, INTERVAL 3 MONTH) AND DATE_SUB(vantage_date, INTERVAL 1 day) AND disc_elg_ind = 'Y') THEN dmnd_sld_qty ELSE 0 END),0) AS lst_qrt_dis_qnt,
              IFNULL(SUM(CASE WHEN (dmnd_dte BETWEEN DATE_SUB(vantage_date, INTERVAL 3 MONTH) AND DATE_SUB(vantage_date, INTERVAL 1 day) AND disc_elg_ind = 'Y') THEN dmnd_net_chrgd_amt ELSE 0 END),0) AS lst_qrt_dis_spt_amt,
              IFNULL(SUM(CASE WHEN (dmnd_dte BETWEEN DATE_SUB(vantage_date, INTERVAL 3 MONTH) AND DATE_SUB(vantage_date, INTERVAL 1 day) AND kc_ind = 'KC') THEN dmnd_sld_qty ELSE 0 END),0) AS lst_qrt_pur_qnts_wt_kc_card,
              IFNULL(SUM(CASE WHEN (dmnd_dte BETWEEN DATE_SUB(vantage_date, INTERVAL 3 MONTH) AND DATE_SUB(vantage_date, INTERVAL 1 day) AND kc_ind = 'KC') THEN dmnd_net_chrgd_amt ELSE 0 END),0) AS lst_qrt_spt_amt_wt_kc_card,
              IFNULL(SUM(CASE WHEN (dmnd_dte BETWEEN DATE_SUB(vantage_date, INTERVAL 3 MONTH) AND DATE_SUB(vantage_date, INTERVAL 1 day) AND dma_nm like '%ACTIVE%') THEN dmnd_net_chrgd_amt ELSE 0 END),0) AS ACTIVE_trans_pur_amt_for_lst_qrt,
              IFNULL(SUM(CASE WHEN (dmnd_dte BETWEEN DATE_SUB(vantage_date, INTERVAL 3 MONTH) AND DATE_SUB(vantage_date, INTERVAL 1 day) AND dma_nm like '%BEAUTY%') THEN dmnd_net_chrgd_amt ELSE 0 END),0) AS BEAUTY_trans_pur_amt_for_lst_qrt,
              IFNULL(SUM(CASE WHEN (dmnd_dte BETWEEN DATE_SUB(vantage_date, INTERVAL 3 MONTH) AND DATE_SUB(vantage_date, INTERVAL 1 day) AND dma_nm like '%CHILDRENS%') THEN dmnd_net_chrgd_amt ELSE 0 END),0) AS CHILDRENS_trans_pur_amt_for_lst_qrt,
              IFNULL(SUM(CASE WHEN (dmnd_dte BETWEEN DATE_SUB(vantage_date, INTERVAL 3 MONTH) AND DATE_SUB(vantage_date, INTERVAL 1 day) AND dma_nm like '%HOME%') THEN dmnd_net_chrgd_amt ELSE 0 END),0) AS HOME_trans_pur_amt_for_lst_qrt,
              IFNULL(SUM(CASE WHEN (dmnd_dte BETWEEN DATE_SUB(vantage_date, INTERVAL 3 MONTH) AND DATE_SUB(vantage_date, INTERVAL 1 day) AND dma_nm like 'MENS%') THEN dmnd_net_chrgd_amt ELSE 0 END),0) AS MENS_trans_pur_amt_for_lst_qrt,
              IFNULL(SUM(CASE WHEN (dmnd_dte BETWEEN DATE_SUB(vantage_date, INTERVAL 3 MONTH) AND DATE_SUB(vantage_date, INTERVAL 1 day) AND dma_nm like '%WOMENS%' and  dma_nm not like '%YOUNG WOMENS%') THEN dmnd_net_chrgd_amt ELSE 0 END),0) AS WOMENS_trans_pur_amt_for_lst_qrt,
              IFNULL(SUM(CASE WHEN (dmnd_dte BETWEEN DATE_SUB(vantage_date, INTERVAL 3 MONTH) AND DATE_SUB(vantage_date, INTERVAL 1 day) AND dma_nm like '%YOUNG WOMENS%') THEN dmnd_net_chrgd_amt ELSE 0 END),0) AS YOUNG_WOMENS_trans_pur_amt_for_lst_qrt,
              IFNULL(SUM(CASE WHEN (dmnd_dte BETWEEN DATE_SUB(vantage_date, INTERVAL 6 MONTH) AND DATE_SUB(DATE_SUB(vantage_date, INTERVAL 1 day),INTERVAL 3 MONTH))THEN 1 ELSE 0 END),0) AS sec_lst_qrt_trp_cnt,
              IFNULL(SUM(CASE WHEN (dmnd_dte BETWEEN DATE_SUB(vantage_date, INTERVAL 6 MONTH) AND DATE_SUB(DATE_SUB(vantage_date, INTERVAL 1 day),INTERVAL 3 MONTH))THEN dmnd_sld_qty ELSE 0 END),0) AS sec_lst_qrt_pur_qnts,
              IFNULL(SUM(CASE WHEN (dmnd_dte BETWEEN DATE_SUB(vantage_date, INTERVAL 6 MONTH) AND DATE_SUB(DATE_SUB(vantage_date, INTERVAL 1 day),INTERVAL 3 MONTH))THEN dmnd_net_chrgd_amt ELSE 0 END),0) AS sec_lst_qrt_spt_amt,
              IFNULL(SUM(CASE WHEN (dmnd_dte BETWEEN DATE_SUB(vantage_date, INTERVAL 6 MONTH) AND DATE_SUB(DATE_SUB(vantage_date, INTERVAL 1 day),INTERVAL 3 MONTH) AND disc_elg_ind = 'Y') THEN dmnd_sld_qty ELSE 0 END),0) AS sec_lst_qrt_dis_qnt,
              IFNULL(SUM(CASE WHEN (dmnd_dte BETWEEN DATE_SUB(vantage_date, INTERVAL 6 MONTH) AND DATE_SUB(DATE_SUB(vantage_date, INTERVAL 1 day),INTERVAL 3 MONTH) AND disc_elg_ind = 'Y') THEN dmnd_net_chrgd_amt ELSE 0 END),0) AS sec_lst_qrt_dis_spt_amt,
              IFNULL(SUM(CASE WHEN (dmnd_dte BETWEEN DATE_SUB(vantage_date, INTERVAL 6 MONTH) AND DATE_SUB(DATE_SUB(vantage_date, INTERVAL 1 day),INTERVAL 3 MONTH) AND kc_ind = 'KC') THEN dmnd_sld_qty ELSE 0 END),0) AS sec_lst_qrt_pur_qnts_wt_kc_card,
              IFNULL(SUM(CASE WHEN (dmnd_dte BETWEEN DATE_SUB(vantage_date, INTERVAL 6 MONTH) AND DATE_SUB(DATE_SUB(vantage_date, INTERVAL 1 day),INTERVAL 3 MONTH) AND kc_ind = 'KC') THEN dmnd_net_chrgd_amt ELSE 0 END),0) AS sec_lst_qrt_spt_amt_wt_kc_card,
              IFNULL(SUM(CASE WHEN (dmnd_dte BETWEEN DATE_SUB(vantage_date, INTERVAL 6 MONTH) AND DATE_SUB(DATE_SUB(vantage_date, INTERVAL 1 day),INTERVAL 3 MONTH) AND dma_nm like '%ACTIVE%') THEN dmnd_net_chrgd_amt ELSE 0 END),0) AS ACTIVE_trans_pur_amt_for_sec_lst_qrt,
              IFNULL(SUM(CASE WHEN (dmnd_dte BETWEEN DATE_SUB(vantage_date, INTERVAL 6 MONTH) AND DATE_SUB(DATE_SUB(vantage_date, INTERVAL 1 day),INTERVAL 3 MONTH) AND dma_nm like '%BEAUTY%') THEN dmnd_net_chrgd_amt ELSE 0 END),0) AS BEAUTY_trans_pur_amt_for_sec_lst_qrt,
              IFNULL(SUM(CASE WHEN (dmnd_dte BETWEEN DATE_SUB(vantage_date, INTERVAL 6 MONTH) AND DATE_SUB(DATE_SUB(vantage_date, INTERVAL 1 day),INTERVAL 3 MONTH) AND dma_nm like '%CHILDRENS%') THEN dmnd_net_chrgd_amt ELSE 0 END),0) AS CHILDRENS_trans_pur_amt_for_sec_lst_qrt,
              IFNULL(SUM(CASE WHEN (dmnd_dte BETWEEN DATE_SUB(vantage_date, INTERVAL 6 MONTH) AND DATE_SUB(DATE_SUB(vantage_date, INTERVAL 1 day),INTERVAL 3 MONTH) AND dma_nm like '%HOME%') THEN dmnd_net_chrgd_amt ELSE 0 END),0) AS HOME_trans_pur_amt_for_sec_lst_qrt,
              IFNULL(SUM(CASE WHEN (dmnd_dte BETWEEN DATE_SUB(vantage_date, INTERVAL 6 MONTH) AND DATE_SUB(DATE_SUB(vantage_date, INTERVAL 1 day),INTERVAL 3 MONTH) AND dma_nm like 'MENS%') THEN dmnd_net_chrgd_amt ELSE 0 END),0) AS MENS_trans_pur_amt_for_sec_lst_qrt,
              IFNULL(SUM(CASE WHEN (dmnd_dte BETWEEN DATE_SUB(vantage_date, INTERVAL 6 MONTH) AND DATE_SUB(DATE_SUB(vantage_date, INTERVAL 1 day),INTERVAL 3 MONTH) AND dma_nm like '%WOMENS%' and  dma_nm not like '%YOUNG WOMENS%') THEN dmnd_net_chrgd_amt ELSE 0 END),0) AS WOMENS_trans_pur_amt_for_sec_lst_qrt,
              IFNULL(SUM(CASE WHEN (dmnd_dte BETWEEN DATE_SUB(vantage_date, INTERVAL 6 MONTH) AND DATE_SUB(DATE_SUB(vantage_date, INTERVAL 1 day),INTERVAL 3 MONTH) AND dma_nm like '%YOUNG WOMENS%') THEN dmnd_net_chrgd_amt ELSE 0 END),0) AS YOUNG_WOMENS_trans_pur_amt_for_sec_lst_qrt,
              IFNULL(SUM(CASE WHEN (dmnd_dte BETWEEN DATE_SUB(vantage_date, INTERVAL 9 MONTH) AND DATE_SUB(DATE_SUB(vantage_date, INTERVAL 1 day),INTERVAL 6 MONTH))THEN 1 ELSE 0 END),0) AS trd_lst_qrt_trp_cnt,
              IFNULL(SUM(CASE WHEN (dmnd_dte BETWEEN DATE_SUB(vantage_date, INTERVAL 9 MONTH) AND DATE_SUB(DATE_SUB(vantage_date, INTERVAL 1 day),INTERVAL 6 MONTH))THEN dmnd_sld_qty ELSE 0 END),0) AS trd_lst_qrt_pur_qnts,
              IFNULL(SUM(CASE WHEN (dmnd_dte BETWEEN DATE_SUB(vantage_date, INTERVAL 9 MONTH) AND DATE_SUB(DATE_SUB(vantage_date, INTERVAL 1 day),INTERVAL 6 MONTH))THEN dmnd_net_chrgd_amt ELSE 0 END),0) AS trd_lst_qrt_spt_amt,
              IFNULL(SUM(CASE WHEN (dmnd_dte BETWEEN DATE_SUB(vantage_date, INTERVAL 9 MONTH) AND DATE_SUB(DATE_SUB(vantage_date, INTERVAL 1 day),INTERVAL 6 MONTH) AND disc_elg_ind = 'Y') THEN dmnd_sld_qty ELSE 0 END),0) AS trd_lst_qrt_dis_qnt,
              IFNULL(SUM(CASE WHEN (dmnd_dte BETWEEN DATE_SUB(vantage_date, INTERVAL 9 MONTH) AND DATE_SUB(DATE_SUB(vantage_date, INTERVAL 1 day),INTERVAL 6 MONTH) AND disc_elg_ind = 'Y') THEN dmnd_net_chrgd_amt ELSE 0 END),0) AS trd_lst_qrt_dis_spt_amt,
              IFNULL(SUM(CASE WHEN (dmnd_dte BETWEEN DATE_SUB(vantage_date, INTERVAL 9 MONTH) AND DATE_SUB(DATE_SUB(vantage_date, INTERVAL 1 day),INTERVAL 6 MONTH) AND kc_ind = 'KC') THEN dmnd_sld_qty ELSE 0 END),0) AS trd_lst_qrt_pur_qnts_wt_kc_card,
              IFNULL(SUM(CASE WHEN (dmnd_dte BETWEEN DATE_SUB(vantage_date, INTERVAL 9 MONTH) AND DATE_SUB(DATE_SUB(vantage_date, INTERVAL 1 day),INTERVAL 6 MONTH) AND kc_ind = 'KC') THEN dmnd_net_chrgd_amt ELSE 0 END),0) AS trd_lst_qrt_spt_amt_wt_kc_card,
              IFNULL(SUM(CASE WHEN (dmnd_dte BETWEEN DATE_SUB(vantage_date, INTERVAL 9 MONTH) AND DATE_SUB(DATE_SUB(vantage_date, INTERVAL 1 day),INTERVAL 6 MONTH) AND dma_nm like '%ACTIVE%') THEN dmnd_net_chrgd_amt ELSE 0 END),0) AS ACTIVE_trans_pur_amt_for_trd_lst_qrt,
              IFNULL(SUM(CASE WHEN (dmnd_dte BETWEEN DATE_SUB(vantage_date, INTERVAL 9 MONTH) AND DATE_SUB(DATE_SUB(vantage_date, INTERVAL 1 day),INTERVAL 6 MONTH) AND dma_nm like '%BEAUTY%') THEN dmnd_net_chrgd_amt ELSE 0 END),0) AS BEAUTY_trans_pur_amt_for_trd_lst_qrt,
              IFNULL(SUM(CASE WHEN (dmnd_dte BETWEEN DATE_SUB(vantage_date, INTERVAL 9 MONTH) AND DATE_SUB(DATE_SUB(vantage_date, INTERVAL 1 day),INTERVAL 6 MONTH) AND dma_nm like '%CHILDRENS%') THEN dmnd_net_chrgd_amt ELSE 0 END),0) AS CHILDRENS_trans_pur_amt_for_trd_lst_qrt,
              IFNULL(SUM(CASE WHEN (dmnd_dte BETWEEN DATE_SUB(vantage_date, INTERVAL 9 MONTH) AND DATE_SUB(DATE_SUB(vantage_date, INTERVAL 1 day),INTERVAL 6 MONTH) AND dma_nm like '%HOME%') THEN dmnd_net_chrgd_amt ELSE 0 END),0) AS HOME_trans_pur_amt_for_trd_lst_qrt,
              IFNULL(SUM(CASE WHEN (dmnd_dte BETWEEN DATE_SUB(vantage_date, INTERVAL 9 MONTH) AND DATE_SUB(DATE_SUB(vantage_date, INTERVAL 1 day),INTERVAL 6 MONTH) AND dma_nm like 'MENS%') THEN dmnd_net_chrgd_amt ELSE 0 END),0) AS MENS_trans_pur_amt_for_trd_lst_qrt,
              IFNULL(SUM(CASE WHEN (dmnd_dte BETWEEN DATE_SUB(vantage_date, INTERVAL 9 MONTH) AND DATE_SUB(DATE_SUB(vantage_date, INTERVAL 1 day),INTERVAL 6 MONTH) AND dma_nm like '%WOMENS%' and  dma_nm not like '%YOUNG WOMENS%') THEN dmnd_net_chrgd_amt ELSE 0 END),0) AS WOMENS_trans_pur_amt_for_trd_lst_qrt,
              IFNULL(SUM(CASE WHEN (dmnd_dte BETWEEN DATE_SUB(vantage_date, INTERVAL 9 MONTH) AND DATE_SUB(DATE_SUB(vantage_date, INTERVAL 1 day),INTERVAL 6 MONTH) AND dma_nm like '%YOUNG WOMENS%') THEN dmnd_net_chrgd_amt ELSE 0 END),0) AS YOUNG_WOMENS_trans_pur_amt_for_trd_lst_qrt,
              IFNULL(SUM(CASE WHEN (dmnd_dte BETWEEN DATE_SUB(vantage_date, INTERVAL 1 YEAR) AND DATE_SUB(DATE_SUB(vantage_date, INTERVAL 1 day),INTERVAL 9 MONTH))THEN 1 ELSE 0 END),0) AS frt_lst_qrt_trp_cnt,
              IFNULL(SUM(CASE WHEN (dmnd_dte BETWEEN DATE_SUB(vantage_date, INTERVAL 1 YEAR) AND DATE_SUB(DATE_SUB(vantage_date, INTERVAL 1 day),INTERVAL 9 MONTH))THEN dmnd_sld_qty ELSE 0 END),0) AS frt_lst_qrt_pur_qnts,
              IFNULL(SUM(CASE WHEN (dmnd_dte BETWEEN DATE_SUB(vantage_date, INTERVAL 1 YEAR) AND DATE_SUB(DATE_SUB(vantage_date, INTERVAL 1 day),INTERVAL 9 MONTH))THEN dmnd_net_chrgd_amt ELSE 0 END),0) AS frt_lst_qrt_spt_amt,
              IFNULL(SUM(CASE WHEN (dmnd_dte BETWEEN DATE_SUB(vantage_date, INTERVAL 1 YEAR) AND DATE_SUB(DATE_SUB(vantage_date, INTERVAL 1 day),INTERVAL 9 MONTH) AND disc_elg_ind = 'Y') THEN dmnd_sld_qty ELSE 0 END),0) AS frt_lst_qrt_dis_qnt,
              IFNULL(SUM(CASE WHEN (dmnd_dte BETWEEN DATE_SUB(vantage_date, INTERVAL 1 YEAR) AND DATE_SUB(DATE_SUB(vantage_date, INTERVAL 1 day),INTERVAL 9 MONTH) AND disc_elg_ind = 'Y') THEN dmnd_net_chrgd_amt ELSE 0 END),0) AS frt_lst_qrt_dis_spt_amt,
              IFNULL(SUM(CASE WHEN (dmnd_dte BETWEEN DATE_SUB(vantage_date, INTERVAL 1 YEAR) AND DATE_SUB(DATE_SUB(vantage_date, INTERVAL 1 day),INTERVAL 9 MONTH) AND kc_ind = 'KC') THEN dmnd_sld_qty ELSE 0 END),0) AS frt_lst_qrt_pur_qnts_wt_kc_card,
              IFNULL(SUM(CASE WHEN (dmnd_dte BETWEEN DATE_SUB(vantage_date, INTERVAL 1 YEAR) AND DATE_SUB(DATE_SUB(vantage_date, INTERVAL 1 day),INTERVAL 9 MONTH) AND kc_ind = 'KC') THEN dmnd_net_chrgd_amt ELSE 0 END),0) AS frt_lst_qrt_spt_amt_wt_kc_card,
              IFNULL(SUM(CASE WHEN (dmnd_dte BETWEEN DATE_SUB(vantage_date, INTERVAL 1 YEAR) AND DATE_SUB(DATE_SUB(vantage_date, INTERVAL 1 day),INTERVAL 9 MONTH) AND dma_nm like '%ACTIVE%') THEN dmnd_net_chrgd_amt ELSE 0 END),0) AS ACTIVE_trans_pur_amt_for_frt_lst_qrt,
              IFNULL(SUM(CASE WHEN (dmnd_dte BETWEEN DATE_SUB(vantage_date, INTERVAL 1 YEAR) AND DATE_SUB(DATE_SUB(vantage_date, INTERVAL 1 day),INTERVAL 9 MONTH) AND dma_nm like '%BEAUTY%') THEN dmnd_net_chrgd_amt ELSE 0 END),0) AS BEAUTY_trans_pur_amt_for_frt_lst_qrt,
              IFNULL(SUM(CASE WHEN (dmnd_dte BETWEEN DATE_SUB(vantage_date, INTERVAL 1 YEAR) AND DATE_SUB(DATE_SUB(vantage_date, INTERVAL 1 day),INTERVAL 9 MONTH) AND dma_nm like '%CHILDRENS%') THEN dmnd_net_chrgd_amt ELSE 0 END),0) AS CHILDRENS_trans_pur_amt_for_frt_lst_qrt,
              IFNULL(SUM(CASE WHEN (dmnd_dte BETWEEN DATE_SUB(vantage_date, INTERVAL 1 YEAR) AND DATE_SUB(DATE_SUB(vantage_date, INTERVAL 1 day),INTERVAL 9 MONTH) AND dma_nm like '%HOME%') THEN dmnd_net_chrgd_amt ELSE 0 END),0) AS HOME_trans_pur_amt_for_frt_lst_qrt,
              IFNULL(SUM(CASE WHEN (dmnd_dte BETWEEN DATE_SUB(vantage_date, INTERVAL 1 YEAR) AND DATE_SUB(DATE_SUB(vantage_date, INTERVAL 1 day),INTERVAL 9 MONTH) AND dma_nm like 'MENS%') THEN dmnd_net_chrgd_amt ELSE 0 END),0) AS MENS_trans_pur_amt_for_frt_lst_qrt,
              IFNULL(SUM(CASE WHEN (dmnd_dte BETWEEN DATE_SUB(vantage_date, INTERVAL 1 YEAR) AND DATE_SUB(DATE_SUB(vantage_date, INTERVAL 1 day),INTERVAL 9 MONTH) AND dma_nm like '%WOMENS%' and  dma_nm not like '%YOUNG WOMENS%') THEN dmnd_net_chrgd_amt ELSE 0 END),0) AS WOMENS_trans_pur_amt_for_frt_lst_qrt,
              IFNULL(SUM(CASE WHEN (dmnd_dte BETWEEN DATE_SUB(vantage_date, INTERVAL 1 YEAR) AND DATE_SUB(DATE_SUB(vantage_date, INTERVAL 1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t>
  </si>
  <si>
    <t>13. target variable</t>
  </si>
  <si>
    <t xml:space="preserve">CREATE OR REPLACE TABLE `kohls-bda-mkt-prd.dp_marketing_sandbox.TKA1JB1_email_unsubscribe_yearly_data_V1_target` AS
(                      
SELECT
  aa.email_addr,
  vantage_date,
  month_num,
  (CASE WHEN MAX(unsubscr_tmst) BETWEEN vantage_date AND DATE_SUB(DATE_ADD(vantage_date, INTERVAL 1 MONTH), INTERVAL 1 DAY) THEN 1 ELSE 0 END) as unsubscribe_or_not
FROM
  `kohls-bda-mkt-prd.dp_marketing_sandbox.TKA1JB1_email_unsubscribe_year_data` aa
INNER JOIN
  (
    SELECT
      email_addr,
      nbr_of_clk,
      unsubscr_tmst,
      nbr_of_opn,
      email_snt_dte
    FROM
      `kohls-bda-prd.dp_marketing.bqth_mktg_email_cmpgn_rspn`
  ) bb
ON
  aa.email_addr = bb.email_addr
  and bb.email_addr IS NOT NULL
  and email_snt_dte BETWEEN vantage_date AND DATE_SUB(DATE_ADD(vantage_date, INTERVAL 1 MONTH), INTERVAL 1 DAY)
GROUP BY
  email_addr, vantage_date, month_num
)
</t>
  </si>
  <si>
    <t>14. Complete query</t>
  </si>
  <si>
    <t>CREATE OR REPLACE TABLE `kohls-bda-mkt-prd.dp_marketing_sandbox.TKA1JB1_email_unsubscribe_yearly_data_V2` AS
(
  SELECT
    cc.*,
    dd.unsubscribe_or_not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
                ) k
              LEFT JOIN
                (
                  SELECT
                    i.email_addr, vantage_date, month_num,
                    DATE_DIFF(vantage_date, MAX(email_notif_eff_dte), DAY) as rec_opt_in_days
                  FROM
                    `kohls-bda-mkt-prd.dp_marketing_sandbox.TKA1JB1_email_unsubscribe_year_data`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date_diff(vantage_date, MAX(last_trn_dte), month) as months_to_last_trans,
                date_diff(vantage_date, date (MAX(bst_cust_brth_dte)),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DATE_SUB(vantage_date, INTERVAL 1 YEAR) AND DATE_SUB(vantage_date, INTERVAL 1 day)
              GROUP BY
                cust_id, vantage_date, month_num
            ) w
          LEFT JOIN
            (
              SELECT
                cust_id,
                vantage_date,
                month_num,
                IFNULL(SUM(CASE WHEN (dmnd_dte BETWEEN DATE_SUB(vantage_date, INTERVAL 1 YEAR) AND DATE_SUB(vantage_date, INTERVAL 1 day))THEN 1 ELSE 0 END),0) AS lst_yr_trp_cnt,
                IFNULL(SUM(CASE WHEN (dmnd_dte BETWEEN DATE_SUB(vantage_date, INTERVAL 1 YEAR) AND DATE_SUB(vantage_date, INTERVAL 1 day))THEN dmnd_sld_qty ELSE 0 END),0) AS lst_yr_pur_qnt,
                IFNULL(SUM(CASE WHEN (dmnd_dte BETWEEN DATE_SUB(vantage_date, INTERVAL 1 YEAR) AND DATE_SUB(vantage_date, INTERVAL 1 day))THEN dmnd_net_chrgd_amt ELSE 0 END),0) AS lst_yr_spt_amt,
                IFNULL(SUM(CASE WHEN (dmnd_dte BETWEEN DATE_SUB(vantage_date, INTERVAL 1 YEAR) AND DATE_SUB(vantage_date, INTERVAL 1 day) AND disc_elg_ind = 'Y') THEN dmnd_sld_qty ELSE 0 END),0) AS lst_yr_dis_qnt,
                IFNULL(SUM(CASE WHEN (dmnd_dte BETWEEN DATE_SUB(vantage_date, INTERVAL 1 YEAR) AND DATE_SUB(vantage_date, INTERVAL 1 day) AND disc_elg_ind = 'Y') THEN dmnd_net_chrgd_amt ELSE 0 END),0) AS lst_yr_dis_spt_amt,
                IFNULL(SUM(CASE WHEN (dmnd_dte BETWEEN DATE_SUB(vantage_date, INTERVAL 1 YEAR) AND DATE_SUB(vantage_date, INTERVAL 1 day) AND kc_ind = 'KC') THEN dmnd_sld_qty ELSE 0 END),0) AS lst_yr_pur_qnt_wt_kc_card,
                IFNULL(SUM(CASE WHEN (dmnd_dte BETWEEN DATE_SUB(vantage_date, INTERVAL 1 YEAR) AND DATE_SUB(vantage_date, INTERVAL 1 day) AND kc_ind = 'KC') THEN dmnd_net_chrgd_amt ELSE 0 END),0) AS lst_yr_spt_amt_wt_kc_card,
                IFNULL(SUM(CASE WHEN (dmnd_dte BETWEEN DATE_SUB(vantage_date, INTERVAL 1 YEAR) AND DATE_SUB(vantage_date, INTERVAL 1 day) AND dma_nm like '%ACTIVE%') THEN dmnd_net_chrgd_amt ELSE 0 END),0) AS ACTIVE_trans_pur_amt_lst_yr,
                IFNULL(SUM(CASE WHEN (dmnd_dte BETWEEN DATE_SUB(vantage_date, INTERVAL 1 YEAR) AND DATE_SUB(vantage_date, INTERVAL 1 day) AND dma_nm like '%BEAUTY%') THEN dmnd_net_chrgd_amt ELSE 0 END),0) AS BEAUTY_trans_pur_amt_lst_yr,
                IFNULL(SUM(CASE WHEN (dmnd_dte BETWEEN DATE_SUB(vantage_date, INTERVAL 1 YEAR) AND DATE_SUB(vantage_date, INTERVAL 1 day) AND dma_nm like '%CHILDRENS%') THEN dmnd_net_chrgd_amt ELSE 0 END),0) AS CHILDRENS_trans_pur_amt_lst_yr,
                IFNULL(SUM(CASE WHEN (dmnd_dte BETWEEN DATE_SUB(vantage_date, INTERVAL 1 YEAR) AND DATE_SUB(vantage_date, INTERVAL 1 day) AND dma_nm like '%HOME%') THEN dmnd_net_chrgd_amt ELSE 0 END),0) AS HOME_trans_pur_amt_lst_yr,
                IFNULL(SUM(CASE WHEN (dmnd_dte BETWEEN DATE_SUB(vantage_date, INTERVAL 1 YEAR) AND DATE_SUB(vantage_date, INTERVAL 1 day) AND dma_nm like 'MENS%') THEN dmnd_net_chrgd_amt ELSE 0 END),0) AS MENS_trans_pur_amt_lst_yr,
                IFNULL(SUM(CASE WHEN (dmnd_dte BETWEEN DATE_SUB(vantage_date, INTERVAL 1 YEAR) AND DATE_SUB(vantage_date, INTERVAL 1 day) AND dma_nm like '%WOMENS%' and  dma_nm not like '%YOUNG WOMENS%') THEN dmnd_net_chrgd_amt ELSE 0 END),0) AS WOMENS_trans_pur_amt_lst_yr,
                IFNULL(SUM(CASE WHEN (dmnd_dte BETWEEN DATE_SUB(vantage_date, INTERVAL 1 YEAR) AND DATE_SUB(vantage_date, INTERVAL 1 day) AND dma_nm like '%YOUNG WOMENS%') THEN dmnd_net_chrgd_amt ELSE 0 END),0) AS YOUNG_WOMENS_trans_pur_amt_lst_yr,
                IFNULL(SUM(CASE WHEN (dmnd_dte BETWEEN DATE_SUB(vantage_date, INTERVAL 3 MONTH) AND DATE_SUB(vantage_date, INTERVAL 1 day))THEN 1 ELSE 0 END),0) AS lst_qrt_trp_cnt,
                IFNULL(SUM(CASE WHEN (dmnd_dte BETWEEN DATE_SUB(vantage_date, INTERVAL 3 MONTH) AND DATE_SUB(vantage_date, INTERVAL 1 day))THEN dmnd_sld_qty ELSE 0 END),0) AS lst_qrt_pur_qnts,
                IFNULL(SUM(CASE WHEN (dmnd_dte BETWEEN DATE_SUB(vantage_date, INTERVAL 3 MONTH) AND DATE_SUB(vantage_date, INTERVAL 1 day))THEN dmnd_net_chrgd_amt ELSE 0 END),0) AS lst_qrt_spt_amt,
                IFNULL(SUM(CASE WHEN (dmnd_dte BETWEEN DATE_SUB(vantage_date, INTERVAL 3 MONTH) AND DATE_SUB(vantage_date, INTERVAL 1 day) AND disc_elg_ind = 'Y') THEN dmnd_sld_qty ELSE 0 END),0) AS lst_qrt_dis_qnt,
                IFNULL(SUM(CASE WHEN (dmnd_dte BETWEEN DATE_SUB(vantage_date, INTERVAL 3 MONTH) AND DATE_SUB(vantage_date, INTERVAL 1 day) AND disc_elg_ind = 'Y') THEN dmnd_net_chrgd_amt ELSE 0 END),0) AS lst_qrt_dis_spt_amt,
                IFNULL(SUM(CASE WHEN (dmnd_dte BETWEEN DATE_SUB(vantage_date, INTERVAL 3 MONTH) AND DATE_SUB(vantage_date, INTERVAL 1 day) AND kc_ind = 'KC') THEN dmnd_sld_qty ELSE 0 END),0) AS lst_qrt_pur_qnts_wt_kc_card,
                IFNULL(SUM(CASE WHEN (dmnd_dte BETWEEN DATE_SUB(vantage_date, INTERVAL 3 MONTH) AND DATE_SUB(vantage_date, INTERVAL 1 day) AND kc_ind = 'KC') THEN dmnd_net_chrgd_amt ELSE 0 END),0) AS lst_qrt_spt_amt_wt_kc_card,
                IFNULL(SUM(CASE WHEN (dmnd_dte BETWEEN DATE_SUB(vantage_date, INTERVAL 3 MONTH) AND DATE_SUB(vantage_date, INTERVAL 1 day) AND dma_nm like '%ACTIVE%') THEN dmnd_net_chrgd_amt ELSE 0 END),0) AS ACTIVE_trans_pur_amt_for_lst_qrt,
                IFNULL(SUM(CASE WHEN (dmnd_dte BETWEEN DATE_SUB(vantage_date, INTERVAL 3 MONTH) AND DATE_SUB(vantage_date, INTERVAL 1 day) AND dma_nm like '%BEAUTY%') THEN dmnd_net_chrgd_amt ELSE 0 END),0) AS BEAUTY_trans_pur_amt_for_lst_qrt,
                IFNULL(SUM(CASE WHEN (dmnd_dte BETWEEN DATE_SUB(vantage_date, INTERVAL 3 MONTH) AND DATE_SUB(vantage_date, INTERVAL 1 day) AND dma_nm like '%CHILDRENS%') THEN dmnd_net_chrgd_amt ELSE 0 END),0) AS CHILDRENS_trans_pur_amt_for_lst_qrt,
                IFNULL(SUM(CASE WHEN (dmnd_dte BETWEEN DATE_SUB(vantage_date, INTERVAL 3 MONTH) AND DATE_SUB(vantage_date, INTERVAL 1 day) AND dma_nm like '%HOME%') THEN dmnd_net_chrgd_amt ELSE 0 END),0) AS HOME_trans_pur_amt_for_lst_qrt,
                IFNULL(SUM(CASE WHEN (dmnd_dte BETWEEN DATE_SUB(vantage_date, INTERVAL 3 MONTH) AND DATE_SUB(vantage_date, INTERVAL 1 day) AND dma_nm like 'MENS%') THEN dmnd_net_chrgd_amt ELSE 0 END),0) AS MENS_trans_pur_amt_for_lst_qrt,
                IFNULL(SUM(CASE WHEN (dmnd_dte BETWEEN DATE_SUB(vantage_date, INTERVAL 3 MONTH) AND DATE_SUB(vantage_date, INTERVAL 1 day) AND dma_nm like '%WOMENS%' and  dma_nm not like '%YOUNG WOMENS%') THEN dmnd_net_chrgd_amt ELSE 0 END),0) AS WOMENS_trans_pur_amt_for_lst_qrt,
                IFNULL(SUM(CASE WHEN (dmnd_dte BETWEEN DATE_SUB(vantage_date, INTERVAL 3 MONTH) AND DATE_SUB(vantage_date, INTERVAL 1 day) AND dma_nm like '%YOUNG WOMENS%') THEN dmnd_net_chrgd_amt ELSE 0 END),0) AS YOUNG_WOMENS_trans_pur_amt_for_lst_qrt,
                IFNULL(SUM(CASE WHEN (dmnd_dte BETWEEN DATE_SUB(vantage_date, INTERVAL 6 MONTH) AND DATE_SUB(DATE_SUB(vantage_date, INTERVAL 1 day),INTERVAL 3 MONTH))THEN 1 ELSE 0 END),0) AS sec_lst_qrt_trp_cnt,
                IFNULL(SUM(CASE WHEN (dmnd_dte BETWEEN DATE_SUB(vantage_date, INTERVAL 6 MONTH) AND DATE_SUB(DATE_SUB(vantage_date, INTERVAL 1 day),INTERVAL 3 MONTH))THEN dmnd_sld_qty ELSE 0 END),0) AS sec_lst_qrt_pur_qnts,
                IFNULL(SUM(CASE WHEN (dmnd_dte BETWEEN DATE_SUB(vantage_date, INTERVAL 6 MONTH) AND DATE_SUB(DATE_SUB(vantage_date, INTERVAL 1 day),INTERVAL 3 MONTH))THEN dmnd_net_chrgd_amt ELSE 0 END),0) AS sec_lst_qrt_spt_amt,
                IFNULL(SUM(CASE WHEN (dmnd_dte BETWEEN DATE_SUB(vantage_date, INTERVAL 6 MONTH) AND DATE_SUB(DATE_SUB(vantage_date, INTERVAL 1 day),INTERVAL 3 MONTH) AND disc_elg_ind = 'Y') THEN dmnd_sld_qty ELSE 0 END),0) AS sec_lst_qrt_dis_qnt,
                IFNULL(SUM(CASE WHEN (dmnd_dte BETWEEN DATE_SUB(vantage_date, INTERVAL 6 MONTH) AND DATE_SUB(DATE_SUB(vantage_date, INTERVAL 1 day),INTERVAL 3 MONTH) AND disc_elg_ind = 'Y') THEN dmnd_net_chrgd_amt ELSE 0 END),0) AS sec_lst_qrt_dis_spt_amt,
                IFNULL(SUM(CASE WHEN (dmnd_dte BETWEEN DATE_SUB(vantage_date, INTERVAL 6 MONTH) AND DATE_SUB(DATE_SUB(vantage_date, INTERVAL 1 day),INTERVAL 3 MONTH) AND kc_ind = 'KC') THEN dmnd_sld_qty ELSE 0 END),0) AS sec_lst_qrt_pur_qnts_wt_kc_card,
                IFNULL(SUM(CASE WHEN (dmnd_dte BETWEEN DATE_SUB(vantage_date, INTERVAL 6 MONTH) AND DATE_SUB(DATE_SUB(vantage_date, INTERVAL 1 day),INTERVAL 3 MONTH) AND kc_ind = 'KC') THEN dmnd_net_chrgd_amt ELSE 0 END),0) AS sec_lst_qrt_spt_amt_wt_kc_card,
                IFNULL(SUM(CASE WHEN (dmnd_dte BETWEEN DATE_SUB(vantage_date, INTERVAL 6 MONTH) AND DATE_SUB(DATE_SUB(vantage_date, INTERVAL 1 day),INTERVAL 3 MONTH) AND dma_nm like '%ACTIVE%') THEN dmnd_net_chrgd_amt ELSE 0 END),0) AS ACTIVE_trans_pur_amt_for_sec_lst_qrt,
                IFNULL(SUM(CASE WHEN (dmnd_dte BETWEEN DATE_SUB(vantage_date, INTERVAL 6 MONTH) AND DATE_SUB(DATE_SUB(vantage_date, INTERVAL 1 day),INTERVAL 3 MONTH) AND dma_nm like '%BEAUTY%') THEN dmnd_net_chrgd_amt ELSE 0 END),0) AS BEAUTY_trans_pur_amt_for_sec_lst_qrt,
                IFNULL(SUM(CASE WHEN (dmnd_dte BETWEEN DATE_SUB(vantage_date, INTERVAL 6 MONTH) AND DATE_SUB(DATE_SUB(vantage_date, INTERVAL 1 day),INTERVAL 3 MONTH) AND dma_nm like '%CHILDRENS%') THEN dmnd_net_chrgd_amt ELSE 0 END),0) AS CHILDRENS_trans_pur_amt_for_sec_lst_qrt,
                IFNULL(SUM(CASE WHEN (dmnd_dte BETWEEN DATE_SUB(vantage_date, INTERVAL 6 MONTH) AND DATE_SUB(DATE_SUB(vantage_date, INTERVAL 1 day),INTERVAL 3 MONTH) AND dma_nm like '%HOME%') THEN dmnd_net_chrgd_amt ELSE 0 END),0) AS HOME_trans_pur_amt_for_sec_lst_qrt,
                IFNULL(SUM(CASE WHEN (dmnd_dte BETWEEN DATE_SUB(vantage_date, INTERVAL 6 MONTH) AND DATE_SUB(DATE_SUB(vantage_date, INTERVAL 1 day),INTERVAL 3 MONTH) AND dma_nm like 'MENS%') THEN dmnd_net_chrgd_amt ELSE 0 END),0) AS MENS_trans_pur_amt_for_sec_lst_qrt,
                IFNULL(SUM(CASE WHEN (dmnd_dte BETWEEN DATE_SUB(vantage_date, INTERVAL 6 MONTH) AND DATE_SUB(DATE_SUB(vantage_date, INTERVAL 1 day),INTERVAL 3 MONTH) AND dma_nm like '%WOMENS%' and  dma_nm not like '%YOUNG WOMENS%') THEN dmnd_net_chrgd_amt ELSE 0 END),0) AS WOMENS_trans_pur_amt_for_sec_lst_qrt,
                IFNULL(SUM(CASE WHEN (dmnd_dte BETWEEN DATE_SUB(vantage_date, INTERVAL 6 MONTH) AND DATE_SUB(DATE_SUB(vantage_date, INTERVAL 1 day),INTERVAL 3 MONTH) AND dma_nm like '%YOUNG WOMENS%') THEN dmnd_net_chrgd_amt ELSE 0 END),0) AS YOUNG_WOMENS_trans_pur_amt_for_sec_lst_qrt,
                IFNULL(SUM(CASE WHEN (dmnd_dte BETWEEN DATE_SUB(vantage_date, INTERVAL 9 MONTH) AND DATE_SUB(DATE_SUB(vantage_date, INTERVAL 1 day),INTERVAL 6 MONTH))THEN 1 ELSE 0 END),0) AS trd_lst_qrt_trp_cnt,
                IFNULL(SUM(CASE WHEN (dmnd_dte BETWEEN DATE_SUB(vantage_date, INTERVAL 9 MONTH) AND DATE_SUB(DATE_SUB(vantage_date, INTERVAL 1 day),INTERVAL 6 MONTH))THEN dmnd_sld_qty ELSE 0 END),0) AS trd_lst_qrt_pur_qnts,
                IFNULL(SUM(CASE WHEN (dmnd_dte BETWEEN DATE_SUB(vantage_date, INTERVAL 9 MONTH) AND DATE_SUB(DATE_SUB(vantage_date, INTERVAL 1 day),INTERVAL 6 MONTH))THEN dmnd_net_chrgd_amt ELSE 0 END),0) AS trd_lst_qrt_spt_amt,
                IFNULL(SUM(CASE WHEN (dmnd_dte BETWEEN DATE_SUB(vantage_date, INTERVAL 9 MONTH) AND DATE_SUB(DATE_SUB(vantage_date, INTERVAL 1 day),INTERVAL 6 MONTH) AND disc_elg_ind = 'Y') THEN dmnd_sld_qty ELSE 0 END),0) AS trd_lst_qrt_dis_qnt,
                IFNULL(SUM(CASE WHEN (dmnd_dte BETWEEN DATE_SUB(vantage_date, INTERVAL 9 MONTH) AND DATE_SUB(DATE_SUB(vantage_date, INTERVAL 1 day),INTERVAL 6 MONTH) AND disc_elg_ind = 'Y') THEN dmnd_net_chrgd_amt ELSE 0 END),0) AS trd_lst_qrt_dis_spt_amt,
                IFNULL(SUM(CASE WHEN (dmnd_dte BETWEEN DATE_SUB(vantage_date, INTERVAL 9 MONTH) AND DATE_SUB(DATE_SUB(vantage_date, INTERVAL 1 day),INTERVAL 6 MONTH) AND kc_ind = 'KC') THEN dmnd_sld_qty ELSE 0 END),0) AS trd_lst_qrt_pur_qnts_wt_kc_card,
                IFNULL(SUM(CASE WHEN (dmnd_dte BETWEEN DATE_SUB(vantage_date, INTERVAL 9 MONTH) AND DATE_SUB(DATE_SUB(vantage_date, INTERVAL 1 day),INTERVAL 6 MONTH) AND kc_ind = 'KC') THEN dmnd_net_chrgd_amt ELSE 0 END),0) AS trd_lst_qrt_spt_amt_wt_kc_card,
                IFNULL(SUM(CASE WHEN (dmnd_dte BETWEEN DATE_SUB(vantage_date, INTERVAL 9 MONTH) AND DATE_SUB(DATE_SUB(vantage_date, INTERVAL 1 day),INTERVAL 6 MONTH) AND dma_nm like '%ACTIVE%') THEN dmnd_net_chrgd_amt ELSE 0 END),0) AS ACTIVE_trans_pur_amt_for_trd_lst_qrt,
                IFNULL(SUM(CASE WHEN (dmnd_dte BETWEEN DATE_SUB(vantage_date, INTERVAL 9 MONTH) AND DATE_SUB(DATE_SUB(vantage_date, INTERVAL 1 day),INTERVAL 6 MONTH) AND dma_nm like '%BEAUTY%') THEN dmnd_net_chrgd_amt ELSE 0 END),0) AS BEAUTY_trans_pur_amt_for_trd_lst_qrt,
                IFNULL(SUM(CASE WHEN (dmnd_dte BETWEEN DATE_SUB(vantage_date, INTERVAL 9 MONTH) AND DATE_SUB(DATE_SUB(vantage_date, INTERVAL 1 day),INTERVAL 6 MONTH) AND dma_nm like '%CHILDRENS%') THEN dmnd_net_chrgd_amt ELSE 0 END),0) AS CHILDRENS_trans_pur_amt_for_trd_lst_qrt,
                IFNULL(SUM(CASE WHEN (dmnd_dte BETWEEN DATE_SUB(vantage_date, INTERVAL 9 MONTH) AND DATE_SUB(DATE_SUB(vantage_date, INTERVAL 1 day),INTERVAL 6 MONTH) AND dma_nm like '%HOME%') THEN dmnd_net_chrgd_amt ELSE 0 END),0) AS HOME_trans_pur_amt_for_trd_lst_qrt,
                IFNULL(SUM(CASE WHEN (dmnd_dte BETWEEN DATE_SUB(vantage_date, INTERVAL 9 MONTH) AND DATE_SUB(DATE_SUB(vantage_date, INTERVAL 1 day),INTERVAL 6 MONTH) AND dma_nm like 'MENS%') THEN dmnd_net_chrgd_amt ELSE 0 END),0) AS MENS_trans_pur_amt_for_trd_lst_qrt,
                IFNULL(SUM(CASE WHEN (dmnd_dte BETWEEN DATE_SUB(vantage_date, INTERVAL 9 MONTH) AND DATE_SUB(DATE_SUB(vantage_date, INTERVAL 1 day),INTERVAL 6 MONTH) AND dma_nm like '%WOMENS%' and  dma_nm not like '%YOUNG WOMENS%') THEN dmnd_net_chrgd_amt ELSE 0 END),0) AS WOMENS_trans_pur_amt_for_trd_lst_qrt,
                IFNULL(SUM(CASE WHEN (dmnd_dte BETWEEN DATE_SUB(vantage_date, INTERVAL 9 MONTH) AND DATE_SUB(DATE_SUB(vantage_date, INTERVAL 1 day),INTERVAL 6 MONTH) AND dma_nm like '%YOUNG WOMENS%') THEN dmnd_net_chrgd_amt ELSE 0 END),0) AS YOUNG_WOMENS_trans_pur_amt_for_trd_lst_qrt,
                IFNULL(SUM(CASE WHEN (dmnd_dte BETWEEN DATE_SUB(vantage_date, INTERVAL 1 YEAR) AND DATE_SUB(DATE_SUB(vantage_date, INTERVAL 1 day),INTERVAL 9 MONTH))THEN 1 ELSE 0 END),0) AS frt_lst_qrt_trp_cnt,
                IFNULL(SUM(CASE WHEN (dmnd_dte BETWEEN DATE_SUB(vantage_date, INTERVAL 1 YEAR) AND DATE_SUB(DATE_SUB(vantage_date, INTERVAL 1 day),INTERVAL 9 MONTH))THEN dmnd_sld_qty ELSE 0 END),0) AS frt_lst_qrt_pur_qnts,
                IFNULL(SUM(CASE WHEN (dmnd_dte BETWEEN DATE_SUB(vantage_date, INTERVAL 1 YEAR) AND DATE_SUB(DATE_SUB(vantage_date, INTERVAL 1 day),INTERVAL 9 MONTH))THEN dmnd_net_chrgd_amt ELSE 0 END),0) AS frt_lst_qrt_spt_amt,
                IFNULL(SUM(CASE WHEN (dmnd_dte BETWEEN DATE_SUB(vantage_date, INTERVAL 1 YEAR) AND DATE_SUB(DATE_SUB(vantage_date, INTERVAL 1 day),INTERVAL 9 MONTH) AND disc_elg_ind = 'Y') THEN dmnd_sld_qty ELSE 0 END),0) AS frt_lst_qrt_dis_qnt,
                IFNULL(SUM(CASE WHEN (dmnd_dte BETWEEN DATE_SUB(vantage_date, INTERVAL 1 YEAR) AND DATE_SUB(DATE_SUB(vantage_date, INTERVAL 1 day),INTERVAL 9 MONTH) AND disc_elg_ind = 'Y') THEN dmnd_net_chrgd_amt ELSE 0 END),0) AS frt_lst_qrt_dis_spt_amt,
                IFNULL(SUM(CASE WHEN (dmnd_dte BETWEEN DATE_SUB(vantage_date, INTERVAL 1 YEAR) AND DATE_SUB(DATE_SUB(vantage_date, INTERVAL 1 day),INTERVAL 9 MONTH) AND kc_ind = 'KC') THEN dmnd_sld_qty ELSE 0 END),0) AS frt_lst_qrt_pur_qnts_wt_kc_card,
                IFNULL(SUM(CASE WHEN (dmnd_dte BETWEEN DATE_SUB(vantage_date, INTERVAL 1 YEAR) AND DATE_SUB(DATE_SUB(vantage_date, INTERVAL 1 day),INTERVAL 9 MONTH) AND kc_ind = 'KC') THEN dmnd_net_chrgd_amt ELSE 0 END),0) AS frt_lst_qrt_spt_amt_wt_kc_card,
                IFNULL(SUM(CASE WHEN (dmnd_dte BETWEEN DATE_SUB(vantage_date, INTERVAL 1 YEAR) AND DATE_SUB(DATE_SUB(vantage_date, INTERVAL 1 day),INTERVAL 9 MONTH) AND dma_nm like '%ACTIVE%') THEN dmnd_net_chrgd_amt ELSE 0 END),0) AS ACTIVE_trans_pur_amt_for_frt_lst_qrt,
                IFNULL(SUM(CASE WHEN (dmnd_dte BETWEEN DATE_SUB(vantage_date, INTERVAL 1 YEAR) AND DATE_SUB(DATE_SUB(vantage_date, INTERVAL 1 day),INTERVAL 9 MONTH) AND dma_nm like '%BEAUTY%') THEN dmnd_net_chrgd_amt ELSE 0 END),0) AS BEAUTY_trans_pur_amt_for_frt_lst_qrt,
                IFNULL(SUM(CASE WHEN (dmnd_dte BETWEEN DATE_SUB(vantage_date, INTERVAL 1 YEAR) AND DATE_SUB(DATE_SUB(vantage_date, INTERVAL 1 day),INTERVAL 9 MONTH) AND dma_nm like '%CHILDRENS%') THEN dmnd_net_chrgd_amt ELSE 0 END),0) AS CHILDRENS_trans_pur_amt_for_frt_lst_qrt,
                IFNULL(SUM(CASE WHEN (dmnd_dte BETWEEN DATE_SUB(vantage_date, INTERVAL 1 YEAR) AND DATE_SUB(DATE_SUB(vantage_date, INTERVAL 1 day),INTERVAL 9 MONTH) AND dma_nm like '%HOME%') THEN dmnd_net_chrgd_amt ELSE 0 END),0) AS HOME_trans_pur_amt_for_frt_lst_qrt,
                IFNULL(SUM(CASE WHEN (dmnd_dte BETWEEN DATE_SUB(vantage_date, INTERVAL 1 YEAR) AND DATE_SUB(DATE_SUB(vantage_date, INTERVAL 1 day),INTERVAL 9 MONTH) AND dma_nm like 'MENS%') THEN dmnd_net_chrgd_amt ELSE 0 END),0) AS MENS_trans_pur_amt_for_frt_lst_qrt,
                IFNULL(SUM(CASE WHEN (dmnd_dte BETWEEN DATE_SUB(vantage_date, INTERVAL 1 YEAR) AND DATE_SUB(DATE_SUB(vantage_date, INTERVAL 1 day),INTERVAL 9 MONTH) AND dma_nm like '%WOMENS%' and  dma_nm not like '%YOUNG WOMENS%') THEN dmnd_net_chrgd_amt ELSE 0 END),0) AS WOMENS_trans_pur_amt_for_frt_lst_qrt,
                IFNULL(SUM(CASE WHEN (dmnd_dte BETWEEN DATE_SUB(vantage_date, INTERVAL 1 YEAR) AND DATE_SUB(DATE_SUB(vantage_date, INTERVAL 1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cc
  LEFT JOIN
    (
      SELECT
        aa.email_addr,
        vantage_date,
        month_num,
        (CASE WHEN MAX(unsubscr_tmst) BETWEEN vantage_date AND DATE_SUB(DATE_ADD(vantage_date, INTERVAL 1 MONTH), INTERVAL 1 DAY) THEN 1 ELSE 0 END) as unsubscribe_or_not
      FROM
        `kohls-bda-mkt-prd.dp_marketing_sandbox.TKA1JB1_email_unsubscribe_year_data` aa
      INNER JOIN
        (
          SELECT
            email_addr,
            nbr_of_clk,
            unsubscr_tmst,
            nbr_of_opn,
            email_snt_dte
          FROM
            `kohls-bda-prd.dp_marketing.bqth_mktg_email_cmpgn_rspn`
        ) bb
      ON
        aa.email_addr = bb.email_addr
        and bb.email_addr IS NOT NULL
        and email_snt_dte BETWEEN vantage_date AND DATE_SUB(DATE_ADD(vantage_date, INTERVAL 1 MONTH), INTERVAL 1 DAY)
      GROUP BY
        email_addr, vantage_date, month_num
    ) dd
  ON
    cc.email_addr = dd.email_addr AND
    cc.vantage_date = dd.vantage_date AND
    cc.month_num = dd.month_num
)</t>
  </si>
  <si>
    <t>15.Query fro creating splitted data</t>
  </si>
  <si>
    <t xml:space="preserve">CREATE TEMP TABLE table_stats AS
--Create a count of records by vantage point
--use that count to creae a random number partitioned by month
 (
  SELECT a.*, SAFE_DIVIDE(ROW_NUMBER() OVER (PARTITION BY a.month_num ORDER BY RAND()), month_count) as random_num, month_count
  FROM `kohls-bda-mkt-prd.dp_marketing_sandbox.TKA1JB1_email_unsubscribe_yearly_data_V2` a
  LEFT JOIN (
        SELECT month_num, COUNT(*) as month_count
        FROM  `kohls-bda-mkt-prd.dp_marketing_sandbox.TKA1JB1_email_unsubscribe_yearly_data_V2`
        GROUP BY 1 ) b
  ON a.month_num=b.month_num
);
CREATE OR REPLACE TABLE  `kohls-bda-mkt-prd.dp_marketing_sandbox.TKA1JB1_email_unsubscribe_yearly_data_V2_test_OOT`
AS
--select random numbers under 30 for test
--don't include that random number!
(
SELECT * EXCEPT(random_num, month_count)
FROM table_stats
WHERE random_num &lt; 0.1
);
CREATE OR REPLACE TABLE  `kohls-bda-mkt-prd.dp_marketing_sandbox.TKA1JB1_email_unsubscribe_yearly_data_V2_train_OOT`
AS
--select random numbers over 30% for train
(
SELECT * EXCEPT(random_num, month_count)
FROM table_stats
WHERE random_num &gt;= 0.7
)
</t>
  </si>
  <si>
    <t>Final queries for refer</t>
  </si>
  <si>
    <t>1. To create 1 year data</t>
  </si>
  <si>
    <t>Creating base data</t>
  </si>
  <si>
    <t>Adding features to data</t>
  </si>
  <si>
    <t>CREATE OR REPLACE TABLE `kohls-bda-mkt-prd.dp_marketing_sandbox.TKA1JB1_email_unsubscribe_yearly_data_V3` AS
(
  SELECT
    cc.*,
    dd.unsubscribe_or_not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
                ) k
              LEFT JOIN
                (
                  SELECT
                    i.email_addr, vantage_date, month_num,
                    DATE_DIFF(vantage_date, MAX(email_notif_eff_dte), DAY) as rec_opt_in_days
                  FROM
                    `kohls-bda-mkt-prd.dp_marketing_sandbox.TKA1JB1_email_unsubscribe_year_data`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date_diff(vantage_date, MAX(last_trn_dte), month) as months_to_last_trans,
                date_diff(vantage_date, date (MIN(bst_cust_brth_dte)),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DATE_SUB(vantage_date, INTERVAL 1 YEAR) AND DATE_SUB(vantage_date, INTERVAL 1 day)
              GROUP BY
                cust_id, vantage_date, month_num
            ) w
          LEFT JOIN
            (
              SELECT
                cust_id,
                vantage_date,
                month_num,
                IFNULL(SUM(CASE WHEN (dmnd_dte BETWEEN DATE_SUB(vantage_date, INTERVAL 1 YEAR) AND DATE_SUB(vantage_date, INTERVAL 1 day))THEN 1 ELSE 0 END),0) AS lst_yr_trp_cnt,
                IFNULL(SUM(CASE WHEN (dmnd_dte BETWEEN DATE_SUB(vantage_date, INTERVAL 1 YEAR) AND DATE_SUB(vantage_date, INTERVAL 1 day))THEN dmnd_sld_qty ELSE 0 END),0) AS lst_yr_pur_qnt,
                IFNULL(SUM(CASE WHEN (dmnd_dte BETWEEN DATE_SUB(vantage_date, INTERVAL 1 YEAR) AND DATE_SUB(vantage_date, INTERVAL 1 day))THEN dmnd_net_chrgd_amt ELSE 0 END),0) AS lst_yr_spt_amt,
                IFNULL(SUM(CASE WHEN (dmnd_dte BETWEEN DATE_SUB(vantage_date, INTERVAL 1 YEAR) AND DATE_SUB(vantage_date, INTERVAL 1 day) AND disc_elg_ind = 'Y') THEN dmnd_sld_qty ELSE 0 END),0) AS lst_yr_dis_qnt,
                IFNULL(SUM(CASE WHEN (dmnd_dte BETWEEN DATE_SUB(vantage_date, INTERVAL 1 YEAR) AND DATE_SUB(vantage_date, INTERVAL 1 day) AND disc_elg_ind = 'Y') THEN dmnd_net_chrgd_amt ELSE 0 END),0) AS lst_yr_dis_spt_amt,
                IFNULL(SUM(CASE WHEN (dmnd_dte BETWEEN DATE_SUB(vantage_date, INTERVAL 1 YEAR) AND DATE_SUB(vantage_date, INTERVAL 1 day) AND kc_ind = 'KC') THEN dmnd_sld_qty ELSE 0 END),0) AS lst_yr_pur_qnt_wt_kc_card,
                IFNULL(SUM(CASE WHEN (dmnd_dte BETWEEN DATE_SUB(vantage_date, INTERVAL 1 YEAR) AND DATE_SUB(vantage_date, INTERVAL 1 day) AND kc_ind = 'KC') THEN dmnd_net_chrgd_amt ELSE 0 END),0) AS lst_yr_spt_amt_wt_kc_card,
                IFNULL(SUM(CASE WHEN (dmnd_dte BETWEEN DATE_SUB(vantage_date, INTERVAL 1 YEAR) AND DATE_SUB(vantage_date, INTERVAL 1 day) AND dma_nm like '%ACTIVE%') THEN dmnd_net_chrgd_amt ELSE 0 END),0) AS ACTIVE_trans_pur_amt_lst_yr,
                IFNULL(SUM(CASE WHEN (dmnd_dte BETWEEN DATE_SUB(vantage_date, INTERVAL 1 YEAR) AND DATE_SUB(vantage_date, INTERVAL 1 day) AND dma_nm like '%BEAUTY%') THEN dmnd_net_chrgd_amt ELSE 0 END),0) AS BEAUTY_trans_pur_amt_lst_yr,
                IFNULL(SUM(CASE WHEN (dmnd_dte BETWEEN DATE_SUB(vantage_date, INTERVAL 1 YEAR) AND DATE_SUB(vantage_date, INTERVAL 1 day) AND dma_nm like '%CHILDRENS%') THEN dmnd_net_chrgd_amt ELSE 0 END),0) AS CHILDRENS_trans_pur_amt_lst_yr,
                IFNULL(SUM(CASE WHEN (dmnd_dte BETWEEN DATE_SUB(vantage_date, INTERVAL 1 YEAR) AND DATE_SUB(vantage_date, INTERVAL 1 day) AND dma_nm like '%HOME%') THEN dmnd_net_chrgd_amt ELSE 0 END),0) AS HOME_trans_pur_amt_lst_yr,
                IFNULL(SUM(CASE WHEN (dmnd_dte BETWEEN DATE_SUB(vantage_date, INTERVAL 1 YEAR) AND DATE_SUB(vantage_date, INTERVAL 1 day) AND dma_nm like 'MENS%') THEN dmnd_net_chrgd_amt ELSE 0 END),0) AS MENS_trans_pur_amt_lst_yr,
                IFNULL(SUM(CASE WHEN (dmnd_dte BETWEEN DATE_SUB(vantage_date, INTERVAL 1 YEAR) AND DATE_SUB(vantage_date, INTERVAL 1 day) AND dma_nm like '%WOMENS%' and  dma_nm not like '%YOUNG WOMENS%') THEN dmnd_net_chrgd_amt ELSE 0 END),0) AS WOMENS_trans_pur_amt_lst_yr,
                IFNULL(SUM(CASE WHEN (dmnd_dte BETWEEN DATE_SUB(vantage_date, INTERVAL 1 YEAR) AND DATE_SUB(vantage_date, INTERVAL 1 day) AND dma_nm like '%YOUNG WOMENS%') THEN dmnd_net_chrgd_amt ELSE 0 END),0) AS YOUNG_WOMENS_trans_pur_amt_lst_yr,
                IFNULL(SUM(CASE WHEN (dmnd_dte BETWEEN DATE_SUB(vantage_date, INTERVAL 3 MONTH) AND DATE_SUB(vantage_date, INTERVAL 1 day))THEN 1 ELSE 0 END),0) AS lst_qrt_trp_cnt,
                IFNULL(SUM(CASE WHEN (dmnd_dte BETWEEN DATE_SUB(vantage_date, INTERVAL 3 MONTH) AND DATE_SUB(vantage_date, INTERVAL 1 day))THEN dmnd_sld_qty ELSE 0 END),0) AS lst_qrt_pur_qnts,
                IFNULL(SUM(CASE WHEN (dmnd_dte BETWEEN DATE_SUB(vantage_date, INTERVAL 3 MONTH) AND DATE_SUB(vantage_date, INTERVAL 1 day))THEN dmnd_net_chrgd_amt ELSE 0 END),0) AS lst_qrt_spt_amt,
                IFNULL(SUM(CASE WHEN (dmnd_dte BETWEEN DATE_SUB(vantage_date, INTERVAL 3 MONTH) AND DATE_SUB(vantage_date, INTERVAL 1 day) AND disc_elg_ind = 'Y') THEN dmnd_sld_qty ELSE 0 END),0) AS lst_qrt_dis_qnt,
                IFNULL(SUM(CASE WHEN (dmnd_dte BETWEEN DATE_SUB(vantage_date, INTERVAL 3 MONTH) AND DATE_SUB(vantage_date, INTERVAL 1 day) AND disc_elg_ind = 'Y') THEN dmnd_net_chrgd_amt ELSE 0 END),0) AS lst_qrt_dis_spt_amt,
                IFNULL(SUM(CASE WHEN (dmnd_dte BETWEEN DATE_SUB(vantage_date, INTERVAL 3 MONTH) AND DATE_SUB(vantage_date, INTERVAL 1 day) AND kc_ind = 'KC') THEN dmnd_sld_qty ELSE 0 END),0) AS lst_qrt_pur_qnts_wt_kc_card,
                IFNULL(SUM(CASE WHEN (dmnd_dte BETWEEN DATE_SUB(vantage_date, INTERVAL 3 MONTH) AND DATE_SUB(vantage_date, INTERVAL 1 day) AND kc_ind = 'KC') THEN dmnd_net_chrgd_amt ELSE 0 END),0) AS lst_qrt_spt_amt_wt_kc_card,
                IFNULL(SUM(CASE WHEN (dmnd_dte BETWEEN DATE_SUB(vantage_date, INTERVAL 3 MONTH) AND DATE_SUB(vantage_date, INTERVAL 1 day) AND dma_nm like '%ACTIVE%') THEN dmnd_net_chrgd_amt ELSE 0 END),0) AS ACTIVE_trans_pur_amt_for_lst_qrt,
                IFNULL(SUM(CASE WHEN (dmnd_dte BETWEEN DATE_SUB(vantage_date, INTERVAL 3 MONTH) AND DATE_SUB(vantage_date, INTERVAL 1 day) AND dma_nm like '%BEAUTY%') THEN dmnd_net_chrgd_amt ELSE 0 END),0) AS BEAUTY_trans_pur_amt_for_lst_qrt,
                IFNULL(SUM(CASE WHEN (dmnd_dte BETWEEN DATE_SUB(vantage_date, INTERVAL 3 MONTH) AND DATE_SUB(vantage_date, INTERVAL 1 day) AND dma_nm like '%CHILDRENS%') THEN dmnd_net_chrgd_amt ELSE 0 END),0) AS CHILDRENS_trans_pur_amt_for_lst_qrt,
                IFNULL(SUM(CASE WHEN (dmnd_dte BETWEEN DATE_SUB(vantage_date, INTERVAL 3 MONTH) AND DATE_SUB(vantage_date, INTERVAL 1 day) AND dma_nm like '%HOME%') THEN dmnd_net_chrgd_amt ELSE 0 END),0) AS HOME_trans_pur_amt_for_lst_qrt,
                IFNULL(SUM(CASE WHEN (dmnd_dte BETWEEN DATE_SUB(vantage_date, INTERVAL 3 MONTH) AND DATE_SUB(vantage_date, INTERVAL 1 day) AND dma_nm like 'MENS%') THEN dmnd_net_chrgd_amt ELSE 0 END),0) AS MENS_trans_pur_amt_for_lst_qrt,
                IFNULL(SUM(CASE WHEN (dmnd_dte BETWEEN DATE_SUB(vantage_date, INTERVAL 3 MONTH) AND DATE_SUB(vantage_date, INTERVAL 1 day) AND dma_nm like '%WOMENS%' and  dma_nm not like '%YOUNG WOMENS%') THEN dmnd_net_chrgd_amt ELSE 0 END),0) AS WOMENS_trans_pur_amt_for_lst_qrt,
                IFNULL(SUM(CASE WHEN (dmnd_dte BETWEEN DATE_SUB(vantage_date, INTERVAL 3 MONTH) AND DATE_SUB(vantage_date, INTERVAL 1 day) AND dma_nm like '%YOUNG WOMENS%') THEN dmnd_net_chrgd_amt ELSE 0 END),0) AS YOUNG_WOMENS_trans_pur_amt_for_lst_qrt,
                IFNULL(SUM(CASE WHEN (dmnd_dte BETWEEN DATE_SUB(vantage_date, INTERVAL 6 MONTH) AND DATE_SUB(DATE_SUB(vantage_date, INTERVAL 1 day),INTERVAL 3 MONTH))THEN 1 ELSE 0 END),0) AS sec_lst_qrt_trp_cnt,
                IFNULL(SUM(CASE WHEN (dmnd_dte BETWEEN DATE_SUB(vantage_date, INTERVAL 6 MONTH) AND DATE_SUB(DATE_SUB(vantage_date, INTERVAL 1 day),INTERVAL 3 MONTH))THEN dmnd_sld_qty ELSE 0 END),0) AS sec_lst_qrt_pur_qnts,
                IFNULL(SUM(CASE WHEN (dmnd_dte BETWEEN DATE_SUB(vantage_date, INTERVAL 6 MONTH) AND DATE_SUB(DATE_SUB(vantage_date, INTERVAL 1 day),INTERVAL 3 MONTH))THEN dmnd_net_chrgd_amt ELSE 0 END),0) AS sec_lst_qrt_spt_amt,
                IFNULL(SUM(CASE WHEN (dmnd_dte BETWEEN DATE_SUB(vantage_date, INTERVAL 6 MONTH) AND DATE_SUB(DATE_SUB(vantage_date, INTERVAL 1 day),INTERVAL 3 MONTH) AND disc_elg_ind = 'Y') THEN dmnd_sld_qty ELSE 0 END),0) AS sec_lst_qrt_dis_qnt,
                IFNULL(SUM(CASE WHEN (dmnd_dte BETWEEN DATE_SUB(vantage_date, INTERVAL 6 MONTH) AND DATE_SUB(DATE_SUB(vantage_date, INTERVAL 1 day),INTERVAL 3 MONTH) AND disc_elg_ind = 'Y') THEN dmnd_net_chrgd_amt ELSE 0 END),0) AS sec_lst_qrt_dis_spt_amt,
                IFNULL(SUM(CASE WHEN (dmnd_dte BETWEEN DATE_SUB(vantage_date, INTERVAL 6 MONTH) AND DATE_SUB(DATE_SUB(vantage_date, INTERVAL 1 day),INTERVAL 3 MONTH) AND kc_ind = 'KC') THEN dmnd_sld_qty ELSE 0 END),0) AS sec_lst_qrt_pur_qnts_wt_kc_card,
                IFNULL(SUM(CASE WHEN (dmnd_dte BETWEEN DATE_SUB(vantage_date, INTERVAL 6 MONTH) AND DATE_SUB(DATE_SUB(vantage_date, INTERVAL 1 day),INTERVAL 3 MONTH) AND kc_ind = 'KC') THEN dmnd_net_chrgd_amt ELSE 0 END),0) AS sec_lst_qrt_spt_amt_wt_kc_card,
                IFNULL(SUM(CASE WHEN (dmnd_dte BETWEEN DATE_SUB(vantage_date, INTERVAL 6 MONTH) AND DATE_SUB(DATE_SUB(vantage_date, INTERVAL 1 day),INTERVAL 3 MONTH) AND dma_nm like '%ACTIVE%') THEN dmnd_net_chrgd_amt ELSE 0 END),0) AS ACTIVE_trans_pur_amt_for_sec_lst_qrt,
                IFNULL(SUM(CASE WHEN (dmnd_dte BETWEEN DATE_SUB(vantage_date, INTERVAL 6 MONTH) AND DATE_SUB(DATE_SUB(vantage_date, INTERVAL 1 day),INTERVAL 3 MONTH) AND dma_nm like '%BEAUTY%') THEN dmnd_net_chrgd_amt ELSE 0 END),0) AS BEAUTY_trans_pur_amt_for_sec_lst_qrt,
                IFNULL(SUM(CASE WHEN (dmnd_dte BETWEEN DATE_SUB(vantage_date, INTERVAL 6 MONTH) AND DATE_SUB(DATE_SUB(vantage_date, INTERVAL 1 day),INTERVAL 3 MONTH) AND dma_nm like '%CHILDRENS%') THEN dmnd_net_chrgd_amt ELSE 0 END),0) AS CHILDRENS_trans_pur_amt_for_sec_lst_qrt,
                IFNULL(SUM(CASE WHEN (dmnd_dte BETWEEN DATE_SUB(vantage_date, INTERVAL 6 MONTH) AND DATE_SUB(DATE_SUB(vantage_date, INTERVAL 1 day),INTERVAL 3 MONTH) AND dma_nm like '%HOME%') THEN dmnd_net_chrgd_amt ELSE 0 END),0) AS HOME_trans_pur_amt_for_sec_lst_qrt,
                IFNULL(SUM(CASE WHEN (dmnd_dte BETWEEN DATE_SUB(vantage_date, INTERVAL 6 MONTH) AND DATE_SUB(DATE_SUB(vantage_date, INTERVAL 1 day),INTERVAL 3 MONTH) AND dma_nm like 'MENS%') THEN dmnd_net_chrgd_amt ELSE 0 END),0) AS MENS_trans_pur_amt_for_sec_lst_qrt,
                IFNULL(SUM(CASE WHEN (dmnd_dte BETWEEN DATE_SUB(vantage_date, INTERVAL 6 MONTH) AND DATE_SUB(DATE_SUB(vantage_date, INTERVAL 1 day),INTERVAL 3 MONTH) AND dma_nm like '%WOMENS%' and  dma_nm not like '%YOUNG WOMENS%') THEN dmnd_net_chrgd_amt ELSE 0 END),0) AS WOMENS_trans_pur_amt_for_sec_lst_qrt,
                IFNULL(SUM(CASE WHEN (dmnd_dte BETWEEN DATE_SUB(vantage_date, INTERVAL 6 MONTH) AND DATE_SUB(DATE_SUB(vantage_date, INTERVAL 1 day),INTERVAL 3 MONTH) AND dma_nm like '%YOUNG WOMENS%') THEN dmnd_net_chrgd_amt ELSE 0 END),0) AS YOUNG_WOMENS_trans_pur_amt_for_sec_lst_qrt,
                IFNULL(SUM(CASE WHEN (dmnd_dte BETWEEN DATE_SUB(vantage_date, INTERVAL 9 MONTH) AND DATE_SUB(DATE_SUB(vantage_date, INTERVAL 1 day),INTERVAL 6 MONTH))THEN 1 ELSE 0 END),0) AS trd_lst_qrt_trp_cnt,
                IFNULL(SUM(CASE WHEN (dmnd_dte BETWEEN DATE_SUB(vantage_date, INTERVAL 9 MONTH) AND DATE_SUB(DATE_SUB(vantage_date, INTERVAL 1 day),INTERVAL 6 MONTH))THEN dmnd_sld_qty ELSE 0 END),0) AS trd_lst_qrt_pur_qnts,
                IFNULL(SUM(CASE WHEN (dmnd_dte BETWEEN DATE_SUB(vantage_date, INTERVAL 9 MONTH) AND DATE_SUB(DATE_SUB(vantage_date, INTERVAL 1 day),INTERVAL 6 MONTH))THEN dmnd_net_chrgd_amt ELSE 0 END),0) AS trd_lst_qrt_spt_amt,
                IFNULL(SUM(CASE WHEN (dmnd_dte BETWEEN DATE_SUB(vantage_date, INTERVAL 9 MONTH) AND DATE_SUB(DATE_SUB(vantage_date, INTERVAL 1 day),INTERVAL 6 MONTH) AND disc_elg_ind = 'Y') THEN dmnd_sld_qty ELSE 0 END),0) AS trd_lst_qrt_dis_qnt,
                IFNULL(SUM(CASE WHEN (dmnd_dte BETWEEN DATE_SUB(vantage_date, INTERVAL 9 MONTH) AND DATE_SUB(DATE_SUB(vantage_date, INTERVAL 1 day),INTERVAL 6 MONTH) AND disc_elg_ind = 'Y') THEN dmnd_net_chrgd_amt ELSE 0 END),0) AS trd_lst_qrt_dis_spt_amt,
                IFNULL(SUM(CASE WHEN (dmnd_dte BETWEEN DATE_SUB(vantage_date, INTERVAL 9 MONTH) AND DATE_SUB(DATE_SUB(vantage_date, INTERVAL 1 day),INTERVAL 6 MONTH) AND kc_ind = 'KC') THEN dmnd_sld_qty ELSE 0 END),0) AS trd_lst_qrt_pur_qnts_wt_kc_card,
                IFNULL(SUM(CASE WHEN (dmnd_dte BETWEEN DATE_SUB(vantage_date, INTERVAL 9 MONTH) AND DATE_SUB(DATE_SUB(vantage_date, INTERVAL 1 day),INTERVAL 6 MONTH) AND kc_ind = 'KC') THEN dmnd_net_chrgd_amt ELSE 0 END),0) AS trd_lst_qrt_spt_amt_wt_kc_card,
                IFNULL(SUM(CASE WHEN (dmnd_dte BETWEEN DATE_SUB(vantage_date, INTERVAL 9 MONTH) AND DATE_SUB(DATE_SUB(vantage_date, INTERVAL 1 day),INTERVAL 6 MONTH) AND dma_nm like '%ACTIVE%') THEN dmnd_net_chrgd_amt ELSE 0 END),0) AS ACTIVE_trans_pur_amt_for_trd_lst_qrt,
                IFNULL(SUM(CASE WHEN (dmnd_dte BETWEEN DATE_SUB(vantage_date, INTERVAL 9 MONTH) AND DATE_SUB(DATE_SUB(vantage_date, INTERVAL 1 day),INTERVAL 6 MONTH) AND dma_nm like '%BEAUTY%') THEN dmnd_net_chrgd_amt ELSE 0 END),0) AS BEAUTY_trans_pur_amt_for_trd_lst_qrt,
                IFNULL(SUM(CASE WHEN (dmnd_dte BETWEEN DATE_SUB(vantage_date, INTERVAL 9 MONTH) AND DATE_SUB(DATE_SUB(vantage_date, INTERVAL 1 day),INTERVAL 6 MONTH) AND dma_nm like '%CHILDRENS%') THEN dmnd_net_chrgd_amt ELSE 0 END),0) AS CHILDRENS_trans_pur_amt_for_trd_lst_qrt,
                IFNULL(SUM(CASE WHEN (dmnd_dte BETWEEN DATE_SUB(vantage_date, INTERVAL 9 MONTH) AND DATE_SUB(DATE_SUB(vantage_date, INTERVAL 1 day),INTERVAL 6 MONTH) AND dma_nm like '%HOME%') THEN dmnd_net_chrgd_amt ELSE 0 END),0) AS HOME_trans_pur_amt_for_trd_lst_qrt,
                IFNULL(SUM(CASE WHEN (dmnd_dte BETWEEN DATE_SUB(vantage_date, INTERVAL 9 MONTH) AND DATE_SUB(DATE_SUB(vantage_date, INTERVAL 1 day),INTERVAL 6 MONTH) AND dma_nm like 'MENS%') THEN dmnd_net_chrgd_amt ELSE 0 END),0) AS MENS_trans_pur_amt_for_trd_lst_qrt,
                IFNULL(SUM(CASE WHEN (dmnd_dte BETWEEN DATE_SUB(vantage_date, INTERVAL 9 MONTH) AND DATE_SUB(DATE_SUB(vantage_date, INTERVAL 1 day),INTERVAL 6 MONTH) AND dma_nm like '%WOMENS%' and  dma_nm not like '%YOUNG WOMENS%') THEN dmnd_net_chrgd_amt ELSE 0 END),0) AS WOMENS_trans_pur_amt_for_trd_lst_qrt,
                IFNULL(SUM(CASE WHEN (dmnd_dte BETWEEN DATE_SUB(vantage_date, INTERVAL 9 MONTH) AND DATE_SUB(DATE_SUB(vantage_date, INTERVAL 1 day),INTERVAL 6 MONTH) AND dma_nm like '%YOUNG WOMENS%') THEN dmnd_net_chrgd_amt ELSE 0 END),0) AS YOUNG_WOMENS_trans_pur_amt_for_trd_lst_qrt,
                IFNULL(SUM(CASE WHEN (dmnd_dte BETWEEN DATE_SUB(vantage_date, INTERVAL 1 YEAR) AND DATE_SUB(DATE_SUB(vantage_date, INTERVAL 1 day),INTERVAL 9 MONTH))THEN 1 ELSE 0 END),0) AS frt_lst_qrt_trp_cnt,
                IFNULL(SUM(CASE WHEN (dmnd_dte BETWEEN DATE_SUB(vantage_date, INTERVAL 1 YEAR) AND DATE_SUB(DATE_SUB(vantage_date, INTERVAL 1 day),INTERVAL 9 MONTH))THEN dmnd_sld_qty ELSE 0 END),0) AS frt_lst_qrt_pur_qnts,
                IFNULL(SUM(CASE WHEN (dmnd_dte BETWEEN DATE_SUB(vantage_date, INTERVAL 1 YEAR) AND DATE_SUB(DATE_SUB(vantage_date, INTERVAL 1 day),INTERVAL 9 MONTH))THEN dmnd_net_chrgd_amt ELSE 0 END),0) AS frt_lst_qrt_spt_amt,
                IFNULL(SUM(CASE WHEN (dmnd_dte BETWEEN DATE_SUB(vantage_date, INTERVAL 1 YEAR) AND DATE_SUB(DATE_SUB(vantage_date, INTERVAL 1 day),INTERVAL 9 MONTH) AND disc_elg_ind = 'Y') THEN dmnd_sld_qty ELSE 0 END),0) AS frt_lst_qrt_dis_qnt,
                IFNULL(SUM(CASE WHEN (dmnd_dte BETWEEN DATE_SUB(vantage_date, INTERVAL 1 YEAR) AND DATE_SUB(DATE_SUB(vantage_date, INTERVAL 1 day),INTERVAL 9 MONTH) AND disc_elg_ind = 'Y') THEN dmnd_net_chrgd_amt ELSE 0 END),0) AS frt_lst_qrt_dis_spt_amt,
                IFNULL(SUM(CASE WHEN (dmnd_dte BETWEEN DATE_SUB(vantage_date, INTERVAL 1 YEAR) AND DATE_SUB(DATE_SUB(vantage_date, INTERVAL 1 day),INTERVAL 9 MONTH) AND kc_ind = 'KC') THEN dmnd_sld_qty ELSE 0 END),0) AS frt_lst_qrt_pur_qnts_wt_kc_card,
                IFNULL(SUM(CASE WHEN (dmnd_dte BETWEEN DATE_SUB(vantage_date, INTERVAL 1 YEAR) AND DATE_SUB(DATE_SUB(vantage_date, INTERVAL 1 day),INTERVAL 9 MONTH) AND kc_ind = 'KC') THEN dmnd_net_chrgd_amt ELSE 0 END),0) AS frt_lst_qrt_spt_amt_wt_kc_card,
                IFNULL(SUM(CASE WHEN (dmnd_dte BETWEEN DATE_SUB(vantage_date, INTERVAL 1 YEAR) AND DATE_SUB(DATE_SUB(vantage_date, INTERVAL 1 day),INTERVAL 9 MONTH) AND dma_nm like '%ACTIVE%') THEN dmnd_net_chrgd_amt ELSE 0 END),0) AS ACTIVE_trans_pur_amt_for_frt_lst_qrt,
                IFNULL(SUM(CASE WHEN (dmnd_dte BETWEEN DATE_SUB(vantage_date, INTERVAL 1 YEAR) AND DATE_SUB(DATE_SUB(vantage_date, INTERVAL 1 day),INTERVAL 9 MONTH) AND dma_nm like '%BEAUTY%') THEN dmnd_net_chrgd_amt ELSE 0 END),0) AS BEAUTY_trans_pur_amt_for_frt_lst_qrt,
                IFNULL(SUM(CASE WHEN (dmnd_dte BETWEEN DATE_SUB(vantage_date, INTERVAL 1 YEAR) AND DATE_SUB(DATE_SUB(vantage_date, INTERVAL 1 day),INTERVAL 9 MONTH) AND dma_nm like '%CHILDRENS%') THEN dmnd_net_chrgd_amt ELSE 0 END),0) AS CHILDRENS_trans_pur_amt_for_frt_lst_qrt,
                IFNULL(SUM(CASE WHEN (dmnd_dte BETWEEN DATE_SUB(vantage_date, INTERVAL 1 YEAR) AND DATE_SUB(DATE_SUB(vantage_date, INTERVAL 1 day),INTERVAL 9 MONTH) AND dma_nm like '%HOME%') THEN dmnd_net_chrgd_amt ELSE 0 END),0) AS HOME_trans_pur_amt_for_frt_lst_qrt,
                IFNULL(SUM(CASE WHEN (dmnd_dte BETWEEN DATE_SUB(vantage_date, INTERVAL 1 YEAR) AND DATE_SUB(DATE_SUB(vantage_date, INTERVAL 1 day),INTERVAL 9 MONTH) AND dma_nm like 'MENS%') THEN dmnd_net_chrgd_amt ELSE 0 END),0) AS MENS_trans_pur_amt_for_frt_lst_qrt,
                IFNULL(SUM(CASE WHEN (dmnd_dte BETWEEN DATE_SUB(vantage_date, INTERVAL 1 YEAR) AND DATE_SUB(DATE_SUB(vantage_date, INTERVAL 1 day),INTERVAL 9 MONTH) AND dma_nm like '%WOMENS%' and  dma_nm not like '%YOUNG WOMENS%') THEN dmnd_net_chrgd_amt ELSE 0 END),0) AS WOMENS_trans_pur_amt_for_frt_lst_qrt,
                IFNULL(SUM(CASE WHEN (dmnd_dte BETWEEN DATE_SUB(vantage_date, INTERVAL 1 YEAR) AND DATE_SUB(DATE_SUB(vantage_date, INTERVAL 1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cc
  LEFT JOIN
    (
      SELECT
        aa.email_addr,
        vantage_date,
        month_num,
        (CASE WHEN MAX(unsubscr_tmst) BETWEEN vantage_date AND DATE_SUB(DATE_ADD(vantage_date, INTERVAL 1 MONTH), INTERVAL 1 DAY) THEN 1 ELSE 0 END) as unsubscribe_or_not
      FROM
        `kohls-bda-mkt-prd.dp_marketing_sandbox.TKA1JB1_email_unsubscribe_year_data` aa
      INNER JOIN
        (
          SELECT
            email_addr,
            nbr_of_clk,
            unsubscr_tmst,
            nbr_of_opn,
            email_snt_dte
          FROM
            `kohls-bda-prd.dp_marketing.bqth_mktg_email_cmpgn_rspn`
        ) bb
      ON
        aa.email_addr = bb.email_addr
        and bb.email_addr IS NOT NULL
        and email_snt_dte BETWEEN vantage_date AND DATE_SUB(DATE_ADD(vantage_date, INTERVAL 1 MONTH), INTERVAL 1 DAY)
      GROUP BY
        email_addr, vantage_date, month_num
    ) dd
  ON
    cc.email_addr = dd.email_addr AND
    cc.vantage_date = dd.vantage_date AND
    cc.month_num = dd.month_num
)</t>
  </si>
  <si>
    <t>Spliting data for training</t>
  </si>
  <si>
    <t xml:space="preserve">CREATE TEMP TABLE table_stats AS
--Create a count of records by vantage point
--use that count to creae a random number partitioned by month
 (
  SELECT a.*, SAFE_DIVIDE(ROW_NUMBER() OVER (PARTITION BY a.month_num ORDER BY RAND()), month_count) as random_num, month_count
  FROM `kohls-bda-mkt-prd.dp_marketing_sandbox.TKA1JB1_email_unsubscribe_yearly_data_V3` a
  LEFT JOIN (
        SELECT month_num, COUNT(*) as month_count
        FROM  `kohls-bda-mkt-prd.dp_marketing_sandbox.TKA1JB1_email_unsubscribe_yearly_data_V3`
        GROUP BY 1 ) b
  ON a.month_num=b.month_num
);
CREATE OR REPLACE TABLE  `kohls-bda-mkt-prd.dp_marketing_sandbox.TKA1JB1_email_unsubscribe_yearly_data_V3_test_OOT_1`
AS
--select random numbers under 30 for test
--don't include that random number!
(
SELECT * EXCEPT(random_num, month_count)
FROM table_stats
WHERE random_num &lt; 0.1
);
CREATE OR REPLACE TABLE  `kohls-bda-mkt-prd.dp_marketing_sandbox.TKA1JB1_email_unsubscribe_yearly_data_V3_train_OOT_1`
AS
--select random numbers over 30% for train
(
SELECT * EXCEPT(random_num, month_count)
FROM table_stats
WHERE random_num &gt;= 0.7
)
</t>
  </si>
  <si>
    <t>2. For 1 month data for training</t>
  </si>
  <si>
    <t>fetching records for month</t>
  </si>
  <si>
    <t>DECLARE vantage_date date;
set vantage_date = '2023-01-01'; 
CREATE OR REPLACE TABLE `kohls-bda-mkt-prd.dp_marketing_sandbox.TKA1JB1_email_unsubscribe_year_data_for_jan`
AS
(
  SELECT
    *
  FROM
  (
    SELECT
      email_addr,vantage_date,EXTRACT (MONTH FROM vantage_date) as month_num
    FROM
    (
      SELECT
        email_addr,
        nbr_of_clk,
        unsubscr_tmst,
        nbr_of_opn,
        email_snt_dte
      FROM
      `kohls-bda-prd.dp_marketing.bqth_mktg_email_cmpgn_rspn`
      WHERE
        email_snt_dte BETWEEN vantage_date AND DATE_SUB(DATE_ADD(vantage_date, INTERVAL 1 MONTH), INTERVAL 1 DAY)
        and email_addr IS NOT NULL
    )
    GROUP BY
      email_addr,vantage_date,month_num
  )
)</t>
  </si>
  <si>
    <t>CREATE OR REPLACE TABLE `kohls-bda-mkt-prd.dp_marketing_sandbox.TKA1JB1_email_unsubscribe_v3_OOS_2` AS
(
  SELECT
    cc.*,
    dd.unsubscribe_or_not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`kohls-bda-mkt-prd.dp_marketing_sandbox.TKA1JB1_email_unsubscribe_year_data_for_jan`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`kohls-bda-mkt-prd.dp_marketing_sandbox.TKA1JB1_email_unsubscribe_year_data_for_jan`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
                ) k
              LEFT JOIN
                (
                  SELECT
                    i.email_addr, vantage_date, month_num,
                    DATE_DIFF(vantage_date, MAX(email_notif_eff_dte), DAY) as rec_opt_in_days
                  FROM
                    `kohls-bda-mkt-prd.dp_marketing_sandbox.TKA1JB1_email_unsubscribe_year_data_for_jan`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date_diff(vantage_date, MAX(last_trn_dte), month) as months_to_last_trans,
                date_diff(vantage_date, date (MIN(bst_cust_brth_dte)),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`kohls-bda-mkt-prd.dp_marketing_sandbox.TKA1JB1_email_unsubscribe_year_data_for_jan`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DATE_SUB(vantage_date, INTERVAL 1 YEAR) AND DATE_SUB(vantage_date, INTERVAL 1 day)
              GROUP BY
                cust_id, vantage_date, month_num
            ) w
          LEFT JOIN
            (
              SELECT
                cust_id,
                vantage_date,
                month_num,
                IFNULL(SUM(CASE WHEN (dmnd_dte BETWEEN DATE_SUB(vantage_date, INTERVAL 1 YEAR) AND DATE_SUB(vantage_date, INTERVAL 1 day))THEN 1 ELSE 0 END),0) AS lst_yr_trp_cnt,
                IFNULL(SUM(CASE WHEN (dmnd_dte BETWEEN DATE_SUB(vantage_date, INTERVAL 1 YEAR) AND DATE_SUB(vantage_date, INTERVAL 1 day))THEN dmnd_sld_qty ELSE 0 END),0) AS lst_yr_pur_qnt,
                IFNULL(SUM(CASE WHEN (dmnd_dte BETWEEN DATE_SUB(vantage_date, INTERVAL 1 YEAR) AND DATE_SUB(vantage_date, INTERVAL 1 day))THEN dmnd_net_chrgd_amt ELSE 0 END),0) AS lst_yr_spt_amt,
                IFNULL(SUM(CASE WHEN (dmnd_dte BETWEEN DATE_SUB(vantage_date, INTERVAL 1 YEAR) AND DATE_SUB(vantage_date, INTERVAL 1 day) AND disc_elg_ind = 'Y') THEN dmnd_sld_qty ELSE 0 END),0) AS lst_yr_dis_qnt,
                IFNULL(SUM(CASE WHEN (dmnd_dte BETWEEN DATE_SUB(vantage_date, INTERVAL 1 YEAR) AND DATE_SUB(vantage_date, INTERVAL 1 day) AND disc_elg_ind = 'Y') THEN dmnd_net_chrgd_amt ELSE 0 END),0) AS lst_yr_dis_spt_amt,
                IFNULL(SUM(CASE WHEN (dmnd_dte BETWEEN DATE_SUB(vantage_date, INTERVAL 1 YEAR) AND DATE_SUB(vantage_date, INTERVAL 1 day) AND kc_ind = 'KC') THEN dmnd_sld_qty ELSE 0 END),0) AS lst_yr_pur_qnt_wt_kc_card,
                IFNULL(SUM(CASE WHEN (dmnd_dte BETWEEN DATE_SUB(vantage_date, INTERVAL 1 YEAR) AND DATE_SUB(vantage_date, INTERVAL 1 day) AND kc_ind = 'KC') THEN dmnd_net_chrgd_amt ELSE 0 END),0) AS lst_yr_spt_amt_wt_kc_card,
                IFNULL(SUM(CASE WHEN (dmnd_dte BETWEEN DATE_SUB(vantage_date, INTERVAL 1 YEAR) AND DATE_SUB(vantage_date, INTERVAL 1 day) AND dma_nm like '%ACTIVE%') THEN dmnd_net_chrgd_amt ELSE 0 END),0) AS ACTIVE_trans_pur_amt_lst_yr,
                IFNULL(SUM(CASE WHEN (dmnd_dte BETWEEN DATE_SUB(vantage_date, INTERVAL 1 YEAR) AND DATE_SUB(vantage_date, INTERVAL 1 day) AND dma_nm like '%BEAUTY%') THEN dmnd_net_chrgd_amt ELSE 0 END),0) AS BEAUTY_trans_pur_amt_lst_yr,
                IFNULL(SUM(CASE WHEN (dmnd_dte BETWEEN DATE_SUB(vantage_date, INTERVAL 1 YEAR) AND DATE_SUB(vantage_date, INTERVAL 1 day) AND dma_nm like '%CHILDRENS%') THEN dmnd_net_chrgd_amt ELSE 0 END),0) AS CHILDRENS_trans_pur_amt_lst_yr,
                IFNULL(SUM(CASE WHEN (dmnd_dte BETWEEN DATE_SUB(vantage_date, INTERVAL 1 YEAR) AND DATE_SUB(vantage_date, INTERVAL 1 day) AND dma_nm like '%HOME%') THEN dmnd_net_chrgd_amt ELSE 0 END),0) AS HOME_trans_pur_amt_lst_yr,
                IFNULL(SUM(CASE WHEN (dmnd_dte BETWEEN DATE_SUB(vantage_date, INTERVAL 1 YEAR) AND DATE_SUB(vantage_date, INTERVAL 1 day) AND dma_nm like 'MENS%') THEN dmnd_net_chrgd_amt ELSE 0 END),0) AS MENS_trans_pur_amt_lst_yr,
                IFNULL(SUM(CASE WHEN (dmnd_dte BETWEEN DATE_SUB(vantage_date, INTERVAL 1 YEAR) AND DATE_SUB(vantage_date, INTERVAL 1 day) AND dma_nm like '%WOMENS%' and  dma_nm not like '%YOUNG WOMENS%') THEN dmnd_net_chrgd_amt ELSE 0 END),0) AS WOMENS_trans_pur_amt_lst_yr,
                IFNULL(SUM(CASE WHEN (dmnd_dte BETWEEN DATE_SUB(vantage_date, INTERVAL 1 YEAR) AND DATE_SUB(vantage_date, INTERVAL 1 day) AND dma_nm like '%YOUNG WOMENS%') THEN dmnd_net_chrgd_amt ELSE 0 END),0) AS YOUNG_WOMENS_trans_pur_amt_lst_yr,
                IFNULL(SUM(CASE WHEN (dmnd_dte BETWEEN DATE_SUB(vantage_date, INTERVAL 3 MONTH) AND DATE_SUB(vantage_date, INTERVAL 1 day))THEN 1 ELSE 0 END),0) AS lst_qrt_trp_cnt,
                IFNULL(SUM(CASE WHEN (dmnd_dte BETWEEN DATE_SUB(vantage_date, INTERVAL 3 MONTH) AND DATE_SUB(vantage_date, INTERVAL 1 day))THEN dmnd_sld_qty ELSE 0 END),0) AS lst_qrt_pur_qnts,
                IFNULL(SUM(CASE WHEN (dmnd_dte BETWEEN DATE_SUB(vantage_date, INTERVAL 3 MONTH) AND DATE_SUB(vantage_date, INTERVAL 1 day))THEN dmnd_net_chrgd_amt ELSE 0 END),0) AS lst_qrt_spt_amt,
                IFNULL(SUM(CASE WHEN (dmnd_dte BETWEEN DATE_SUB(vantage_date, INTERVAL 3 MONTH) AND DATE_SUB(vantage_date, INTERVAL 1 day) AND disc_elg_ind = 'Y') THEN dmnd_sld_qty ELSE 0 END),0) AS lst_qrt_dis_qnt,
                IFNULL(SUM(CASE WHEN (dmnd_dte BETWEEN DATE_SUB(vantage_date, INTERVAL 3 MONTH) AND DATE_SUB(vantage_date, INTERVAL 1 day) AND disc_elg_ind = 'Y') THEN dmnd_net_chrgd_amt ELSE 0 END),0) AS lst_qrt_dis_spt_amt,
                IFNULL(SUM(CASE WHEN (dmnd_dte BETWEEN DATE_SUB(vantage_date, INTERVAL 3 MONTH) AND DATE_SUB(vantage_date, INTERVAL 1 day) AND kc_ind = 'KC') THEN dmnd_sld_qty ELSE 0 END),0) AS lst_qrt_pur_qnts_wt_kc_card,
                IFNULL(SUM(CASE WHEN (dmnd_dte BETWEEN DATE_SUB(vantage_date, INTERVAL 3 MONTH) AND DATE_SUB(vantage_date, INTERVAL 1 day) AND kc_ind = 'KC') THEN dmnd_net_chrgd_amt ELSE 0 END),0) AS lst_qrt_spt_amt_wt_kc_card,
                IFNULL(SUM(CASE WHEN (dmnd_dte BETWEEN DATE_SUB(vantage_date, INTERVAL 3 MONTH) AND DATE_SUB(vantage_date, INTERVAL 1 day) AND dma_nm like '%ACTIVE%') THEN dmnd_net_chrgd_amt ELSE 0 END),0) AS ACTIVE_trans_pur_amt_for_lst_qrt,
                IFNULL(SUM(CASE WHEN (dmnd_dte BETWEEN DATE_SUB(vantage_date, INTERVAL 3 MONTH) AND DATE_SUB(vantage_date, INTERVAL 1 day) AND dma_nm like '%BEAUTY%') THEN dmnd_net_chrgd_amt ELSE 0 END),0) AS BEAUTY_trans_pur_amt_for_lst_qrt,
                IFNULL(SUM(CASE WHEN (dmnd_dte BETWEEN DATE_SUB(vantage_date, INTERVAL 3 MONTH) AND DATE_SUB(vantage_date, INTERVAL 1 day) AND dma_nm like '%CHILDRENS%') THEN dmnd_net_chrgd_amt ELSE 0 END),0) AS CHILDRENS_trans_pur_amt_for_lst_qrt,
                IFNULL(SUM(CASE WHEN (dmnd_dte BETWEEN DATE_SUB(vantage_date, INTERVAL 3 MONTH) AND DATE_SUB(vantage_date, INTERVAL 1 day) AND dma_nm like '%HOME%') THEN dmnd_net_chrgd_amt ELSE 0 END),0) AS HOME_trans_pur_amt_for_lst_qrt,
                IFNULL(SUM(CASE WHEN (dmnd_dte BETWEEN DATE_SUB(vantage_date, INTERVAL 3 MONTH) AND DATE_SUB(vantage_date, INTERVAL 1 day) AND dma_nm like 'MENS%') THEN dmnd_net_chrgd_amt ELSE 0 END),0) AS MENS_trans_pur_amt_for_lst_qrt,
                IFNULL(SUM(CASE WHEN (dmnd_dte BETWEEN DATE_SUB(vantage_date, INTERVAL 3 MONTH) AND DATE_SUB(vantage_date, INTERVAL 1 day) AND dma_nm like '%WOMENS%' and  dma_nm not like '%YOUNG WOMENS%') THEN dmnd_net_chrgd_amt ELSE 0 END),0) AS WOMENS_trans_pur_amt_for_lst_qrt,
                IFNULL(SUM(CASE WHEN (dmnd_dte BETWEEN DATE_SUB(vantage_date, INTERVAL 3 MONTH) AND DATE_SUB(vantage_date, INTERVAL 1 day) AND dma_nm like '%YOUNG WOMENS%') THEN dmnd_net_chrgd_amt ELSE 0 END),0) AS YOUNG_WOMENS_trans_pur_amt_for_lst_qrt,
                IFNULL(SUM(CASE WHEN (dmnd_dte BETWEEN DATE_SUB(vantage_date, INTERVAL 6 MONTH) AND DATE_SUB(DATE_SUB(vantage_date, INTERVAL 1 day),INTERVAL 3 MONTH))THEN 1 ELSE 0 END),0) AS sec_lst_qrt_trp_cnt,
                IFNULL(SUM(CASE WHEN (dmnd_dte BETWEEN DATE_SUB(vantage_date, INTERVAL 6 MONTH) AND DATE_SUB(DATE_SUB(vantage_date, INTERVAL 1 day),INTERVAL 3 MONTH))THEN dmnd_sld_qty ELSE 0 END),0) AS sec_lst_qrt_pur_qnts,
                IFNULL(SUM(CASE WHEN (dmnd_dte BETWEEN DATE_SUB(vantage_date, INTERVAL 6 MONTH) AND DATE_SUB(DATE_SUB(vantage_date, INTERVAL 1 day),INTERVAL 3 MONTH))THEN dmnd_net_chrgd_amt ELSE 0 END),0) AS sec_lst_qrt_spt_amt,
                IFNULL(SUM(CASE WHEN (dmnd_dte BETWEEN DATE_SUB(vantage_date, INTERVAL 6 MONTH) AND DATE_SUB(DATE_SUB(vantage_date, INTERVAL 1 day),INTERVAL 3 MONTH) AND disc_elg_ind = 'Y') THEN dmnd_sld_qty ELSE 0 END),0) AS sec_lst_qrt_dis_qnt,
                IFNULL(SUM(CASE WHEN (dmnd_dte BETWEEN DATE_SUB(vantage_date, INTERVAL 6 MONTH) AND DATE_SUB(DATE_SUB(vantage_date, INTERVAL 1 day),INTERVAL 3 MONTH) AND disc_elg_ind = 'Y') THEN dmnd_net_chrgd_amt ELSE 0 END),0) AS sec_lst_qrt_dis_spt_amt,
                IFNULL(SUM(CASE WHEN (dmnd_dte BETWEEN DATE_SUB(vantage_date, INTERVAL 6 MONTH) AND DATE_SUB(DATE_SUB(vantage_date, INTERVAL 1 day),INTERVAL 3 MONTH) AND kc_ind = 'KC') THEN dmnd_sld_qty ELSE 0 END),0) AS sec_lst_qrt_pur_qnts_wt_kc_card,
                IFNULL(SUM(CASE WHEN (dmnd_dte BETWEEN DATE_SUB(vantage_date, INTERVAL 6 MONTH) AND DATE_SUB(DATE_SUB(vantage_date, INTERVAL 1 day),INTERVAL 3 MONTH) AND kc_ind = 'KC') THEN dmnd_net_chrgd_amt ELSE 0 END),0) AS sec_lst_qrt_spt_amt_wt_kc_card,
                IFNULL(SUM(CASE WHEN (dmnd_dte BETWEEN DATE_SUB(vantage_date, INTERVAL 6 MONTH) AND DATE_SUB(DATE_SUB(vantage_date, INTERVAL 1 day),INTERVAL 3 MONTH) AND dma_nm like '%ACTIVE%') THEN dmnd_net_chrgd_amt ELSE 0 END),0) AS ACTIVE_trans_pur_amt_for_sec_lst_qrt,
                IFNULL(SUM(CASE WHEN (dmnd_dte BETWEEN DATE_SUB(vantage_date, INTERVAL 6 MONTH) AND DATE_SUB(DATE_SUB(vantage_date, INTERVAL 1 day),INTERVAL 3 MONTH) AND dma_nm like '%BEAUTY%') THEN dmnd_net_chrgd_amt ELSE 0 END),0) AS BEAUTY_trans_pur_amt_for_sec_lst_qrt,
                IFNULL(SUM(CASE WHEN (dmnd_dte BETWEEN DATE_SUB(vantage_date, INTERVAL 6 MONTH) AND DATE_SUB(DATE_SUB(vantage_date, INTERVAL 1 day),INTERVAL 3 MONTH) AND dma_nm like '%CHILDRENS%') THEN dmnd_net_chrgd_amt ELSE 0 END),0) AS CHILDRENS_trans_pur_amt_for_sec_lst_qrt,
                IFNULL(SUM(CASE WHEN (dmnd_dte BETWEEN DATE_SUB(vantage_date, INTERVAL 6 MONTH) AND DATE_SUB(DATE_SUB(vantage_date, INTERVAL 1 day),INTERVAL 3 MONTH) AND dma_nm like '%HOME%') THEN dmnd_net_chrgd_amt ELSE 0 END),0) AS HOME_trans_pur_amt_for_sec_lst_qrt,
                IFNULL(SUM(CASE WHEN (dmnd_dte BETWEEN DATE_SUB(vantage_date, INTERVAL 6 MONTH) AND DATE_SUB(DATE_SUB(vantage_date, INTERVAL 1 day),INTERVAL 3 MONTH) AND dma_nm like 'MENS%') THEN dmnd_net_chrgd_amt ELSE 0 END),0) AS MENS_trans_pur_amt_for_sec_lst_qrt,
                IFNULL(SUM(CASE WHEN (dmnd_dte BETWEEN DATE_SUB(vantage_date, INTERVAL 6 MONTH) AND DATE_SUB(DATE_SUB(vantage_date, INTERVAL 1 day),INTERVAL 3 MONTH) AND dma_nm like '%WOMENS%' and  dma_nm not like '%YOUNG WOMENS%') THEN dmnd_net_chrgd_amt ELSE 0 END),0) AS WOMENS_trans_pur_amt_for_sec_lst_qrt,
                IFNULL(SUM(CASE WHEN (dmnd_dte BETWEEN DATE_SUB(vantage_date, INTERVAL 6 MONTH) AND DATE_SUB(DATE_SUB(vantage_date, INTERVAL 1 day),INTERVAL 3 MONTH) AND dma_nm like '%YOUNG WOMENS%') THEN dmnd_net_chrgd_amt ELSE 0 END),0) AS YOUNG_WOMENS_trans_pur_amt_for_sec_lst_qrt,
                IFNULL(SUM(CASE WHEN (dmnd_dte BETWEEN DATE_SUB(vantage_date, INTERVAL 9 MONTH) AND DATE_SUB(DATE_SUB(vantage_date, INTERVAL 1 day),INTERVAL 6 MONTH))THEN 1 ELSE 0 END),0) AS trd_lst_qrt_trp_cnt,
                IFNULL(SUM(CASE WHEN (dmnd_dte BETWEEN DATE_SUB(vantage_date, INTERVAL 9 MONTH) AND DATE_SUB(DATE_SUB(vantage_date, INTERVAL 1 day),INTERVAL 6 MONTH))THEN dmnd_sld_qty ELSE 0 END),0) AS trd_lst_qrt_pur_qnts,
                IFNULL(SUM(CASE WHEN (dmnd_dte BETWEEN DATE_SUB(vantage_date, INTERVAL 9 MONTH) AND DATE_SUB(DATE_SUB(vantage_date, INTERVAL 1 day),INTERVAL 6 MONTH))THEN dmnd_net_chrgd_amt ELSE 0 END),0) AS trd_lst_qrt_spt_amt,
                IFNULL(SUM(CASE WHEN (dmnd_dte BETWEEN DATE_SUB(vantage_date, INTERVAL 9 MONTH) AND DATE_SUB(DATE_SUB(vantage_date, INTERVAL 1 day),INTERVAL 6 MONTH) AND disc_elg_ind = 'Y') THEN dmnd_sld_qty ELSE 0 END),0) AS trd_lst_qrt_dis_qnt,
                IFNULL(SUM(CASE WHEN (dmnd_dte BETWEEN DATE_SUB(vantage_date, INTERVAL 9 MONTH) AND DATE_SUB(DATE_SUB(vantage_date, INTERVAL 1 day),INTERVAL 6 MONTH) AND disc_elg_ind = 'Y') THEN dmnd_net_chrgd_amt ELSE 0 END),0) AS trd_lst_qrt_dis_spt_amt,
                IFNULL(SUM(CASE WHEN (dmnd_dte BETWEEN DATE_SUB(vantage_date, INTERVAL 9 MONTH) AND DATE_SUB(DATE_SUB(vantage_date, INTERVAL 1 day),INTERVAL 6 MONTH) AND kc_ind = 'KC') THEN dmnd_sld_qty ELSE 0 END),0) AS trd_lst_qrt_pur_qnts_wt_kc_card,
                IFNULL(SUM(CASE WHEN (dmnd_dte BETWEEN DATE_SUB(vantage_date, INTERVAL 9 MONTH) AND DATE_SUB(DATE_SUB(vantage_date, INTERVAL 1 day),INTERVAL 6 MONTH) AND kc_ind = 'KC') THEN dmnd_net_chrgd_amt ELSE 0 END),0) AS trd_lst_qrt_spt_amt_wt_kc_card,
                IFNULL(SUM(CASE WHEN (dmnd_dte BETWEEN DATE_SUB(vantage_date, INTERVAL 9 MONTH) AND DATE_SUB(DATE_SUB(vantage_date, INTERVAL 1 day),INTERVAL 6 MONTH) AND dma_nm like '%ACTIVE%') THEN dmnd_net_chrgd_amt ELSE 0 END),0) AS ACTIVE_trans_pur_amt_for_trd_lst_qrt,
                IFNULL(SUM(CASE WHEN (dmnd_dte BETWEEN DATE_SUB(vantage_date, INTERVAL 9 MONTH) AND DATE_SUB(DATE_SUB(vantage_date, INTERVAL 1 day),INTERVAL 6 MONTH) AND dma_nm like '%BEAUTY%') THEN dmnd_net_chrgd_amt ELSE 0 END),0) AS BEAUTY_trans_pur_amt_for_trd_lst_qrt,
                IFNULL(SUM(CASE WHEN (dmnd_dte BETWEEN DATE_SUB(vantage_date, INTERVAL 9 MONTH) AND DATE_SUB(DATE_SUB(vantage_date, INTERVAL 1 day),INTERVAL 6 MONTH) AND dma_nm like '%CHILDRENS%') THEN dmnd_net_chrgd_amt ELSE 0 END),0) AS CHILDRENS_trans_pur_amt_for_trd_lst_qrt,
                IFNULL(SUM(CASE WHEN (dmnd_dte BETWEEN DATE_SUB(vantage_date, INTERVAL 9 MONTH) AND DATE_SUB(DATE_SUB(vantage_date, INTERVAL 1 day),INTERVAL 6 MONTH) AND dma_nm like '%HOME%') THEN dmnd_net_chrgd_amt ELSE 0 END),0) AS HOME_trans_pur_amt_for_trd_lst_qrt,
                IFNULL(SUM(CASE WHEN (dmnd_dte BETWEEN DATE_SUB(vantage_date, INTERVAL 9 MONTH) AND DATE_SUB(DATE_SUB(vantage_date, INTERVAL 1 day),INTERVAL 6 MONTH) AND dma_nm like 'MENS%') THEN dmnd_net_chrgd_amt ELSE 0 END),0) AS MENS_trans_pur_amt_for_trd_lst_qrt,
                IFNULL(SUM(CASE WHEN (dmnd_dte BETWEEN DATE_SUB(vantage_date, INTERVAL 9 MONTH) AND DATE_SUB(DATE_SUB(vantage_date, INTERVAL 1 day),INTERVAL 6 MONTH) AND dma_nm like '%WOMENS%' and  dma_nm not like '%YOUNG WOMENS%') THEN dmnd_net_chrgd_amt ELSE 0 END),0) AS WOMENS_trans_pur_amt_for_trd_lst_qrt,
                IFNULL(SUM(CASE WHEN (dmnd_dte BETWEEN DATE_SUB(vantage_date, INTERVAL 9 MONTH) AND DATE_SUB(DATE_SUB(vantage_date, INTERVAL 1 day),INTERVAL 6 MONTH) AND dma_nm like '%YOUNG WOMENS%') THEN dmnd_net_chrgd_amt ELSE 0 END),0) AS YOUNG_WOMENS_trans_pur_amt_for_trd_lst_qrt,
                IFNULL(SUM(CASE WHEN (dmnd_dte BETWEEN DATE_SUB(vantage_date, INTERVAL 1 YEAR) AND DATE_SUB(DATE_SUB(vantage_date, INTERVAL 1 day),INTERVAL 9 MONTH))THEN 1 ELSE 0 END),0) AS frt_lst_qrt_trp_cnt,
                IFNULL(SUM(CASE WHEN (dmnd_dte BETWEEN DATE_SUB(vantage_date, INTERVAL 1 YEAR) AND DATE_SUB(DATE_SUB(vantage_date, INTERVAL 1 day),INTERVAL 9 MONTH))THEN dmnd_sld_qty ELSE 0 END),0) AS frt_lst_qrt_pur_qnts,
                IFNULL(SUM(CASE WHEN (dmnd_dte BETWEEN DATE_SUB(vantage_date, INTERVAL 1 YEAR) AND DATE_SUB(DATE_SUB(vantage_date, INTERVAL 1 day),INTERVAL 9 MONTH))THEN dmnd_net_chrgd_amt ELSE 0 END),0) AS frt_lst_qrt_spt_amt,
                IFNULL(SUM(CASE WHEN (dmnd_dte BETWEEN DATE_SUB(vantage_date, INTERVAL 1 YEAR) AND DATE_SUB(DATE_SUB(vantage_date, INTERVAL 1 day),INTERVAL 9 MONTH) AND disc_elg_ind = 'Y') THEN dmnd_sld_qty ELSE 0 END),0) AS frt_lst_qrt_dis_qnt,
                IFNULL(SUM(CASE WHEN (dmnd_dte BETWEEN DATE_SUB(vantage_date, INTERVAL 1 YEAR) AND DATE_SUB(DATE_SUB(vantage_date, INTERVAL 1 day),INTERVAL 9 MONTH) AND disc_elg_ind = 'Y') THEN dmnd_net_chrgd_amt ELSE 0 END),0) AS frt_lst_qrt_dis_spt_amt,
                IFNULL(SUM(CASE WHEN (dmnd_dte BETWEEN DATE_SUB(vantage_date, INTERVAL 1 YEAR) AND DATE_SUB(DATE_SUB(vantage_date, INTERVAL 1 day),INTERVAL 9 MONTH) AND kc_ind = 'KC') THEN dmnd_sld_qty ELSE 0 END),0) AS frt_lst_qrt_pur_qnts_wt_kc_card,
                IFNULL(SUM(CASE WHEN (dmnd_dte BETWEEN DATE_SUB(vantage_date, INTERVAL 1 YEAR) AND DATE_SUB(DATE_SUB(vantage_date, INTERVAL 1 day),INTERVAL 9 MONTH) AND kc_ind = 'KC') THEN dmnd_net_chrgd_amt ELSE 0 END),0) AS frt_lst_qrt_spt_amt_wt_kc_card,
                IFNULL(SUM(CASE WHEN (dmnd_dte BETWEEN DATE_SUB(vantage_date, INTERVAL 1 YEAR) AND DATE_SUB(DATE_SUB(vantage_date, INTERVAL 1 day),INTERVAL 9 MONTH) AND dma_nm like '%ACTIVE%') THEN dmnd_net_chrgd_amt ELSE 0 END),0) AS ACTIVE_trans_pur_amt_for_frt_lst_qrt,
                IFNULL(SUM(CASE WHEN (dmnd_dte BETWEEN DATE_SUB(vantage_date, INTERVAL 1 YEAR) AND DATE_SUB(DATE_SUB(vantage_date, INTERVAL 1 day),INTERVAL 9 MONTH) AND dma_nm like '%BEAUTY%') THEN dmnd_net_chrgd_amt ELSE 0 END),0) AS BEAUTY_trans_pur_amt_for_frt_lst_qrt,
                IFNULL(SUM(CASE WHEN (dmnd_dte BETWEEN DATE_SUB(vantage_date, INTERVAL 1 YEAR) AND DATE_SUB(DATE_SUB(vantage_date, INTERVAL 1 day),INTERVAL 9 MONTH) AND dma_nm like '%CHILDRENS%') THEN dmnd_net_chrgd_amt ELSE 0 END),0) AS CHILDRENS_trans_pur_amt_for_frt_lst_qrt,
                IFNULL(SUM(CASE WHEN (dmnd_dte BETWEEN DATE_SUB(vantage_date, INTERVAL 1 YEAR) AND DATE_SUB(DATE_SUB(vantage_date, INTERVAL 1 day),INTERVAL 9 MONTH) AND dma_nm like '%HOME%') THEN dmnd_net_chrgd_amt ELSE 0 END),0) AS HOME_trans_pur_amt_for_frt_lst_qrt,
                IFNULL(SUM(CASE WHEN (dmnd_dte BETWEEN DATE_SUB(vantage_date, INTERVAL 1 YEAR) AND DATE_SUB(DATE_SUB(vantage_date, INTERVAL 1 day),INTERVAL 9 MONTH) AND dma_nm like 'MENS%') THEN dmnd_net_chrgd_amt ELSE 0 END),0) AS MENS_trans_pur_amt_for_frt_lst_qrt,
                IFNULL(SUM(CASE WHEN (dmnd_dte BETWEEN DATE_SUB(vantage_date, INTERVAL 1 YEAR) AND DATE_SUB(DATE_SUB(vantage_date, INTERVAL 1 day),INTERVAL 9 MONTH) AND dma_nm like '%WOMENS%' and  dma_nm not like '%YOUNG WOMENS%') THEN dmnd_net_chrgd_amt ELSE 0 END),0) AS WOMENS_trans_pur_amt_for_frt_lst_qrt,
                IFNULL(SUM(CASE WHEN (dmnd_dte BETWEEN DATE_SUB(vantage_date, INTERVAL 1 YEAR) AND DATE_SUB(DATE_SUB(vantage_date, INTERVAL 1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`kohls-bda-mkt-prd.dp_marketing_sandbox.TKA1JB1_email_unsubscribe_year_data_for_jan`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cc
  LEFT JOIN
    (
      SELECT
        aa.email_addr,
        vantage_date,
        month_num,
        (CASE WHEN MAX(unsubscr_tmst) BETWEEN vantage_date AND DATE_SUB(DATE_ADD(vantage_date, INTERVAL 1 MONTH), INTERVAL 1 DAY) THEN 1 ELSE 0 END) as unsubscribe_or_not
      FROM
        `kohls-bda-mkt-prd.dp_marketing_sandbox.TKA1JB1_email_unsubscribe_year_data_for_jan` aa
      INNER JOIN
        (
          SELECT
            email_addr,
            nbr_of_clk,
            unsubscr_tmst,
            nbr_of_opn,
            email_snt_dte
          FROM
            `kohls-bda-prd.dp_marketing.bqth_mktg_email_cmpgn_rspn`
        ) bb
      ON
        aa.email_addr = bb.email_addr
        and bb.email_addr IS NOT NULL
        and email_snt_dte BETWEEN vantage_date AND DATE_SUB(DATE_ADD(vantage_date, INTERVAL 1 MONTH), INTERVAL 1 DAY)
      GROUP BY
        email_addr, vantage_date, month_num
    ) dd
  ON
    cc.email_addr = dd.email_addr AND
    cc.vantage_date = dd.vantage_date AND
    cc.month_num = dd.month_num
)</t>
  </si>
  <si>
    <t xml:space="preserve">CREATE TEMP TABLE table_stats AS
--Create a count of records by vantage point
--use that count to creae a random number partitioned by month
 (
  SELECT a.*, SAFE_DIVIDE(ROW_NUMBER() OVER (PARTITION BY a.month_num ORDER BY RAND()), month_count) as random_num, month_count
  FROM `kohls-bda-mkt-prd.dp_marketing_sandbox.TKA1JB1_email_unsubscribe_v3_OOS_2` a
  LEFT JOIN (
        SELECT month_num, COUNT(*) as month_count
        FROM  `kohls-bda-mkt-prd.dp_marketing_sandbox.TKA1JB1_email_unsubscribe_v3_OOS_2`
        GROUP BY 1 ) b
  ON a.month_num=b.month_num
);
CREATE OR REPLACE TABLE  `kohls-bda-mkt-prd.dp_marketing_sandbox.TKA1JB1_email_unsubscribe_v3_test_OOS_2`
AS
--select random numbers under 30 for test
--don't include that random number!
(
SELECT * EXCEPT(random_num, month_count)
FROM table_stats
WHERE random_num &lt; 0.1
);
CREATE OR REPLACE TABLE  `kohls-bda-mkt-prd.dp_marketing_sandbox.TKA1JB1_email_unsubscribe_v3_train_OOS_2`
AS
--select random numbers over 30% for train
(
SELECT * EXCEPT(random_num, month_count)
FROM table_stats
WHERE random_num &gt;= 0.7
)
</t>
  </si>
  <si>
    <t>3. For OOT data</t>
  </si>
  <si>
    <t>Fetching 10 % records for month</t>
  </si>
  <si>
    <t>DECLARE vantage_date date;
set vantage_date = '2023-02-01'; 
CREATE OR REPLACE TABLE `kohls-bda-mkt-prd.dp_marketing_sandbox.TKA1JB1_email_unsubscribe_year_data_for_feb`
AS
(
  SELECT
    *
  FROM
  (
    SELECT
      email_addr,vantage_date,EXTRACT (MONTH FROM vantage_date) as month_num
    FROM
    (
      SELECT
        email_addr,
        nbr_of_clk,
        unsubscr_tmst,
        nbr_of_opn,
        email_snt_dte
      FROM
      `kohls-bda-prd.dp_marketing.bqth_mktg_email_cmpgn_rspn`
      WHERE
        email_snt_dte BETWEEN vantage_date AND DATE_SUB(DATE_ADD(vantage_date, INTERVAL 1 MONTH), INTERVAL 1 DAY)
        and email_addr IS NOT NULL
    )
    GROUP BY
      email_addr,vantage_date,month_num
  )
  WHERE
    RAND() &lt; 0.1
)</t>
  </si>
  <si>
    <t>Adding features to it</t>
  </si>
  <si>
    <t>CREATE OR REPLACE TABLE `kohls-bda-mkt-prd.dp_marketing_sandbox.KA1JB1_email_unsubscribe_feb_v1_OOT_1` AS
(
  SELECT
    cc.*,
    dd.unsubscribe_or_not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IFNULL(SUM(CASE WHEN (email_snt_dte BETWEEN vantage_date AND DATE_SUB(DATE_ADD(vantage_date, INTERVAL 1 MONTH), INTERVAL 1 DAY))THEN nbr_of_clk ELSE 0 END),0) AS ttl_num_of_cls_in_cur_mth,
                            IFNULL(SUM(CASE WHEN (email_snt_dte BETWEEN vantage_date AND DATE_SUB(DATE_ADD(vantage_date, INTERVAL 1 MONTH), INTERVAL 1 DAY))THEN nbr_of_opn ELSE 0 END),0) AS ttl_num_of_opens_in_cur_mth,
                            IFNULL(SUM(CASE WHEN (email_snt_dte BETWEEN vantage_date AND DATE_SUB(DATE_ADD(vantage_date, INTERVAL 1 MONTH), INTERVAL 1 DAY))THEN 1 ELSE 0 END),0) AS ttl_num_of_mails_sent_in_cur_mth,
                            IFNULL(SUM(CASE WHEN (email_snt_dte BETWEEN DATE_SUB(vantage_date, INTERVAL 3 MONTH) AND DATE_SUB(vantage_date, INTERVAL 1 DAY))THEN nbr_of_clk ELSE 0 END),0) AS ttl_num_of_cls_in_lst_3_mth,
                            IFNULL(SUM(CASE WHEN (email_snt_dte BETWEEN DATE_SUB(vantage_date, INTERVAL 3 MONTH) AND DATE_SUB(vantage_date, INTERVAL 1 DAY))THEN nbr_of_opn ELSE 0 END),0) AS ttl_num_of_op_in_lst_3_mth,
                            IFNULL(SUM(CASE WHEN (email_snt_dte BETWEEN DATE_SUB(vantage_date, INTERVAL 3 MONTH) AND DATE_SUB(vantage_date, INTERVAL 1 DAY))THEN 1 ELSE 0 END),0) as ttl_num_of_mails_snt_in_lst_3_mth,
                          FROM
                            `kohls-bda-mkt-prd.dp_marketing_sandbox.TKA1JB1_email_unsubscribe_year_data_for_feb`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`kohls-bda-mkt-prd.dp_marketing_sandbox.TKA1JB1_email_unsubscribe_year_data_for_feb` e
                      INNER JOIN
                        (
                          SELECT
                            cust_id,
                            email_addr,
                            eml_rnk,
                            email_lst_cde_desc,
                            email_notif_pref_cde,
                            email_notif_pref_cde_desc,
                            email_notif_eff_dte,
                          FROM
                            kohls-bda-prd.dp_customer.bqth_cust_email_pref_xref
                        ) f
                      ON
                        e.email_addr = f.email_addr AND
                        email_notif_eff_dte &lt;= DATE_SUB(vantage_date,INTERVAL 1 DAY) AND email_notif_pref_cde = 'O' AND
                            email_lst_cde_desc = "Sales alerts"
                      GROUP BY
                        email_addr,vantage_date, month_num
                    ) h
                  ON
                    g.email_addr = h.email_addr and
                    g.vantage_date = h.vantage_date and
                    g.month_num = h.month_num
                ) k
              LEFT JOIN
                (
                  SELECT
                    i.email_addr, vantage_date, month_num,
                    DATE_DIFF(vantage_date, MAX(email_notif_eff_dte), DAY) as rec_opt_in_days
                  FROM
                    `kohls-bda-mkt-prd.dp_marketing_sandbox.TKA1JB1_email_unsubscribe_year_data_for_feb` i
                  INNER JOIN
                    (
                      SELECT
                        cust_id,
                        email_addr,
                        eml_rnk,
                        email_lst_cde_desc,
                        email_notif_pref_cde,
                        email_notif_pref_cde_desc,
                        email_notif_eff_dte,
                      FROM
                        kohls-bda-prd.dp_customer.bqth_cust_email_pref_xref
                    ) j
                  ON
                    i.email_addr = j.email_addr AND
                    email_notif_eff_dte &lt;= DATE_SUB(vantage_date, INTERVAL 1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date_diff(vantage_date, MAX(last_trn_dte), month) as months_to_last_trans,
                date_diff(vantage_date, date (MIN(bst_cust_brth_dte)),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`kohls-bda-mkt-prd.dp_marketing_sandbox.TKA1JB1_email_unsubscribe_year_data_for_feb`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DATE_SUB(vantage_date, INTERVAL 1 YEAR) AND DATE_SUB(vantage_date, INTERVAL 1 day)
              GROUP BY
                cust_id, vantage_date, month_num
            ) w
          LEFT JOIN
            (
              SELECT
                cust_id,
                vantage_date,
                month_num,
                IFNULL(SUM(CASE WHEN (dmnd_dte BETWEEN DATE_SUB(vantage_date, INTERVAL 1 YEAR) AND DATE_SUB(vantage_date, INTERVAL 1 day))THEN 1 ELSE 0 END),0) AS lst_yr_trp_cnt,
                IFNULL(SUM(CASE WHEN (dmnd_dte BETWEEN DATE_SUB(vantage_date, INTERVAL 1 YEAR) AND DATE_SUB(vantage_date, INTERVAL 1 day))THEN dmnd_sld_qty ELSE 0 END),0) AS lst_yr_pur_qnt,
                IFNULL(SUM(CASE WHEN (dmnd_dte BETWEEN DATE_SUB(vantage_date, INTERVAL 1 YEAR) AND DATE_SUB(vantage_date, INTERVAL 1 day))THEN dmnd_net_chrgd_amt ELSE 0 END),0) AS lst_yr_spt_amt,
                IFNULL(SUM(CASE WHEN (dmnd_dte BETWEEN DATE_SUB(vantage_date, INTERVAL 1 YEAR) AND DATE_SUB(vantage_date, INTERVAL 1 day) AND disc_elg_ind = 'Y') THEN dmnd_sld_qty ELSE 0 END),0) AS lst_yr_dis_qnt,
                IFNULL(SUM(CASE WHEN (dmnd_dte BETWEEN DATE_SUB(vantage_date, INTERVAL 1 YEAR) AND DATE_SUB(vantage_date, INTERVAL 1 day) AND disc_elg_ind = 'Y') THEN dmnd_net_chrgd_amt ELSE 0 END),0) AS lst_yr_dis_spt_amt,
                IFNULL(SUM(CASE WHEN (dmnd_dte BETWEEN DATE_SUB(vantage_date, INTERVAL 1 YEAR) AND DATE_SUB(vantage_date, INTERVAL 1 day) AND kc_ind = 'KC') THEN dmnd_sld_qty ELSE 0 END),0) AS lst_yr_pur_qnt_wt_kc_card,
                IFNULL(SUM(CASE WHEN (dmnd_dte BETWEEN DATE_SUB(vantage_date, INTERVAL 1 YEAR) AND DATE_SUB(vantage_date, INTERVAL 1 day) AND kc_ind = 'KC') THEN dmnd_net_chrgd_amt ELSE 0 END),0) AS lst_yr_spt_amt_wt_kc_card,
                IFNULL(SUM(CASE WHEN (dmnd_dte BETWEEN DATE_SUB(vantage_date, INTERVAL 1 YEAR) AND DATE_SUB(vantage_date, INTERVAL 1 day) AND dma_nm like '%ACTIVE%') THEN dmnd_net_chrgd_amt ELSE 0 END),0) AS ACTIVE_trans_pur_amt_lst_yr,
                IFNULL(SUM(CASE WHEN (dmnd_dte BETWEEN DATE_SUB(vantage_date, INTERVAL 1 YEAR) AND DATE_SUB(vantage_date, INTERVAL 1 day) AND dma_nm like '%BEAUTY%') THEN dmnd_net_chrgd_amt ELSE 0 END),0) AS BEAUTY_trans_pur_amt_lst_yr,
                IFNULL(SUM(CASE WHEN (dmnd_dte BETWEEN DATE_SUB(vantage_date, INTERVAL 1 YEAR) AND DATE_SUB(vantage_date, INTERVAL 1 day) AND dma_nm like '%CHILDRENS%') THEN dmnd_net_chrgd_amt ELSE 0 END),0) AS CHILDRENS_trans_pur_amt_lst_yr,
                IFNULL(SUM(CASE WHEN (dmnd_dte BETWEEN DATE_SUB(vantage_date, INTERVAL 1 YEAR) AND DATE_SUB(vantage_date, INTERVAL 1 day) AND dma_nm like '%HOME%') THEN dmnd_net_chrgd_amt ELSE 0 END),0) AS HOME_trans_pur_amt_lst_yr,
                IFNULL(SUM(CASE WHEN (dmnd_dte BETWEEN DATE_SUB(vantage_date, INTERVAL 1 YEAR) AND DATE_SUB(vantage_date, INTERVAL 1 day) AND dma_nm like 'MENS%') THEN dmnd_net_chrgd_amt ELSE 0 END),0) AS MENS_trans_pur_amt_lst_yr,
                IFNULL(SUM(CASE WHEN (dmnd_dte BETWEEN DATE_SUB(vantage_date, INTERVAL 1 YEAR) AND DATE_SUB(vantage_date, INTERVAL 1 day) AND dma_nm like '%WOMENS%' and  dma_nm not like '%YOUNG WOMENS%') THEN dmnd_net_chrgd_amt ELSE 0 END),0) AS WOMENS_trans_pur_amt_lst_yr,
                IFNULL(SUM(CASE WHEN (dmnd_dte BETWEEN DATE_SUB(vantage_date, INTERVAL 1 YEAR) AND DATE_SUB(vantage_date, INTERVAL 1 day) AND dma_nm like '%YOUNG WOMENS%') THEN dmnd_net_chrgd_amt ELSE 0 END),0) AS YOUNG_WOMENS_trans_pur_amt_lst_yr,
                IFNULL(SUM(CASE WHEN (dmnd_dte BETWEEN DATE_SUB(vantage_date, INTERVAL 3 MONTH) AND DATE_SUB(vantage_date, INTERVAL 1 day))THEN 1 ELSE 0 END),0) AS lst_qrt_trp_cnt,
                IFNULL(SUM(CASE WHEN (dmnd_dte BETWEEN DATE_SUB(vantage_date, INTERVAL 3 MONTH) AND DATE_SUB(vantage_date, INTERVAL 1 day))THEN dmnd_sld_qty ELSE 0 END),0) AS lst_qrt_pur_qnts,
                IFNULL(SUM(CASE WHEN (dmnd_dte BETWEEN DATE_SUB(vantage_date, INTERVAL 3 MONTH) AND DATE_SUB(vantage_date, INTERVAL 1 day))THEN dmnd_net_chrgd_amt ELSE 0 END),0) AS lst_qrt_spt_amt,
                IFNULL(SUM(CASE WHEN (dmnd_dte BETWEEN DATE_SUB(vantage_date, INTERVAL 3 MONTH) AND DATE_SUB(vantage_date, INTERVAL 1 day) AND disc_elg_ind = 'Y') THEN dmnd_sld_qty ELSE 0 END),0) AS lst_qrt_dis_qnt,
                IFNULL(SUM(CASE WHEN (dmnd_dte BETWEEN DATE_SUB(vantage_date, INTERVAL 3 MONTH) AND DATE_SUB(vantage_date, INTERVAL 1 day) AND disc_elg_ind = 'Y') THEN dmnd_net_chrgd_amt ELSE 0 END),0) AS lst_qrt_dis_spt_amt,
                IFNULL(SUM(CASE WHEN (dmnd_dte BETWEEN DATE_SUB(vantage_date, INTERVAL 3 MONTH) AND DATE_SUB(vantage_date, INTERVAL 1 day) AND kc_ind = 'KC') THEN dmnd_sld_qty ELSE 0 END),0) AS lst_qrt_pur_qnts_wt_kc_card,
                IFNULL(SUM(CASE WHEN (dmnd_dte BETWEEN DATE_SUB(vantage_date, INTERVAL 3 MONTH) AND DATE_SUB(vantage_date, INTERVAL 1 day) AND kc_ind = 'KC') THEN dmnd_net_chrgd_amt ELSE 0 END),0) AS lst_qrt_spt_amt_wt_kc_card,
                IFNULL(SUM(CASE WHEN (dmnd_dte BETWEEN DATE_SUB(vantage_date, INTERVAL 3 MONTH) AND DATE_SUB(vantage_date, INTERVAL 1 day) AND dma_nm like '%ACTIVE%') THEN dmnd_net_chrgd_amt ELSE 0 END),0) AS ACTIVE_trans_pur_amt_for_lst_qrt,
                IFNULL(SUM(CASE WHEN (dmnd_dte BETWEEN DATE_SUB(vantage_date, INTERVAL 3 MONTH) AND DATE_SUB(vantage_date, INTERVAL 1 day) AND dma_nm like '%BEAUTY%') THEN dmnd_net_chrgd_amt ELSE 0 END),0) AS BEAUTY_trans_pur_amt_for_lst_qrt,
                IFNULL(SUM(CASE WHEN (dmnd_dte BETWEEN DATE_SUB(vantage_date, INTERVAL 3 MONTH) AND DATE_SUB(vantage_date, INTERVAL 1 day) AND dma_nm like '%CHILDRENS%') THEN dmnd_net_chrgd_amt ELSE 0 END),0) AS CHILDRENS_trans_pur_amt_for_lst_qrt,
                IFNULL(SUM(CASE WHEN (dmnd_dte BETWEEN DATE_SUB(vantage_date, INTERVAL 3 MONTH) AND DATE_SUB(vantage_date, INTERVAL 1 day) AND dma_nm like '%HOME%') THEN dmnd_net_chrgd_amt ELSE 0 END),0) AS HOME_trans_pur_amt_for_lst_qrt,
                IFNULL(SUM(CASE WHEN (dmnd_dte BETWEEN DATE_SUB(vantage_date, INTERVAL 3 MONTH) AND DATE_SUB(vantage_date, INTERVAL 1 day) AND dma_nm like 'MENS%') THEN dmnd_net_chrgd_amt ELSE 0 END),0) AS MENS_trans_pur_amt_for_lst_qrt,
                IFNULL(SUM(CASE WHEN (dmnd_dte BETWEEN DATE_SUB(vantage_date, INTERVAL 3 MONTH) AND DATE_SUB(vantage_date, INTERVAL 1 day) AND dma_nm like '%WOMENS%' and  dma_nm not like '%YOUNG WOMENS%') THEN dmnd_net_chrgd_amt ELSE 0 END),0) AS WOMENS_trans_pur_amt_for_lst_qrt,
                IFNULL(SUM(CASE WHEN (dmnd_dte BETWEEN DATE_SUB(vantage_date, INTERVAL 3 MONTH) AND DATE_SUB(vantage_date, INTERVAL 1 day) AND dma_nm like '%YOUNG WOMENS%') THEN dmnd_net_chrgd_amt ELSE 0 END),0) AS YOUNG_WOMENS_trans_pur_amt_for_lst_qrt,
                IFNULL(SUM(CASE WHEN (dmnd_dte BETWEEN DATE_SUB(vantage_date, INTERVAL 6 MONTH) AND DATE_SUB(DATE_SUB(vantage_date, INTERVAL 1 day),INTERVAL 3 MONTH))THEN 1 ELSE 0 END),0) AS sec_lst_qrt_trp_cnt,
                IFNULL(SUM(CASE WHEN (dmnd_dte BETWEEN DATE_SUB(vantage_date, INTERVAL 6 MONTH) AND DATE_SUB(DATE_SUB(vantage_date, INTERVAL 1 day),INTERVAL 3 MONTH))THEN dmnd_sld_qty ELSE 0 END),0) AS sec_lst_qrt_pur_qnts,
                IFNULL(SUM(CASE WHEN (dmnd_dte BETWEEN DATE_SUB(vantage_date, INTERVAL 6 MONTH) AND DATE_SUB(DATE_SUB(vantage_date, INTERVAL 1 day),INTERVAL 3 MONTH))THEN dmnd_net_chrgd_amt ELSE 0 END),0) AS sec_lst_qrt_spt_amt,
                IFNULL(SUM(CASE WHEN (dmnd_dte BETWEEN DATE_SUB(vantage_date, INTERVAL 6 MONTH) AND DATE_SUB(DATE_SUB(vantage_date, INTERVAL 1 day),INTERVAL 3 MONTH) AND disc_elg_ind = 'Y') THEN dmnd_sld_qty ELSE 0 END),0) AS sec_lst_qrt_dis_qnt,
                IFNULL(SUM(CASE WHEN (dmnd_dte BETWEEN DATE_SUB(vantage_date, INTERVAL 6 MONTH) AND DATE_SUB(DATE_SUB(vantage_date, INTERVAL 1 day),INTERVAL 3 MONTH) AND disc_elg_ind = 'Y') THEN dmnd_net_chrgd_amt ELSE 0 END),0) AS sec_lst_qrt_dis_spt_amt,
                IFNULL(SUM(CASE WHEN (dmnd_dte BETWEEN DATE_SUB(vantage_date, INTERVAL 6 MONTH) AND DATE_SUB(DATE_SUB(vantage_date, INTERVAL 1 day),INTERVAL 3 MONTH) AND kc_ind = 'KC') THEN dmnd_sld_qty ELSE 0 END),0) AS sec_lst_qrt_pur_qnts_wt_kc_card,
                IFNULL(SUM(CASE WHEN (dmnd_dte BETWEEN DATE_SUB(vantage_date, INTERVAL 6 MONTH) AND DATE_SUB(DATE_SUB(vantage_date, INTERVAL 1 day),INTERVAL 3 MONTH) AND kc_ind = 'KC') THEN dmnd_net_chrgd_amt ELSE 0 END),0) AS sec_lst_qrt_spt_amt_wt_kc_card,
                IFNULL(SUM(CASE WHEN (dmnd_dte BETWEEN DATE_SUB(vantage_date, INTERVAL 6 MONTH) AND DATE_SUB(DATE_SUB(vantage_date, INTERVAL 1 day),INTERVAL 3 MONTH) AND dma_nm like '%ACTIVE%') THEN dmnd_net_chrgd_amt ELSE 0 END),0) AS ACTIVE_trans_pur_amt_for_sec_lst_qrt,
                IFNULL(SUM(CASE WHEN (dmnd_dte BETWEEN DATE_SUB(vantage_date, INTERVAL 6 MONTH) AND DATE_SUB(DATE_SUB(vantage_date, INTERVAL 1 day),INTERVAL 3 MONTH) AND dma_nm like '%BEAUTY%') THEN dmnd_net_chrgd_amt ELSE 0 END),0) AS BEAUTY_trans_pur_amt_for_sec_lst_qrt,
                IFNULL(SUM(CASE WHEN (dmnd_dte BETWEEN DATE_SUB(vantage_date, INTERVAL 6 MONTH) AND DATE_SUB(DATE_SUB(vantage_date, INTERVAL 1 day),INTERVAL 3 MONTH) AND dma_nm like '%CHILDRENS%') THEN dmnd_net_chrgd_amt ELSE 0 END),0) AS CHILDRENS_trans_pur_amt_for_sec_lst_qrt,
                IFNULL(SUM(CASE WHEN (dmnd_dte BETWEEN DATE_SUB(vantage_date, INTERVAL 6 MONTH) AND DATE_SUB(DATE_SUB(vantage_date, INTERVAL 1 day),INTERVAL 3 MONTH) AND dma_nm like '%HOME%') THEN dmnd_net_chrgd_amt ELSE 0 END),0) AS HOME_trans_pur_amt_for_sec_lst_qrt,
                IFNULL(SUM(CASE WHEN (dmnd_dte BETWEEN DATE_SUB(vantage_date, INTERVAL 6 MONTH) AND DATE_SUB(DATE_SUB(vantage_date, INTERVAL 1 day),INTERVAL 3 MONTH) AND dma_nm like 'MENS%') THEN dmnd_net_chrgd_amt ELSE 0 END),0) AS MENS_trans_pur_amt_for_sec_lst_qrt,
                IFNULL(SUM(CASE WHEN (dmnd_dte BETWEEN DATE_SUB(vantage_date, INTERVAL 6 MONTH) AND DATE_SUB(DATE_SUB(vantage_date, INTERVAL 1 day),INTERVAL 3 MONTH) AND dma_nm like '%WOMENS%' and  dma_nm not like '%YOUNG WOMENS%') THEN dmnd_net_chrgd_amt ELSE 0 END),0) AS WOMENS_trans_pur_amt_for_sec_lst_qrt,
                IFNULL(SUM(CASE WHEN (dmnd_dte BETWEEN DATE_SUB(vantage_date, INTERVAL 6 MONTH) AND DATE_SUB(DATE_SUB(vantage_date, INTERVAL 1 day),INTERVAL 3 MONTH) AND dma_nm like '%YOUNG WOMENS%') THEN dmnd_net_chrgd_amt ELSE 0 END),0) AS YOUNG_WOMENS_trans_pur_amt_for_sec_lst_qrt,
                IFNULL(SUM(CASE WHEN (dmnd_dte BETWEEN DATE_SUB(vantage_date, INTERVAL 9 MONTH) AND DATE_SUB(DATE_SUB(vantage_date, INTERVAL 1 day),INTERVAL 6 MONTH))THEN 1 ELSE 0 END),0) AS trd_lst_qrt_trp_cnt,
                IFNULL(SUM(CASE WHEN (dmnd_dte BETWEEN DATE_SUB(vantage_date, INTERVAL 9 MONTH) AND DATE_SUB(DATE_SUB(vantage_date, INTERVAL 1 day),INTERVAL 6 MONTH))THEN dmnd_sld_qty ELSE 0 END),0) AS trd_lst_qrt_pur_qnts,
                IFNULL(SUM(CASE WHEN (dmnd_dte BETWEEN DATE_SUB(vantage_date, INTERVAL 9 MONTH) AND DATE_SUB(DATE_SUB(vantage_date, INTERVAL 1 day),INTERVAL 6 MONTH))THEN dmnd_net_chrgd_amt ELSE 0 END),0) AS trd_lst_qrt_spt_amt,
                IFNULL(SUM(CASE WHEN (dmnd_dte BETWEEN DATE_SUB(vantage_date, INTERVAL 9 MONTH) AND DATE_SUB(DATE_SUB(vantage_date, INTERVAL 1 day),INTERVAL 6 MONTH) AND disc_elg_ind = 'Y') THEN dmnd_sld_qty ELSE 0 END),0) AS trd_lst_qrt_dis_qnt,
                IFNULL(SUM(CASE WHEN (dmnd_dte BETWEEN DATE_SUB(vantage_date, INTERVAL 9 MONTH) AND DATE_SUB(DATE_SUB(vantage_date, INTERVAL 1 day),INTERVAL 6 MONTH) AND disc_elg_ind = 'Y') THEN dmnd_net_chrgd_amt ELSE 0 END),0) AS trd_lst_qrt_dis_spt_amt,
                IFNULL(SUM(CASE WHEN (dmnd_dte BETWEEN DATE_SUB(vantage_date, INTERVAL 9 MONTH) AND DATE_SUB(DATE_SUB(vantage_date, INTERVAL 1 day),INTERVAL 6 MONTH) AND kc_ind = 'KC') THEN dmnd_sld_qty ELSE 0 END),0) AS trd_lst_qrt_pur_qnts_wt_kc_card,
                IFNULL(SUM(CASE WHEN (dmnd_dte BETWEEN DATE_SUB(vantage_date, INTERVAL 9 MONTH) AND DATE_SUB(DATE_SUB(vantage_date, INTERVAL 1 day),INTERVAL 6 MONTH) AND kc_ind = 'KC') THEN dmnd_net_chrgd_amt ELSE 0 END),0) AS trd_lst_qrt_spt_amt_wt_kc_card,
                IFNULL(SUM(CASE WHEN (dmnd_dte BETWEEN DATE_SUB(vantage_date, INTERVAL 9 MONTH) AND DATE_SUB(DATE_SUB(vantage_date, INTERVAL 1 day),INTERVAL 6 MONTH) AND dma_nm like '%ACTIVE%') THEN dmnd_net_chrgd_amt ELSE 0 END),0) AS ACTIVE_trans_pur_amt_for_trd_lst_qrt,
                IFNULL(SUM(CASE WHEN (dmnd_dte BETWEEN DATE_SUB(vantage_date, INTERVAL 9 MONTH) AND DATE_SUB(DATE_SUB(vantage_date, INTERVAL 1 day),INTERVAL 6 MONTH) AND dma_nm like '%BEAUTY%') THEN dmnd_net_chrgd_amt ELSE 0 END),0) AS BEAUTY_trans_pur_amt_for_trd_lst_qrt,
                IFNULL(SUM(CASE WHEN (dmnd_dte BETWEEN DATE_SUB(vantage_date, INTERVAL 9 MONTH) AND DATE_SUB(DATE_SUB(vantage_date, INTERVAL 1 day),INTERVAL 6 MONTH) AND dma_nm like '%CHILDRENS%') THEN dmnd_net_chrgd_amt ELSE 0 END),0) AS CHILDRENS_trans_pur_amt_for_trd_lst_qrt,
                IFNULL(SUM(CASE WHEN (dmnd_dte BETWEEN DATE_SUB(vantage_date, INTERVAL 9 MONTH) AND DATE_SUB(DATE_SUB(vantage_date, INTERVAL 1 day),INTERVAL 6 MONTH) AND dma_nm like '%HOME%') THEN dmnd_net_chrgd_amt ELSE 0 END),0) AS HOME_trans_pur_amt_for_trd_lst_qrt,
                IFNULL(SUM(CASE WHEN (dmnd_dte BETWEEN DATE_SUB(vantage_date, INTERVAL 9 MONTH) AND DATE_SUB(DATE_SUB(vantage_date, INTERVAL 1 day),INTERVAL 6 MONTH) AND dma_nm like 'MENS%') THEN dmnd_net_chrgd_amt ELSE 0 END),0) AS MENS_trans_pur_amt_for_trd_lst_qrt,
                IFNULL(SUM(CASE WHEN (dmnd_dte BETWEEN DATE_SUB(vantage_date, INTERVAL 9 MONTH) AND DATE_SUB(DATE_SUB(vantage_date, INTERVAL 1 day),INTERVAL 6 MONTH) AND dma_nm like '%WOMENS%' and  dma_nm not like '%YOUNG WOMENS%') THEN dmnd_net_chrgd_amt ELSE 0 END),0) AS WOMENS_trans_pur_amt_for_trd_lst_qrt,
                IFNULL(SUM(CASE WHEN (dmnd_dte BETWEEN DATE_SUB(vantage_date, INTERVAL 9 MONTH) AND DATE_SUB(DATE_SUB(vantage_date, INTERVAL 1 day),INTERVAL 6 MONTH) AND dma_nm like '%YOUNG WOMENS%') THEN dmnd_net_chrgd_amt ELSE 0 END),0) AS YOUNG_WOMENS_trans_pur_amt_for_trd_lst_qrt,
                IFNULL(SUM(CASE WHEN (dmnd_dte BETWEEN DATE_SUB(vantage_date, INTERVAL 1 YEAR) AND DATE_SUB(DATE_SUB(vantage_date, INTERVAL 1 day),INTERVAL 9 MONTH))THEN 1 ELSE 0 END),0) AS frt_lst_qrt_trp_cnt,
                IFNULL(SUM(CASE WHEN (dmnd_dte BETWEEN DATE_SUB(vantage_date, INTERVAL 1 YEAR) AND DATE_SUB(DATE_SUB(vantage_date, INTERVAL 1 day),INTERVAL 9 MONTH))THEN dmnd_sld_qty ELSE 0 END),0) AS frt_lst_qrt_pur_qnts,
                IFNULL(SUM(CASE WHEN (dmnd_dte BETWEEN DATE_SUB(vantage_date, INTERVAL 1 YEAR) AND DATE_SUB(DATE_SUB(vantage_date, INTERVAL 1 day),INTERVAL 9 MONTH))THEN dmnd_net_chrgd_amt ELSE 0 END),0) AS frt_lst_qrt_spt_amt,
                IFNULL(SUM(CASE WHEN (dmnd_dte BETWEEN DATE_SUB(vantage_date, INTERVAL 1 YEAR) AND DATE_SUB(DATE_SUB(vantage_date, INTERVAL 1 day),INTERVAL 9 MONTH) AND disc_elg_ind = 'Y') THEN dmnd_sld_qty ELSE 0 END),0) AS frt_lst_qrt_dis_qnt,
                IFNULL(SUM(CASE WHEN (dmnd_dte BETWEEN DATE_SUB(vantage_date, INTERVAL 1 YEAR) AND DATE_SUB(DATE_SUB(vantage_date, INTERVAL 1 day),INTERVAL 9 MONTH) AND disc_elg_ind = 'Y') THEN dmnd_net_chrgd_amt ELSE 0 END),0) AS frt_lst_qrt_dis_spt_amt,
                IFNULL(SUM(CASE WHEN (dmnd_dte BETWEEN DATE_SUB(vantage_date, INTERVAL 1 YEAR) AND DATE_SUB(DATE_SUB(vantage_date, INTERVAL 1 day),INTERVAL 9 MONTH) AND kc_ind = 'KC') THEN dmnd_sld_qty ELSE 0 END),0) AS frt_lst_qrt_pur_qnts_wt_kc_card,
                IFNULL(SUM(CASE WHEN (dmnd_dte BETWEEN DATE_SUB(vantage_date, INTERVAL 1 YEAR) AND DATE_SUB(DATE_SUB(vantage_date, INTERVAL 1 day),INTERVAL 9 MONTH) AND kc_ind = 'KC') THEN dmnd_net_chrgd_amt ELSE 0 END),0) AS frt_lst_qrt_spt_amt_wt_kc_card,
                IFNULL(SUM(CASE WHEN (dmnd_dte BETWEEN DATE_SUB(vantage_date, INTERVAL 1 YEAR) AND DATE_SUB(DATE_SUB(vantage_date, INTERVAL 1 day),INTERVAL 9 MONTH) AND dma_nm like '%ACTIVE%') THEN dmnd_net_chrgd_amt ELSE 0 END),0) AS ACTIVE_trans_pur_amt_for_frt_lst_qrt,
                IFNULL(SUM(CASE WHEN (dmnd_dte BETWEEN DATE_SUB(vantage_date, INTERVAL 1 YEAR) AND DATE_SUB(DATE_SUB(vantage_date, INTERVAL 1 day),INTERVAL 9 MONTH) AND dma_nm like '%BEAUTY%') THEN dmnd_net_chrgd_amt ELSE 0 END),0) AS BEAUTY_trans_pur_amt_for_frt_lst_qrt,
                IFNULL(SUM(CASE WHEN (dmnd_dte BETWEEN DATE_SUB(vantage_date, INTERVAL 1 YEAR) AND DATE_SUB(DATE_SUB(vantage_date, INTERVAL 1 day),INTERVAL 9 MONTH) AND dma_nm like '%CHILDRENS%') THEN dmnd_net_chrgd_amt ELSE 0 END),0) AS CHILDRENS_trans_pur_amt_for_frt_lst_qrt,
                IFNULL(SUM(CASE WHEN (dmnd_dte BETWEEN DATE_SUB(vantage_date, INTERVAL 1 YEAR) AND DATE_SUB(DATE_SUB(vantage_date, INTERVAL 1 day),INTERVAL 9 MONTH) AND dma_nm like '%HOME%') THEN dmnd_net_chrgd_amt ELSE 0 END),0) AS HOME_trans_pur_amt_for_frt_lst_qrt,
                IFNULL(SUM(CASE WHEN (dmnd_dte BETWEEN DATE_SUB(vantage_date, INTERVAL 1 YEAR) AND DATE_SUB(DATE_SUB(vantage_date, INTERVAL 1 day),INTERVAL 9 MONTH) AND dma_nm like 'MENS%') THEN dmnd_net_chrgd_amt ELSE 0 END),0) AS MENS_trans_pur_amt_for_frt_lst_qrt,
                IFNULL(SUM(CASE WHEN (dmnd_dte BETWEEN DATE_SUB(vantage_date, INTERVAL 1 YEAR) AND DATE_SUB(DATE_SUB(vantage_date, INTERVAL 1 day),INTERVAL 9 MONTH) AND dma_nm like '%WOMENS%' and  dma_nm not like '%YOUNG WOMENS%') THEN dmnd_net_chrgd_amt ELSE 0 END),0) AS WOMENS_trans_pur_amt_for_frt_lst_qrt,
                IFNULL(SUM(CASE WHEN (dmnd_dte BETWEEN DATE_SUB(vantage_date, INTERVAL 1 YEAR) AND DATE_SUB(DATE_SUB(vantage_date, INTERVAL 1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`kohls-bda-mkt-prd.dp_marketing_sandbox.TKA1JB1_email_unsubscribe_year_data_for_feb`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cc
  LEFT JOIN
    (
      SELECT
        aa.email_addr,
        vantage_date,
        month_num,
        (CASE WHEN MAX(unsubscr_tmst) BETWEEN vantage_date AND DATE_SUB(DATE_ADD(vantage_date, INTERVAL 1 MONTH), INTERVAL 1 DAY) THEN 1 ELSE 0 END) as unsubscribe_or_not
      FROM
        `kohls-bda-mkt-prd.dp_marketing_sandbox.TKA1JB1_email_unsubscribe_year_data_for_feb` aa
      INNER JOIN
        (
          SELECT
            email_addr,
            nbr_of_clk,
            unsubscr_tmst,
            nbr_of_opn,
            email_snt_dte
          FROM
            `kohls-bda-prd.dp_marketing.bqth_mktg_email_cmpgn_rspn`
        ) bb
      ON
        aa.email_addr = bb.email_addr
        and bb.email_addr IS NOT NULL
        and email_snt_dte BETWEEN vantage_date AND DATE_SUB(DATE_ADD(vantage_date, INTERVAL 1 MONTH), INTERVAL 1 DAY)
      GROUP BY
        email_addr, vantage_date, month_num
    ) dd
  ON
    cc.email_addr = dd.email_addr AND
    cc.vantage_date = dd.vantage_date AND
    cc.month_num = dd.month_num
)</t>
  </si>
  <si>
    <t>For additional features</t>
  </si>
  <si>
    <t>KC earned</t>
  </si>
  <si>
    <t xml:space="preserve">    SELECT
      c.*,
      IFNULL(SUM(rwd_trn_actvy_amt),0) as kc_earned
    FROM
      (
        SELECT
          a.*,
          b.cust_id
        FROM
          `kohls-bda-mkt-prd.dp_marketing_sandbox.TKA1JB1_email_unsubscribe_year_data` a
        LEFT JOIN
          (
            SELECT
              email_addr,
              cust_id
            FROM
              kohls-bda-prd.dp_customer.bqth_cust_email_pref_xref
            WHERE
              email_addr IS NOT NULL AND
              cust_id IS NOT NULL
            GROUP BY
              email_addr,
              cust_id
          ) b
        ON
          a.email_addr = b.email_addr
      ) c
    LEFT JOIN
      (
        SELECT
          e.cust_id,
          e.rwd_trn_actvy_amt,
          e.rwd_dte
        FROM
          `kohls-bda-prd.dp_marketing.bqt_cust_issud_krwds` e
        right join
          `kohls-bda-prd.dp_marketing.bqv_mktg_ofr` f
        on
          cast(e.ofr_id as string) = f.offer_id
          and f.is_test_offer='Not a test'
          and lower(f.main_type) in ('kohls_cash')
        WHERE
          cust_id is not null and
          rwd_actvy_desc = 'Issue' and
          rwd_void_ind='N' and
          kcsh_type in ('KCSH')
      ) d
    ON
      c.cust_id = d.cust_id and
      rwd_dte between date_sub(vantage_date, interval 12 MONTH) and date_sub(vantage_date, interval 1 day)
    GROUP BY
      email_addr,
      vantage_date,
      month_num,
      cust_id
      </t>
  </si>
  <si>
    <t xml:space="preserve">    SELECT
      g.cust_id,
      g.rwd_trn_actvy_amt,
      g.rwd_dte 
    FROM
      `kohls-bda-prd.dp_marketing.bqt_cust_issud_krwds` g
    right join
      `kohls-bda-prd.dp_marketing.bqv_mktg_ofr` h
    on
      cast(g.ofr_id as string) = h.offer_id
      and h.is_test_offer='Not a test'
      and lower(h.main_type) in ('kohls_cash')
    WHERE
      cust_id is not null and
      rwd_actvy_desc = 'Issue' and
      rwd_void_ind='N' and
      kcsh_type in ('KCSH') and
      cust_id = 36859255</t>
  </si>
  <si>
    <t>KC redeemed</t>
  </si>
  <si>
    <t xml:space="preserve">    SELECT
      c.*,
      IFNULL(SUM(tot_ofr_disc_amt),0) as kc_redeemed
    FROM
      (
        SELECT
          a.*,
          b.cust_id
        FROM
          `kohls-bda-mkt-prd.dp_marketing_sandbox.TKA1JB1_email_unsubscribe_year_data` a
        LEFT JOIN
          (
            SELECT
              email_addr,
              cust_id
            FROM
              kohls-bda-prd.dp_customer.bqth_cust_email_pref_xref
            WHERE
              email_addr IS NOT NULL AND
              cust_id IS NOT NULL
            GROUP BY
              email_addr,
              cust_id
          ) b
        ON
          a.email_addr = b.email_addr
      ) c
    LEFT JOIN
      (
        SELECT
          e.cust_id,
          e.tot_ofr_disc_amt,
          e.dmnd_dte
        FROM
          `kohls-bda-prd.dp_marketing.bqt_cust_redm_krwds` e
        WHERE
          cust_id is not null and
          rwd_actvy_desc = 'Redeem'
      ) d
    ON
      c.cust_id = d.cust_id and
      dmnd_dte between date_sub(vantage_date, interval 12 MONTH) and date_sub(vantage_date, interval 1 day)
    GROUP BY
      email_addr,
      vantage_date,
      month_num,
      cust_id
      </t>
  </si>
  <si>
    <t>SELECT
  e.cust_id,
  e.tot_ofr_disc_amt,
  e.dmnd_dte
FROM
  `kohls-bda-prd.dp_marketing.bqt_cust_redm_krwds` e
WHERE
  cust_id is not null and
  rwd_actvy_desc = 'Redeem' and
  cust_id = 18629704</t>
  </si>
  <si>
    <t>Device details</t>
  </si>
  <si>
    <t>create or replace table `kohls-bda-mkt-prd.dp_marketing_sandbox.TKA1JB1_email_unsubscribe_device_details`
OPTIONS (expiration_timestamp = TIMESTAMP_ADD(CURRENT_TIMESTAMP(), INTERVAL 24 HOUR))
AS
(
  SELECT
    a.*,
    MAX(frst_clk_dev) as frst_clk_dev,
    MAX(frst_opn_dev) as frst_opn_dev
  FROM
    `kohls-bda-mkt-prd.dp_marketing_sandbox.TKA1JB1_email_unsubscribe_year_data` a
  INNER JOIN
    (
      SELECT
        email_addr,
        frst_clk_dev,
        frst_opn_dev
      FROM
        `kohls-bda-prd.dp_marketing.bqth_mktg_email_cmpgn_rspn`
    ) b
  ON
    a.email_addr = b.email_addr
    and b.email_addr IS NOT NULL
  GROUP BY
    email_addr, vantage_date, month_num
)</t>
  </si>
  <si>
    <t>Combined code</t>
  </si>
  <si>
    <t xml:space="preserve">create or replace table `kohls-bda-mkt-prd.dp_marketing_sandbox.TKA1JB1_email_unsubscribe_device_details`
OPTIONS (expiration_timestamp = TIMESTAMP_ADD(CURRENT_TIMESTAMP(), INTERVAL 24 HOUR))
AS
(
  SELECT
    a.*,
    MAX(frst_clk_dev) as frst_clk_dev,
    MAX(frst_opn_dev) as frst_opn_dev
  FROM
    `kohls-bda-mkt-prd.dp_marketing_sandbox.TKA1JB1_email_unsubscribe_year_data` a
  INNER JOIN
    (
      SELECT
        email_addr,
        frst_clk_dev,
        frst_opn_dev
      FROM
        `kohls-bda-prd.dp_marketing.bqth_mktg_email_cmpgn_rspn`
    ) b
  ON
    a.email_addr = b.email_addr
    and b.email_addr IS NOT NULL
  GROUP BY
    email_addr, vantage_date, month_num
);
create or replace table `kohls-bda-mkt-prd.dp_marketing_sandbox.TKA1JB1_email_unsubscribe_kc_earned`
OPTIONS (expiration_timestamp = TIMESTAMP_ADD(CURRENT_TIMESTAMP(), INTERVAL 24 HOUR))
AS
  (
    SELECT
      c.*,
      IFNULL(SUM(rwd_trn_actvy_amt),0) as kc_earned
    FROM
      (
        SELECT
          a.*,
          b.cust_id
        FROM
          `kohls-bda-mkt-prd.dp_marketing_sandbox.TKA1JB1_email_unsubscribe_year_data` a
        LEFT JOIN
          (
            SELECT
              email_addr,
              cust_id
            FROM
              kohls-bda-prd.dp_customer.bqth_cust_email_pref_xref
            WHERE
              email_addr IS NOT NULL AND
              cust_id IS NOT NULL
            GROUP BY
              email_addr,
              cust_id
          ) b
        ON
          a.email_addr = b.email_addr
      ) c
    LEFT JOIN
      (
        SELECT
          e.cust_id,
          e.rwd_trn_actvy_amt,
          e.rwd_dte
        FROM
          `kohls-bda-prd.dp_marketing.bqt_cust_issud_krwds` e
        right join
          `kohls-bda-prd.dp_marketing.bqv_mktg_ofr` f
        on
          cast(e.ofr_id as string) = f.offer_id
          and f.is_test_offer='Not a test'
          and lower(f.main_type) in ('kohls_cash')
        WHERE
          cust_id is not null and
          rwd_actvy_desc = 'Issue' and
          rwd_void_ind='N' and
          kcsh_type in ('KCSH')
      ) d
    ON
      c.cust_id = d.cust_id and
      rwd_dte between date_sub(vantage_date, interval 12 MONTH) and date_sub(vantage_date, interval 1 day)
    GROUP BY
      email_addr,
      vantage_date,
      month_num,
      cust_id
  );
create or replace table `kohls-bda-mkt-prd.dp_marketing_sandbox.TKA1JB1_email_unsubscribe_kc_redeemed`
OPTIONS (expiration_timestamp = TIMESTAMP_ADD(CURRENT_TIMESTAMP(), INTERVAL 24 HOUR))
AS
  (
    SELECT
      c.*,
      IFNULL(SUM(tot_ofr_disc_amt),0) as kc_redeemed
    FROM
      (
        SELECT
          a.*,
          b.cust_id
        FROM
          `kohls-bda-mkt-prd.dp_marketing_sandbox.TKA1JB1_email_unsubscribe_year_data` a
        LEFT JOIN
          (
            SELECT
              email_addr,
              cust_id
            FROM
              kohls-bda-prd.dp_customer.bqth_cust_email_pref_xref
            WHERE
              email_addr IS NOT NULL AND
              cust_id IS NOT NULL
            GROUP BY
              email_addr,
              cust_id
          ) b
        ON
          a.email_addr = b.email_addr
      ) c
    LEFT JOIN
      (
        SELECT
          e.cust_id,
          e.tot_ofr_disc_amt,
          e.dmnd_dte
        FROM
          `kohls-bda-prd.dp_marketing.bqt_cust_redm_krwds` e
        WHERE
          cust_id is not null and
          rwd_actvy_desc = 'Redeem'
      ) d
    ON
      c.cust_id = d.cust_id and
      dmnd_dte between date_sub(vantage_date, interval 12 MONTH) and date_sub(vantage_date, interval 1 day)
    GROUP BY
      email_addr,
      vantage_date,
      month_num,
      cust_id
  )
</t>
  </si>
  <si>
    <t>Base data perparation</t>
  </si>
  <si>
    <t>DECLARE first_date date;
DECLARE last_date date;
set last_date = '2023-02-01';
set first_date = DATE_SUB(last_date, INTERVAL 11 MONTH);
--don't change this
--Find the first date of every month in 2022 (Find first day of the month)
--first day of the month will be the "vantage date" from which we'll collect backwards-looking customer data and make forwards-looking predictions
CREATE TEMP TABLE dates as(
  SELECT tm_dim_ky_dte as vantage_date, EXTRACT(MONTH FROM tm_dim_ky_dte) as month_num
  FROM `kohls-bda-prd.dp_logistics.bqt_lgs_tm_cal`
  WHERE cal_bom_ind = 'Y'
  AND tm_dim_ky_dte BETWEEN first_date AND last_date);
--SELECT distinct vantage_date, month_num FROM dates
--change the selection criteria to match your use case
CREATE TEMP TABLE all_new as(
--Find the all of the customers whose first trip was within the last 12 months of each vantage point
--will be a table of all customers who had their first trip within 12 months of the first vantage point, then the second, and so on
select distinct 
email_addr, vantage_date, month_num,(CASE WHEN MAX(unsubscr_tmst) BETWEEN vantage_date AND DATE_SUB(DATE_ADD(vantage_date, INTERVAL 1 MONTH), INTERVAL 1 DAY) THEN 1 ELSE 0 END) as unsubscribe_or_not
from
    `kohls-bda-prd.dp_marketing.bqth_mktg_email_cmpgn_rspn` a
INNER JOIN dates b ON a.email_snt_dte between vantage_date AND DATE_SUB(DATE_ADD(vantage_date, INTERVAL 1 MONTH), INTERVAL 1 DAY)
where 
    email_addr is not null
    and email_snt_dte between vantage_date AND DATE_SUB(DATE_ADD(vantage_date, INTERVAL 1 MONTH), INTERVAL 1 DAY)
GROUP BY 1, 2, 3
);
--don't change this code
CREATE OR REPLACE TEMP TABLE random_assignment
AS
--There should be only one record for each customer, but if they make multiple trips they will appear in multiple vantage points
--this table will create a row number partitioned by customer so that each month record in the table for the customer has a unique number
(SELECT email_addr, vantage_date, month_num, unsubscribe_or_not, ROW_NUMBER() OVER(PARTITION BY email_addr ORDER BY month_num) as email_id_present
FROM all_new);
--don't change this code
CREATE OR REPLACE TEMP TABLE max_sightings
AS
--This will find the maximum number of times a customer is present and will also create a random number
(SELECT email_addr, MAX(email_id_present) as email_id_repeats, RAND() as random_num
FROM random_assignment
GROUP BY 1);
--make sure you change this table name because it's my table
CREATE OR REPLACE TABLE `kohls-bda-mkt-prd.dp_marketing_sandbox.TKA1JB1_email_unsubscribe_year_data_r3`
--OPTIONS (expiration_timestamp = TIMESTAMP_ADD(CURRENT_TIMESTAMP(), INTERVAL 24 HOUR))
AS
--This will use the number of total records * the random number to randomly select which customer record will be kept
(
  SELECT a.email_addr, vantage_date, month_num,unsubscribe_or_not
  FROM random_assignment a
  INNER JOIN max_sightings b ON a.email_addr = b.email_addr AND email_id_present = CEIL(random_num*email_id_repeats)
)</t>
  </si>
  <si>
    <t>Varification</t>
  </si>
  <si>
    <t>CREATE OR REPLACE TABLE `kohls-bda-mkt-prd.dp_marketing_sandbox.TKA1JB1_email_unsubscribe_yearly_data_r3` AS
(    
  SELECT
    ii.*,
    jj.eml_supp_tst_grps
  FROM    
    (
      SELECT
        gg.*,
        hh.llty_ind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MAX(unsubscribe_or_not) as unsubscribe_or_not,
                                IFNULL(SUM(CASE WHEN (email_snt_dte BETWEEN DATE_SUB(vantage_date, INTERVAL 45 DAY) AND DATE_SUB(vantage_date, INTERVAL 15 DAY))THEN nbr_of_clk ELSE 0 END),0) AS ttl_num_of_cls_in_pst_mth,
                                IFNULL(SUM(CASE WHEN (email_snt_dte BETWEEN DATE_SUB(vantage_date, INTERVAL 45 DAY) AND DATE_SUB(vantage_date, INTERVAL 15 DAY))THEN nbr_of_opn ELSE 0 END),0) AS ttl_num_of_opens_in_pst_mth,
                                IFNULL(SUM(CASE WHEN (email_snt_dte BETWEEN DATE_SUB(vantage_date, INTERVAL 45 DAY) AND DATE_SUB(vantage_date, INTERVAL 15 DAY))THEN 1 ELSE 0 END),0) AS ttl_num_of_mails_sent_in_pst_mth,
                                IFNULL(SUM(CASE WHEN (email_snt_dte BETWEEN DATE_SUB(vantage_date, INTERVAL 135 DAY) AND DATE_SUB(vantage_date, INTERVAL 45 DAY))THEN nbr_of_clk ELSE 0 END),0) AS ttl_num_of_cls_in_lst_90_days_bf_pst_mth,
                                IFNULL(SUM(CASE WHEN (email_snt_dte BETWEEN DATE_SUB(vantage_date, INTERVAL 135 DAY) AND DATE_SUB(vantage_date, INTERVAL 45 DAY))THEN nbr_of_opn ELSE 0 END),0) AS ttl_num_of_op_in_lst_90_days_bf_pst_mth,
                                IFNULL(SUM(CASE WHEN (email_snt_dte BETWEEN DATE_SUB(vantage_date, INTERVAL 135 DAY) AND DATE_SUB(vantage_date, INTERVAL 45 DAY))THEN 1 ELSE 0 END),0) as ttl_num_of_mails_snt_in_lst_90_days_bf_pst_mth,
                              FROM
                                `kohls-bda-mkt-prd.dp_marketing_sandbox.TKA1JB1_email_unsubscribe_year_data_r3`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`kohls-bda-mkt-prd.dp_marketing_sandbox.TKA1JB1_email_unsubscribe_year_data_r3` e
                          INNER JOIN
                            (
                              SELECT
                                cust_id,
                                email_addr,
                                eml_rnk,
                                email_lst_cde_desc,
                                email_notif_pref_cde,
                                email_notif_pref_cde_desc,
                                email_notif_eff_dte,
                              FROM
                                kohls-bda-prd.dp_customer.bqth_cust_email_pref_xref
                            ) f
                          ON
                            e.email_addr = f.email_addr AND
                            email_notif_eff_dte &lt;= DATE_SUB(vantage_date,INTERVAL 15 DAY) AND email_notif_pref_cde = 'O' AND
                                email_lst_cde_desc = "Sales alerts"
                          GROUP BY
                            email_addr,vantage_date, month_num
                        ) h
                      ON
                        g.email_addr = h.email_addr and
                        g.vantage_date = h.vantage_date and
                        g.month_num = h.month_num
                    ) k
                  LEFT JOIN
                    (
                      SELECT
                        i.email_addr, vantage_date, month_num,
                        DATE_DIFF(DATE_SUB(vantage_date, INTERVAL 15 DAY), MAX(email_notif_eff_dte), DAY) as rec_opt_in_days
                      FROM
                        `kohls-bda-mkt-prd.dp_marketing_sandbox.TKA1JB1_email_unsubscribe_year_data_r3` i
                      INNER JOIN
                        (
                          SELECT
                            cust_id,
                            email_addr,
                            eml_rnk,
                            email_lst_cde_desc,
                            email_notif_pref_cde,
                            email_notif_pref_cde_desc,
                            email_notif_eff_dte,
                          FROM
                            kohls-bda-prd.dp_customer.bqth_cust_email_pref_xref
                        ) j
                      ON
                        i.email_addr = j.email_addr AND
                        email_notif_eff_dte &lt;= DATE_SUB(vantage_date, INTERVAL 15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date_diff(DATE_SUB(vantage_date, INTERVAL 15 DAY), MAX(last_trn_dte), month) as months_to_last_trans,
                    date_diff(DATE_SUB(vantage_date, INTERVAL 15 DAY), date (MIN(bst_cust_brth_dte)),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`kohls-bda-mkt-prd.dp_marketing_sandbox.TKA1JB1_email_unsubscribe_year_data_r3`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DATE_SUB(DATE_SUB(vantage_date, INTERVAL 1 YEAR), INTERVAL 15 DAY) AND DATE_SUB(vantage_date, INTERVAL 15 day)
                  GROUP BY
                    cust_id, vantage_date, month_num
                ) w
              LEFT JOIN
                (
                  SELECT
                    cust_id,
                    vantage_date,
                    month_num,
                    IFNULL(COUNT(DISTINCT IF((dmnd_dte BETWEEN DATE_SUB(DATE_SUB(vantage_date, INTERVAL 1 YEAR), INTERVAL 15 DAY) AND DATE_SUB(vantage_date, INTERVAL 15 day)), dmnd_dte, NULL)),0) AS lst_yr_trp_cnt,
                    IFNULL(SUM(CASE WHEN (dmnd_dte BETWEEN DATE_SUB(DATE_SUB(vantage_date, INTERVAL 1 YEAR), INTERVAL 15 DAY) AND DATE_SUB(vantage_date, INTERVAL 15 day))THEN dmnd_sld_qty ELSE 0 END),0) AS lst_yr_pur_qnt,
                    IFNULL(SUM(CASE WHEN (dmnd_dte BETWEEN DATE_SUB(DATE_SUB(vantage_date, INTERVAL 1 YEAR), INTERVAL 15 DAY) AND DATE_SUB(vantage_date, INTERVAL 15 day))THEN dmnd_net_chrgd_amt ELSE 0 END),0) AS lst_yr_spt_amt,
                    IFNULL(SUM(CASE WHEN (dmnd_dte BETWEEN DATE_SUB(DATE_SUB(vantage_date, INTERVAL 1 YEAR), INTERVAL 15 DAY) AND DATE_SUB(vantage_date, INTERVAL 15 day) AND disc_elg_ind = 'Y') THEN dmnd_sld_qty ELSE 0 END),0) AS lst_yr_dis_qnt,
                    IFNULL(SUM(CASE WHEN (dmnd_dte BETWEEN DATE_SUB(DATE_SUB(vantage_date, INTERVAL 1 YEAR), INTERVAL 15 DAY) AND DATE_SUB(vantage_date, INTERVAL 15 day) AND disc_elg_ind = 'Y') THEN dmnd_net_chrgd_amt ELSE 0 END),0) AS lst_yr_dis_spt_amt,
                    IFNULL(SUM(CASE WHEN (dmnd_dte BETWEEN DATE_SUB(DATE_SUB(vantage_date, INTERVAL 1 YEAR), INTERVAL 15 DAY) AND DATE_SUB(vantage_date, INTERVAL 15 day) AND kc_ind = 'KC') THEN dmnd_sld_qty ELSE 0 END),0) AS lst_yr_pur_qnt_wt_kc_card,
                    IFNULL(SUM(CASE WHEN (dmnd_dte BETWEEN DATE_SUB(DATE_SUB(vantage_date, INTERVAL 1 YEAR), INTERVAL 15 DAY) AND DATE_SUB(vantage_date, INTERVAL 15 day) AND kc_ind = 'KC') THEN dmnd_net_chrgd_amt ELSE 0 END),0) AS lst_yr_spt_amt_wt_kc_card,
                    IFNULL(SUM(CASE WHEN (dmnd_dte BETWEEN DATE_SUB(DATE_SUB(vantage_date, INTERVAL 1 YEAR), INTERVAL 15 DAY) AND DATE_SUB(vantage_date, INTERVAL 15 day) AND dma_nm like '%ACTIVE%') THEN dmnd_net_chrgd_amt ELSE 0 END),0) AS ACTIVE_trans_pur_amt_lst_yr,
                    IFNULL(SUM(CASE WHEN (dmnd_dte BETWEEN DATE_SUB(DATE_SUB(vantage_date, INTERVAL 1 YEAR), INTERVAL 15 DAY) AND DATE_SUB(vantage_date, INTERVAL 15 day) AND dma_nm like '%BEAUTY%') THEN dmnd_net_chrgd_amt ELSE 0 END),0) AS BEAUTY_trans_pur_amt_lst_yr,
                    IFNULL(SUM(CASE WHEN (dmnd_dte BETWEEN DATE_SUB(DATE_SUB(vantage_date, INTERVAL 1 YEAR), INTERVAL 15 DAY) AND DATE_SUB(vantage_date, INTERVAL 15 day) AND dma_nm like '%CHILDRENS%') THEN dmnd_net_chrgd_amt ELSE 0 END),0) AS CHILDRENS_trans_pur_amt_lst_yr,
                    IFNULL(SUM(CASE WHEN (dmnd_dte BETWEEN DATE_SUB(DATE_SUB(vantage_date, INTERVAL 1 YEAR), INTERVAL 15 DAY) AND DATE_SUB(vantage_date, INTERVAL 15 day) AND dma_nm like '%HOME%') THEN dmnd_net_chrgd_amt ELSE 0 END),0) AS HOME_trans_pur_amt_lst_yr,
                    IFNULL(SUM(CASE WHEN (dmnd_dte BETWEEN DATE_SUB(DATE_SUB(vantage_date, INTERVAL 1 YEAR), INTERVAL 15 DAY) AND DATE_SUB(vantage_date, INTERVAL 15 day) AND dma_nm like 'MENS%') THEN dmnd_net_chrgd_amt ELSE 0 END),0) AS MENS_trans_pur_amt_lst_yr,
                    IFNULL(SUM(CASE WHEN (dmnd_dte BETWEEN DATE_SUB(DATE_SUB(vantage_date, INTERVAL 1 YEAR), INTERVAL 15 DAY) AND DATE_SUB(vantage_date, INTERVAL 15 day) AND dma_nm like '%WOMENS%' and  dma_nm not like '%YOUNG WOMENS%') THEN dmnd_net_chrgd_amt ELSE 0 END),0) AS WOMENS_trans_pur_amt_lst_yr,
                    IFNULL(SUM(CASE WHEN (dmnd_dte BETWEEN DATE_SUB(DATE_SUB(vantage_date, INTERVAL 1 YEAR), INTERVAL 15 DAY) AND DATE_SUB(vantage_date, INTERVAL 15 day) AND dma_nm like '%YOUNG WOMENS%') THEN dmnd_net_chrgd_amt ELSE 0 END),0) AS YOUNG_WOMENS_trans_pur_amt_lst_yr,
                    IFNULL(COUNT(DISTINCT IF((dmnd_dte BETWEEN DATE_SUB(DATE_SUB(vantage_date, INTERVAL 3 MONTH), INTERVAL 15 DAY) AND DATE_SUB(vantage_date, INTERVAL 15 day)), dmnd_dte, NULL)),0) AS lst_qrt_trp_cnt,
                    IFNULL(SUM(CASE WHEN (dmnd_dte BETWEEN DATE_SUB(DATE_SUB(vantage_date, INTERVAL 3 MONTH), INTERVAL 15 DAY) AND DATE_SUB(vantage_date, INTERVAL 15 day))THEN dmnd_sld_qty ELSE 0 END),0) AS lst_qrt_pur_qnts,
                    IFNULL(SUM(CASE WHEN (dmnd_dte BETWEEN DATE_SUB(DATE_SUB(vantage_date, INTERVAL 3 MONTH), INTERVAL 15 DAY) AND DATE_SUB(vantage_date, INTERVAL 15 day))THEN dmnd_net_chrgd_amt ELSE 0 END),0) AS lst_qrt_spt_amt,
                    IFNULL(SUM(CASE WHEN (dmnd_dte BETWEEN DATE_SUB(DATE_SUB(vantage_date, INTERVAL 3 MONTH), INTERVAL 15 DAY) AND DATE_SUB(vantage_date, INTERVAL 15 day) AND disc_elg_ind = 'Y') THEN dmnd_sld_qty ELSE 0 END),0) AS lst_qrt_dis_qnt,
                    IFNULL(SUM(CASE WHEN (dmnd_dte BETWEEN DATE_SUB(DATE_SUB(vantage_date, INTERVAL 3 MONTH), INTERVAL 15 DAY) AND DATE_SUB(vantage_date, INTERVAL 15 day) AND disc_elg_ind = 'Y') THEN dmnd_net_chrgd_amt ELSE 0 END),0) AS lst_qrt_dis_spt_amt,
                    IFNULL(SUM(CASE WHEN (dmnd_dte BETWEEN DATE_SUB(DATE_SUB(vantage_date, INTERVAL 3 MONTH), INTERVAL 15 DAY) AND DATE_SUB(vantage_date, INTERVAL 15 day) AND kc_ind = 'KC') THEN dmnd_sld_qty ELSE 0 END),0) AS lst_qrt_pur_qnts_wt_kc_card,
                    IFNULL(SUM(CASE WHEN (dmnd_dte BETWEEN DATE_SUB(DATE_SUB(vantage_date, INTERVAL 3 MONTH), INTERVAL 15 DAY) AND DATE_SUB(vantage_date, INTERVAL 15 day) AND kc_ind = 'KC') THEN dmnd_net_chrgd_amt ELSE 0 END),0) AS lst_qrt_spt_amt_wt_kc_card,
                    IFNULL(SUM(CASE WHEN (dmnd_dte BETWEEN DATE_SUB(DATE_SUB(vantage_date, INTERVAL 3 MONTH), INTERVAL 15 DAY) AND DATE_SUB(vantage_date, INTERVAL 15 day) AND dma_nm like '%ACTIVE%') THEN dmnd_net_chrgd_amt ELSE 0 END),0) AS ACTIVE_trans_pur_amt_for_lst_qrt,
                    IFNULL(SUM(CASE WHEN (dmnd_dte BETWEEN DATE_SUB(DATE_SUB(vantage_date, INTERVAL 3 MONTH), INTERVAL 15 DAY) AND DATE_SUB(vantage_date, INTERVAL 15 day) AND dma_nm like '%BEAUTY%') THEN dmnd_net_chrgd_amt ELSE 0 END),0) AS BEAUTY_trans_pur_amt_for_lst_qrt,
                    IFNULL(SUM(CASE WHEN (dmnd_dte BETWEEN DATE_SUB(DATE_SUB(vantage_date, INTERVAL 3 MONTH), INTERVAL 15 DAY) AND DATE_SUB(vantage_date, INTERVAL 15 day) AND dma_nm like '%CHILDRENS%') THEN dmnd_net_chrgd_amt ELSE 0 END),0) AS CHILDRENS_trans_pur_amt_for_lst_qrt,
                    IFNULL(SUM(CASE WHEN (dmnd_dte BETWEEN DATE_SUB(DATE_SUB(vantage_date, INTERVAL 3 MONTH), INTERVAL 15 DAY) AND DATE_SUB(vantage_date, INTERVAL 15 day) AND dma_nm like '%HOME%') THEN dmnd_net_chrgd_amt ELSE 0 END),0) AS HOME_trans_pur_amt_for_lst_qrt,
                    IFNULL(SUM(CASE WHEN (dmnd_dte BETWEEN DATE_SUB(DATE_SUB(vantage_date, INTERVAL 3 MONTH), INTERVAL 15 DAY) AND DATE_SUB(vantage_date, INTERVAL 15 day) AND dma_nm like 'MENS%') THEN dmnd_net_chrgd_amt ELSE 0 END),0) AS MENS_trans_pur_amt_for_lst_qrt,
                    IFNULL(SUM(CASE WHEN (dmnd_dte BETWEEN DATE_SUB(DATE_SUB(vantage_date, INTERVAL 3 MONTH), INTERVAL 15 DAY) AND DATE_SUB(vantage_date, INTERVAL 15 day) AND dma_nm like '%WOMENS%' and  dma_nm not like '%YOUNG WOMENS%') THEN dmnd_net_chrgd_amt ELSE 0 END),0) AS WOMENS_trans_pur_amt_for_lst_qrt,
                    IFNULL(SUM(CASE WHEN (dmnd_dte BETWEEN DATE_SUB(DATE_SUB(vantage_date, INTERVAL 3 MONTH), INTERVAL 15 DAY) AND DATE_SUB(vantage_date, INTERVAL 15 day) AND dma_nm like '%YOUNG WOMENS%') THEN dmnd_net_chrgd_amt ELSE 0 END),0) AS YOUNG_WOMENS_trans_pur_amt_for_lst_qrt,
                    IFNULL(COUNT(DISTINCT IF((dmnd_dte BETWEEN DATE_SUB(DATE_SUB(vantage_date, INTERVAL 6 MONTH), INTERVAL 15 DAY) AND DATE_SUB(DATE_SUB(vantage_date, INTERVAL 15 day),INTERVAL 3 MONTH)), dmnd_dte, NULL)),0) AS sec_lst_qrt_trp_cnt,
                    IFNULL(SUM(CASE WHEN (dmnd_dte BETWEEN DATE_SUB(DATE_SUB(vantage_date, INTERVAL 6 MONTH), INTERVAL 15 DAY) AND DATE_SUB(DATE_SUB(vantage_date, INTERVAL 15 day),INTERVAL 3 MONTH))THEN dmnd_sld_qty ELSE 0 END),0) AS sec_lst_qrt_pur_qnts,
                    IFNULL(SUM(CASE WHEN (dmnd_dte BETWEEN DATE_SUB(DATE_SUB(vantage_date, INTERVAL 6 MONTH), INTERVAL 15 DAY) AND DATE_SUB(DATE_SUB(vantage_date, INTERVAL 15 day),INTERVAL 3 MONTH))THEN dmnd_net_chrgd_amt ELSE 0 END),0) AS sec_lst_qrt_spt_amt,
                    IFNULL(SUM(CASE WHEN (dmnd_dte BETWEEN DATE_SUB(DATE_SUB(vantage_date, INTERVAL 6 MONTH), INTERVAL 15 DAY) AND DATE_SUB(DATE_SUB(vantage_date, INTERVAL 15 day),INTERVAL 3 MONTH) AND disc_elg_ind = 'Y') THEN dmnd_sld_qty ELSE 0 END),0) AS sec_lst_qrt_dis_qnt,
                    IFNULL(SUM(CASE WHEN (dmnd_dte BETWEEN DATE_SUB(DATE_SUB(vantage_date, INTERVAL 6 MONTH), INTERVAL 15 DAY) AND DATE_SUB(DATE_SUB(vantage_date, INTERVAL 15 day),INTERVAL 3 MONTH) AND disc_elg_ind = 'Y') THEN dmnd_net_chrgd_amt ELSE 0 END),0) AS sec_lst_qrt_dis_spt_amt,
                    IFNULL(SUM(CASE WHEN (dmnd_dte BETWEEN DATE_SUB(DATE_SUB(vantage_date, INTERVAL 6 MONTH), INTERVAL 15 DAY) AND DATE_SUB(DATE_SUB(vantage_date, INTERVAL 15 day),INTERVAL 3 MONTH) AND kc_ind = 'KC') THEN dmnd_sld_qty ELSE 0 END),0) AS sec_lst_qrt_pur_qnts_wt_kc_card,
                    IFNULL(SUM(CASE WHEN (dmnd_dte BETWEEN DATE_SUB(DATE_SUB(vantage_date, INTERVAL 6 MONTH), INTERVAL 15 DAY) AND DATE_SUB(DATE_SUB(vantage_date, INTERVAL 15 day),INTERVAL 3 MONTH) AND kc_ind = 'KC') THEN dmnd_net_chrgd_amt ELSE 0 END),0) AS sec_lst_qrt_spt_amt_wt_kc_card,
                    IFNULL(SUM(CASE WHEN (dmnd_dte BETWEEN DATE_SUB(DATE_SUB(vantage_date, INTERVAL 6 MONTH), INTERVAL 15 DAY) AND DATE_SUB(DATE_SUB(vantage_date, INTERVAL 15 day),INTERVAL 3 MONTH) AND dma_nm like '%ACTIVE%') THEN dmnd_net_chrgd_amt ELSE 0 END),0) AS ACTIVE_trans_pur_amt_for_sec_lst_qrt,
                    IFNULL(SUM(CASE WHEN (dmnd_dte BETWEEN DATE_SUB(DATE_SUB(vantage_date, INTERVAL 6 MONTH), INTERVAL 15 DAY) AND DATE_SUB(DATE_SUB(vantage_date, INTERVAL 15 day),INTERVAL 3 MONTH) AND dma_nm like '%BEAUTY%') THEN dmnd_net_chrgd_amt ELSE 0 END),0) AS BEAUTY_trans_pur_amt_for_sec_lst_qrt,
                    IFNULL(SUM(CASE WHEN (dmnd_dte BETWEEN DATE_SUB(DATE_SUB(vantage_date, INTERVAL 6 MONTH), INTERVAL 15 DAY) AND DATE_SUB(DATE_SUB(vantage_date, INTERVAL 15 day),INTERVAL 3 MONTH) AND dma_nm like '%CHILDRENS%') THEN dmnd_net_chrgd_amt ELSE 0 END),0) AS CHILDRENS_trans_pur_amt_for_sec_lst_qrt,
                    IFNULL(SUM(CASE WHEN (dmnd_dte BETWEEN DATE_SUB(DATE_SUB(vantage_date, INTERVAL 6 MONTH), INTERVAL 15 DAY) AND DATE_SUB(DATE_SUB(vantage_date, INTERVAL 15 day),INTERVAL 3 MONTH) AND dma_nm like '%HOME%') THEN dmnd_net_chrgd_amt ELSE 0 END),0) AS HOME_trans_pur_amt_for_sec_lst_qrt,
                    IFNULL(SUM(CASE WHEN (dmnd_dte BETWEEN DATE_SUB(DATE_SUB(vantage_date, INTERVAL 6 MONTH), INTERVAL 15 DAY) AND DATE_SUB(DATE_SUB(vantage_date, INTERVAL 15 day),INTERVAL 3 MONTH) AND dma_nm like 'MENS%') THEN dmnd_net_chrgd_amt ELSE 0 END),0) AS MENS_trans_pur_amt_for_sec_lst_qrt,
                    IFNULL(SUM(CASE WHEN (dmnd_dte BETWEEN DATE_SUB(DATE_SUB(vantage_date, INTERVAL 6 MONTH), INTERVAL 15 DAY) AND DATE_SUB(DATE_SUB(vantage_date, INTERVAL 15 day),INTERVAL 3 MONTH) AND dma_nm like '%WOMENS%' and  dma_nm not like '%YOUNG WOMENS%') THEN dmnd_net_chrgd_amt ELSE 0 END),0) AS WOMENS_trans_pur_amt_for_sec_lst_qrt,
                    IFNULL(SUM(CASE WHEN (dmnd_dte BETWEEN DATE_SUB(DATE_SUB(vantage_date, INTERVAL 6 MONTH), INTERVAL 15 DAY) AND DATE_SUB(DATE_SUB(vantage_date, INTERVAL 15 day),INTERVAL 3 MONTH) AND dma_nm like '%YOUNG WOMENS%') THEN dmnd_net_chrgd_amt ELSE 0 END),0) AS YOUNG_WOMENS_trans_pur_amt_for_sec_lst_qrt,
                    IFNULL(COUNT(DISTINCT IF((dmnd_dte BETWEEN DATE_SUB(DATE_SUB(vantage_date, INTERVAL 9 MONTH), INTERVAL 15 DAY) AND DATE_SUB(DATE_SUB(vantage_date, INTERVAL 15 day),INTERVAL 6 MONTH)), dmnd_dte, NULL)),0) AS trd_lst_qrt_trp_cnt,
                    IFNULL(SUM(CASE WHEN (dmnd_dte BETWEEN DATE_SUB(DATE_SUB(vantage_date, INTERVAL 9 MONTH), INTERVAL 15 DAY) AND DATE_SUB(DATE_SUB(vantage_date, INTERVAL 15 day),INTERVAL 6 MONTH))THEN dmnd_sld_qty ELSE 0 END),0) AS trd_lst_qrt_pur_qnts,
                    IFNULL(SUM(CASE WHEN (dmnd_dte BETWEEN DATE_SUB(DATE_SUB(vantage_date, INTERVAL 9 MONTH), INTERVAL 15 DAY) AND DATE_SUB(DATE_SUB(vantage_date, INTERVAL 15 day),INTERVAL 6 MONTH))THEN dmnd_net_chrgd_amt ELSE 0 END),0) AS trd_lst_qrt_spt_amt,
                    IFNULL(SUM(CASE WHEN (dmnd_dte BETWEEN DATE_SUB(DATE_SUB(vantage_date, INTERVAL 9 MONTH), INTERVAL 15 DAY) AND DATE_SUB(DATE_SUB(vantage_date, INTERVAL 15 day),INTERVAL 6 MONTH) AND disc_elg_ind = 'Y') THEN dmnd_sld_qty ELSE 0 END),0) AS trd_lst_qrt_dis_qnt,
                    IFNULL(SUM(CASE WHEN (dmnd_dte BETWEEN DATE_SUB(DATE_SUB(vantage_date, INTERVAL 9 MONTH), INTERVAL 15 DAY) AND DATE_SUB(DATE_SUB(vantage_date, INTERVAL 15 day),INTERVAL 6 MONTH) AND disc_elg_ind = 'Y') THEN dmnd_net_chrgd_amt ELSE 0 END),0) AS trd_lst_qrt_dis_spt_amt,
                    IFNULL(SUM(CASE WHEN (dmnd_dte BETWEEN DATE_SUB(DATE_SUB(vantage_date, INTERVAL 9 MONTH), INTERVAL 15 DAY) AND DATE_SUB(DATE_SUB(vantage_date, INTERVAL 15 day),INTERVAL 6 MONTH) AND kc_ind = 'KC') THEN dmnd_sld_qty ELSE 0 END),0) AS trd_lst_qrt_pur_qnts_wt_kc_card,
                    IFNULL(SUM(CASE WHEN (dmnd_dte BETWEEN DATE_SUB(DATE_SUB(vantage_date, INTERVAL 9 MONTH), INTERVAL 15 DAY) AND DATE_SUB(DATE_SUB(vantage_date, INTERVAL 15 day),INTERVAL 6 MONTH) AND kc_ind = 'KC') THEN dmnd_net_chrgd_amt ELSE 0 END),0) AS trd_lst_qrt_spt_amt_wt_kc_card,
                    IFNULL(SUM(CASE WHEN (dmnd_dte BETWEEN DATE_SUB(DATE_SUB(vantage_date, INTERVAL 9 MONTH), INTERVAL 15 DAY) AND DATE_SUB(DATE_SUB(vantage_date, INTERVAL 15 day),INTERVAL 6 MONTH) AND dma_nm like '%ACTIVE%') THEN dmnd_net_chrgd_amt ELSE 0 END),0) AS ACTIVE_trans_pur_amt_for_trd_lst_qrt,
                    IFNULL(SUM(CASE WHEN (dmnd_dte BETWEEN DATE_SUB(DATE_SUB(vantage_date, INTERVAL 9 MONTH), INTERVAL 15 DAY) AND DATE_SUB(DATE_SUB(vantage_date, INTERVAL 15 day),INTERVAL 6 MONTH) AND dma_nm like '%BEAUTY%') THEN dmnd_net_chrgd_amt ELSE 0 END),0) AS BEAUTY_trans_pur_amt_for_trd_lst_qrt,
                    IFNULL(SUM(CASE WHEN (dmnd_dte BETWEEN DATE_SUB(DATE_SUB(vantage_date, INTERVAL 9 MONTH), INTERVAL 15 DAY) AND DATE_SUB(DATE_SUB(vantage_date, INTERVAL 15 day),INTERVAL 6 MONTH) AND dma_nm like '%CHILDRENS%') THEN dmnd_net_chrgd_amt ELSE 0 END),0) AS CHILDRENS_trans_pur_amt_for_trd_lst_qrt,
                    IFNULL(SUM(CASE WHEN (dmnd_dte BETWEEN DATE_SUB(DATE_SUB(vantage_date, INTERVAL 9 MONTH), INTERVAL 15 DAY) AND DATE_SUB(DATE_SUB(vantage_date, INTERVAL 15 day),INTERVAL 6 MONTH) AND dma_nm like '%HOME%') THEN dmnd_net_chrgd_amt ELSE 0 END),0) AS HOME_trans_pur_amt_for_trd_lst_qrt,
                    IFNULL(SUM(CASE WHEN (dmnd_dte BETWEEN DATE_SUB(DATE_SUB(vantage_date, INTERVAL 9 MONTH), INTERVAL 15 DAY) AND DATE_SUB(DATE_SUB(vantage_date, INTERVAL 15 day),INTERVAL 6 MONTH) AND dma_nm like 'MENS%') THEN dmnd_net_chrgd_amt ELSE 0 END),0) AS MENS_trans_pur_amt_for_trd_lst_qrt,
                    IFNULL(SUM(CASE WHEN (dmnd_dte BETWEEN DATE_SUB(DATE_SUB(vantage_date, INTERVAL 9 MONTH), INTERVAL 15 DAY) AND DATE_SUB(DATE_SUB(vantage_date, INTERVAL 15 day),INTERVAL 6 MONTH) AND dma_nm like '%WOMENS%' and  dma_nm not like '%YOUNG WOMENS%') THEN dmnd_net_chrgd_amt ELSE 0 END),0) AS WOMENS_trans_pur_amt_for_trd_lst_qrt,
                    IFNULL(SUM(CASE WHEN (dmnd_dte BETWEEN DATE_SUB(DATE_SUB(vantage_date, INTERVAL 9 MONTH), INTERVAL 15 DAY) AND DATE_SUB(DATE_SUB(vantage_date, INTERVAL 15 day),INTERVAL 6 MONTH) AND dma_nm like '%YOUNG WOMENS%') THEN dmnd_net_chrgd_amt ELSE 0 END),0) AS YOUNG_WOMENS_trans_pur_amt_for_trd_lst_qrt,
                    IFNULL(COUNT(DISTINCT IF((dmnd_dte BETWEEN DATE_SUB(DATE_SUB(vantage_date, INTERVAL 1 YEAR), INTERVAL 15 DAY) AND DATE_SUB(DATE_SUB(vantage_date, INTERVAL 15 day),INTERVAL 9 MONTH)), dmnd_dte, NULL)),0) AS frt_lst_qrt_trp_cnt,
                    IFNULL(SUM(CASE WHEN (dmnd_dte BETWEEN DATE_SUB(DATE_SUB(vantage_date, INTERVAL 1 YEAR), INTERVAL 15 DAY) AND DATE_SUB(DATE_SUB(vantage_date, INTERVAL 15 day),INTERVAL 9 MONTH))THEN dmnd_sld_qty ELSE 0 END),0) AS frt_lst_qrt_pur_qnts,
                    IFNULL(SUM(CASE WHEN (dmnd_dte BETWEEN DATE_SUB(DATE_SUB(vantage_date, INTERVAL 1 YEAR), INTERVAL 15 DAY) AND DATE_SUB(DATE_SUB(vantage_date, INTERVAL 15 day),INTERVAL 9 MONTH))THEN dmnd_net_chrgd_amt ELSE 0 END),0) AS frt_lst_qrt_spt_amt,
                    IFNULL(SUM(CASE WHEN (dmnd_dte BETWEEN DATE_SUB(DATE_SUB(vantage_date, INTERVAL 1 YEAR), INTERVAL 15 DAY) AND DATE_SUB(DATE_SUB(vantage_date, INTERVAL 15 day),INTERVAL 9 MONTH) AND disc_elg_ind = 'Y') THEN dmnd_sld_qty ELSE 0 END),0) AS frt_lst_qrt_dis_qnt,
                    IFNULL(SUM(CASE WHEN (dmnd_dte BETWEEN DATE_SUB(DATE_SUB(vantage_date, INTERVAL 1 YEAR), INTERVAL 15 DAY) AND DATE_SUB(DATE_SUB(vantage_date, INTERVAL 15 day),INTERVAL 9 MONTH) AND disc_elg_ind = 'Y') THEN dmnd_net_chrgd_amt ELSE 0 END),0) AS frt_lst_qrt_dis_spt_amt,
                    IFNULL(SUM(CASE WHEN (dmnd_dte BETWEEN DATE_SUB(DATE_SUB(vantage_date, INTERVAL 1 YEAR), INTERVAL 15 DAY) AND DATE_SUB(DATE_SUB(vantage_date, INTERVAL 15 day),INTERVAL 9 MONTH) AND kc_ind = 'KC') THEN dmnd_sld_qty ELSE 0 END),0) AS frt_lst_qrt_pur_qnts_wt_kc_card,
                    IFNULL(SUM(CASE WHEN (dmnd_dte BETWEEN DATE_SUB(DATE_SUB(vantage_date, INTERVAL 1 YEAR), INTERVAL 15 DAY) AND DATE_SUB(DATE_SUB(vantage_date, INTERVAL 15 day),INTERVAL 9 MONTH) AND kc_ind = 'KC') THEN dmnd_net_chrgd_amt ELSE 0 END),0) AS frt_lst_qrt_spt_amt_wt_kc_card,
                    IFNULL(SUM(CASE WHEN (dmnd_dte BETWEEN DATE_SUB(DATE_SUB(vantage_date, INTERVAL 1 YEAR), INTERVAL 15 DAY) AND DATE_SUB(DATE_SUB(vantage_date, INTERVAL 15 day),INTERVAL 9 MONTH) AND dma_nm like '%ACTIVE%') THEN dmnd_net_chrgd_amt ELSE 0 END),0) AS ACTIVE_trans_pur_amt_for_frt_lst_qrt,
                    IFNULL(SUM(CASE WHEN (dmnd_dte BETWEEN DATE_SUB(DATE_SUB(vantage_date, INTERVAL 1 YEAR), INTERVAL 15 DAY) AND DATE_SUB(DATE_SUB(vantage_date, INTERVAL 15 day),INTERVAL 9 MONTH) AND dma_nm like '%BEAUTY%') THEN dmnd_net_chrgd_amt ELSE 0 END),0) AS BEAUTY_trans_pur_amt_for_frt_lst_qrt,
                    IFNULL(SUM(CASE WHEN (dmnd_dte BETWEEN DATE_SUB(DATE_SUB(vantage_date, INTERVAL 1 YEAR), INTERVAL 15 DAY) AND DATE_SUB(DATE_SUB(vantage_date, INTERVAL 15 day),INTERVAL 9 MONTH) AND dma_nm like '%CHILDRENS%') THEN dmnd_net_chrgd_amt ELSE 0 END),0) AS CHILDRENS_trans_pur_amt_for_frt_lst_qrt,
                    IFNULL(SUM(CASE WHEN (dmnd_dte BETWEEN DATE_SUB(DATE_SUB(vantage_date, INTERVAL 1 YEAR), INTERVAL 15 DAY) AND DATE_SUB(DATE_SUB(vantage_date, INTERVAL 15 day),INTERVAL 9 MONTH) AND dma_nm like '%HOME%') THEN dmnd_net_chrgd_amt ELSE 0 END),0) AS HOME_trans_pur_amt_for_frt_lst_qrt,
                    IFNULL(SUM(CASE WHEN (dmnd_dte BETWEEN DATE_SUB(DATE_SUB(vantage_date, INTERVAL 1 YEAR), INTERVAL 15 DAY) AND DATE_SUB(DATE_SUB(vantage_date, INTERVAL 15 day),INTERVAL 9 MONTH) AND dma_nm like 'MENS%') THEN dmnd_net_chrgd_amt ELSE 0 END),0) AS MENS_trans_pur_amt_for_frt_lst_qrt,
                    IFNULL(SUM(CASE WHEN (dmnd_dte BETWEEN DATE_SUB(DATE_SUB(vantage_date, INTERVAL 1 YEAR), INTERVAL 15 DAY) AND DATE_SUB(DATE_SUB(vantage_date, INTERVAL 15 day),INTERVAL 9 MONTH) AND dma_nm like '%WOMENS%' and  dma_nm not like '%YOUNG WOMENS%') THEN dmnd_net_chrgd_amt ELSE 0 END),0) AS WOMENS_trans_pur_amt_for_frt_lst_qrt,
                    IFNULL(SUM(CASE WHEN (dmnd_dte BETWEEN DATE_SUB(DATE_SUB(vantage_date, INTERVAL 1 YEAR), INTERVAL 15 DAY) AND DATE_SUB(DATE_SUB(vantage_date, INTERVAL 15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`kohls-bda-mkt-prd.dp_marketing_sandbox.TKA1JB1_email_unsubscribe_year_data_r3`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gg
      LEFT JOIN
        (
          SELECT
            email_addr,
            vantage_date,
            month_num,
            cust_id,
            IFNULL((CASE WHEN MAX(llty_acct_ind) = "Y" THEN 1 ELSE 0 END),0) as llty_ind
          FROM
            (
              SELECT
                cc.email_addr,
                cc.vantage_date,
                cc.month_num,
                cc.cust_id,
                dd.llty_acct_ind,
                dd.eff_dte,
                dd.eff_end_dte,
              FROM
                (
                  SELECT
                    aa.*,
                    bb.cust_id
                  FROM
                    `kohls-bda-mkt-prd.dp_marketing_sandbox.TKA1JB1_email_unsubscribe_year_data_r3` aa
                  LEFT JOIN
                    (
                      SELECT
                        email_addr,
                        cust_id
                      FROM
                        kohls-bda-prd.dp_customer.bqth_cust_email_pref_xref
                      WHERE
                        email_addr IS NOT NULL AND
                        cust_id IS NOT NULL
                      GROUP BY
                        email_addr,
                        cust_id
                    ) bb
                  ON
                    aa.email_addr = bb.email_addr
                ) cc
              LEFT JOIN
                (
                  SELECT
                    ee.cust_id,
                    ee.llty_acct_ind,
                    ee.eff_dte,
                    ee.eff_end_dte,
                    ff.dmnd_dte
                  FROM
                    `kohls-bda-prd.dp_customer.bqth_cust_pit` ee
                  INNER JOIN
                    `kohls-bda-prd.dp_marketing.bqt_sls_cust_agg` ff
                  ON
                    ee.cust_id = ff.cust_id
                ) dd
              ON
                cc.cust_id = dd.cust_id
              WHERE
                DATE_SUB(vantage_date, INTERVAL 15 DAY) between eff_dte AND eff_end_dte AND
                dmnd_dte between DATE_SUB(DATE_SUB(vantage_date, INTERVAL 1 YEAR), INTERVAL 15 DAY) AND DATE_SUB(vantage_date, INTERVAL 15 DAY)
            )
          GROUP BY
            email_addr,
            vantage_date,
            month_num,
            cust_id
        ) hh
      ON
        gg.email_addr = hh.email_addr AND
        gg.vantage_date = hh.vantage_date AND
        gg.month_num = hh.month_num AND
        gg.cust_id = hh.cust_id
    ) ii
  LEFT JOIN
    (
      SELECT
        email_addr,
        eml_supp_tst_grps
      FROM
        `kohls-bda-prd.dp_marketing.bqt_mktg_email_attributes`
    ) jj
  ON
    ii.email_addr = jj.email_addr
)</t>
  </si>
  <si>
    <t xml:space="preserve">    SELECT
      email_addr,
      nbr_of_clk,
      unsubscr_tmst,
      nbr_of_opn,
      email_snt_dte
    FROM
      `kohls-bda-prd.dp_marketing.bqth_mktg_email_cmpgn_rspn`
    WHERE
      email_addr = "VqLfnZj6J8@LGgcYzuoZ.f1B"
      and email_snt_dte BETWEEN "2022-07-16" AND "2022-11-16"</t>
  </si>
  <si>
    <t>CREATE TEMP TABLE table_stats AS
--Create a count of records by vantage point
--use that count to creae a random number partitioned by month
 (
  SELECT a.*, SAFE_DIVIDE(ROW_NUMBER() OVER (PARTITION BY a.month_num ORDER BY RAND()), month_count) as random_num, month_count
  FROM `kohls-bda-mkt-prd.dp_marketing_sandbox.TKA1JB1_email_unsubscribe_yearly_data_r3` a
  LEFT JOIN (
        SELECT month_num, COUNT(*) as month_count
        FROM  `kohls-bda-mkt-prd.dp_marketing_sandbox.TKA1JB1_email_unsubscribe_yearly_data_r3`
        GROUP BY 1 ) b
  ON a.month_num=b.month_num
);
CREATE OR REPLACE TABLE  `kohls-bda-mkt-prd.dp_marketing_sandbox.TKA1JB1_email_unsubscribe_yearly_data_r3_test_OOS_1`
AS
--select random numbers under 30 for test
--don't include that random number!
(
SELECT * EXCEPT(random_num, month_count)
FROM table_stats
WHERE random_num &lt; 0.1
);
CREATE OR REPLACE TABLE  `kohls-bda-mkt-prd.dp_marketing_sandbox.TKA1JB1_email_unsubscribe_yearly_data_r3_train_OOS_1`
AS
--select random numbers over 30% for train
(
SELECT * EXCEPT(random_num, month_count)
FROM table_stats
WHERE random_num &gt;= 0.7
);
CREATE OR REPLACE TABLE  `kohls-bda-mkt-prd.dp_marketing_sandbox.TKA1JB1_email_unsubscribe_yearly_data_r3_train_OOS_2`
AS
(
SELECT *
FROM  `kohls-bda-mkt-prd.dp_marketing_sandbox.TKA1JB1_email_unsubscribe_yearly_data_r3_train_OOS_1`
WHERE month_num NOT IN (1,2)
);
CREATE OR REPLACE TABLE  `kohls-bda-mkt-prd.dp_marketing_sandbox.TKA1JB1_email_unsubscribe_yearly_data_r3_test_OOS_2`
AS
(
SELECT *
FROM  `kohls-bda-mkt-prd.dp_marketing_sandbox.TKA1JB1_email_unsubscribe_yearly_data_r3_test_OOS_1`
WHERE month_num NOT IN (1,2)
);</t>
  </si>
  <si>
    <t>SELECT
  email_addr,
  cust_id
FROM
  kohls-bda-prd.dp_customer.bqth_cust_email_pref_xref
WHERE
  email_addr IS NOT NULL AND
  cust_id IS NOT NULL AND
  email_addr = "VqLfnZj6J8@LGgcYzuoZ.f1B"
GROUP BY
  email_addr,
  cust_id</t>
  </si>
  <si>
    <t>check the unsubscription rate for training data and edit above query accordingly</t>
  </si>
  <si>
    <t>SELECT
  *
FROM
  kohls-bda-prd.dp_customer.bqth_cust_email_pref_xref
WHERE
  email_lst_cde_desc = "Sales alerts" AND
  email_addr = "VqLfnZj6J8@LGgcYzuoZ.f1B" AND
  email_notif_eff_dte &lt;= DATE_SUB("2022-12-01",INTERVAL 15 DAY)</t>
  </si>
  <si>
    <t>old</t>
  </si>
  <si>
    <t>SELECT
  MAX(email_notif_eff_dte),
  DATE_DIFF(DATE_SUB("2022-12-01", INTERVAL 15 DAY), MAX(email_notif_eff_dte), DAY) as rec_opt_in_days
FROM
  kohls-bda-prd.dp_customer.bqth_cust_email_pref_xref
WHERE
  email_lst_cde_desc = "Sales alerts" AND
  email_addr = "VqLfnZj6J8@LGgcYzuoZ.f1B" AND
  email_notif_eff_dte &lt;= DATE_SUB("2022-12-01",INTERVAL 15 DAY) AND email_notif_pref_cde = 'I'</t>
  </si>
  <si>
    <t>2. For OOT data</t>
  </si>
  <si>
    <t>DECLARE vantage_date date;
set vantage_date = '2023-03-01'; 
CREATE OR REPLACE TABLE `kohls-bda-mkt-prd.dp_marketing_sandbox.TKA1JB1_email_unsubscribe_year_data_for_mar_r3`
AS
(
  SELECT
    *
  FROM
  (
    SELECT
      email_addr,
      vantage_date,
      EXTRACT (MONTH FROM vantage_date) as month_num, 
      (CASE WHEN MAX(unsubscr_tmst) BETWEEN vantage_date AND DATE_SUB(DATE_ADD(vantage_date, INTERVAL 1 MONTH), INTERVAL 1 DAY) THEN 1 ELSE 0 END) as unsubscribe_or_not
    FROM
    (
      SELECT
        email_addr,
        nbr_of_clk,
        unsubscr_tmst,
        nbr_of_opn,
        email_snt_dte
      FROM
      `kohls-bda-prd.dp_marketing.bqth_mktg_email_cmpgn_rspn`
      WHERE
        email_snt_dte BETWEEN vantage_date AND DATE_SUB(DATE_ADD(vantage_date, INTERVAL 1 MONTH), INTERVAL 1 DAY)
        and email_addr IS NOT NULL
    )
    GROUP BY
      email_addr,vantage_date,month_num
  )
  WHERE
    RAND() &lt; 0.1
)</t>
  </si>
  <si>
    <t>DECLARE vantage_date date;
set vantage_date = '2023-02-01'; 
CREATE OR REPLACE TABLE `kohls-bda-mkt-prd.dp_marketing_sandbox.TKA1JB1_email_unsubscribe_year_data_for_feb_r1`
AS
(
  SELECT
    *
  FROM
  (
    SELECT
      email_addr,
      vantage_date,
      EXTRACT (MONTH FROM vantage_date) as month_num, 
      (CASE WHEN MAX(unsubscr_tmst) BETWEEN vantage_date AND DATE_SUB(DATE_ADD(vantage_date, INTERVAL 1 MONTH), INTERVAL 1 DAY) THEN 1 ELSE 0 END) as unsubscribe_or_not
    FROM
    (
      SELECT
        email_addr,
        nbr_of_clk,
        unsubscr_tmst,
        nbr_of_opn,
        email_snt_dte
      FROM
      `kohls-bda-prd.dp_marketing.bqth_mktg_email_cmpgn_rspn`
      WHERE
        email_snt_dte BETWEEN vantage_date AND DATE_SUB(DATE_ADD(vantage_date, INTERVAL 1 MONTH), INTERVAL 1 DAY)
        and email_addr IS NOT NULL
    )
    GROUP BY
      email_addr,vantage_date,month_num
  )
  WHERE
    RAND() &lt; 0.1
)</t>
  </si>
  <si>
    <t>CREATE OR REPLACE TABLE `kohls-bda-mkt-prd.dp_marketing_sandbox.TKA1JB1_email_unsubscribe_year_data_for_mar_r3_OTT` AS
(    
  SELECT
    ii.*,
    jj.eml_supp_tst_grps
  FROM    
    (
      SELECT
        gg.*,
        hh.llty_ind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MAX(unsubscribe_or_not) as unsubscribe_or_not,
                                IFNULL(SUM(CASE WHEN (email_snt_dte BETWEEN DATE_SUB(vantage_date, INTERVAL 45 DAY) AND DATE_SUB(vantage_date, INTERVAL 15 DAY))THEN nbr_of_clk ELSE 0 END),0) AS ttl_num_of_cls_in_pst_mth,
                                IFNULL(SUM(CASE WHEN (email_snt_dte BETWEEN DATE_SUB(vantage_date, INTERVAL 45 DAY) AND DATE_SUB(vantage_date, INTERVAL 15 DAY))THEN nbr_of_opn ELSE 0 END),0) AS ttl_num_of_opens_in_pst_mth,
                                IFNULL(SUM(CASE WHEN (email_snt_dte BETWEEN DATE_SUB(vantage_date, INTERVAL 45 DAY) AND DATE_SUB(vantage_date, INTERVAL 15 DAY))THEN 1 ELSE 0 END),0) AS ttl_num_of_mails_sent_in_pst_mth,
                                IFNULL(SUM(CASE WHEN (email_snt_dte BETWEEN DATE_SUB(vantage_date, INTERVAL 135 DAY) AND DATE_SUB(vantage_date, INTERVAL 45 DAY))THEN nbr_of_clk ELSE 0 END),0) AS ttl_num_of_cls_in_lst_90_days_bf_pst_mth,
                                IFNULL(SUM(CASE WHEN (email_snt_dte BETWEEN DATE_SUB(vantage_date, INTERVAL 135 DAY) AND DATE_SUB(vantage_date, INTERVAL 45 DAY))THEN nbr_of_opn ELSE 0 END),0) AS ttl_num_of_op_in_lst_90_days_bf_pst_mth,
                                IFNULL(SUM(CASE WHEN (email_snt_dte BETWEEN DATE_SUB(vantage_date, INTERVAL 135 DAY) AND DATE_SUB(vantage_date, INTERVAL 45 DAY))THEN 1 ELSE 0 END),0) as ttl_num_of_mails_snt_in_lst_90_days_bf_pst_mth,
                              FROM
                                `kohls-bda-mkt-prd.dp_marketing_sandbox.TKA1JB1_email_unsubscribe_year_data_for_mar_r3`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`kohls-bda-mkt-prd.dp_marketing_sandbox.TKA1JB1_email_unsubscribe_year_data_for_mar_r3` e
                          INNER JOIN
                            (
                              SELECT
                                cust_id,
                                email_addr,
                                eml_rnk,
                                email_lst_cde_desc,
                                email_notif_pref_cde,
                                email_notif_pref_cde_desc,
                                email_notif_eff_dte,
                              FROM
                                kohls-bda-prd.dp_customer.bqth_cust_email_pref_xref
                            ) f
                          ON
                            e.email_addr = f.email_addr AND
                            email_notif_eff_dte &lt;= DATE_SUB(vantage_date,INTERVAL 15 DAY) AND email_notif_pref_cde = 'O' AND
                                email_lst_cde_desc = "Sales alerts"
                          GROUP BY
                            email_addr,vantage_date, month_num
                        ) h
                      ON
                        g.email_addr = h.email_addr and
                        g.vantage_date = h.vantage_date and
                        g.month_num = h.month_num
                    ) k
                  LEFT JOIN
                    (
                      SELECT
                        i.email_addr, vantage_date, month_num,
                        DATE_DIFF(DATE_SUB(vantage_date, INTERVAL 15 DAY), MAX(email_notif_eff_dte), DAY) as rec_opt_in_days
                      FROM
                        `kohls-bda-mkt-prd.dp_marketing_sandbox.TKA1JB1_email_unsubscribe_year_data_for_mar_r3` i
                      INNER JOIN
                        (
                          SELECT
                            cust_id,
                            email_addr,
                            eml_rnk,
                            email_lst_cde_desc,
                            email_notif_pref_cde,
                            email_notif_pref_cde_desc,
                            email_notif_eff_dte,
                          FROM
                            kohls-bda-prd.dp_customer.bqth_cust_email_pref_xref
                        ) j
                      ON
                        i.email_addr = j.email_addr AND
                        email_notif_eff_dte &lt;= DATE_SUB(vantage_date, INTERVAL 15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date_diff(DATE_SUB(vantage_date, INTERVAL 15 DAY), MAX(last_trn_dte), month) as months_to_last_trans,
                    date_diff(DATE_SUB(vantage_date, INTERVAL 15 DAY), date (MIN(bst_cust_brth_dte)),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`kohls-bda-mkt-prd.dp_marketing_sandbox.TKA1JB1_email_unsubscribe_year_data_for_mar_r3`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DATE_SUB(DATE_SUB(vantage_date, INTERVAL 1 YEAR), INTERVAL 15 DAY) AND DATE_SUB(vantage_date, INTERVAL 15 day)
                  GROUP BY
                    cust_id, vantage_date, month_num
                ) w
              LEFT JOIN
                (
                  SELECT
                    cust_id,
                    vantage_date,
                    month_num,
                    IFNULL(COUNT(DISTINCT IF((dmnd_dte BETWEEN DATE_SUB(DATE_SUB(vantage_date, INTERVAL 1 YEAR), INTERVAL 15 DAY) AND DATE_SUB(vantage_date, INTERVAL 15 day)), dmnd_dte, NULL)),0) AS lst_yr_trp_cnt,
                    IFNULL(SUM(CASE WHEN (dmnd_dte BETWEEN DATE_SUB(DATE_SUB(vantage_date, INTERVAL 1 YEAR), INTERVAL 15 DAY) AND DATE_SUB(vantage_date, INTERVAL 15 day))THEN dmnd_sld_qty ELSE 0 END),0) AS lst_yr_pur_qnt,
                    IFNULL(SUM(CASE WHEN (dmnd_dte BETWEEN DATE_SUB(DATE_SUB(vantage_date, INTERVAL 1 YEAR), INTERVAL 15 DAY) AND DATE_SUB(vantage_date, INTERVAL 15 day))THEN dmnd_net_chrgd_amt ELSE 0 END),0) AS lst_yr_spt_amt,
                    IFNULL(SUM(CASE WHEN (dmnd_dte BETWEEN DATE_SUB(DATE_SUB(vantage_date, INTERVAL 1 YEAR), INTERVAL 15 DAY) AND DATE_SUB(vantage_date, INTERVAL 15 day) AND disc_elg_ind = 'Y') THEN dmnd_sld_qty ELSE 0 END),0) AS lst_yr_dis_qnt,
                    IFNULL(SUM(CASE WHEN (dmnd_dte BETWEEN DATE_SUB(DATE_SUB(vantage_date, INTERVAL 1 YEAR), INTERVAL 15 DAY) AND DATE_SUB(vantage_date, INTERVAL 15 day) AND disc_elg_ind = 'Y') THEN dmnd_net_chrgd_amt ELSE 0 END),0) AS lst_yr_dis_spt_amt,
                    IFNULL(SUM(CASE WHEN (dmnd_dte BETWEEN DATE_SUB(DATE_SUB(vantage_date, INTERVAL 1 YEAR), INTERVAL 15 DAY) AND DATE_SUB(vantage_date, INTERVAL 15 day) AND kc_ind = 'KC') THEN dmnd_sld_qty ELSE 0 END),0) AS lst_yr_pur_qnt_wt_kc_card,
                    IFNULL(SUM(CASE WHEN (dmnd_dte BETWEEN DATE_SUB(DATE_SUB(vantage_date, INTERVAL 1 YEAR), INTERVAL 15 DAY) AND DATE_SUB(vantage_date, INTERVAL 15 day) AND kc_ind = 'KC') THEN dmnd_net_chrgd_amt ELSE 0 END),0) AS lst_yr_spt_amt_wt_kc_card,
                    IFNULL(SUM(CASE WHEN (dmnd_dte BETWEEN DATE_SUB(DATE_SUB(vantage_date, INTERVAL 1 YEAR), INTERVAL 15 DAY) AND DATE_SUB(vantage_date, INTERVAL 15 day) AND dma_nm like '%ACTIVE%') THEN dmnd_net_chrgd_amt ELSE 0 END),0) AS ACTIVE_trans_pur_amt_lst_yr,
                    IFNULL(SUM(CASE WHEN (dmnd_dte BETWEEN DATE_SUB(DATE_SUB(vantage_date, INTERVAL 1 YEAR), INTERVAL 15 DAY) AND DATE_SUB(vantage_date, INTERVAL 15 day) AND dma_nm like '%BEAUTY%') THEN dmnd_net_chrgd_amt ELSE 0 END),0) AS BEAUTY_trans_pur_amt_lst_yr,
                    IFNULL(SUM(CASE WHEN (dmnd_dte BETWEEN DATE_SUB(DATE_SUB(vantage_date, INTERVAL 1 YEAR), INTERVAL 15 DAY) AND DATE_SUB(vantage_date, INTERVAL 15 day) AND dma_nm like '%CHILDRENS%') THEN dmnd_net_chrgd_amt ELSE 0 END),0) AS CHILDRENS_trans_pur_amt_lst_yr,
                    IFNULL(SUM(CASE WHEN (dmnd_dte BETWEEN DATE_SUB(DATE_SUB(vantage_date, INTERVAL 1 YEAR), INTERVAL 15 DAY) AND DATE_SUB(vantage_date, INTERVAL 15 day) AND dma_nm like '%HOME%') THEN dmnd_net_chrgd_amt ELSE 0 END),0) AS HOME_trans_pur_amt_lst_yr,
                    IFNULL(SUM(CASE WHEN (dmnd_dte BETWEEN DATE_SUB(DATE_SUB(vantage_date, INTERVAL 1 YEAR), INTERVAL 15 DAY) AND DATE_SUB(vantage_date, INTERVAL 15 day) AND dma_nm like 'MENS%') THEN dmnd_net_chrgd_amt ELSE 0 END),0) AS MENS_trans_pur_amt_lst_yr,
                    IFNULL(SUM(CASE WHEN (dmnd_dte BETWEEN DATE_SUB(DATE_SUB(vantage_date, INTERVAL 1 YEAR), INTERVAL 15 DAY) AND DATE_SUB(vantage_date, INTERVAL 15 day) AND dma_nm like '%WOMENS%' and  dma_nm not like '%YOUNG WOMENS%') THEN dmnd_net_chrgd_amt ELSE 0 END),0) AS WOMENS_trans_pur_amt_lst_yr,
                    IFNULL(SUM(CASE WHEN (dmnd_dte BETWEEN DATE_SUB(DATE_SUB(vantage_date, INTERVAL 1 YEAR), INTERVAL 15 DAY) AND DATE_SUB(vantage_date, INTERVAL 15 day) AND dma_nm like '%YOUNG WOMENS%') THEN dmnd_net_chrgd_amt ELSE 0 END),0) AS YOUNG_WOMENS_trans_pur_amt_lst_yr,
                    IFNULL(COUNT(DISTINCT IF((dmnd_dte BETWEEN DATE_SUB(DATE_SUB(vantage_date, INTERVAL 3 MONTH), INTERVAL 15 DAY) AND DATE_SUB(vantage_date, INTERVAL 15 day)), dmnd_dte, NULL)),0) AS lst_qrt_trp_cnt,
                    IFNULL(SUM(CASE WHEN (dmnd_dte BETWEEN DATE_SUB(DATE_SUB(vantage_date, INTERVAL 3 MONTH), INTERVAL 15 DAY) AND DATE_SUB(vantage_date, INTERVAL 15 day))THEN dmnd_sld_qty ELSE 0 END),0) AS lst_qrt_pur_qnts,
                    IFNULL(SUM(CASE WHEN (dmnd_dte BETWEEN DATE_SUB(DATE_SUB(vantage_date, INTERVAL 3 MONTH), INTERVAL 15 DAY) AND DATE_SUB(vantage_date, INTERVAL 15 day))THEN dmnd_net_chrgd_amt ELSE 0 END),0) AS lst_qrt_spt_amt,
                    IFNULL(SUM(CASE WHEN (dmnd_dte BETWEEN DATE_SUB(DATE_SUB(vantage_date, INTERVAL 3 MONTH), INTERVAL 15 DAY) AND DATE_SUB(vantage_date, INTERVAL 15 day) AND disc_elg_ind = 'Y') THEN dmnd_sld_qty ELSE 0 END),0) AS lst_qrt_dis_qnt,
                    IFNULL(SUM(CASE WHEN (dmnd_dte BETWEEN DATE_SUB(DATE_SUB(vantage_date, INTERVAL 3 MONTH), INTERVAL 15 DAY) AND DATE_SUB(vantage_date, INTERVAL 15 day) AND disc_elg_ind = 'Y') THEN dmnd_net_chrgd_amt ELSE 0 END),0) AS lst_qrt_dis_spt_amt,
                    IFNULL(SUM(CASE WHEN (dmnd_dte BETWEEN DATE_SUB(DATE_SUB(vantage_date, INTERVAL 3 MONTH), INTERVAL 15 DAY) AND DATE_SUB(vantage_date, INTERVAL 15 day) AND kc_ind = 'KC') THEN dmnd_sld_qty ELSE 0 END),0) AS lst_qrt_pur_qnts_wt_kc_card,
                    IFNULL(SUM(CASE WHEN (dmnd_dte BETWEEN DATE_SUB(DATE_SUB(vantage_date, INTERVAL 3 MONTH), INTERVAL 15 DAY) AND DATE_SUB(vantage_date, INTERVAL 15 day) AND kc_ind = 'KC') THEN dmnd_net_chrgd_amt ELSE 0 END),0) AS lst_qrt_spt_amt_wt_kc_card,
                    IFNULL(SUM(CASE WHEN (dmnd_dte BETWEEN DATE_SUB(DATE_SUB(vantage_date, INTERVAL 3 MONTH), INTERVAL 15 DAY) AND DATE_SUB(vantage_date, INTERVAL 15 day) AND dma_nm like '%ACTIVE%') THEN dmnd_net_chrgd_amt ELSE 0 END),0) AS ACTIVE_trans_pur_amt_for_lst_qrt,
                    IFNULL(SUM(CASE WHEN (dmnd_dte BETWEEN DATE_SUB(DATE_SUB(vantage_date, INTERVAL 3 MONTH), INTERVAL 15 DAY) AND DATE_SUB(vantage_date, INTERVAL 15 day) AND dma_nm like '%BEAUTY%') THEN dmnd_net_chrgd_amt ELSE 0 END),0) AS BEAUTY_trans_pur_amt_for_lst_qrt,
                    IFNULL(SUM(CASE WHEN (dmnd_dte BETWEEN DATE_SUB(DATE_SUB(vantage_date, INTERVAL 3 MONTH), INTERVAL 15 DAY) AND DATE_SUB(vantage_date, INTERVAL 15 day) AND dma_nm like '%CHILDRENS%') THEN dmnd_net_chrgd_amt ELSE 0 END),0) AS CHILDRENS_trans_pur_amt_for_lst_qrt,
                    IFNULL(SUM(CASE WHEN (dmnd_dte BETWEEN DATE_SUB(DATE_SUB(vantage_date, INTERVAL 3 MONTH), INTERVAL 15 DAY) AND DATE_SUB(vantage_date, INTERVAL 15 day) AND dma_nm like '%HOME%') THEN dmnd_net_chrgd_amt ELSE 0 END),0) AS HOME_trans_pur_amt_for_lst_qrt,
                    IFNULL(SUM(CASE WHEN (dmnd_dte BETWEEN DATE_SUB(DATE_SUB(vantage_date, INTERVAL 3 MONTH), INTERVAL 15 DAY) AND DATE_SUB(vantage_date, INTERVAL 15 day) AND dma_nm like 'MENS%') THEN dmnd_net_chrgd_amt ELSE 0 END),0) AS MENS_trans_pur_amt_for_lst_qrt,
                    IFNULL(SUM(CASE WHEN (dmnd_dte BETWEEN DATE_SUB(DATE_SUB(vantage_date, INTERVAL 3 MONTH), INTERVAL 15 DAY) AND DATE_SUB(vantage_date, INTERVAL 15 day) AND dma_nm like '%WOMENS%' and  dma_nm not like '%YOUNG WOMENS%') THEN dmnd_net_chrgd_amt ELSE 0 END),0) AS WOMENS_trans_pur_amt_for_lst_qrt,
                    IFNULL(SUM(CASE WHEN (dmnd_dte BETWEEN DATE_SUB(DATE_SUB(vantage_date, INTERVAL 3 MONTH), INTERVAL 15 DAY) AND DATE_SUB(vantage_date, INTERVAL 15 day) AND dma_nm like '%YOUNG WOMENS%') THEN dmnd_net_chrgd_amt ELSE 0 END),0) AS YOUNG_WOMENS_trans_pur_amt_for_lst_qrt,
                    IFNULL(COUNT(DISTINCT IF((dmnd_dte BETWEEN DATE_SUB(DATE_SUB(vantage_date, INTERVAL 6 MONTH), INTERVAL 15 DAY) AND DATE_SUB(DATE_SUB(vantage_date, INTERVAL 15 day),INTERVAL 3 MONTH)), dmnd_dte, NULL)),0) AS sec_lst_qrt_trp_cnt,
                    IFNULL(SUM(CASE WHEN (dmnd_dte BETWEEN DATE_SUB(DATE_SUB(vantage_date, INTERVAL 6 MONTH), INTERVAL 15 DAY) AND DATE_SUB(DATE_SUB(vantage_date, INTERVAL 15 day),INTERVAL 3 MONTH))THEN dmnd_sld_qty ELSE 0 END),0) AS sec_lst_qrt_pur_qnts,
                    IFNULL(SUM(CASE WHEN (dmnd_dte BETWEEN DATE_SUB(DATE_SUB(vantage_date, INTERVAL 6 MONTH), INTERVAL 15 DAY) AND DATE_SUB(DATE_SUB(vantage_date, INTERVAL 15 day),INTERVAL 3 MONTH))THEN dmnd_net_chrgd_amt ELSE 0 END),0) AS sec_lst_qrt_spt_amt,
                    IFNULL(SUM(CASE WHEN (dmnd_dte BETWEEN DATE_SUB(DATE_SUB(vantage_date, INTERVAL 6 MONTH), INTERVAL 15 DAY) AND DATE_SUB(DATE_SUB(vantage_date, INTERVAL 15 day),INTERVAL 3 MONTH) AND disc_elg_ind = 'Y') THEN dmnd_sld_qty ELSE 0 END),0) AS sec_lst_qrt_dis_qnt,
                    IFNULL(SUM(CASE WHEN (dmnd_dte BETWEEN DATE_SUB(DATE_SUB(vantage_date, INTERVAL 6 MONTH), INTERVAL 15 DAY) AND DATE_SUB(DATE_SUB(vantage_date, INTERVAL 15 day),INTERVAL 3 MONTH) AND disc_elg_ind = 'Y') THEN dmnd_net_chrgd_amt ELSE 0 END),0) AS sec_lst_qrt_dis_spt_amt,
                    IFNULL(SUM(CASE WHEN (dmnd_dte BETWEEN DATE_SUB(DATE_SUB(vantage_date, INTERVAL 6 MONTH), INTERVAL 15 DAY) AND DATE_SUB(DATE_SUB(vantage_date, INTERVAL 15 day),INTERVAL 3 MONTH) AND kc_ind = 'KC') THEN dmnd_sld_qty ELSE 0 END),0) AS sec_lst_qrt_pur_qnts_wt_kc_card,
                    IFNULL(SUM(CASE WHEN (dmnd_dte BETWEEN DATE_SUB(DATE_SUB(vantage_date, INTERVAL 6 MONTH), INTERVAL 15 DAY) AND DATE_SUB(DATE_SUB(vantage_date, INTERVAL 15 day),INTERVAL 3 MONTH) AND kc_ind = 'KC') THEN dmnd_net_chrgd_amt ELSE 0 END),0) AS sec_lst_qrt_spt_amt_wt_kc_card,
                    IFNULL(SUM(CASE WHEN (dmnd_dte BETWEEN DATE_SUB(DATE_SUB(vantage_date, INTERVAL 6 MONTH), INTERVAL 15 DAY) AND DATE_SUB(DATE_SUB(vantage_date, INTERVAL 15 day),INTERVAL 3 MONTH) AND dma_nm like '%ACTIVE%') THEN dmnd_net_chrgd_amt ELSE 0 END),0) AS ACTIVE_trans_pur_amt_for_sec_lst_qrt,
                    IFNULL(SUM(CASE WHEN (dmnd_dte BETWEEN DATE_SUB(DATE_SUB(vantage_date, INTERVAL 6 MONTH), INTERVAL 15 DAY) AND DATE_SUB(DATE_SUB(vantage_date, INTERVAL 15 day),INTERVAL 3 MONTH) AND dma_nm like '%BEAUTY%') THEN dmnd_net_chrgd_amt ELSE 0 END),0) AS BEAUTY_trans_pur_amt_for_sec_lst_qrt,
                    IFNULL(SUM(CASE WHEN (dmnd_dte BETWEEN DATE_SUB(DATE_SUB(vantage_date, INTERVAL 6 MONTH), INTERVAL 15 DAY) AND DATE_SUB(DATE_SUB(vantage_date, INTERVAL 15 day),INTERVAL 3 MONTH) AND dma_nm like '%CHILDRENS%') THEN dmnd_net_chrgd_amt ELSE 0 END),0) AS CHILDRENS_trans_pur_amt_for_sec_lst_qrt,
                    IFNULL(SUM(CASE WHEN (dmnd_dte BETWEEN DATE_SUB(DATE_SUB(vantage_date, INTERVAL 6 MONTH), INTERVAL 15 DAY) AND DATE_SUB(DATE_SUB(vantage_date, INTERVAL 15 day),INTERVAL 3 MONTH) AND dma_nm like '%HOME%') THEN dmnd_net_chrgd_amt ELSE 0 END),0) AS HOME_trans_pur_amt_for_sec_lst_qrt,
                    IFNULL(SUM(CASE WHEN (dmnd_dte BETWEEN DATE_SUB(DATE_SUB(vantage_date, INTERVAL 6 MONTH), INTERVAL 15 DAY) AND DATE_SUB(DATE_SUB(vantage_date, INTERVAL 15 day),INTERVAL 3 MONTH) AND dma_nm like 'MENS%') THEN dmnd_net_chrgd_amt ELSE 0 END),0) AS MENS_trans_pur_amt_for_sec_lst_qrt,
                    IFNULL(SUM(CASE WHEN (dmnd_dte BETWEEN DATE_SUB(DATE_SUB(vantage_date, INTERVAL 6 MONTH), INTERVAL 15 DAY) AND DATE_SUB(DATE_SUB(vantage_date, INTERVAL 15 day),INTERVAL 3 MONTH) AND dma_nm like '%WOMENS%' and  dma_nm not like '%YOUNG WOMENS%') THEN dmnd_net_chrgd_amt ELSE 0 END),0) AS WOMENS_trans_pur_amt_for_sec_lst_qrt,
                    IFNULL(SUM(CASE WHEN (dmnd_dte BETWEEN DATE_SUB(DATE_SUB(vantage_date, INTERVAL 6 MONTH), INTERVAL 15 DAY) AND DATE_SUB(DATE_SUB(vantage_date, INTERVAL 15 day),INTERVAL 3 MONTH) AND dma_nm like '%YOUNG WOMENS%') THEN dmnd_net_chrgd_amt ELSE 0 END),0) AS YOUNG_WOMENS_trans_pur_amt_for_sec_lst_qrt,
                    IFNULL(COUNT(DISTINCT IF((dmnd_dte BETWEEN DATE_SUB(DATE_SUB(vantage_date, INTERVAL 9 MONTH), INTERVAL 15 DAY) AND DATE_SUB(DATE_SUB(vantage_date, INTERVAL 15 day),INTERVAL 6 MONTH)), dmnd_dte, NULL)),0) AS trd_lst_qrt_trp_cnt,
                    IFNULL(SUM(CASE WHEN (dmnd_dte BETWEEN DATE_SUB(DATE_SUB(vantage_date, INTERVAL 9 MONTH), INTERVAL 15 DAY) AND DATE_SUB(DATE_SUB(vantage_date, INTERVAL 15 day),INTERVAL 6 MONTH))THEN dmnd_sld_qty ELSE 0 END),0) AS trd_lst_qrt_pur_qnts,
                    IFNULL(SUM(CASE WHEN (dmnd_dte BETWEEN DATE_SUB(DATE_SUB(vantage_date, INTERVAL 9 MONTH), INTERVAL 15 DAY) AND DATE_SUB(DATE_SUB(vantage_date, INTERVAL 15 day),INTERVAL 6 MONTH))THEN dmnd_net_chrgd_amt ELSE 0 END),0) AS trd_lst_qrt_spt_amt,
                    IFNULL(SUM(CASE WHEN (dmnd_dte BETWEEN DATE_SUB(DATE_SUB(vantage_date, INTERVAL 9 MONTH), INTERVAL 15 DAY) AND DATE_SUB(DATE_SUB(vantage_date, INTERVAL 15 day),INTERVAL 6 MONTH) AND disc_elg_ind = 'Y') THEN dmnd_sld_qty ELSE 0 END),0) AS trd_lst_qrt_dis_qnt,
                    IFNULL(SUM(CASE WHEN (dmnd_dte BETWEEN DATE_SUB(DATE_SUB(vantage_date, INTERVAL 9 MONTH), INTERVAL 15 DAY) AND DATE_SUB(DATE_SUB(vantage_date, INTERVAL 15 day),INTERVAL 6 MONTH) AND disc_elg_ind = 'Y') THEN dmnd_net_chrgd_amt ELSE 0 END),0) AS trd_lst_qrt_dis_spt_amt,
                    IFNULL(SUM(CASE WHEN (dmnd_dte BETWEEN DATE_SUB(DATE_SUB(vantage_date, INTERVAL 9 MONTH), INTERVAL 15 DAY) AND DATE_SUB(DATE_SUB(vantage_date, INTERVAL 15 day),INTERVAL 6 MONTH) AND kc_ind = 'KC') THEN dmnd_sld_qty ELSE 0 END),0) AS trd_lst_qrt_pur_qnts_wt_kc_card,
                    IFNULL(SUM(CASE WHEN (dmnd_dte BETWEEN DATE_SUB(DATE_SUB(vantage_date, INTERVAL 9 MONTH), INTERVAL 15 DAY) AND DATE_SUB(DATE_SUB(vantage_date, INTERVAL 15 day),INTERVAL 6 MONTH) AND kc_ind = 'KC') THEN dmnd_net_chrgd_amt ELSE 0 END),0) AS trd_lst_qrt_spt_amt_wt_kc_card,
                    IFNULL(SUM(CASE WHEN (dmnd_dte BETWEEN DATE_SUB(DATE_SUB(vantage_date, INTERVAL 9 MONTH), INTERVAL 15 DAY) AND DATE_SUB(DATE_SUB(vantage_date, INTERVAL 15 day),INTERVAL 6 MONTH) AND dma_nm like '%ACTIVE%') THEN dmnd_net_chrgd_amt ELSE 0 END),0) AS ACTIVE_trans_pur_amt_for_trd_lst_qrt,
                    IFNULL(SUM(CASE WHEN (dmnd_dte BETWEEN DATE_SUB(DATE_SUB(vantage_date, INTERVAL 9 MONTH), INTERVAL 15 DAY) AND DATE_SUB(DATE_SUB(vantage_date, INTERVAL 15 day),INTERVAL 6 MONTH) AND dma_nm like '%BEAUTY%') THEN dmnd_net_chrgd_amt ELSE 0 END),0) AS BEAUTY_trans_pur_amt_for_trd_lst_qrt,
                    IFNULL(SUM(CASE WHEN (dmnd_dte BETWEEN DATE_SUB(DATE_SUB(vantage_date, INTERVAL 9 MONTH), INTERVAL 15 DAY) AND DATE_SUB(DATE_SUB(vantage_date, INTERVAL 15 day),INTERVAL 6 MONTH) AND dma_nm like '%CHILDRENS%') THEN dmnd_net_chrgd_amt ELSE 0 END),0) AS CHILDRENS_trans_pur_amt_for_trd_lst_qrt,
                    IFNULL(SUM(CASE WHEN (dmnd_dte BETWEEN DATE_SUB(DATE_SUB(vantage_date, INTERVAL 9 MONTH), INTERVAL 15 DAY) AND DATE_SUB(DATE_SUB(vantage_date, INTERVAL 15 day),INTERVAL 6 MONTH) AND dma_nm like '%HOME%') THEN dmnd_net_chrgd_amt ELSE 0 END),0) AS HOME_trans_pur_amt_for_trd_lst_qrt,
                    IFNULL(SUM(CASE WHEN (dmnd_dte BETWEEN DATE_SUB(DATE_SUB(vantage_date, INTERVAL 9 MONTH), INTERVAL 15 DAY) AND DATE_SUB(DATE_SUB(vantage_date, INTERVAL 15 day),INTERVAL 6 MONTH) AND dma_nm like 'MENS%') THEN dmnd_net_chrgd_amt ELSE 0 END),0) AS MENS_trans_pur_amt_for_trd_lst_qrt,
                    IFNULL(SUM(CASE WHEN (dmnd_dte BETWEEN DATE_SUB(DATE_SUB(vantage_date, INTERVAL 9 MONTH), INTERVAL 15 DAY) AND DATE_SUB(DATE_SUB(vantage_date, INTERVAL 15 day),INTERVAL 6 MONTH) AND dma_nm like '%WOMENS%' and  dma_nm not like '%YOUNG WOMENS%') THEN dmnd_net_chrgd_amt ELSE 0 END),0) AS WOMENS_trans_pur_amt_for_trd_lst_qrt,
                    IFNULL(SUM(CASE WHEN (dmnd_dte BETWEEN DATE_SUB(DATE_SUB(vantage_date, INTERVAL 9 MONTH), INTERVAL 15 DAY) AND DATE_SUB(DATE_SUB(vantage_date, INTERVAL 15 day),INTERVAL 6 MONTH) AND dma_nm like '%YOUNG WOMENS%') THEN dmnd_net_chrgd_amt ELSE 0 END),0) AS YOUNG_WOMENS_trans_pur_amt_for_trd_lst_qrt,
                    IFNULL(COUNT(DISTINCT IF((dmnd_dte BETWEEN DATE_SUB(DATE_SUB(vantage_date, INTERVAL 1 YEAR), INTERVAL 15 DAY) AND DATE_SUB(DATE_SUB(vantage_date, INTERVAL 15 day),INTERVAL 9 MONTH)), dmnd_dte, NULL)),0) AS frt_lst_qrt_trp_cnt,
                    IFNULL(SUM(CASE WHEN (dmnd_dte BETWEEN DATE_SUB(DATE_SUB(vantage_date, INTERVAL 1 YEAR), INTERVAL 15 DAY) AND DATE_SUB(DATE_SUB(vantage_date, INTERVAL 15 day),INTERVAL 9 MONTH))THEN dmnd_sld_qty ELSE 0 END),0) AS frt_lst_qrt_pur_qnts,
                    IFNULL(SUM(CASE WHEN (dmnd_dte BETWEEN DATE_SUB(DATE_SUB(vantage_date, INTERVAL 1 YEAR), INTERVAL 15 DAY) AND DATE_SUB(DATE_SUB(vantage_date, INTERVAL 15 day),INTERVAL 9 MONTH))THEN dmnd_net_chrgd_amt ELSE 0 END),0) AS frt_lst_qrt_spt_amt,
                    IFNULL(SUM(CASE WHEN (dmnd_dte BETWEEN DATE_SUB(DATE_SUB(vantage_date, INTERVAL 1 YEAR), INTERVAL 15 DAY) AND DATE_SUB(DATE_SUB(vantage_date, INTERVAL 15 day),INTERVAL 9 MONTH) AND disc_elg_ind = 'Y') THEN dmnd_sld_qty ELSE 0 END),0) AS frt_lst_qrt_dis_qnt,
                    IFNULL(SUM(CASE WHEN (dmnd_dte BETWEEN DATE_SUB(DATE_SUB(vantage_date, INTERVAL 1 YEAR), INTERVAL 15 DAY) AND DATE_SUB(DATE_SUB(vantage_date, INTERVAL 15 day),INTERVAL 9 MONTH) AND disc_elg_ind = 'Y') THEN dmnd_net_chrgd_amt ELSE 0 END),0) AS frt_lst_qrt_dis_spt_amt,
                    IFNULL(SUM(CASE WHEN (dmnd_dte BETWEEN DATE_SUB(DATE_SUB(vantage_date, INTERVAL 1 YEAR), INTERVAL 15 DAY) AND DATE_SUB(DATE_SUB(vantage_date, INTERVAL 15 day),INTERVAL 9 MONTH) AND kc_ind = 'KC') THEN dmnd_sld_qty ELSE 0 END),0) AS frt_lst_qrt_pur_qnts_wt_kc_card,
                    IFNULL(SUM(CASE WHEN (dmnd_dte BETWEEN DATE_SUB(DATE_SUB(vantage_date, INTERVAL 1 YEAR), INTERVAL 15 DAY) AND DATE_SUB(DATE_SUB(vantage_date, INTERVAL 15 day),INTERVAL 9 MONTH) AND kc_ind = 'KC') THEN dmnd_net_chrgd_amt ELSE 0 END),0) AS frt_lst_qrt_spt_amt_wt_kc_card,
                    IFNULL(SUM(CASE WHEN (dmnd_dte BETWEEN DATE_SUB(DATE_SUB(vantage_date, INTERVAL 1 YEAR), INTERVAL 15 DAY) AND DATE_SUB(DATE_SUB(vantage_date, INTERVAL 15 day),INTERVAL 9 MONTH) AND dma_nm like '%ACTIVE%') THEN dmnd_net_chrgd_amt ELSE 0 END),0) AS ACTIVE_trans_pur_amt_for_frt_lst_qrt,
                    IFNULL(SUM(CASE WHEN (dmnd_dte BETWEEN DATE_SUB(DATE_SUB(vantage_date, INTERVAL 1 YEAR), INTERVAL 15 DAY) AND DATE_SUB(DATE_SUB(vantage_date, INTERVAL 15 day),INTERVAL 9 MONTH) AND dma_nm like '%BEAUTY%') THEN dmnd_net_chrgd_amt ELSE 0 END),0) AS BEAUTY_trans_pur_amt_for_frt_lst_qrt,
                    IFNULL(SUM(CASE WHEN (dmnd_dte BETWEEN DATE_SUB(DATE_SUB(vantage_date, INTERVAL 1 YEAR), INTERVAL 15 DAY) AND DATE_SUB(DATE_SUB(vantage_date, INTERVAL 15 day),INTERVAL 9 MONTH) AND dma_nm like '%CHILDRENS%') THEN dmnd_net_chrgd_amt ELSE 0 END),0) AS CHILDRENS_trans_pur_amt_for_frt_lst_qrt,
                    IFNULL(SUM(CASE WHEN (dmnd_dte BETWEEN DATE_SUB(DATE_SUB(vantage_date, INTERVAL 1 YEAR), INTERVAL 15 DAY) AND DATE_SUB(DATE_SUB(vantage_date, INTERVAL 15 day),INTERVAL 9 MONTH) AND dma_nm like '%HOME%') THEN dmnd_net_chrgd_amt ELSE 0 END),0) AS HOME_trans_pur_amt_for_frt_lst_qrt,
                    IFNULL(SUM(CASE WHEN (dmnd_dte BETWEEN DATE_SUB(DATE_SUB(vantage_date, INTERVAL 1 YEAR), INTERVAL 15 DAY) AND DATE_SUB(DATE_SUB(vantage_date, INTERVAL 15 day),INTERVAL 9 MONTH) AND dma_nm like 'MENS%') THEN dmnd_net_chrgd_amt ELSE 0 END),0) AS MENS_trans_pur_amt_for_frt_lst_qrt,
                    IFNULL(SUM(CASE WHEN (dmnd_dte BETWEEN DATE_SUB(DATE_SUB(vantage_date, INTERVAL 1 YEAR), INTERVAL 15 DAY) AND DATE_SUB(DATE_SUB(vantage_date, INTERVAL 15 day),INTERVAL 9 MONTH) AND dma_nm like '%WOMENS%' and  dma_nm not like '%YOUNG WOMENS%') THEN dmnd_net_chrgd_amt ELSE 0 END),0) AS WOMENS_trans_pur_amt_for_frt_lst_qrt,
                    IFNULL(SUM(CASE WHEN (dmnd_dte BETWEEN DATE_SUB(DATE_SUB(vantage_date, INTERVAL 1 YEAR), INTERVAL 15 DAY) AND DATE_SUB(DATE_SUB(vantage_date, INTERVAL 15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`kohls-bda-mkt-prd.dp_marketing_sandbox.TKA1JB1_email_unsubscribe_year_data_for_mar_r3`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gg
      LEFT JOIN
        (
          SELECT
            email_addr,
            vantage_date,
            month_num,
            cust_id,
            IFNULL((CASE WHEN MAX(llty_acct_ind) = "Y" THEN 1 ELSE 0 END),0) as llty_ind
          FROM
            (
              SELECT
                cc.email_addr,
                cc.vantage_date,
                cc.month_num,
                cc.cust_id,
                dd.llty_acct_ind,
                dd.eff_dte,
                dd.eff_end_dte,
              FROM
                (
                  SELECT
                    aa.*,
                    bb.cust_id
                  FROM
                    `kohls-bda-mkt-prd.dp_marketing_sandbox.TKA1JB1_email_unsubscribe_year_data_for_mar_r3` aa
                  LEFT JOIN
                    (
                      SELECT
                        email_addr,
                        cust_id
                      FROM
                        kohls-bda-prd.dp_customer.bqth_cust_email_pref_xref
                      WHERE
                        email_addr IS NOT NULL AND
                        cust_id IS NOT NULL
                      GROUP BY
                        email_addr,
                        cust_id
                    ) bb
                  ON
                    aa.email_addr = bb.email_addr
                ) cc
              LEFT JOIN
                (
                  SELECT
                    ee.cust_id,
                    ee.llty_acct_ind,
                    ee.eff_dte,
                    ee.eff_end_dte,
                    ff.dmnd_dte
                  FROM
                    `kohls-bda-prd.dp_customer.bqth_cust_pit` ee
                  INNER JOIN
                    `kohls-bda-prd.dp_marketing.bqt_sls_cust_agg` ff
                  ON
                    ee.cust_id = ff.cust_id
                ) dd
              ON
                cc.cust_id = dd.cust_id
              WHERE
                DATE_SUB(vantage_date, INTERVAL 15 DAY) between eff_dte AND eff_end_dte AND
                dmnd_dte between DATE_SUB(DATE_SUB(vantage_date, INTERVAL 1 YEAR), INTERVAL 15 DAY) AND DATE_SUB(vantage_date, INTERVAL 15 DAY)
            )
          GROUP BY
            email_addr,
            vantage_date,
            month_num,
            cust_id
        ) hh
      ON
        gg.email_addr = hh.email_addr AND
        gg.vantage_date = hh.vantage_date AND
        gg.month_num = hh.month_num AND
        gg.cust_id = hh.cust_id
    ) ii
  LEFT JOIN
    (
      SELECT
        email_addr,
        eml_supp_tst_grps
      FROM
        `kohls-bda-prd.dp_marketing.bqt_mktg_email_attributes`
    ) jj
  ON
    ii.email_addr = jj.email_addr
)</t>
  </si>
  <si>
    <t>CREATE OR REPLACE TABLE `kohls-bda-mkt-prd.dp_marketing_sandbox.TKA1JB1_email_unsubscribe_year_data_for_feb_r1_OTT` AS
(
  SELECT
    gg.*,
    hh.llty_ind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MAX(unsubscribe_or_not) as unsubscribe_or_not,
                            IFNULL(SUM(CASE WHEN (email_snt_dte BETWEEN DATE_SUB(vantage_date, INTERVAL 45 DAY) AND DATE_SUB(vantage_date, INTERVAL 15 DAY))THEN nbr_of_clk ELSE 0 END),0) AS ttl_num_of_cls_in_pst_mth,
                            IFNULL(SUM(CASE WHEN (email_snt_dte BETWEEN DATE_SUB(vantage_date, INTERVAL 45 DAY) AND DATE_SUB(vantage_date, INTERVAL 15 DAY))THEN nbr_of_opn ELSE 0 END),0) AS ttl_num_of_opens_in_pst_mth,
                            IFNULL(SUM(CASE WHEN (email_snt_dte BETWEEN DATE_SUB(vantage_date, INTERVAL 45 DAY) AND DATE_SUB(vantage_date, INTERVAL 15 DAY))THEN 1 ELSE 0 END),0) AS ttl_num_of_mails_sent_in_pst_mth,
                            IFNULL(SUM(CASE WHEN (email_snt_dte BETWEEN DATE_SUB(vantage_date, INTERVAL 135 DAY) AND DATE_SUB(vantage_date, INTERVAL 45 DAY))THEN nbr_of_clk ELSE 0 END),0) AS ttl_num_of_cls_in_lst_90_days_bf_pst_mth,
                            IFNULL(SUM(CASE WHEN (email_snt_dte BETWEEN DATE_SUB(vantage_date, INTERVAL 135 DAY) AND DATE_SUB(vantage_date, INTERVAL 45 DAY))THEN nbr_of_opn ELSE 0 END),0) AS ttl_num_of_op_in_lst_90_days_bf_pst_mth,
                            IFNULL(SUM(CASE WHEN (email_snt_dte BETWEEN DATE_SUB(vantage_date, INTERVAL 135 DAY) AND DATE_SUB(vantage_date, INTERVAL 45 DAY))THEN 1 ELSE 0 END),0) as ttl_num_of_mails_snt_in_lst_90_days_bf_pst_mth,
                          FROM
                            `kohls-bda-mkt-prd.dp_marketing_sandbox.TKA1JB1_email_unsubscribe_year_data_for_feb_r1`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`kohls-bda-mkt-prd.dp_marketing_sandbox.TKA1JB1_email_unsubscribe_year_data_for_feb_r1` e
                      INNER JOIN
                        (
                          SELECT
                            cust_id,
                            email_addr,
                            eml_rnk,
                            email_lst_cde_desc,
                            email_notif_pref_cde,
                            email_notif_pref_cde_desc,
                            email_notif_eff_dte,
                          FROM
                            kohls-bda-prd.dp_customer.bqth_cust_email_pref_xref
                        ) f
                      ON
                        e.email_addr = f.email_addr AND
                        email_notif_eff_dte &lt;= DATE_SUB(vantage_date,INTERVAL 15 DAY) AND email_notif_pref_cde = 'O' AND
                            email_lst_cde_desc = "Sales alerts"
                      GROUP BY
                        email_addr,vantage_date, month_num
                    ) h
                  ON
                    g.email_addr = h.email_addr and
                    g.vantage_date = h.vantage_date and
                    g.month_num = h.month_num
                ) k
              LEFT JOIN
                (
                  SELECT
                    i.email_addr, vantage_date, month_num,
                    DATE_DIFF(DATE_SUB(vantage_date, INTERVAL 15 DAY), MAX(email_notif_eff_dte), DAY) as rec_opt_in_days
                  FROM
                    `kohls-bda-mkt-prd.dp_marketing_sandbox.TKA1JB1_email_unsubscribe_year_data_for_feb_r1` i
                  INNER JOIN
                    (
                      SELECT
                        cust_id,
                        email_addr,
                        eml_rnk,
                        email_lst_cde_desc,
                        email_notif_pref_cde,
                        email_notif_pref_cde_desc,
                        email_notif_eff_dte,
                      FROM
                        kohls-bda-prd.dp_customer.bqth_cust_email_pref_xref
                    ) j
                  ON
                    i.email_addr = j.email_addr AND
                    email_notif_eff_dte &lt;= DATE_SUB(vantage_date, INTERVAL 15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date_diff(DATE_SUB(vantage_date, INTERVAL 15 DAY), MAX(last_trn_dte), month) as months_to_last_trans,
                date_diff(DATE_SUB(vantage_date, INTERVAL 15 DAY), date (MIN(bst_cust_brth_dte)),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`kohls-bda-mkt-prd.dp_marketing_sandbox.TKA1JB1_email_unsubscribe_year_data_for_feb_r1`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DATE_SUB(DATE_SUB(vantage_date, INTERVAL 1 YEAR), INTERVAL 15 DAY) AND DATE_SUB(vantage_date, INTERVAL 15 day)
              GROUP BY
                cust_id, vantage_date, month_num
            ) w
          LEFT JOIN
            (
              SELECT
                cust_id,
                vantage_date,
                month_num,
                IFNULL(COUNT(DISTINCT IF((dmnd_dte BETWEEN DATE_SUB(DATE_SUB(vantage_date, INTERVAL 1 YEAR), INTERVAL 15 DAY) AND DATE_SUB(vantage_date, INTERVAL 15 day)), dmnd_dte, NULL)),0) AS lst_yr_trp_cnt,
                IFNULL(SUM(CASE WHEN (dmnd_dte BETWEEN DATE_SUB(DATE_SUB(vantage_date, INTERVAL 1 YEAR), INTERVAL 15 DAY) AND DATE_SUB(vantage_date, INTERVAL 15 day))THEN dmnd_sld_qty ELSE 0 END),0) AS lst_yr_pur_qnt,
                IFNULL(SUM(CASE WHEN (dmnd_dte BETWEEN DATE_SUB(DATE_SUB(vantage_date, INTERVAL 1 YEAR), INTERVAL 15 DAY) AND DATE_SUB(vantage_date, INTERVAL 15 day))THEN dmnd_net_chrgd_amt ELSE 0 END),0) AS lst_yr_spt_amt,
                IFNULL(SUM(CASE WHEN (dmnd_dte BETWEEN DATE_SUB(DATE_SUB(vantage_date, INTERVAL 1 YEAR), INTERVAL 15 DAY) AND DATE_SUB(vantage_date, INTERVAL 15 day) AND disc_elg_ind = 'Y') THEN dmnd_sld_qty ELSE 0 END),0) AS lst_yr_dis_qnt,
                IFNULL(SUM(CASE WHEN (dmnd_dte BETWEEN DATE_SUB(DATE_SUB(vantage_date, INTERVAL 1 YEAR), INTERVAL 15 DAY) AND DATE_SUB(vantage_date, INTERVAL 15 day) AND disc_elg_ind = 'Y') THEN dmnd_net_chrgd_amt ELSE 0 END),0) AS lst_yr_dis_spt_amt,
                IFNULL(SUM(CASE WHEN (dmnd_dte BETWEEN DATE_SUB(DATE_SUB(vantage_date, INTERVAL 1 YEAR), INTERVAL 15 DAY) AND DATE_SUB(vantage_date, INTERVAL 15 day) AND kc_ind = 'KC') THEN dmnd_sld_qty ELSE 0 END),0) AS lst_yr_pur_qnt_wt_kc_card,
                IFNULL(SUM(CASE WHEN (dmnd_dte BETWEEN DATE_SUB(DATE_SUB(vantage_date, INTERVAL 1 YEAR), INTERVAL 15 DAY) AND DATE_SUB(vantage_date, INTERVAL 15 day) AND kc_ind = 'KC') THEN dmnd_net_chrgd_amt ELSE 0 END),0) AS lst_yr_spt_amt_wt_kc_card,
                IFNULL(SUM(CASE WHEN (dmnd_dte BETWEEN DATE_SUB(DATE_SUB(vantage_date, INTERVAL 1 YEAR), INTERVAL 15 DAY) AND DATE_SUB(vantage_date, INTERVAL 15 day) AND dma_nm like '%ACTIVE%') THEN dmnd_net_chrgd_amt ELSE 0 END),0) AS ACTIVE_trans_pur_amt_lst_yr,
                IFNULL(SUM(CASE WHEN (dmnd_dte BETWEEN DATE_SUB(DATE_SUB(vantage_date, INTERVAL 1 YEAR), INTERVAL 15 DAY) AND DATE_SUB(vantage_date, INTERVAL 15 day) AND dma_nm like '%BEAUTY%') THEN dmnd_net_chrgd_amt ELSE 0 END),0) AS BEAUTY_trans_pur_amt_lst_yr,
                IFNULL(SUM(CASE WHEN (dmnd_dte BETWEEN DATE_SUB(DATE_SUB(vantage_date, INTERVAL 1 YEAR), INTERVAL 15 DAY) AND DATE_SUB(vantage_date, INTERVAL 15 day) AND dma_nm like '%CHILDRENS%') THEN dmnd_net_chrgd_amt ELSE 0 END),0) AS CHILDRENS_trans_pur_amt_lst_yr,
                IFNULL(SUM(CASE WHEN (dmnd_dte BETWEEN DATE_SUB(DATE_SUB(vantage_date, INTERVAL 1 YEAR), INTERVAL 15 DAY) AND DATE_SUB(vantage_date, INTERVAL 15 day) AND dma_nm like '%HOME%') THEN dmnd_net_chrgd_amt ELSE 0 END),0) AS HOME_trans_pur_amt_lst_yr,
                IFNULL(SUM(CASE WHEN (dmnd_dte BETWEEN DATE_SUB(DATE_SUB(vantage_date, INTERVAL 1 YEAR), INTERVAL 15 DAY) AND DATE_SUB(vantage_date, INTERVAL 15 day) AND dma_nm like 'MENS%') THEN dmnd_net_chrgd_amt ELSE 0 END),0) AS MENS_trans_pur_amt_lst_yr,
                IFNULL(SUM(CASE WHEN (dmnd_dte BETWEEN DATE_SUB(DATE_SUB(vantage_date, INTERVAL 1 YEAR), INTERVAL 15 DAY) AND DATE_SUB(vantage_date, INTERVAL 15 day) AND dma_nm like '%WOMENS%' and  dma_nm not like '%YOUNG WOMENS%') THEN dmnd_net_chrgd_amt ELSE 0 END),0) AS WOMENS_trans_pur_amt_lst_yr,
                IFNULL(SUM(CASE WHEN (dmnd_dte BETWEEN DATE_SUB(DATE_SUB(vantage_date, INTERVAL 1 YEAR), INTERVAL 15 DAY) AND DATE_SUB(vantage_date, INTERVAL 15 day) AND dma_nm like '%YOUNG WOMENS%') THEN dmnd_net_chrgd_amt ELSE 0 END),0) AS YOUNG_WOMENS_trans_pur_amt_lst_yr,
                IFNULL(COUNT(DISTINCT IF((dmnd_dte BETWEEN DATE_SUB(DATE_SUB(vantage_date, INTERVAL 3 MONTH), INTERVAL 15 DAY) AND DATE_SUB(vantage_date, INTERVAL 15 day)), dmnd_dte, NULL)),0) AS lst_qrt_trp_cnt,
                IFNULL(SUM(CASE WHEN (dmnd_dte BETWEEN DATE_SUB(DATE_SUB(vantage_date, INTERVAL 3 MONTH), INTERVAL 15 DAY) AND DATE_SUB(vantage_date, INTERVAL 15 day))THEN dmnd_sld_qty ELSE 0 END),0) AS lst_qrt_pur_qnts,
                IFNULL(SUM(CASE WHEN (dmnd_dte BETWEEN DATE_SUB(DATE_SUB(vantage_date, INTERVAL 3 MONTH), INTERVAL 15 DAY) AND DATE_SUB(vantage_date, INTERVAL 15 day))THEN dmnd_net_chrgd_amt ELSE 0 END),0) AS lst_qrt_spt_amt,
                IFNULL(SUM(CASE WHEN (dmnd_dte BETWEEN DATE_SUB(DATE_SUB(vantage_date, INTERVAL 3 MONTH), INTERVAL 15 DAY) AND DATE_SUB(vantage_date, INTERVAL 15 day) AND disc_elg_ind = 'Y') THEN dmnd_sld_qty ELSE 0 END),0) AS lst_qrt_dis_qnt,
                IFNULL(SUM(CASE WHEN (dmnd_dte BETWEEN DATE_SUB(DATE_SUB(vantage_date, INTERVAL 3 MONTH), INTERVAL 15 DAY) AND DATE_SUB(vantage_date, INTERVAL 15 day) AND disc_elg_ind = 'Y') THEN dmnd_net_chrgd_amt ELSE 0 END),0) AS lst_qrt_dis_spt_amt,
                IFNULL(SUM(CASE WHEN (dmnd_dte BETWEEN DATE_SUB(DATE_SUB(vantage_date, INTERVAL 3 MONTH), INTERVAL 15 DAY) AND DATE_SUB(vantage_date, INTERVAL 15 day) AND kc_ind = 'KC') THEN dmnd_sld_qty ELSE 0 END),0) AS lst_qrt_pur_qnts_wt_kc_card,
                IFNULL(SUM(CASE WHEN (dmnd_dte BETWEEN DATE_SUB(DATE_SUB(vantage_date, INTERVAL 3 MONTH), INTERVAL 15 DAY) AND DATE_SUB(vantage_date, INTERVAL 15 day) AND kc_ind = 'KC') THEN dmnd_net_chrgd_amt ELSE 0 END),0) AS lst_qrt_spt_amt_wt_kc_card,
                IFNULL(SUM(CASE WHEN (dmnd_dte BETWEEN DATE_SUB(DATE_SUB(vantage_date, INTERVAL 3 MONTH), INTERVAL 15 DAY) AND DATE_SUB(vantage_date, INTERVAL 15 day) AND dma_nm like '%ACTIVE%') THEN dmnd_net_chrgd_amt ELSE 0 END),0) AS ACTIVE_trans_pur_amt_for_lst_qrt,
                IFNULL(SUM(CASE WHEN (dmnd_dte BETWEEN DATE_SUB(DATE_SUB(vantage_date, INTERVAL 3 MONTH), INTERVAL 15 DAY) AND DATE_SUB(vantage_date, INTERVAL 15 day) AND dma_nm like '%BEAUTY%') THEN dmnd_net_chrgd_amt ELSE 0 END),0) AS BEAUTY_trans_pur_amt_for_lst_qrt,
                IFNULL(SUM(CASE WHEN (dmnd_dte BETWEEN DATE_SUB(DATE_SUB(vantage_date, INTERVAL 3 MONTH), INTERVAL 15 DAY) AND DATE_SUB(vantage_date, INTERVAL 15 day) AND dma_nm like '%CHILDRENS%') THEN dmnd_net_chrgd_amt ELSE 0 END),0) AS CHILDRENS_trans_pur_amt_for_lst_qrt,
                IFNULL(SUM(CASE WHEN (dmnd_dte BETWEEN DATE_SUB(DATE_SUB(vantage_date, INTERVAL 3 MONTH), INTERVAL 15 DAY) AND DATE_SUB(vantage_date, INTERVAL 15 day) AND dma_nm like '%HOME%') THEN dmnd_net_chrgd_amt ELSE 0 END),0) AS HOME_trans_pur_amt_for_lst_qrt,
                IFNULL(SUM(CASE WHEN (dmnd_dte BETWEEN DATE_SUB(DATE_SUB(vantage_date, INTERVAL 3 MONTH), INTERVAL 15 DAY) AND DATE_SUB(vantage_date, INTERVAL 15 day) AND dma_nm like 'MENS%') THEN dmnd_net_chrgd_amt ELSE 0 END),0) AS MENS_trans_pur_amt_for_lst_qrt,
                IFNULL(SUM(CASE WHEN (dmnd_dte BETWEEN DATE_SUB(DATE_SUB(vantage_date, INTERVAL 3 MONTH), INTERVAL 15 DAY) AND DATE_SUB(vantage_date, INTERVAL 15 day) AND dma_nm like '%WOMENS%' and  dma_nm not like '%YOUNG WOMENS%') THEN dmnd_net_chrgd_amt ELSE 0 END),0) AS WOMENS_trans_pur_amt_for_lst_qrt,
                IFNULL(SUM(CASE WHEN (dmnd_dte BETWEEN DATE_SUB(DATE_SUB(vantage_date, INTERVAL 3 MONTH), INTERVAL 15 DAY) AND DATE_SUB(vantage_date, INTERVAL 15 day) AND dma_nm like '%YOUNG WOMENS%') THEN dmnd_net_chrgd_amt ELSE 0 END),0) AS YOUNG_WOMENS_trans_pur_amt_for_lst_qrt,
                IFNULL(COUNT(DISTINCT IF((dmnd_dte BETWEEN DATE_SUB(DATE_SUB(vantage_date, INTERVAL 6 MONTH), INTERVAL 15 DAY) AND DATE_SUB(DATE_SUB(vantage_date, INTERVAL 15 day),INTERVAL 3 MONTH)), dmnd_dte, NULL)),0) AS sec_lst_qrt_trp_cnt,
                IFNULL(SUM(CASE WHEN (dmnd_dte BETWEEN DATE_SUB(DATE_SUB(vantage_date, INTERVAL 6 MONTH), INTERVAL 15 DAY) AND DATE_SUB(DATE_SUB(vantage_date, INTERVAL 15 day),INTERVAL 3 MONTH))THEN dmnd_sld_qty ELSE 0 END),0) AS sec_lst_qrt_pur_qnts,
                IFNULL(SUM(CASE WHEN (dmnd_dte BETWEEN DATE_SUB(DATE_SUB(vantage_date, INTERVAL 6 MONTH), INTERVAL 15 DAY) AND DATE_SUB(DATE_SUB(vantage_date, INTERVAL 15 day),INTERVAL 3 MONTH))THEN dmnd_net_chrgd_amt ELSE 0 END),0) AS sec_lst_qrt_spt_amt,
                IFNULL(SUM(CASE WHEN (dmnd_dte BETWEEN DATE_SUB(DATE_SUB(vantage_date, INTERVAL 6 MONTH), INTERVAL 15 DAY) AND DATE_SUB(DATE_SUB(vantage_date, INTERVAL 15 day),INTERVAL 3 MONTH) AND disc_elg_ind = 'Y') THEN dmnd_sld_qty ELSE 0 END),0) AS sec_lst_qrt_dis_qnt,
                IFNULL(SUM(CASE WHEN (dmnd_dte BETWEEN DATE_SUB(DATE_SUB(vantage_date, INTERVAL 6 MONTH), INTERVAL 15 DAY) AND DATE_SUB(DATE_SUB(vantage_date, INTERVAL 15 day),INTERVAL 3 MONTH) AND disc_elg_ind = 'Y') THEN dmnd_net_chrgd_amt ELSE 0 END),0) AS sec_lst_qrt_dis_spt_amt,
                IFNULL(SUM(CASE WHEN (dmnd_dte BETWEEN DATE_SUB(DATE_SUB(vantage_date, INTERVAL 6 MONTH), INTERVAL 15 DAY) AND DATE_SUB(DATE_SUB(vantage_date, INTERVAL 15 day),INTERVAL 3 MONTH) AND kc_ind = 'KC') THEN dmnd_sld_qty ELSE 0 END),0) AS sec_lst_qrt_pur_qnts_wt_kc_card,
                IFNULL(SUM(CASE WHEN (dmnd_dte BETWEEN DATE_SUB(DATE_SUB(vantage_date, INTERVAL 6 MONTH), INTERVAL 15 DAY) AND DATE_SUB(DATE_SUB(vantage_date, INTERVAL 15 day),INTERVAL 3 MONTH) AND kc_ind = 'KC') THEN dmnd_net_chrgd_amt ELSE 0 END),0) AS sec_lst_qrt_spt_amt_wt_kc_card,
                IFNULL(SUM(CASE WHEN (dmnd_dte BETWEEN DATE_SUB(DATE_SUB(vantage_date, INTERVAL 6 MONTH), INTERVAL 15 DAY) AND DATE_SUB(DATE_SUB(vantage_date, INTERVAL 15 day),INTERVAL 3 MONTH) AND dma_nm like '%ACTIVE%') THEN dmnd_net_chrgd_amt ELSE 0 END),0) AS ACTIVE_trans_pur_amt_for_sec_lst_qrt,
                IFNULL(SUM(CASE WHEN (dmnd_dte BETWEEN DATE_SUB(DATE_SUB(vantage_date, INTERVAL 6 MONTH), INTERVAL 15 DAY) AND DATE_SUB(DATE_SUB(vantage_date, INTERVAL 15 day),INTERVAL 3 MONTH) AND dma_nm like '%BEAUTY%') THEN dmnd_net_chrgd_amt ELSE 0 END),0) AS BEAUTY_trans_pur_amt_for_sec_lst_qrt,
                IFNULL(SUM(CASE WHEN (dmnd_dte BETWEEN DATE_SUB(DATE_SUB(vantage_date, INTERVAL 6 MONTH), INTERVAL 15 DAY) AND DATE_SUB(DATE_SUB(vantage_date, INTERVAL 15 day),INTERVAL 3 MONTH) AND dma_nm like '%CHILDRENS%') THEN dmnd_net_chrgd_amt ELSE 0 END),0) AS CHILDRENS_trans_pur_amt_for_sec_lst_qrt,
                IFNULL(SUM(CASE WHEN (dmnd_dte BETWEEN DATE_SUB(DATE_SUB(vantage_date, INTERVAL 6 MONTH), INTERVAL 15 DAY) AND DATE_SUB(DATE_SUB(vantage_date, INTERVAL 15 day),INTERVAL 3 MONTH) AND dma_nm like '%HOME%') THEN dmnd_net_chrgd_amt ELSE 0 END),0) AS HOME_trans_pur_amt_for_sec_lst_qrt,
                IFNULL(SUM(CASE WHEN (dmnd_dte BETWEEN DATE_SUB(DATE_SUB(vantage_date, INTERVAL 6 MONTH), INTERVAL 15 DAY) AND DATE_SUB(DATE_SUB(vantage_date, INTERVAL 15 day),INTERVAL 3 MONTH) AND dma_nm like 'MENS%') THEN dmnd_net_chrgd_amt ELSE 0 END),0) AS MENS_trans_pur_amt_for_sec_lst_qrt,
                IFNULL(SUM(CASE WHEN (dmnd_dte BETWEEN DATE_SUB(DATE_SUB(vantage_date, INTERVAL 6 MONTH), INTERVAL 15 DAY) AND DATE_SUB(DATE_SUB(vantage_date, INTERVAL 15 day),INTERVAL 3 MONTH) AND dma_nm like '%WOMENS%' and  dma_nm not like '%YOUNG WOMENS%') THEN dmnd_net_chrgd_amt ELSE 0 END),0) AS WOMENS_trans_pur_amt_for_sec_lst_qrt,
                IFNULL(SUM(CASE WHEN (dmnd_dte BETWEEN DATE_SUB(DATE_SUB(vantage_date, INTERVAL 6 MONTH), INTERVAL 15 DAY) AND DATE_SUB(DATE_SUB(vantage_date, INTERVAL 15 day),INTERVAL 3 MONTH) AND dma_nm like '%YOUNG WOMENS%') THEN dmnd_net_chrgd_amt ELSE 0 END),0) AS YOUNG_WOMENS_trans_pur_amt_for_sec_lst_qrt,
                IFNULL(COUNT(DISTINCT IF((dmnd_dte BETWEEN DATE_SUB(DATE_SUB(vantage_date, INTERVAL 9 MONTH), INTERVAL 15 DAY) AND DATE_SUB(DATE_SUB(vantage_date, INTERVAL 15 day),INTERVAL 6 MONTH)), dmnd_dte, NULL)),0) AS trd_lst_qrt_trp_cnt,
                IFNULL(SUM(CASE WHEN (dmnd_dte BETWEEN DATE_SUB(DATE_SUB(vantage_date, INTERVAL 9 MONTH), INTERVAL 15 DAY) AND DATE_SUB(DATE_SUB(vantage_date, INTERVAL 15 day),INTERVAL 6 MONTH))THEN dmnd_sld_qty ELSE 0 END),0) AS trd_lst_qrt_pur_qnts,
                IFNULL(SUM(CASE WHEN (dmnd_dte BETWEEN DATE_SUB(DATE_SUB(vantage_date, INTERVAL 9 MONTH), INTERVAL 15 DAY) AND DATE_SUB(DATE_SUB(vantage_date, INTERVAL 15 day),INTERVAL 6 MONTH))THEN dmnd_net_chrgd_amt ELSE 0 END),0) AS trd_lst_qrt_spt_amt,
                IFNULL(SUM(CASE WHEN (dmnd_dte BETWEEN DATE_SUB(DATE_SUB(vantage_date, INTERVAL 9 MONTH), INTERVAL 15 DAY) AND DATE_SUB(DATE_SUB(vantage_date, INTERVAL 15 day),INTERVAL 6 MONTH) AND disc_elg_ind = 'Y') THEN dmnd_sld_qty ELSE 0 END),0) AS trd_lst_qrt_dis_qnt,
                IFNULL(SUM(CASE WHEN (dmnd_dte BETWEEN DATE_SUB(DATE_SUB(vantage_date, INTERVAL 9 MONTH), INTERVAL 15 DAY) AND DATE_SUB(DATE_SUB(vantage_date, INTERVAL 15 day),INTERVAL 6 MONTH) AND disc_elg_ind = 'Y') THEN dmnd_net_chrgd_amt ELSE 0 END),0) AS trd_lst_qrt_dis_spt_amt,
                IFNULL(SUM(CASE WHEN (dmnd_dte BETWEEN DATE_SUB(DATE_SUB(vantage_date, INTERVAL 9 MONTH), INTERVAL 15 DAY) AND DATE_SUB(DATE_SUB(vantage_date, INTERVAL 15 day),INTERVAL 6 MONTH) AND kc_ind = 'KC') THEN dmnd_sld_qty ELSE 0 END),0) AS trd_lst_qrt_pur_qnts_wt_kc_card,
                IFNULL(SUM(CASE WHEN (dmnd_dte BETWEEN DATE_SUB(DATE_SUB(vantage_date, INTERVAL 9 MONTH), INTERVAL 15 DAY) AND DATE_SUB(DATE_SUB(vantage_date, INTERVAL 15 day),INTERVAL 6 MONTH) AND kc_ind = 'KC') THEN dmnd_net_chrgd_amt ELSE 0 END),0) AS trd_lst_qrt_spt_amt_wt_kc_card,
                IFNULL(SUM(CASE WHEN (dmnd_dte BETWEEN DATE_SUB(DATE_SUB(vantage_date, INTERVAL 9 MONTH), INTERVAL 15 DAY) AND DATE_SUB(DATE_SUB(vantage_date, INTERVAL 15 day),INTERVAL 6 MONTH) AND dma_nm like '%ACTIVE%') THEN dmnd_net_chrgd_amt ELSE 0 END),0) AS ACTIVE_trans_pur_amt_for_trd_lst_qrt,
                IFNULL(SUM(CASE WHEN (dmnd_dte BETWEEN DATE_SUB(DATE_SUB(vantage_date, INTERVAL 9 MONTH), INTERVAL 15 DAY) AND DATE_SUB(DATE_SUB(vantage_date, INTERVAL 15 day),INTERVAL 6 MONTH) AND dma_nm like '%BEAUTY%') THEN dmnd_net_chrgd_amt ELSE 0 END),0) AS BEAUTY_trans_pur_amt_for_trd_lst_qrt,
                IFNULL(SUM(CASE WHEN (dmnd_dte BETWEEN DATE_SUB(DATE_SUB(vantage_date, INTERVAL 9 MONTH), INTERVAL 15 DAY) AND DATE_SUB(DATE_SUB(vantage_date, INTERVAL 15 day),INTERVAL 6 MONTH) AND dma_nm like '%CHILDRENS%') THEN dmnd_net_chrgd_amt ELSE 0 END),0) AS CHILDRENS_trans_pur_amt_for_trd_lst_qrt,
                IFNULL(SUM(CASE WHEN (dmnd_dte BETWEEN DATE_SUB(DATE_SUB(vantage_date, INTERVAL 9 MONTH), INTERVAL 15 DAY) AND DATE_SUB(DATE_SUB(vantage_date, INTERVAL 15 day),INTERVAL 6 MONTH) AND dma_nm like '%HOME%') THEN dmnd_net_chrgd_amt ELSE 0 END),0) AS HOME_trans_pur_amt_for_trd_lst_qrt,
                IFNULL(SUM(CASE WHEN (dmnd_dte BETWEEN DATE_SUB(DATE_SUB(vantage_date, INTERVAL 9 MONTH), INTERVAL 15 DAY) AND DATE_SUB(DATE_SUB(vantage_date, INTERVAL 15 day),INTERVAL 6 MONTH) AND dma_nm like 'MENS%') THEN dmnd_net_chrgd_amt ELSE 0 END),0) AS MENS_trans_pur_amt_for_trd_lst_qrt,
                IFNULL(SUM(CASE WHEN (dmnd_dte BETWEEN DATE_SUB(DATE_SUB(vantage_date, INTERVAL 9 MONTH), INTERVAL 15 DAY) AND DATE_SUB(DATE_SUB(vantage_date, INTERVAL 15 day),INTERVAL 6 MONTH) AND dma_nm like '%WOMENS%' and  dma_nm not like '%YOUNG WOMENS%') THEN dmnd_net_chrgd_amt ELSE 0 END),0) AS WOMENS_trans_pur_amt_for_trd_lst_qrt,
                IFNULL(SUM(CASE WHEN (dmnd_dte BETWEEN DATE_SUB(DATE_SUB(vantage_date, INTERVAL 9 MONTH), INTERVAL 15 DAY) AND DATE_SUB(DATE_SUB(vantage_date, INTERVAL 15 day),INTERVAL 6 MONTH) AND dma_nm like '%YOUNG WOMENS%') THEN dmnd_net_chrgd_amt ELSE 0 END),0) AS YOUNG_WOMENS_trans_pur_amt_for_trd_lst_qrt,
                IFNULL(COUNT(DISTINCT IF((dmnd_dte BETWEEN DATE_SUB(DATE_SUB(vantage_date, INTERVAL 1 YEAR), INTERVAL 15 DAY) AND DATE_SUB(DATE_SUB(vantage_date, INTERVAL 15 day),INTERVAL 9 MONTH)), dmnd_dte, NULL)),0) AS frt_lst_qrt_trp_cnt,
                IFNULL(SUM(CASE WHEN (dmnd_dte BETWEEN DATE_SUB(DATE_SUB(vantage_date, INTERVAL 1 YEAR), INTERVAL 15 DAY) AND DATE_SUB(DATE_SUB(vantage_date, INTERVAL 15 day),INTERVAL 9 MONTH))THEN dmnd_sld_qty ELSE 0 END),0) AS frt_lst_qrt_pur_qnts,
                IFNULL(SUM(CASE WHEN (dmnd_dte BETWEEN DATE_SUB(DATE_SUB(vantage_date, INTERVAL 1 YEAR), INTERVAL 15 DAY) AND DATE_SUB(DATE_SUB(vantage_date, INTERVAL 15 day),INTERVAL 9 MONTH))THEN dmnd_net_chrgd_amt ELSE 0 END),0) AS frt_lst_qrt_spt_amt,
                IFNULL(SUM(CASE WHEN (dmnd_dte BETWEEN DATE_SUB(DATE_SUB(vantage_date, INTERVAL 1 YEAR), INTERVAL 15 DAY) AND DATE_SUB(DATE_SUB(vantage_date, INTERVAL 15 day),INTERVAL 9 MONTH) AND disc_elg_ind = 'Y') THEN dmnd_sld_qty ELSE 0 END),0) AS frt_lst_qrt_dis_qnt,
                IFNULL(SUM(CASE WHEN (dmnd_dte BETWEEN DATE_SUB(DATE_SUB(vantage_date, INTERVAL 1 YEAR), INTERVAL 15 DAY) AND DATE_SUB(DATE_SUB(vantage_date, INTERVAL 15 day),INTERVAL 9 MONTH) AND disc_elg_ind = 'Y') THEN dmnd_net_chrgd_amt ELSE 0 END),0) AS frt_lst_qrt_dis_spt_amt,
                IFNULL(SUM(CASE WHEN (dmnd_dte BETWEEN DATE_SUB(DATE_SUB(vantage_date, INTERVAL 1 YEAR), INTERVAL 15 DAY) AND DATE_SUB(DATE_SUB(vantage_date, INTERVAL 15 day),INTERVAL 9 MONTH) AND kc_ind = 'KC') THEN dmnd_sld_qty ELSE 0 END),0) AS frt_lst_qrt_pur_qnts_wt_kc_card,
                IFNULL(SUM(CASE WHEN (dmnd_dte BETWEEN DATE_SUB(DATE_SUB(vantage_date, INTERVAL 1 YEAR), INTERVAL 15 DAY) AND DATE_SUB(DATE_SUB(vantage_date, INTERVAL 15 day),INTERVAL 9 MONTH) AND kc_ind = 'KC') THEN dmnd_net_chrgd_amt ELSE 0 END),0) AS frt_lst_qrt_spt_amt_wt_kc_card,
                IFNULL(SUM(CASE WHEN (dmnd_dte BETWEEN DATE_SUB(DATE_SUB(vantage_date, INTERVAL 1 YEAR), INTERVAL 15 DAY) AND DATE_SUB(DATE_SUB(vantage_date, INTERVAL 15 day),INTERVAL 9 MONTH) AND dma_nm like '%ACTIVE%') THEN dmnd_net_chrgd_amt ELSE 0 END),0) AS ACTIVE_trans_pur_amt_for_frt_lst_qrt,
                IFNULL(SUM(CASE WHEN (dmnd_dte BETWEEN DATE_SUB(DATE_SUB(vantage_date, INTERVAL 1 YEAR), INTERVAL 15 DAY) AND DATE_SUB(DATE_SUB(vantage_date, INTERVAL 15 day),INTERVAL 9 MONTH) AND dma_nm like '%BEAUTY%') THEN dmnd_net_chrgd_amt ELSE 0 END),0) AS BEAUTY_trans_pur_amt_for_frt_lst_qrt,
                IFNULL(SUM(CASE WHEN (dmnd_dte BETWEEN DATE_SUB(DATE_SUB(vantage_date, INTERVAL 1 YEAR), INTERVAL 15 DAY) AND DATE_SUB(DATE_SUB(vantage_date, INTERVAL 15 day),INTERVAL 9 MONTH) AND dma_nm like '%CHILDRENS%') THEN dmnd_net_chrgd_amt ELSE 0 END),0) AS CHILDRENS_trans_pur_amt_for_frt_lst_qrt,
                IFNULL(SUM(CASE WHEN (dmnd_dte BETWEEN DATE_SUB(DATE_SUB(vantage_date, INTERVAL 1 YEAR), INTERVAL 15 DAY) AND DATE_SUB(DATE_SUB(vantage_date, INTERVAL 15 day),INTERVAL 9 MONTH) AND dma_nm like '%HOME%') THEN dmnd_net_chrgd_amt ELSE 0 END),0) AS HOME_trans_pur_amt_for_frt_lst_qrt,
                IFNULL(SUM(CASE WHEN (dmnd_dte BETWEEN DATE_SUB(DATE_SUB(vantage_date, INTERVAL 1 YEAR), INTERVAL 15 DAY) AND DATE_SUB(DATE_SUB(vantage_date, INTERVAL 15 day),INTERVAL 9 MONTH) AND dma_nm like 'MENS%') THEN dmnd_net_chrgd_amt ELSE 0 END),0) AS MENS_trans_pur_amt_for_frt_lst_qrt,
                IFNULL(SUM(CASE WHEN (dmnd_dte BETWEEN DATE_SUB(DATE_SUB(vantage_date, INTERVAL 1 YEAR), INTERVAL 15 DAY) AND DATE_SUB(DATE_SUB(vantage_date, INTERVAL 15 day),INTERVAL 9 MONTH) AND dma_nm like '%WOMENS%' and  dma_nm not like '%YOUNG WOMENS%') THEN dmnd_net_chrgd_amt ELSE 0 END),0) AS WOMENS_trans_pur_amt_for_frt_lst_qrt,
                IFNULL(SUM(CASE WHEN (dmnd_dte BETWEEN DATE_SUB(DATE_SUB(vantage_date, INTERVAL 1 YEAR), INTERVAL 15 DAY) AND DATE_SUB(DATE_SUB(vantage_date, INTERVAL 15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`kohls-bda-mkt-prd.dp_marketing_sandbox.TKA1JB1_email_unsubscribe_year_data_for_feb_r1`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gg
  LEFT JOIN
    (
      SELECT
        email_addr,
        vantage_date,
        month_num,
        cust_id,
        IFNULL((CASE WHEN MAX(llty_acct_ind) = "Y" THEN 1 ELSE 0 END),0) as llty_ind
      FROM
        (
          SELECT
            cc.email_addr,
            cc.vantage_date,
            cc.month_num,
            cc.cust_id,
            dd.llty_acct_ind,
            dd.eff_dte,
            dd.eff_end_dte,
          FROM
            (
              SELECT
                aa.*,
                bb.cust_id
              FROM
                `kohls-bda-mkt-prd.dp_marketing_sandbox.TKA1JB1_email_unsubscribe_year_data_for_feb_r1` aa
              LEFT JOIN
                (
                  SELECT
                    email_addr,
                    cust_id
                  FROM
                    kohls-bda-prd.dp_customer.bqth_cust_email_pref_xref
                  WHERE
                    email_addr IS NOT NULL AND
                    cust_id IS NOT NULL
                  GROUP BY
                    email_addr,
                    cust_id
                ) bb
              ON
                aa.email_addr = bb.email_addr
            ) cc
          LEFT JOIN
            (
              SELECT
                ee.cust_id,
                ee.llty_acct_ind,
                ee.eff_dte,
                ee.eff_end_dte,
                ff.dmnd_dte
              FROM
                `kohls-bda-prd.dp_customer.bqth_cust_pit` ee
              INNER JOIN
                `kohls-bda-prd.dp_marketing.bqt_sls_cust_agg` ff
              ON
                ee.cust_id = ff.cust_id
            ) dd
          ON
            cc.cust_id = dd.cust_id
          WHERE
            DATE_SUB(vantage_date, INTERVAL 15 DAY) between eff_dte AND eff_end_dte AND
            dmnd_dte between DATE_SUB(DATE_SUB(vantage_date, INTERVAL 1 YEAR), INTERVAL 15 DAY) AND DATE_SUB(vantage_date, INTERVAL 15 DAY)
        )
      GROUP BY
        email_addr,
        vantage_date,
        month_num,
        cust_id
    ) hh
  ON
    gg.email_addr = hh.email_addr AND
    gg.vantage_date = hh.vantage_date AND
    gg.month_num = hh.month_num AND
    gg.cust_id = hh.cust_id
)</t>
  </si>
  <si>
    <t>3. data preparation for 1 month training</t>
  </si>
  <si>
    <t>DECLARE vantage_date date;
set vantage_date = '2023-01-01'; 
CREATE OR REPLACE TABLE `kohls-bda-mkt-prd.dp_marketing_sandbox.TKA1JB1_email_unsubscribe_for_jan_23_monthly_training`
AS
(
select distinct 
email_addr, vantage_date, EXTRACT (MONTH FROM vantage_date) as month_num, (CASE WHEN MAX(unsubscr_tmst) BETWEEN vantage_date AND DATE_SUB(DATE_ADD(vantage_date, INTERVAL 1 MONTH), INTERVAL 1 DAY) THEN 1 ELSE 0 END) as unsubscribe_or_not
from
    `kohls-bda-prd.dp_marketing.bqth_mktg_email_cmpgn_rspn`
where 
    email_addr is not null
    and email_snt_dte between vantage_date AND DATE_SUB(DATE_ADD(vantage_date, INTERVAL 1 MONTH), INTERVAL 1 DAY)
GROUP BY 1, 2
);</t>
  </si>
  <si>
    <t>CREATE OR REPLACE TABLE `kohls-bda-mkt-prd.dp_marketing_sandbox.TKA1JB1_email_unsubscribe_for_jan_23_monthly_training_ver1` AS
(    
  SELECT
    ii.*,
    jj.eml_supp_tst_grps
  FROM    
    (
      SELECT
        gg.*,
        hh.llty_ind  
      FROM  
        (  
          SELECT
            y.*,
            z.total_trip_cnt,
            z.months_to_last_trans,
            z.cust_age,
            z.med_incm,
            z.kc_holder,
            z.dist_to_store,
            --z.lst_yr_trp_cnt,
            --z.lst_yr_pur_qnt,
            --z.lst_yr_spt_amt,
            --z.lst_yr_dis_qnt,
            --z.lst_yr_dis_spt_amt,
            --z.lst_yr_pur_qnt_wt_kc_card,
            --z.lst_yr_spt_amt_wt_kc_card,
            --z.ACTIVE_trans_pur_amt_lst_yr,
            --z.BEAUTY_trans_pur_amt_lst_yr,
            --z.CHILDRENS_trans_pur_amt_lst_yr, 
            --z.HOME_trans_pur_amt_lst_yr,
            --z.MENS_trans_pur_amt_lst_yr,
            --z.WOMENS_trans_pur_amt_lst_yr,
            --z.YOUNG_WOMENS_trans_pur_amt_lst_yr,
            z.lst_qrt_trp_cnt,
            z.lst_qrt_pur_qnts,
            z.lst_qrt_spt_amt,
            z.lst_qrt_dis_qnt,
            z.lst_qrt_dis_spt_amt,
            z.lst_qrt_pur_qnts_wt_kc_card,
            z.lst_qrt_spt_amt_wt_kc_card,
            z.ACTIVE_trans_pur_amt_for_lst_qrt,
            z.BEAUTY_trans_pur_amt_for_lst_qrt,
            z.CHILDRENS_trans_pur_amt_for_lst_qrt, 
            z.HOME_trans_pur_amt_for_lst_qrt,
            z.MENS_trans_pur_amt_for_lst_qrt,
            z.WOMENS_trans_pur_amt_for_lst_qrt,
            z.YOUNG_WOMENS_trans_pur_amt_for_lst_qrt,
            z.sec_lst_qrt_trp_cnt,
            z.sec_lst_qrt_pur_qnts,
            z.sec_lst_qrt_spt_amt,
            z.sec_lst_qrt_dis_qnt,
            z.sec_lst_qrt_dis_spt_amt,
            z.sec_lst_qrt_pur_qnts_wt_kc_card,
            z.sec_lst_qrt_spt_amt_wt_kc_card,
            z.ACTIVE_trans_pur_amt_for_sec_lst_qrt,
            z.BEAUTY_trans_pur_amt_for_sec_lst_qrt,
            z.CHILDRENS_trans_pur_amt_for_sec_lst_qrt, 
            z.HOME_trans_pur_amt_for_sec_lst_qrt,
            z.MENS_trans_pur_amt_for_sec_lst_qrt,
            z.WOMENS_trans_pur_amt_for_sec_lst_qrt,
            z.YOUNG_WOMENS_trans_pur_amt_for_sec_lst_qrt,
            z.trd_lst_qrt_trp_cnt,
            z.trd_lst_qrt_pur_qnts,
            z.trd_lst_qrt_spt_amt,
            z.trd_lst_qrt_dis_qnt,
            z.trd_lst_qrt_dis_spt_amt,
            z.trd_lst_qrt_pur_qnts_wt_kc_card,
            z.trd_lst_qrt_spt_amt_wt_kc_card,
            z.ACTIVE_trans_pur_amt_for_trd_lst_qrt,
            z.BEAUTY_trans_pur_amt_for_trd_lst_qrt,
            z.CHILDRENS_trans_pur_amt_for_trd_lst_qrt, 
            z.HOME_trans_pur_amt_for_trd_lst_qrt,
            z.MENS_trans_pur_amt_for_trd_lst_qrt,
            z.WOMENS_trans_pur_amt_for_trd_lst_qrt,
            z.YOUNG_WOMENS_trans_pur_amt_for_trd_lst_qrt,
            z.frt_lst_qrt_trp_cnt,
            z.frt_lst_qrt_pur_qnts,
            z.frt_lst_qrt_spt_amt,
            z.frt_lst_qrt_dis_qnt,
            z.frt_lst_qrt_dis_spt_amt,
            z.frt_lst_qrt_pur_qnts_wt_kc_card,
            z.frt_lst_qrt_spt_amt_wt_kc_card,
            z.ACTIVE_trans_pur_amt_for_frt_lst_qrt,
            z.BEAUTY_trans_pur_amt_for_frt_lst_qrt,
            z.CHILDRENS_trans_pur_amt_for_frt_lst_qrt, 
            z.HOME_trans_pur_amt_for_frt_lst_qrt,
            z.MENS_trans_pur_amt_for_frt_lst_qrt,
            z.WOMENS_trans_pur_amt_for_frt_lst_qrt,
            z.YOUNG_WOMENS_trans_pur_amt_for_frt_lst_qrt
          FROM    
            (
              SELECT
                m.*,
                n.mail_cnt_asn_pr_cust
              FROM
                (
                  SELECT
                    k.*,
                    l.rec_opt_in_days
                  FROM
                    (
                      SELECT
                        g.*,
                        h.ttl_opt_out_num
                      FROM
                        (
                          SELECT
                            c.*,
                            d.cust_id
                          FROM
                            (
                              SELECT
                                c.email_addr,
                                vantage_date,
                                month_num,
                                MAX(unsubscribe_or_not) as unsubscribe_or_not,
                                IFNULL(SUM(CASE WHEN (email_snt_dte BETWEEN DATE_SUB(vantage_date, INTERVAL 45 DAY) AND DATE_SUB(vantage_date, INTERVAL 15 DAY))THEN nbr_of_clk ELSE 0 END),0) AS ttl_num_of_cls_in_pst_mth,
                                IFNULL(SUM(CASE WHEN (email_snt_dte BETWEEN DATE_SUB(vantage_date, INTERVAL 45 DAY) AND DATE_SUB(vantage_date, INTERVAL 15 DAY))THEN nbr_of_opn ELSE 0 END),0) AS ttl_num_of_opens_in_pst_mth,
                                IFNULL(SUM(CASE WHEN (email_snt_dte BETWEEN DATE_SUB(vantage_date, INTERVAL 45 DAY) AND DATE_SUB(vantage_date, INTERVAL 15 DAY))THEN 1 ELSE 0 END),0) AS ttl_num_of_mails_sent_in_pst_mth,
                                IFNULL(SUM(CASE WHEN (email_snt_dte BETWEEN DATE_SUB(vantage_date, INTERVAL 135 DAY) AND DATE_SUB(vantage_date, INTERVAL 45 DAY))THEN nbr_of_clk ELSE 0 END),0) AS ttl_num_of_cls_in_lst_90_days_bf_pst_mth,
                                IFNULL(SUM(CASE WHEN (email_snt_dte BETWEEN DATE_SUB(vantage_date, INTERVAL 135 DAY) AND DATE_SUB(vantage_date, INTERVAL 45 DAY))THEN nbr_of_opn ELSE 0 END),0) AS ttl_num_of_op_in_lst_90_days_bf_pst_mth,
                                IFNULL(SUM(CASE WHEN (email_snt_dte BETWEEN DATE_SUB(vantage_date, INTERVAL 135 DAY) AND DATE_SUB(vantage_date, INTERVAL 45 DAY))THEN 1 ELSE 0 END),0) as ttl_num_of_mails_snt_in_lst_90_days_bf_pst_mth,
                              FROM
                                `kohls-bda-mkt-prd.dp_marketing_sandbox.TKA1JB1_email_unsubscribe_for_jan_23_monthly_training` c
                              INNER JOIN
                                (
                                  SELECT
                                    email_addr,
                                    nbr_of_clk,
                                    unsubscr_tmst,
                                    nbr_of_opn,
                                    email_snt_dte
                                  FROM
                                    `kohls-bda-prd.dp_marketing.bqth_mktg_email_cmpgn_rspn`
                                ) d
                              ON
                                c.email_addr = d.email_addr
                                and d.email_addr IS NOT NULL
                              GROUP BY
                                email_addr, vantage_date, month_num
                            ) c
                          LEFT JOIN
                            (
                              SELECT
                                email_addr,
                                cust_id
                              FROM
                                kohls-bda-prd.dp_customer.bqth_cust_email_pref_xref
                              WHERE
                                email_addr IS NOT NULL AND
                                cust_id IS NOT NULL
                              GROUP BY
                                email_addr,
                                cust_id
                            ) d
                          ON
                            c.email_addr = d.email_addr
                        ) g
                      LEFT JOIN
                        (
                          SELECT
                            e.email_addr, vantage_date, month_num,
                            IFNULL(count(*),0) as ttl_opt_out_num
                          FROM
                            `kohls-bda-mkt-prd.dp_marketing_sandbox.TKA1JB1_email_unsubscribe_for_jan_23_monthly_training` e
                          INNER JOIN
                            (
                              SELECT
                                cust_id,
                                email_addr,
                                eml_rnk,
                                email_lst_cde_desc,
                                email_notif_pref_cde,
                                email_notif_pref_cde_desc,
                                email_notif_eff_dte,
                              FROM
                                kohls-bda-prd.dp_customer.bqth_cust_email_pref_xref
                            ) f
                          ON
                            e.email_addr = f.email_addr AND
                            email_notif_eff_dte &lt;= DATE_SUB(vantage_date,INTERVAL 15 DAY) AND email_notif_pref_cde = 'O' AND
                                email_lst_cde_desc = "Sales alerts"
                          GROUP BY
                            email_addr,vantage_date, month_num
                        ) h
                      ON
                        g.email_addr = h.email_addr and
                        g.vantage_date = h.vantage_date and
                        g.month_num = h.month_num
                    ) k
                  LEFT JOIN
                    (
                      SELECT
                        i.email_addr, vantage_date, month_num,
                        DATE_DIFF(DATE_SUB(vantage_date, INTERVAL 15 DAY), MAX(email_notif_eff_dte), DAY) as rec_opt_in_days
                      FROM
                        `kohls-bda-mkt-prd.dp_marketing_sandbox.TKA1JB1_email_unsubscribe_for_jan_23_monthly_training` i
                      INNER JOIN
                        (
                          SELECT
                            cust_id,
                            email_addr,
                            eml_rnk,
                            email_lst_cde_desc,
                            email_notif_pref_cde,
                            email_notif_pref_cde_desc,
                            email_notif_eff_dte,
                          FROM
                            kohls-bda-prd.dp_customer.bqth_cust_email_pref_xref
                        ) j
                      ON
                        i.email_addr = j.email_addr AND
                        email_notif_eff_dte &lt;= DATE_SUB(vantage_date, INTERVAL 15 DAY) AND email_notif_pref_cde = 'I'
                        AND email_lst_cde_desc = "Sales alerts"
                      GROUP BY
                        email_addr,vantage_date, month_num
                    ) l
                  ON
                    k.email_addr = l.email_addr and
                    k.vantage_date = l.vantage_date and
                    k.month_num = l.month_num
                ) m
              LEFT JOIN
                (
                  SELECT
                    cust_id,
                    count(DISTINCT email_addr) as mail_cnt_asn_pr_cust
                  FROM
                    kohls-bda-prd.dp_customer.bqth_cust_email_pref_xref
                  WHERE
                    email_lst_cde_desc = "Sales alerts" AND
                    cust_id IS NOT NULL
                  GROUP BY
                    cust_id
                ) n
              ON
                m.cust_id =n.cust_id 
            ) y
          LEFT JOIN
            (
              SELECT
                w.*,
                --x.lst_yr_trp_cnt,
                --x.lst_yr_pur_qnt,
                --x.lst_yr_spt_amt,
                --x.lst_yr_dis_qnt,
                --x.lst_yr_dis_spt_amt,
                --x.lst_yr_pur_qnt_wt_kc_card,
                --x.lst_yr_spt_amt_wt_kc_card,
                --x.ACTIVE_trans_pur_amt_lst_yr,
                --x.BEAUTY_trans_pur_amt_lst_yr,
                --x.CHILDRENS_trans_pur_amt_lst_yr, 
                --x.HOME_trans_pur_amt_lst_yr,
                --x.MENS_trans_pur_amt_lst_yr,
                --x.WOMENS_trans_pur_amt_lst_yr,
                --x.YOUNG_WOMENS_trans_pur_amt_lst_yr,
                x.lst_qrt_trp_cnt,
                x.lst_qrt_pur_qnts,
                x.lst_qrt_spt_amt,
                x.lst_qrt_dis_qnt,
                x.lst_qrt_dis_spt_amt,
                x.lst_qrt_pur_qnts_wt_kc_card,
                x.lst_qrt_spt_amt_wt_kc_card,
                x.ACTIVE_trans_pur_amt_for_lst_qrt,
                x.BEAUTY_trans_pur_amt_for_lst_qrt,
                x.CHILDRENS_trans_pur_amt_for_lst_qrt, 
                x.HOME_trans_pur_amt_for_lst_qrt,
                x.MENS_trans_pur_amt_for_lst_qrt,
                x.WOMENS_trans_pur_amt_for_lst_qrt,
                x.YOUNG_WOMENS_trans_pur_amt_for_lst_qrt,
                x.sec_lst_qrt_trp_cnt,
                x.sec_lst_qrt_pur_qnts,
                x.sec_lst_qrt_spt_amt,
                x.sec_lst_qrt_dis_qnt,
                x.sec_lst_qrt_dis_spt_amt,
                x.sec_lst_qrt_pur_qnts_wt_kc_card,
                x.sec_lst_qrt_spt_amt_wt_kc_card,
                x.ACTIVE_trans_pur_amt_for_sec_lst_qrt,
                x.BEAUTY_trans_pur_amt_for_sec_lst_qrt,
                x.CHILDRENS_trans_pur_amt_for_sec_lst_qrt, 
                x.HOME_trans_pur_amt_for_sec_lst_qrt,
                x.MENS_trans_pur_amt_for_sec_lst_qrt,
                x.WOMENS_trans_pur_amt_for_sec_lst_qrt,
                x.YOUNG_WOMENS_trans_pur_amt_for_sec_lst_qrt,
                x.trd_lst_qrt_trp_cnt,
                x.trd_lst_qrt_pur_qnts,
                x.trd_lst_qrt_spt_amt,
                x.trd_lst_qrt_dis_qnt,
                x.trd_lst_qrt_dis_spt_amt,
                x.trd_lst_qrt_pur_qnts_wt_kc_card,
                x.trd_lst_qrt_spt_amt_wt_kc_card,
                x.ACTIVE_trans_pur_amt_for_trd_lst_qrt,
                x.BEAUTY_trans_pur_amt_for_trd_lst_qrt,
                x.CHILDRENS_trans_pur_amt_for_trd_lst_qrt, 
                x.HOME_trans_pur_amt_for_trd_lst_qrt,
                x.MENS_trans_pur_amt_for_trd_lst_qrt,
                x.WOMENS_trans_pur_amt_for_trd_lst_qrt,
                x.YOUNG_WOMENS_trans_pur_amt_for_trd_lst_qrt,
                x.frt_lst_qrt_trp_cnt,
                x.frt_lst_qrt_pur_qnts,
                x.frt_lst_qrt_spt_amt,
                x.frt_lst_qrt_dis_qnt,
                x.frt_lst_qrt_dis_spt_amt,
                x.frt_lst_qrt_pur_qnts_wt_kc_card,
                x.frt_lst_qrt_spt_amt_wt_kc_card,
                x.ACTIVE_trans_pur_amt_for_frt_lst_qrt,
                x.BEAUTY_trans_pur_amt_for_frt_lst_qrt,
                x.CHILDRENS_trans_pur_amt_for_frt_lst_qrt, 
                x.HOME_trans_pur_amt_for_frt_lst_qrt,
                x.MENS_trans_pur_amt_for_frt_lst_qrt,
                x.WOMENS_trans_pur_amt_for_frt_lst_qrt,
                x.YOUNG_WOMENS_trans_pur_amt_for_frt_lst_qrt
              FROM
                (
                  SELECT
                    cust_id,
                    vantage_date,
                    month_num,
                    MAX(trip_cnt) as total_trip_cnt,
                    date_diff(DATE_SUB(vantage_date, INTERVAL 15 DAY), MAX(last_trn_dte), month) as months_to_last_trans,
                    date_diff(DATE_SUB(vantage_date, INTERVAL 15 DAY), date (MIN(bst_cust_brth_dte)), year) -1 as cust_age,
                    MAX(med_incm) as med_incm,
                    (CASE WHEN MAX(kc_crd_hldr_ind) = "Y" THEN 1 ELSE 0 END) as kc_holder,
                    AVG(distn_to_str_mi_qty) as dist_to_store
                  FROM
                    (
                      SELECT
                        q.*,
                        r.vantage_date,
                        r.month_num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q
                      LEFT JOIN
                        (
                          SELECT
                            o.*,
                            p.cust_id
                          FROM
                            `kohls-bda-mkt-prd.dp_marketing_sandbox.TKA1JB1_email_unsubscribe_for_jan_23_monthly_training` o
                          LEFT JOIN
                            (
                              SELECT
                                email_addr,
                                cust_id
                              FROM
                                kohls-bda-prd.dp_customer.bqth_cust_email_pref_xref
                              WHERE
                                email_addr IS NOT NULL AND
                                cust_id IS NOT NULL
                              GROUP BY
                                email_addr,
                                cust_id
                            ) p
                          ON
                            o.email_addr = p.email_addr
                        ) r
                      ON
                        q.cust_id = r.cust_id
                    )
                  WHERE 
                    vantage_date IS NOT NULL AND
                    dmnd_dte BETWEEN DATE_SUB(DATE_SUB(vantage_date, INTERVAL 1 YEAR), INTERVAL 15 DAY) AND DATE_SUB(vantage_date, INTERVAL 15 day)
                  GROUP BY
                    cust_id, vantage_date, month_num
                ) w
              LEFT JOIN
                (
                  SELECT
                    cust_id,
                    vantage_date,
                    month_num,
                    IFNULL(COUNT(DISTINCT IF((dmnd_dte BETWEEN DATE_SUB(DATE_SUB(vantage_date, INTERVAL 1 YEAR), INTERVAL 15 DAY) AND DATE_SUB(vantage_date, INTERVAL 15 day)), dmnd_dte, NULL)),0) AS lst_yr_trp_cnt,
                    IFNULL(SUM(CASE WHEN (dmnd_dte BETWEEN DATE_SUB(DATE_SUB(vantage_date, INTERVAL 1 YEAR), INTERVAL 15 DAY) AND DATE_SUB(vantage_date, INTERVAL 15 day))THEN dmnd_sld_qty ELSE 0 END),0) AS lst_yr_pur_qnt,
                    IFNULL(SUM(CASE WHEN (dmnd_dte BETWEEN DATE_SUB(DATE_SUB(vantage_date, INTERVAL 1 YEAR), INTERVAL 15 DAY) AND DATE_SUB(vantage_date, INTERVAL 15 day))THEN dmnd_net_chrgd_amt ELSE 0 END),0) AS lst_yr_spt_amt,
                    IFNULL(SUM(CASE WHEN (dmnd_dte BETWEEN DATE_SUB(DATE_SUB(vantage_date, INTERVAL 1 YEAR), INTERVAL 15 DAY) AND DATE_SUB(vantage_date, INTERVAL 15 day) AND disc_elg_ind = 'Y') THEN dmnd_sld_qty ELSE 0 END),0) AS lst_yr_dis_qnt,
                    IFNULL(SUM(CASE WHEN (dmnd_dte BETWEEN DATE_SUB(DATE_SUB(vantage_date, INTERVAL 1 YEAR), INTERVAL 15 DAY) AND DATE_SUB(vantage_date, INTERVAL 15 day) AND disc_elg_ind = 'Y') THEN dmnd_net_chrgd_amt ELSE 0 END),0) AS lst_yr_dis_spt_amt,
                    IFNULL(SUM(CASE WHEN (dmnd_dte BETWEEN DATE_SUB(DATE_SUB(vantage_date, INTERVAL 1 YEAR), INTERVAL 15 DAY) AND DATE_SUB(vantage_date, INTERVAL 15 day) AND kc_ind = 'KC') THEN dmnd_sld_qty ELSE 0 END),0) AS lst_yr_pur_qnt_wt_kc_card,
                    IFNULL(SUM(CASE WHEN (dmnd_dte BETWEEN DATE_SUB(DATE_SUB(vantage_date, INTERVAL 1 YEAR), INTERVAL 15 DAY) AND DATE_SUB(vantage_date, INTERVAL 15 day) AND kc_ind = 'KC') THEN dmnd_net_chrgd_amt ELSE 0 END),0) AS lst_yr_spt_amt_wt_kc_card,
                    IFNULL(SUM(CASE WHEN (dmnd_dte BETWEEN DATE_SUB(DATE_SUB(vantage_date, INTERVAL 1 YEAR), INTERVAL 15 DAY) AND DATE_SUB(vantage_date, INTERVAL 15 day) AND dma_nm like '%ACTIVE%') THEN dmnd_net_chrgd_amt ELSE 0 END),0) AS ACTIVE_trans_pur_amt_lst_yr,
                    IFNULL(SUM(CASE WHEN (dmnd_dte BETWEEN DATE_SUB(DATE_SUB(vantage_date, INTERVAL 1 YEAR), INTERVAL 15 DAY) AND DATE_SUB(vantage_date, INTERVAL 15 day) AND dma_nm like '%BEAUTY%') THEN dmnd_net_chrgd_amt ELSE 0 END),0) AS BEAUTY_trans_pur_amt_lst_yr,
                    IFNULL(SUM(CASE WHEN (dmnd_dte BETWEEN DATE_SUB(DATE_SUB(vantage_date, INTERVAL 1 YEAR), INTERVAL 15 DAY) AND DATE_SUB(vantage_date, INTERVAL 15 day) AND dma_nm like '%CHILDRENS%') THEN dmnd_net_chrgd_amt ELSE 0 END),0) AS CHILDRENS_trans_pur_amt_lst_yr,
                    IFNULL(SUM(CASE WHEN (dmnd_dte BETWEEN DATE_SUB(DATE_SUB(vantage_date, INTERVAL 1 YEAR), INTERVAL 15 DAY) AND DATE_SUB(vantage_date, INTERVAL 15 day) AND dma_nm like '%HOME%') THEN dmnd_net_chrgd_amt ELSE 0 END),0) AS HOME_trans_pur_amt_lst_yr,
                    IFNULL(SUM(CASE WHEN (dmnd_dte BETWEEN DATE_SUB(DATE_SUB(vantage_date, INTERVAL 1 YEAR), INTERVAL 15 DAY) AND DATE_SUB(vantage_date, INTERVAL 15 day) AND dma_nm like 'MENS%') THEN dmnd_net_chrgd_amt ELSE 0 END),0) AS MENS_trans_pur_amt_lst_yr,
                    IFNULL(SUM(CASE WHEN (dmnd_dte BETWEEN DATE_SUB(DATE_SUB(vantage_date, INTERVAL 1 YEAR), INTERVAL 15 DAY) AND DATE_SUB(vantage_date, INTERVAL 15 day) AND dma_nm like '%WOMENS%' and  dma_nm not like '%YOUNG WOMENS%') THEN dmnd_net_chrgd_amt ELSE 0 END),0) AS WOMENS_trans_pur_amt_lst_yr,
                    IFNULL(SUM(CASE WHEN (dmnd_dte BETWEEN DATE_SUB(DATE_SUB(vantage_date, INTERVAL 1 YEAR), INTERVAL 15 DAY) AND DATE_SUB(vantage_date, INTERVAL 15 day) AND dma_nm like '%YOUNG WOMENS%') THEN dmnd_net_chrgd_amt ELSE 0 END),0) AS YOUNG_WOMENS_trans_pur_amt_lst_yr,
                    IFNULL(COUNT(DISTINCT IF((dmnd_dte BETWEEN DATE_SUB(DATE_SUB(vantage_date, INTERVAL 3 MONTH), INTERVAL 15 DAY) AND DATE_SUB(vantage_date, INTERVAL 15 day)), dmnd_dte, NULL)),0) AS lst_qrt_trp_cnt,
                    IFNULL(SUM(CASE WHEN (dmnd_dte BETWEEN DATE_SUB(DATE_SUB(vantage_date, INTERVAL 3 MONTH), INTERVAL 15 DAY) AND DATE_SUB(vantage_date, INTERVAL 15 day))THEN dmnd_sld_qty ELSE 0 END),0) AS lst_qrt_pur_qnts,
                    IFNULL(SUM(CASE WHEN (dmnd_dte BETWEEN DATE_SUB(DATE_SUB(vantage_date, INTERVAL 3 MONTH), INTERVAL 15 DAY) AND DATE_SUB(vantage_date, INTERVAL 15 day))THEN dmnd_net_chrgd_amt ELSE 0 END),0) AS lst_qrt_spt_amt,
                    IFNULL(SUM(CASE WHEN (dmnd_dte BETWEEN DATE_SUB(DATE_SUB(vantage_date, INTERVAL 3 MONTH), INTERVAL 15 DAY) AND DATE_SUB(vantage_date, INTERVAL 15 day) AND disc_elg_ind = 'Y') THEN dmnd_sld_qty ELSE 0 END),0) AS lst_qrt_dis_qnt,
                    IFNULL(SUM(CASE WHEN (dmnd_dte BETWEEN DATE_SUB(DATE_SUB(vantage_date, INTERVAL 3 MONTH), INTERVAL 15 DAY) AND DATE_SUB(vantage_date, INTERVAL 15 day) AND disc_elg_ind = 'Y') THEN dmnd_net_chrgd_amt ELSE 0 END),0) AS lst_qrt_dis_spt_amt,
                    IFNULL(SUM(CASE WHEN (dmnd_dte BETWEEN DATE_SUB(DATE_SUB(vantage_date, INTERVAL 3 MONTH), INTERVAL 15 DAY) AND DATE_SUB(vantage_date, INTERVAL 15 day) AND kc_ind = 'KC') THEN dmnd_sld_qty ELSE 0 END),0) AS lst_qrt_pur_qnts_wt_kc_card,
                    IFNULL(SUM(CASE WHEN (dmnd_dte BETWEEN DATE_SUB(DATE_SUB(vantage_date, INTERVAL 3 MONTH), INTERVAL 15 DAY) AND DATE_SUB(vantage_date, INTERVAL 15 day) AND kc_ind = 'KC') THEN dmnd_net_chrgd_amt ELSE 0 END),0) AS lst_qrt_spt_amt_wt_kc_card,
                    IFNULL(SUM(CASE WHEN (dmnd_dte BETWEEN DATE_SUB(DATE_SUB(vantage_date, INTERVAL 3 MONTH), INTERVAL 15 DAY) AND DATE_SUB(vantage_date, INTERVAL 15 day) AND dma_nm like '%ACTIVE%') THEN dmnd_net_chrgd_amt ELSE 0 END),0) AS ACTIVE_trans_pur_amt_for_lst_qrt,
                    IFNULL(SUM(CASE WHEN (dmnd_dte BETWEEN DATE_SUB(DATE_SUB(vantage_date, INTERVAL 3 MONTH), INTERVAL 15 DAY) AND DATE_SUB(vantage_date, INTERVAL 15 day) AND dma_nm like '%BEAUTY%') THEN dmnd_net_chrgd_amt ELSE 0 END),0) AS BEAUTY_trans_pur_amt_for_lst_qrt,
                    IFNULL(SUM(CASE WHEN (dmnd_dte BETWEEN DATE_SUB(DATE_SUB(vantage_date, INTERVAL 3 MONTH), INTERVAL 15 DAY) AND DATE_SUB(vantage_date, INTERVAL 15 day) AND dma_nm like '%CHILDRENS%') THEN dmnd_net_chrgd_amt ELSE 0 END),0) AS CHILDRENS_trans_pur_amt_for_lst_qrt,
                    IFNULL(SUM(CASE WHEN (dmnd_dte BETWEEN DATE_SUB(DATE_SUB(vantage_date, INTERVAL 3 MONTH), INTERVAL 15 DAY) AND DATE_SUB(vantage_date, INTERVAL 15 day) AND dma_nm like '%HOME%') THEN dmnd_net_chrgd_amt ELSE 0 END),0) AS HOME_trans_pur_amt_for_lst_qrt,
                    IFNULL(SUM(CASE WHEN (dmnd_dte BETWEEN DATE_SUB(DATE_SUB(vantage_date, INTERVAL 3 MONTH), INTERVAL 15 DAY) AND DATE_SUB(vantage_date, INTERVAL 15 day) AND dma_nm like 'MENS%') THEN dmnd_net_chrgd_amt ELSE 0 END),0) AS MENS_trans_pur_amt_for_lst_qrt,
                    IFNULL(SUM(CASE WHEN (dmnd_dte BETWEEN DATE_SUB(DATE_SUB(vantage_date, INTERVAL 3 MONTH), INTERVAL 15 DAY) AND DATE_SUB(vantage_date, INTERVAL 15 day) AND dma_nm like '%WOMENS%' and  dma_nm not like '%YOUNG WOMENS%') THEN dmnd_net_chrgd_amt ELSE 0 END),0) AS WOMENS_trans_pur_amt_for_lst_qrt,
                    IFNULL(SUM(CASE WHEN (dmnd_dte BETWEEN DATE_SUB(DATE_SUB(vantage_date, INTERVAL 3 MONTH), INTERVAL 15 DAY) AND DATE_SUB(vantage_date, INTERVAL 15 day) AND dma_nm like '%YOUNG WOMENS%') THEN dmnd_net_chrgd_amt ELSE 0 END),0) AS YOUNG_WOMENS_trans_pur_amt_for_lst_qrt,
                    IFNULL(COUNT(DISTINCT IF((dmnd_dte BETWEEN DATE_SUB(DATE_SUB(vantage_date, INTERVAL 6 MONTH), INTERVAL 15 DAY) AND DATE_SUB(DATE_SUB(vantage_date, INTERVAL 15 day),INTERVAL 3 MONTH)), dmnd_dte, NULL)),0) AS sec_lst_qrt_trp_cnt,
                    IFNULL(SUM(CASE WHEN (dmnd_dte BETWEEN DATE_SUB(DATE_SUB(vantage_date, INTERVAL 6 MONTH), INTERVAL 15 DAY) AND DATE_SUB(DATE_SUB(vantage_date, INTERVAL 15 day),INTERVAL 3 MONTH))THEN dmnd_sld_qty ELSE 0 END),0) AS sec_lst_qrt_pur_qnts,
                    IFNULL(SUM(CASE WHEN (dmnd_dte BETWEEN DATE_SUB(DATE_SUB(vantage_date, INTERVAL 6 MONTH), INTERVAL 15 DAY) AND DATE_SUB(DATE_SUB(vantage_date, INTERVAL 15 day),INTERVAL 3 MONTH))THEN dmnd_net_chrgd_amt ELSE 0 END),0) AS sec_lst_qrt_spt_amt,
                    IFNULL(SUM(CASE WHEN (dmnd_dte BETWEEN DATE_SUB(DATE_SUB(vantage_date, INTERVAL 6 MONTH), INTERVAL 15 DAY) AND DATE_SUB(DATE_SUB(vantage_date, INTERVAL 15 day),INTERVAL 3 MONTH) AND disc_elg_ind = 'Y') THEN dmnd_sld_qty ELSE 0 END),0) AS sec_lst_qrt_dis_qnt,
                    IFNULL(SUM(CASE WHEN (dmnd_dte BETWEEN DATE_SUB(DATE_SUB(vantage_date, INTERVAL 6 MONTH), INTERVAL 15 DAY) AND DATE_SUB(DATE_SUB(vantage_date, INTERVAL 15 day),INTERVAL 3 MONTH) AND disc_elg_ind = 'Y') THEN dmnd_net_chrgd_amt ELSE 0 END),0) AS sec_lst_qrt_dis_spt_amt,
                    IFNULL(SUM(CASE WHEN (dmnd_dte BETWEEN DATE_SUB(DATE_SUB(vantage_date, INTERVAL 6 MONTH), INTERVAL 15 DAY) AND DATE_SUB(DATE_SUB(vantage_date, INTERVAL 15 day),INTERVAL 3 MONTH) AND kc_ind = 'KC') THEN dmnd_sld_qty ELSE 0 END),0) AS sec_lst_qrt_pur_qnts_wt_kc_card,
                    IFNULL(SUM(CASE WHEN (dmnd_dte BETWEEN DATE_SUB(DATE_SUB(vantage_date, INTERVAL 6 MONTH), INTERVAL 15 DAY) AND DATE_SUB(DATE_SUB(vantage_date, INTERVAL 15 day),INTERVAL 3 MONTH) AND kc_ind = 'KC') THEN dmnd_net_chrgd_amt ELSE 0 END),0) AS sec_lst_qrt_spt_amt_wt_kc_card,
                    IFNULL(SUM(CASE WHEN (dmnd_dte BETWEEN DATE_SUB(DATE_SUB(vantage_date, INTERVAL 6 MONTH), INTERVAL 15 DAY) AND DATE_SUB(DATE_SUB(vantage_date, INTERVAL 15 day),INTERVAL 3 MONTH) AND dma_nm like '%ACTIVE%') THEN dmnd_net_chrgd_amt ELSE 0 END),0) AS ACTIVE_trans_pur_amt_for_sec_lst_qrt,
                    IFNULL(SUM(CASE WHEN (dmnd_dte BETWEEN DATE_SUB(DATE_SUB(vantage_date, INTERVAL 6 MONTH), INTERVAL 15 DAY) AND DATE_SUB(DATE_SUB(vantage_date, INTERVAL 15 day),INTERVAL 3 MONTH) AND dma_nm like '%BEAUTY%') THEN dmnd_net_chrgd_amt ELSE 0 END),0) AS BEAUTY_trans_pur_amt_for_sec_lst_qrt,
                    IFNULL(SUM(CASE WHEN (dmnd_dte BETWEEN DATE_SUB(DATE_SUB(vantage_date, INTERVAL 6 MONTH), INTERVAL 15 DAY) AND DATE_SUB(DATE_SUB(vantage_date, INTERVAL 15 day),INTERVAL 3 MONTH) AND dma_nm like '%CHILDRENS%') THEN dmnd_net_chrgd_amt ELSE 0 END),0) AS CHILDRENS_trans_pur_amt_for_sec_lst_qrt,
                    IFNULL(SUM(CASE WHEN (dmnd_dte BETWEEN DATE_SUB(DATE_SUB(vantage_date, INTERVAL 6 MONTH), INTERVAL 15 DAY) AND DATE_SUB(DATE_SUB(vantage_date, INTERVAL 15 day),INTERVAL 3 MONTH) AND dma_nm like '%HOME%') THEN dmnd_net_chrgd_amt ELSE 0 END),0) AS HOME_trans_pur_amt_for_sec_lst_qrt,
                    IFNULL(SUM(CASE WHEN (dmnd_dte BETWEEN DATE_SUB(DATE_SUB(vantage_date, INTERVAL 6 MONTH), INTERVAL 15 DAY) AND DATE_SUB(DATE_SUB(vantage_date, INTERVAL 15 day),INTERVAL 3 MONTH) AND dma_nm like 'MENS%') THEN dmnd_net_chrgd_amt ELSE 0 END),0) AS MENS_trans_pur_amt_for_sec_lst_qrt,
                    IFNULL(SUM(CASE WHEN (dmnd_dte BETWEEN DATE_SUB(DATE_SUB(vantage_date, INTERVAL 6 MONTH), INTERVAL 15 DAY) AND DATE_SUB(DATE_SUB(vantage_date, INTERVAL 15 day),INTERVAL 3 MONTH) AND dma_nm like '%WOMENS%' and  dma_nm not like '%YOUNG WOMENS%') THEN dmnd_net_chrgd_amt ELSE 0 END),0) AS WOMENS_trans_pur_amt_for_sec_lst_qrt,
                    IFNULL(SUM(CASE WHEN (dmnd_dte BETWEEN DATE_SUB(DATE_SUB(vantage_date, INTERVAL 6 MONTH), INTERVAL 15 DAY) AND DATE_SUB(DATE_SUB(vantage_date, INTERVAL 15 day),INTERVAL 3 MONTH) AND dma_nm like '%YOUNG WOMENS%') THEN dmnd_net_chrgd_amt ELSE 0 END),0) AS YOUNG_WOMENS_trans_pur_amt_for_sec_lst_qrt,
                    IFNULL(COUNT(DISTINCT IF((dmnd_dte BETWEEN DATE_SUB(DATE_SUB(vantage_date, INTERVAL 9 MONTH), INTERVAL 15 DAY) AND DATE_SUB(DATE_SUB(vantage_date, INTERVAL 15 day),INTERVAL 6 MONTH)), dmnd_dte, NULL)),0) AS trd_lst_qrt_trp_cnt,
                    IFNULL(SUM(CASE WHEN (dmnd_dte BETWEEN DATE_SUB(DATE_SUB(vantage_date, INTERVAL 9 MONTH), INTERVAL 15 DAY) AND DATE_SUB(DATE_SUB(vantage_date, INTERVAL 15 day),INTERVAL 6 MONTH))THEN dmnd_sld_qty ELSE 0 END),0) AS trd_lst_qrt_pur_qnts,
                    IFNULL(SUM(CASE WHEN (dmnd_dte BETWEEN DATE_SUB(DATE_SUB(vantage_date, INTERVAL 9 MONTH), INTERVAL 15 DAY) AND DATE_SUB(DATE_SUB(vantage_date, INTERVAL 15 day),INTERVAL 6 MONTH))THEN dmnd_net_chrgd_amt ELSE 0 END),0) AS trd_lst_qrt_spt_amt,
                    IFNULL(SUM(CASE WHEN (dmnd_dte BETWEEN DATE_SUB(DATE_SUB(vantage_date, INTERVAL 9 MONTH), INTERVAL 15 DAY) AND DATE_SUB(DATE_SUB(vantage_date, INTERVAL 15 day),INTERVAL 6 MONTH) AND disc_elg_ind = 'Y') THEN dmnd_sld_qty ELSE 0 END),0) AS trd_lst_qrt_dis_qnt,
                    IFNULL(SUM(CASE WHEN (dmnd_dte BETWEEN DATE_SUB(DATE_SUB(vantage_date, INTERVAL 9 MONTH), INTERVAL 15 DAY) AND DATE_SUB(DATE_SUB(vantage_date, INTERVAL 15 day),INTERVAL 6 MONTH) AND disc_elg_ind = 'Y') THEN dmnd_net_chrgd_amt ELSE 0 END),0) AS trd_lst_qrt_dis_spt_amt,
                    IFNULL(SUM(CASE WHEN (dmnd_dte BETWEEN DATE_SUB(DATE_SUB(vantage_date, INTERVAL 9 MONTH), INTERVAL 15 DAY) AND DATE_SUB(DATE_SUB(vantage_date, INTERVAL 15 day),INTERVAL 6 MONTH) AND kc_ind = 'KC') THEN dmnd_sld_qty ELSE 0 END),0) AS trd_lst_qrt_pur_qnts_wt_kc_card,
                    IFNULL(SUM(CASE WHEN (dmnd_dte BETWEEN DATE_SUB(DATE_SUB(vantage_date, INTERVAL 9 MONTH), INTERVAL 15 DAY) AND DATE_SUB(DATE_SUB(vantage_date, INTERVAL 15 day),INTERVAL 6 MONTH) AND kc_ind = 'KC') THEN dmnd_net_chrgd_amt ELSE 0 END),0) AS trd_lst_qrt_spt_amt_wt_kc_card,
                    IFNULL(SUM(CASE WHEN (dmnd_dte BETWEEN DATE_SUB(DATE_SUB(vantage_date, INTERVAL 9 MONTH), INTERVAL 15 DAY) AND DATE_SUB(DATE_SUB(vantage_date, INTERVAL 15 day),INTERVAL 6 MONTH) AND dma_nm like '%ACTIVE%') THEN dmnd_net_chrgd_amt ELSE 0 END),0) AS ACTIVE_trans_pur_amt_for_trd_lst_qrt,
                    IFNULL(SUM(CASE WHEN (dmnd_dte BETWEEN DATE_SUB(DATE_SUB(vantage_date, INTERVAL 9 MONTH), INTERVAL 15 DAY) AND DATE_SUB(DATE_SUB(vantage_date, INTERVAL 15 day),INTERVAL 6 MONTH) AND dma_nm like '%BEAUTY%') THEN dmnd_net_chrgd_amt ELSE 0 END),0) AS BEAUTY_trans_pur_amt_for_trd_lst_qrt,
                    IFNULL(SUM(CASE WHEN (dmnd_dte BETWEEN DATE_SUB(DATE_SUB(vantage_date, INTERVAL 9 MONTH), INTERVAL 15 DAY) AND DATE_SUB(DATE_SUB(vantage_date, INTERVAL 15 day),INTERVAL 6 MONTH) AND dma_nm like '%CHILDRENS%') THEN dmnd_net_chrgd_amt ELSE 0 END),0) AS CHILDRENS_trans_pur_amt_for_trd_lst_qrt,
                    IFNULL(SUM(CASE WHEN (dmnd_dte BETWEEN DATE_SUB(DATE_SUB(vantage_date, INTERVAL 9 MONTH), INTERVAL 15 DAY) AND DATE_SUB(DATE_SUB(vantage_date, INTERVAL 15 day),INTERVAL 6 MONTH) AND dma_nm like '%HOME%') THEN dmnd_net_chrgd_amt ELSE 0 END),0) AS HOME_trans_pur_amt_for_trd_lst_qrt,
                    IFNULL(SUM(CASE WHEN (dmnd_dte BETWEEN DATE_SUB(DATE_SUB(vantage_date, INTERVAL 9 MONTH), INTERVAL 15 DAY) AND DATE_SUB(DATE_SUB(vantage_date, INTERVAL 15 day),INTERVAL 6 MONTH) AND dma_nm like 'MENS%') THEN dmnd_net_chrgd_amt ELSE 0 END),0) AS MENS_trans_pur_amt_for_trd_lst_qrt,
                    IFNULL(SUM(CASE WHEN (dmnd_dte BETWEEN DATE_SUB(DATE_SUB(vantage_date, INTERVAL 9 MONTH), INTERVAL 15 DAY) AND DATE_SUB(DATE_SUB(vantage_date, INTERVAL 15 day),INTERVAL 6 MONTH) AND dma_nm like '%WOMENS%' and  dma_nm not like '%YOUNG WOMENS%') THEN dmnd_net_chrgd_amt ELSE 0 END),0) AS WOMENS_trans_pur_amt_for_trd_lst_qrt,
                    IFNULL(SUM(CASE WHEN (dmnd_dte BETWEEN DATE_SUB(DATE_SUB(vantage_date, INTERVAL 9 MONTH), INTERVAL 15 DAY) AND DATE_SUB(DATE_SUB(vantage_date, INTERVAL 15 day),INTERVAL 6 MONTH) AND dma_nm like '%YOUNG WOMENS%') THEN dmnd_net_chrgd_amt ELSE 0 END),0) AS YOUNG_WOMENS_trans_pur_amt_for_trd_lst_qrt,
                    IFNULL(COUNT(DISTINCT IF((dmnd_dte BETWEEN DATE_SUB(DATE_SUB(vantage_date, INTERVAL 1 YEAR), INTERVAL 15 DAY) AND DATE_SUB(DATE_SUB(vantage_date, INTERVAL 15 day),INTERVAL 9 MONTH)), dmnd_dte, NULL)),0) AS frt_lst_qrt_trp_cnt,
                    IFNULL(SUM(CASE WHEN (dmnd_dte BETWEEN DATE_SUB(DATE_SUB(vantage_date, INTERVAL 1 YEAR), INTERVAL 15 DAY) AND DATE_SUB(DATE_SUB(vantage_date, INTERVAL 15 day),INTERVAL 9 MONTH))THEN dmnd_sld_qty ELSE 0 END),0) AS frt_lst_qrt_pur_qnts,
                    IFNULL(SUM(CASE WHEN (dmnd_dte BETWEEN DATE_SUB(DATE_SUB(vantage_date, INTERVAL 1 YEAR), INTERVAL 15 DAY) AND DATE_SUB(DATE_SUB(vantage_date, INTERVAL 15 day),INTERVAL 9 MONTH))THEN dmnd_net_chrgd_amt ELSE 0 END),0) AS frt_lst_qrt_spt_amt,
                    IFNULL(SUM(CASE WHEN (dmnd_dte BETWEEN DATE_SUB(DATE_SUB(vantage_date, INTERVAL 1 YEAR), INTERVAL 15 DAY) AND DATE_SUB(DATE_SUB(vantage_date, INTERVAL 15 day),INTERVAL 9 MONTH) AND disc_elg_ind = 'Y') THEN dmnd_sld_qty ELSE 0 END),0) AS frt_lst_qrt_dis_qnt,
                    IFNULL(SUM(CASE WHEN (dmnd_dte BETWEEN DATE_SUB(DATE_SUB(vantage_date, INTERVAL 1 YEAR), INTERVAL 15 DAY) AND DATE_SUB(DATE_SUB(vantage_date, INTERVAL 15 day),INTERVAL 9 MONTH) AND disc_elg_ind = 'Y') THEN dmnd_net_chrgd_amt ELSE 0 END),0) AS frt_lst_qrt_dis_spt_amt,
                    IFNULL(SUM(CASE WHEN (dmnd_dte BETWEEN DATE_SUB(DATE_SUB(vantage_date, INTERVAL 1 YEAR), INTERVAL 15 DAY) AND DATE_SUB(DATE_SUB(vantage_date, INTERVAL 15 day),INTERVAL 9 MONTH) AND kc_ind = 'KC') THEN dmnd_sld_qty ELSE 0 END),0) AS frt_lst_qrt_pur_qnts_wt_kc_card,
                    IFNULL(SUM(CASE WHEN (dmnd_dte BETWEEN DATE_SUB(DATE_SUB(vantage_date, INTERVAL 1 YEAR), INTERVAL 15 DAY) AND DATE_SUB(DATE_SUB(vantage_date, INTERVAL 15 day),INTERVAL 9 MONTH) AND kc_ind = 'KC') THEN dmnd_net_chrgd_amt ELSE 0 END),0) AS frt_lst_qrt_spt_amt_wt_kc_card,
                    IFNULL(SUM(CASE WHEN (dmnd_dte BETWEEN DATE_SUB(DATE_SUB(vantage_date, INTERVAL 1 YEAR), INTERVAL 15 DAY) AND DATE_SUB(DATE_SUB(vantage_date, INTERVAL 15 day),INTERVAL 9 MONTH) AND dma_nm like '%ACTIVE%') THEN dmnd_net_chrgd_amt ELSE 0 END),0) AS ACTIVE_trans_pur_amt_for_frt_lst_qrt,
                    IFNULL(SUM(CASE WHEN (dmnd_dte BETWEEN DATE_SUB(DATE_SUB(vantage_date, INTERVAL 1 YEAR), INTERVAL 15 DAY) AND DATE_SUB(DATE_SUB(vantage_date, INTERVAL 15 day),INTERVAL 9 MONTH) AND dma_nm like '%BEAUTY%') THEN dmnd_net_chrgd_amt ELSE 0 END),0) AS BEAUTY_trans_pur_amt_for_frt_lst_qrt,
                    IFNULL(SUM(CASE WHEN (dmnd_dte BETWEEN DATE_SUB(DATE_SUB(vantage_date, INTERVAL 1 YEAR), INTERVAL 15 DAY) AND DATE_SUB(DATE_SUB(vantage_date, INTERVAL 15 day),INTERVAL 9 MONTH) AND dma_nm like '%CHILDRENS%') THEN dmnd_net_chrgd_amt ELSE 0 END),0) AS CHILDRENS_trans_pur_amt_for_frt_lst_qrt,
                    IFNULL(SUM(CASE WHEN (dmnd_dte BETWEEN DATE_SUB(DATE_SUB(vantage_date, INTERVAL 1 YEAR), INTERVAL 15 DAY) AND DATE_SUB(DATE_SUB(vantage_date, INTERVAL 15 day),INTERVAL 9 MONTH) AND dma_nm like '%HOME%') THEN dmnd_net_chrgd_amt ELSE 0 END),0) AS HOME_trans_pur_amt_for_frt_lst_qrt,
                    IFNULL(SUM(CASE WHEN (dmnd_dte BETWEEN DATE_SUB(DATE_SUB(vantage_date, INTERVAL 1 YEAR), INTERVAL 15 DAY) AND DATE_SUB(DATE_SUB(vantage_date, INTERVAL 15 day),INTERVAL 9 MONTH) AND dma_nm like 'MENS%') THEN dmnd_net_chrgd_amt ELSE 0 END),0) AS MENS_trans_pur_amt_for_frt_lst_qrt,
                    IFNULL(SUM(CASE WHEN (dmnd_dte BETWEEN DATE_SUB(DATE_SUB(vantage_date, INTERVAL 1 YEAR), INTERVAL 15 DAY) AND DATE_SUB(DATE_SUB(vantage_date, INTERVAL 15 day),INTERVAL 9 MONTH) AND dma_nm like '%WOMENS%' and  dma_nm not like '%YOUNG WOMENS%') THEN dmnd_net_chrgd_amt ELSE 0 END),0) AS WOMENS_trans_pur_amt_for_frt_lst_qrt,
                    IFNULL(SUM(CASE WHEN (dmnd_dte BETWEEN DATE_SUB(DATE_SUB(vantage_date, INTERVAL 1 YEAR), INTERVAL 15 DAY) AND DATE_SUB(DATE_SUB(vantage_date, INTERVAL 15 day),INTERVAL 9 MONTH) AND dma_nm like '%YOUNG WOMENS%') THEN dmnd_net_chrgd_amt ELSE 0 END),0) AS YOUNG_WOMENS_trans_pur_amt_for_frt_lst_qrt,
                  FROM
                    (
                      SELECT
                        u.*,
                        v.vantage_date,
                        v.month_num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trn_typ_cde IN ('01','02') AND
                            cust_id IS NOT NULL
                        ) u
                      LEFT JOIN
                        (
                          SELECT
                            s.*,
                            t.cust_id
                          FROM
                            `kohls-bda-mkt-prd.dp_marketing_sandbox.TKA1JB1_email_unsubscribe_for_jan_23_monthly_training` s
                          LEFT JOIN
                            (
                              SELECT
                                email_addr,
                                cust_id
                              FROM
                                kohls-bda-prd.dp_customer.bqth_cust_email_pref_xref
                              WHERE
                                email_addr IS NOT NULL AND
                                cust_id IS NOT NULL
                              GROUP BY
                                email_addr,
                                cust_id
                            ) t
                          ON
                            s.email_addr = t.email_addr
                        ) v
                      ON
                        u.cust_id = v.cust_id
                    )
                  WHERE vantage_date IS NOT NULL
                  GROUP BY
                    cust_id, vantage_date, month_num
                ) x
              ON
                w.cust_id = x.cust_id AND
                w.vantage_date = x.vantage_date AND
                w.month_num = x.month_num
            ) z
          ON
            y.cust_id = z.cust_id AND
            y.vantage_date = z.vantage_date AND
            y.month_num = z.month_num
        ) gg
      LEFT JOIN
        (
          SELECT
            email_addr,
            vantage_date,
            month_num,
            cust_id,
            IFNULL((CASE WHEN MAX(llty_acct_ind) = "Y" THEN 1 ELSE 0 END),0) as llty_ind
          FROM
            (
              SELECT
                cc.email_addr,
                cc.vantage_date,
                cc.month_num,
                cc.cust_id,
                dd.llty_acct_ind,
                dd.eff_dte,
                dd.eff_end_dte,
              FROM
                (
                  SELECT
                    aa.*,
                    bb.cust_id
                  FROM
                    `kohls-bda-mkt-prd.dp_marketing_sandbox.TKA1JB1_email_unsubscribe_for_jan_23_monthly_training` aa
                  LEFT JOIN
                    (
                      SELECT
                        email_addr,
                        cust_id
                      FROM
                        kohls-bda-prd.dp_customer.bqth_cust_email_pref_xref
                      WHERE
                        email_addr IS NOT NULL AND
                        cust_id IS NOT NULL
                      GROUP BY
                        email_addr,
                        cust_id
                    ) bb
                  ON
                    aa.email_addr = bb.email_addr
                ) cc
              LEFT JOIN
                (
                  SELECT
                    ee.cust_id,
                    ee.llty_acct_ind,
                    ee.eff_dte,
                    ee.eff_end_dte,
                    ff.dmnd_dte
                  FROM
                    `kohls-bda-prd.dp_customer.bqth_cust_pit` ee
                  INNER JOIN
                    `kohls-bda-prd.dp_marketing.bqt_sls_cust_agg` ff
                  ON
                    ee.cust_id = ff.cust_id
                ) dd
              ON
                cc.cust_id = dd.cust_id
              WHERE
                DATE_SUB(vantage_date, INTERVAL 15 DAY) between eff_dte AND eff_end_dte AND
                dmnd_dte between DATE_SUB(DATE_SUB(vantage_date, INTERVAL 1 YEAR), INTERVAL 15 DAY) AND DATE_SUB(vantage_date, INTERVAL 15 DAY)
            )
          GROUP BY
            email_addr,
            vantage_date,
            month_num,
            cust_id
        ) hh
      ON
        gg.email_addr = hh.email_addr AND
        gg.vantage_date = hh.vantage_date AND
        gg.month_num = hh.month_num AND
        gg.cust_id = hh.cust_id
    ) ii
  LEFT JOIN
    (
      SELECT
        email_addr,
        eml_supp_tst_grps
      FROM
        `kohls-bda-prd.dp_marketing.bqt_mktg_email_attributes`
    ) jj
  ON
    ii.email_addr = jj.email_addr
)</t>
  </si>
  <si>
    <t xml:space="preserve">CREATE TEMP TABLE table_stats AS
--Create a count of records by vantage point
--use that count to creae a random number partitioned by month
 (
  SELECT a.*, SAFE_DIVIDE(ROW_NUMBER() OVER (PARTITION BY a.month_num ORDER BY RAND()), month_count) as random_num, month_count
  FROM `kohls-bda-mkt-prd.dp_marketing_sandbox.TKA1JB1_email_unsubscribe_for_jan_23_monthly_training_ver1` a
  LEFT JOIN (
        SELECT month_num, COUNT(*) as month_count
        FROM  `kohls-bda-mkt-prd.dp_marketing_sandbox.TKA1JB1_email_unsubscribe_for_jan_23_monthly_training_ver1`
        GROUP BY 1 ) b
  ON a.month_num=b.month_num
);
CREATE OR REPLACE TABLE  `kohls-bda-mkt-prd.dp_marketing_sandbox.TKA1JB1_email_unsubscribe_for_jan_23_monthly_training_ver1_test_OOS_1`
AS
--select random numbers under 30 for test
--don't include that random number!
(
SELECT * EXCEPT(random_num, month_count)
FROM table_stats
WHERE random_num &lt; 0.1
);
CREATE OR REPLACE TABLE  `kohls-bda-mkt-prd.dp_marketing_sandbox.TKA1JB1_email_unsubscribe_for_jan_23_monthly_training_ver1_train_OOS_1`
AS
--select random numbers over 30% for train
(
SELECT * EXCEPT(random_num, month_count)
FROM table_stats
WHERE random_num &gt;= 0.7
);
</t>
  </si>
  <si>
    <t>Model</t>
  </si>
  <si>
    <t>XGBC - trained on Jan 23 data</t>
  </si>
  <si>
    <t>XGBC - trained on yearly data</t>
  </si>
  <si>
    <t>Email Unsubscribe Prediction Validation</t>
  </si>
  <si>
    <t>XGBC trained on Jan 23 data- 25 % OOS data - 6391132 records</t>
  </si>
  <si>
    <t>XGBC trained on yearly data- OOS data - 7731794 records</t>
  </si>
  <si>
    <t>grp</t>
  </si>
  <si>
    <t>y_pred_xgbc_oot</t>
  </si>
  <si>
    <t>num_mail_id</t>
  </si>
  <si>
    <t>actual_not_unsubscribed</t>
  </si>
  <si>
    <t>actual_unsubscribed</t>
  </si>
  <si>
    <t>per_unsubscribed</t>
  </si>
  <si>
    <t>y_pred_xgbc_oot_cum</t>
  </si>
  <si>
    <t>unsubscribe_or_not_cum</t>
  </si>
  <si>
    <t>num_mail_id_cum</t>
  </si>
  <si>
    <t>actual_not_unsubscribed_cum</t>
  </si>
  <si>
    <t>actual_unsubscribed_cum</t>
  </si>
  <si>
    <t>per_unsubscribed_cum</t>
  </si>
  <si>
    <t>y_pred_xgbc_y_oos</t>
  </si>
  <si>
    <t>gini</t>
  </si>
  <si>
    <t>Accuracy score</t>
  </si>
  <si>
    <t>Precision score</t>
  </si>
  <si>
    <t>Recall score</t>
  </si>
  <si>
    <t>f1 score</t>
  </si>
  <si>
    <t>XGBC trained on Jan 23 data- FEB OOT data - 5832570 records</t>
  </si>
  <si>
    <t>CREATE OR REPLACE TABLE `kohls-bda-mkt-prd.dp_marketing_sandbox.TKA1JB1_email_unsubscribe_v3_OOS`
--OPTIONS (expiration_timestamp = TIMESTAMP_ADD(CURRENT_TIMESTAMP(), INTERVAL 24 HOUR))
AS
(
  SELECT
    *,
    IF
    (RAND() &lt; 0.7,
      'train',
      'test') AS split_set,
  FROM
    (
      SELECT
        *
      FROM
        `kohls-bda-mkt-prd.dp_marketing_sandbox.TKA1JB1_email_unsubscribe_v3`
      WHERE
        RAND() &lt; 0.3
    )
)</t>
  </si>
  <si>
    <t>CREATE OR REPLACE TABLE `kohls-bda-mkt-prd.dp_marketing_sandbox.TKA1JB1_email_unsubscribe_v3_OOS_1`
--OPTIONS (expiration_timestamp = TIMESTAMP_ADD(CURRENT_TIMESTAMP(), INTERVAL 24 HOUR))
AS
(
  SELECT
    *,
    IF
    (RAND() &lt; 0.75,
      'train',
      'test') AS split_set,
  FROM
    (
      SELECT
        *
      FROM
        `kohls-bda-mkt-prd.dp_marketing_sandbox.TKA1JB1_email_unsubscribe_v3`
      WHERE
        RAND() &lt; 0.4
    )
)</t>
  </si>
  <si>
    <t>30 % sample of all distinct email_ids from population who got emails in 01 Jan 2023 to 31 Jan 2023
Sample is taken with use of Rand() in SQL. (19172559 records)</t>
  </si>
  <si>
    <t>70 % of Sample</t>
  </si>
  <si>
    <t>30 % of sample</t>
  </si>
  <si>
    <t>10 % of records from population of distinct email_ids who got emails in 01 Feb 2023 to 28 Feb 2023</t>
  </si>
  <si>
    <t>Results using XGB classifier</t>
  </si>
  <si>
    <t>70 %</t>
  </si>
  <si>
    <t>Recall - 65.50 %</t>
  </si>
  <si>
    <t>Predicted by model</t>
  </si>
  <si>
    <t>Recall - 65.36 %</t>
  </si>
  <si>
    <t>Use the conventional lorenze</t>
  </si>
  <si>
    <t>Actual- cust hav unsubscribed o not</t>
  </si>
  <si>
    <t>Not unsubscribe (0)</t>
  </si>
  <si>
    <t>Unsubscribe (1)</t>
  </si>
  <si>
    <t>TOTAL</t>
  </si>
  <si>
    <t xml:space="preserve">Get a score </t>
  </si>
  <si>
    <t>Results using  hist GB classifier</t>
  </si>
  <si>
    <t>https://scikit-learn.org/stable/modules/generated/sklearn.ensemble.HistGradientBoostingClassifier.html</t>
  </si>
  <si>
    <t>71 %</t>
  </si>
  <si>
    <t>Recall - 63.85 %</t>
  </si>
  <si>
    <t>Faster than GBC</t>
  </si>
  <si>
    <t>Recall - 64.53 %</t>
  </si>
  <si>
    <t>Results using XGB classifier with scale pos weight as 108</t>
  </si>
  <si>
    <t>30 %</t>
  </si>
  <si>
    <t>scale pos weight</t>
  </si>
  <si>
    <t>Recall - 92.64 %</t>
  </si>
  <si>
    <t>sum(negative instances) / sum(positive instances)</t>
  </si>
  <si>
    <t xml:space="preserve">DECLARE month_start_date date;
set month_start_date = '2023-02-01';                  
CREATE OR REPLACE TABLE `kohls-bda-mkt-prd.dp_marketing_sandbox.TKA1JB1_email_unsubscribe_feb_v1`
OPTIONS (expiration_timestamp = TIMESTAMP_ADD(CURRENT_TIMESTAMP(), INTERVAL 24 HOUR))
AS
SELECT
  y.*,
  z.unsubscribe_or_not
FROM
  (
    SELECT
      k.*,
      l.total_trip_cnt,
      l.months_to_last_trans,
      l.cust_age,
      l.med_incm,
      l.kc_holder,
      l.dist_to_store,
      --l.lst_yr_trp_cnt,
      --l.lst_yr_pur_qnt,
      --l.lst_yr_spt_amt,
      --l.lst_yr_dis_qnt,
      --l.lst_yr_dis_spt_amt,
      --l.lst_yr_pur_qnt_wt_kc_card,
      --l.lst_yr_spt_amt_wt_kc_card,
      --l.ACTIVE_trans_pur_amt_lst_yr,
      --l.BEAUTY_trans_pur_amt_lst_yr,
      --l.CHILDRENS_trans_pur_amt_lst_yr, 
      --l.HOME_trans_pur_amt_lst_yr,
      --l.MENS_trans_pur_amt_lst_yr,
      --l.WOMENS_trans_pur_amt_lst_yr,
      --l.YOUNG_WOMENS_trans_pur_amt_lst_yr,
      l.lst_qrt_trp_cnt,
      l.lst_qrt_pur_qnts,
      l.lst_qrt_spt_amt,
      l.lst_qrt_dis_qnt,
      l.lst_qrt_dis_spt_amt,
      l.lst_qrt_pur_qnts_wt_kc_card,
      l.lst_qrt_spt_amt_wt_kc_card,
      l.ACTIVE_trans_pur_amt_for_lst_qrt,
      l.BEAUTY_trans_pur_amt_for_lst_qrt,
      l.CHILDRENS_trans_pur_amt_for_lst_qrt, 
      l.HOME_trans_pur_amt_for_lst_qrt,
      l.MENS_trans_pur_amt_for_lst_qrt,
      l.WOMENS_trans_pur_amt_for_lst_qrt,
      l.YOUNG_WOMENS_trans_pur_amt_for_lst_qrt,
      l.sec_lst_qrt_trp_cnt,
      l.sec_lst_qrt_pur_qnts,
      l.sec_lst_qrt_spt_amt,
      l.sec_lst_qrt_dis_qnt,
      l.sec_lst_qrt_dis_spt_amt,
      l.sec_lst_qrt_pur_qnts_wt_kc_card,
      l.sec_lst_qrt_spt_amt_wt_kc_card,
      l.ACTIVE_trans_pur_amt_for_sec_lst_qrt,
      l.BEAUTY_trans_pur_amt_for_sec_lst_qrt,
      l.CHILDRENS_trans_pur_amt_for_sec_lst_qrt, 
      l.HOME_trans_pur_amt_for_sec_lst_qrt,
      l.MENS_trans_pur_amt_for_sec_lst_qrt,
      l.WOMENS_trans_pur_amt_for_sec_lst_qrt,
      l.YOUNG_WOMENS_trans_pur_amt_for_sec_lst_qrt,
      l.trd_lst_qrt_trp_cnt,
      l.trd_lst_qrt_pur_qnts,
      l.trd_lst_qrt_spt_amt,
      l.trd_lst_qrt_dis_qnt,
      l.trd_lst_qrt_dis_spt_amt,
      l.trd_lst_qrt_pur_qnts_wt_kc_card,
      l.trd_lst_qrt_spt_amt_wt_kc_card,
      l.ACTIVE_trans_pur_amt_for_trd_lst_qrt,
      l.BEAUTY_trans_pur_amt_for_trd_lst_qrt,
      l.CHILDRENS_trans_pur_amt_for_trd_lst_qrt, 
      l.HOME_trans_pur_amt_for_trd_lst_qrt,
      l.MENS_trans_pur_amt_for_trd_lst_qrt,
      l.WOMENS_trans_pur_amt_for_trd_lst_qrt,
      l.YOUNG_WOMENS_trans_pur_amt_for_trd_lst_qrt,
      l.frt_lst_qrt_trp_cnt,
      l.frt_lst_qrt_pur_qnts,
      l.frt_lst_qrt_spt_amt,
      l.frt_lst_qrt_dis_qnt,
      l.frt_lst_qrt_dis_spt_amt,
      l.frt_lst_qrt_pur_qnts_wt_kc_card,
      l.frt_lst_qrt_spt_amt_wt_kc_card,
      l.ACTIVE_trans_pur_amt_for_frt_lst_qrt,
      l.BEAUTY_trans_pur_amt_for_frt_lst_qrt,
      l.CHILDRENS_trans_pur_amt_for_frt_lst_qrt, 
      l.HOME_trans_pur_amt_for_frt_lst_qrt,
      l.MENS_trans_pur_amt_for_frt_lst_qrt,
      l.WOMENS_trans_pur_amt_for_frt_lst_qrt,
      l.YOUNG_WOMENS_trans_pur_amt_for_frt_lst_qrt
    FROM
      (
        SELECT
          i.*,
          j.ttl_num_of_cls_in_lst_3_mth,
          j.ttl_num_of_op_in_lst_3_mth,
          j.ttl_num_of_mails_snt_in_lst_3_mth
        FROM
          (  
            SELECT
              g.*,
              h.mail_cnt_asn_pr_cust
            FROM
              (
                SELECT
                  e.*,
                  f.rec_opt_in_days
                FROM
                  (    
                    SELECT
                      c.*,
                      d.ttl_opt_out_num
                    FROM
                      (
                        SELECT  
                          a.*,
                          b.cust_id
                        FROM  
                          (
                            SELECT
                              email_addr,
                              IFNULL(SUM(nbr_of_clk),0) AS ttl_num_of_cls_in_cur_mth,
                              IFNULL(SUM(nbr_of_opn),0) AS ttl_num_of_opens_in_cur_mth,
                              IFNULL(Count(email_snt_dte),0) as ttl_num_of_mails_sent_in_cur_mth
                            FROM
                              (
                                SELECT
                                  email_addr,
                                  nbr_of_clk,
                                  unsubscr_tmst,
                                  nbr_of_opn,
                                  email_snt_dte
                                FROM
                                `kohls-bda-prd.dp_marketing.bqth_mktg_email_cmpgn_rspn`
                                WHERE
                                  email_snt_dte BETWEEN month_start_date AND DATE_SUB(DATE_ADD(month_start_date, INTERVAL 1 MONTH), INTERVAL 1 DAY)
                                  and email_addr IS NOT NULL
                              )
                            GROUP BY
                              email_addr
                          ) a
                        LEFT JOIN
                          (
                            SELECT
                              email_addr,
                              cust_id
                            FROM
                              kohls-bda-prd.dp_customer.bqth_cust_email_pref_xref
                            WHERE
                              email_addr IS NOT NULL AND
                              cust_id IS NOT NULL
                            GROUP BY
                              email_addr,
                              cust_id
                          ) b
                        ON
                          a.email_addr = b.email_addr
                      ) c
                    LEFT JOIN
                      (
                        SELECT
                          email_addr,
                          IFNULL(count(*),0) as ttl_opt_out_num
                        FROM
                          (
                            SELECT
                              cust_id,
                              email_addr,
                              eml_rnk,
                              email_lst_cde_desc,
                              email_notif_pref_cde,
                              email_notif_pref_cde_desc,
                              email_notif_eff_dte,
                            FROM
                              kohls-bda-prd.dp_customer.bqth_cust_email_pref_xref
                            WHERE
                              email_notif_eff_dte &lt;= DATE_SUB(month_start_date,INTERVAL 1 DAY) AND email_notif_pref_cde = 'O' AND
                              email_lst_cde_desc = "Sales alerts"
                          )
                        GROUP BY
                          email_addr
                      ) d
                    ON
                      c.email_addr = d.email_addr
                  ) e
                LEFT JOIN
                  (
                    SELECT
                      email_addr,
                      DATE_DIFF(month_start_date, MAX(email_notif_eff_dte), DAY) as rec_opt_in_days
                    FROM
                      (
                        SELECT
                          cust_id,
                          email_addr,
                          eml_rnk,
                          email_lst_cde_desc,
                          email_notif_pref_cde,
                          email_notif_pref_cde_desc,
                          email_notif_eff_dte,
                        FROM
                          kohls-bda-prd.dp_customer.bqth_cust_email_pref_xref
                        WHERE
                          email_notif_eff_dte &lt;= DATE_SUB(month_start_date, INTERVAL 1 DAY) AND email_notif_pref_cde = 'I'
                          AND email_lst_cde_desc = "Sales alerts"
                      )
                    GROUP BY
                      email_addr
                  ) f
                ON e.email_addr = f.email_addr
              ) g
            LEFT JOIN
              (
                SELECT
                  cust_id,
                  count(DISTINCT email_addr) as mail_cnt_asn_pr_cust
                FROM
                  kohls-bda-prd.dp_customer.bqth_cust_email_pref_xref
                WHERE
                  email_lst_cde_desc = "Sales alerts" AND
                  cust_id IS NOT NULL
                GROUP BY
                  cust_id
              ) h
            ON
              g.cust_id = h.cust_id 
          ) i
        LEFT JOIN
          (
            SELECT
              email_addr,
              IFNULL(SUM(nbr_of_clk),0) AS ttl_num_of_cls_in_lst_3_mth,
              IFNULL(SUM(nbr_of_opn),0) AS ttl_num_of_op_in_lst_3_mth,
              IFNULL(Count(email_snt_dte),0) as ttl_num_of_mails_snt_in_lst_3_mth
            FROM
              (
                SELECT
                  email_addr,
                  nbr_of_clk,
                  unsubscr_tmst,
                  nbr_of_opn,
                  email_snt_dte
                FROM
                `kohls-bda-prd.dp_marketing.bqth_mktg_email_cmpgn_rspn`
                WHERE
                  email_snt_dte BETWEEN DATE_SUB(month_start_date, INTERVAL 3 MONTH) AND DATE_SUB(month_start_date, INTERVAL 1 DAY)
                  and email_addr IS NOT NULL
              )
            GROUP BY
              email_addr
          ) j
        ON
          i.email_addr = j.email_addr
      ) k
      LEFT JOIN
        (
          SELECT
            v.*,
            w.frt_lst_qrt_trp_cnt,
            w.frt_lst_qrt_pur_qnts,
            w.frt_lst_qrt_spt_amt,
            w.frt_lst_qrt_dis_qnt,
            w.frt_lst_qrt_dis_spt_amt,
            w.frt_lst_qrt_pur_qnts_wt_kc_card,
            w.frt_lst_qrt_spt_amt_wt_kc_card,
            w.ACTIVE_trans_pur_amt_for_frt_lst_qrt,
            w.BEAUTY_trans_pur_amt_for_frt_lst_qrt,
            w.CHILDRENS_trans_pur_amt_for_frt_lst_qrt, 
            w.HOME_trans_pur_amt_for_frt_lst_qrt,
            w.MENS_trans_pur_amt_for_frt_lst_qrt,
            w.WOMENS_trans_pur_amt_for_frt_lst_qrt,
            w.YOUNG_WOMENS_trans_pur_amt_for_frt_lst_qrt
          FROM
            (
              SELECT
                t.*,
                u.trd_lst_qrt_trp_cnt,
                u.trd_lst_qrt_pur_qnts,
                u.trd_lst_qrt_spt_amt,
                u.trd_lst_qrt_dis_qnt,
                u.trd_lst_qrt_dis_spt_amt,
                u.trd_lst_qrt_pur_qnts_wt_kc_card,
                u.trd_lst_qrt_spt_amt_wt_kc_card,
                u.ACTIVE_trans_pur_amt_for_trd_lst_qrt,
                u.BEAUTY_trans_pur_amt_for_trd_lst_qrt,
                u.CHILDRENS_trans_pur_amt_for_trd_lst_qrt, 
                u.HOME_trans_pur_amt_for_trd_lst_qrt,
                u.MENS_trans_pur_amt_for_trd_lst_qrt,
                u.WOMENS_trans_pur_amt_for_trd_lst_qrt,
                u.YOUNG_WOMENS_trans_pur_amt_for_trd_lst_qrt
              FROM
                (  
                  SELECT
                    r.*,
                    s.sec_lst_qrt_trp_cnt,
                    s.sec_lst_qrt_pur_qnts,
                    s.sec_lst_qrt_spt_amt,
                    s.sec_lst_qrt_dis_qnt,
                    s.sec_lst_qrt_dis_spt_amt,
                    s.sec_lst_qrt_pur_qnts_wt_kc_card,
                    s.sec_lst_qrt_spt_amt_wt_kc_card,
                    s.ACTIVE_trans_pur_amt_for_sec_lst_qrt,
                    s.BEAUTY_trans_pur_amt_for_sec_lst_qrt,
                    s.CHILDRENS_trans_pur_amt_for_sec_lst_qrt, 
                    s.HOME_trans_pur_amt_for_sec_lst_qrt,
                    s.MENS_trans_pur_amt_for_sec_lst_qrt,
                    s.WOMENS_trans_pur_amt_for_sec_lst_qrt,
                    s.YOUNG_WOMENS_trans_pur_amt_for_sec_lst_qrt
                  FROM
                    (
                      SELECT
                        p.*,
                        q.lst_qrt_trp_cnt,
                        q.lst_qrt_pur_qnts,
                        q.lst_qrt_spt_amt,
                        q.lst_qrt_dis_qnt,
                        q.lst_qrt_dis_spt_amt,
                        q.lst_qrt_pur_qnts_wt_kc_card,
                        q.lst_qrt_spt_amt_wt_kc_card,
                        q.ACTIVE_trans_pur_amt_for_lst_qrt,
                        q.BEAUTY_trans_pur_amt_for_lst_qrt,
                        q.CHILDRENS_trans_pur_amt_for_lst_qrt, 
                        q.HOME_trans_pur_amt_for_lst_qrt,
                        q.MENS_trans_pur_amt_for_lst_qrt,
                        q.WOMENS_trans_pur_amt_for_lst_qrt,
                        q.YOUNG_WOMENS_trans_pur_amt_for_lst_qrt
                      FROM
                        (
                          SELECT 
                            cust_id,
                            MAX(trip_cnt) as total_trip_cnt,
                            date_diff(month_start_date, MAX(last_trn_dte), month) as months_to_last_trans,
                            date_diff(month_start_date, date (MAX(bst_cust_brth_dte)), year) -1 as cust_age,
                            MAX(med_incm) as med_incm,
                            (CASE WHEN MAX(kc_crd_hldr_ind) = "Y" THEN 1 ELSE 0 END) as kc_holder,
                            AVG(distn_to_str_mi_qty) as dist_to_store,
                            Count(DISTINCT(dmnd_dte)) as lst_yr_trp_cnt,
                            IFNULL(SUM(dmnd_sld_qty),0) AS lst_yr_pur_qnt,
                            IFNULL(SUM(dmnd_net_chrgd_amt),0) AS lst_yr_spt_amt,
                            IFNULL(SUM(case when disc_elg_ind = 'Y' THEN dmnd_sld_qty ELSE 0 END),0) AS lst_yr_dis_qnt,
                            IFNULL(SUM(case when disc_elg_ind = 'Y' THEN dmnd_net_chrgd_amt ELSE 0 END),0) AS lst_yr_dis_spt_amt,
                            IFNULL(SUM(case when kc_ind = 'KC' THEN dmnd_sld_qty ELSE 0 END),0) AS lst_yr_pur_qnt_wt_kc_card,
                            IFNULL(SUM(case when kc_ind = 'KC' THEN dmnd_net_chrgd_amt ELSE 0 END),0) AS lst_yr_spt_amt_wt_kc_card,
                            IFNULL(SUM(case when dma_nm like '%ACTIVE%' then dmnd_net_chrgd_amt end),0) as ACTIVE_trans_pur_amt_lst_yr,
                            IFNULL(SUM(case when dma_nm like '%BEAUTY%' then dmnd_net_chrgd_amt end),0) as BEAUTY_trans_pur_amt_lst_yr,
                            IFNULL(SUM(case when dma_nm like '%CHILDRENS%' then dmnd_net_chrgd_amt end),0) as CHILDRENS_trans_pur_amt_lst_yr, 
                            IFNULL(SUM(case when dma_nm like '%HOME%' then dmnd_net_chrgd_amt end),0) as HOME_trans_pur_amt_lst_yr,
                            IFNULL(SUM(case when dma_nm like 'MENS%' then dmnd_net_chrgd_amt end),0) as MENS_trans_pur_amt_lst_yr,
                            IFNULL(SUM(case when dma_nm like '%WOMENS%' and  dma_nm not like '%YOUNG WOMENS%' then dmnd_net_chrgd_amt end),0) as WOMENS_trans_pur_amt_lst_yr,
                            IFNULL(SUM(case when dma_nm like '%YOUNG WOMENS%' then dmnd_net_chrgd_amt end),0) as YOUNG_WOMENS_trans_pur_amt_lst_yr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DATE_SUB(month_start_date, INTERVAL 1 day) AND 
                                trn_typ_cde IN ('01','02') AND
                                cust_id IS NOT NULL
                            )
                          GROUP BY
                            cust_id
                        ) p
                      LEFT JOIN
                        (
                          SELECT 
                            cust_id,
                            IFNULL(Count(DISTINCT(dmnd_dte)),0) as lst_qrt_trp_cnt,
                            IFNULL(SUM(dmnd_sld_qty),0) AS lst_qrt_pur_qnts,
                            IFNULL(SUM(dmnd_net_chrgd_amt),0) AS lst_qrt_spt_amt,
                            IFNULL(SUM(case when disc_elg_ind = 'Y' THEN dmnd_sld_qty ELSE 0 END),0) AS lst_qrt_dis_qnt,
                            IFNULL(SUM(case when disc_elg_ind = 'Y' THEN dmnd_net_chrgd_amt ELSE 0 END),0) AS lst_qrt_dis_spt_amt,
                            IFNULL(SUM(case when kc_ind = 'KC' THEN dmnd_sld_qty ELSE 0 END),0) AS lst_qrt_pur_qnts_wt_kc_card,
                            IFNULL(SUM(case when kc_ind = 'KC' THEN dmnd_net_chrgd_amt ELSE 0 END),0) AS lst_qrt_spt_amt_wt_kc_card,
                            IFNULL(SUM(case when dma_nm like '%ACTIVE%' then dmnd_net_chrgd_amt end),0) as ACTIVE_trans_pur_amt_for_lst_qrt,
                            IFNULL(SUM(case when dma_nm like '%BEAUTY%' then dmnd_net_chrgd_amt end),0) as BEAUTY_trans_pur_amt_for_lst_qrt,
                            IFNULL(SUM(case when dma_nm like '%CHILDRENS%' then dmnd_net_chrgd_amt end),0) as CHILDRENS_trans_pur_amt_for_lst_qrt, 
                            IFNULL(SUM(case when dma_nm like '%HOME%' then dmnd_net_chrgd_amt end),0) as HOME_trans_pur_amt_for_lst_qrt,
                            IFNULL(SUM(case when dma_nm like 'MENS%' then dmnd_net_chrgd_amt end),0) as MENS_trans_pur_amt_for_lst_qrt,
                            IFNULL(SUM(case when dma_nm like '%WOMENS%' and  dma_nm not like '%YOUNG WOMENS%' then dmnd_net_chrgd_amt end),0) as WOMENS_trans_pur_amt_for_lst_qrt,
                            IFNULL(SUM(case when dma_nm like '%YOUNG WOMENS%' then dmnd_net_chrgd_amt end),0) as YOUNG_WOMENS_trans_pur_amt_for_lst_qrt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3 MONTH) AND DATE_SUB(month_start_date, INTERVAL 1 day) AND 
                                trn_typ_cde IN ('01','02') AND
                                cust_id IS NOT NULL
                            )
                          GROUP BY
                            cust_id
                        ) q
                      ON
                        p.cust_id = q.cust_id
                    ) r
                  LEFT JOIN
                    (
                      SELECT 
                        cust_id,
                        IFNULL(Count(DISTINCT(dmnd_dte)),0) as sec_lst_qrt_trp_cnt,
                        IFNULL(SUM(dmnd_sld_qty),0) AS sec_lst_qrt_pur_qnts,
                        IFNULL(SUM(dmnd_net_chrgd_amt),0) AS sec_lst_qrt_spt_amt,
                        IFNULL(SUM(case when disc_elg_ind = 'Y' THEN dmnd_sld_qty ELSE 0 END),0) AS sec_lst_qrt_dis_qnt,
                        IFNULL(SUM(case when disc_elg_ind = 'Y' THEN dmnd_net_chrgd_amt ELSE 0 END),0) AS sec_lst_qrt_dis_spt_amt,
                        IFNULL(SUM(case when kc_ind = 'KC' THEN dmnd_sld_qty ELSE 0 END),0) AS sec_lst_qrt_pur_qnts_wt_kc_card,
                        IFNULL(SUM(case when kc_ind = 'KC' THEN dmnd_net_chrgd_amt ELSE 0 END),0) AS sec_lst_qrt_spt_amt_wt_kc_card,
                        IFNULL(SUM(case when dma_nm like '%ACTIVE%' then dmnd_net_chrgd_amt end),0) as ACTIVE_trans_pur_amt_for_sec_lst_qrt,
                        IFNULL(SUM(case when dma_nm like '%BEAUTY%' then dmnd_net_chrgd_amt end),0) as BEAUTY_trans_pur_amt_for_sec_lst_qrt,
                        IFNULL(SUM(case when dma_nm like '%CHILDRENS%' then dmnd_net_chrgd_amt end),0) as CHILDRENS_trans_pur_amt_for_sec_lst_qrt, 
                        IFNULL(SUM(case when dma_nm like '%HOME%' then dmnd_net_chrgd_amt end),0) as HOME_trans_pur_amt_for_sec_lst_qrt,
                        IFNULL(SUM(case when dma_nm like 'MENS%' then dmnd_net_chrgd_amt end),0) as MENS_trans_pur_amt_for_sec_lst_qrt,
                        IFNULL(SUM(case when dma_nm like '%WOMENS%' and  dma_nm not like '%YOUNG WOMENS%' then dmnd_net_chrgd_amt end),0) as WOMENS_trans_pur_amt_for_sec_lst_qrt,
                        IFNULL(SUM(case when dma_nm like '%YOUNG WOMENS%' then dmnd_net_chrgd_amt end),0) as YOUNG_WOMENS_trans_pur_amt_for_sec_lst_qrt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6 MONTH) AND DATE_SUB(DATE_SUB(month_start_date, INTERVAL 1 day),INTERVAL 3 MONTH) AND 
                            trn_typ_cde IN ('01','02') AND
                            cust_id IS NOT NULL
                        )
                      GROUP BY
                        cust_id
                    ) s
                  ON
                    r.cust_id = s.cust_id
                ) t
              LEFT JOIN
                (
                  SELECT 
                    cust_id,
                    IFNULL(Count(DISTINCT(dmnd_dte)),0) as trd_lst_qrt_trp_cnt,
                    IFNULL(SUM(dmnd_sld_qty),0) AS trd_lst_qrt_pur_qnts,
                    IFNULL(SUM(dmnd_net_chrgd_amt),0) AS trd_lst_qrt_spt_amt,
                    IFNULL(SUM(case when disc_elg_ind = 'Y' THEN dmnd_sld_qty ELSE 0 END),0) AS trd_lst_qrt_dis_qnt,
                    IFNULL(SUM(case when disc_elg_ind = 'Y' THEN dmnd_net_chrgd_amt ELSE 0 END),0) AS trd_lst_qrt_dis_spt_amt,
                    IFNULL(SUM(case when kc_ind = 'KC' THEN dmnd_sld_qty ELSE 0 END),0) AS trd_lst_qrt_pur_qnts_wt_kc_card,
                    IFNULL(SUM(case when kc_ind = 'KC' THEN dmnd_net_chrgd_amt ELSE 0 END),0) AS trd_lst_qrt_spt_amt_wt_kc_card,
                    IFNULL(SUM(case when dma_nm like '%ACTIVE%' then dmnd_net_chrgd_amt end),0) as ACTIVE_trans_pur_amt_for_trd_lst_qrt,
                    IFNULL(SUM(case when dma_nm like '%BEAUTY%' then dmnd_net_chrgd_amt end),0) as BEAUTY_trans_pur_amt_for_trd_lst_qrt,
                    IFNULL(SUM(case when dma_nm like '%CHILDRENS%' then dmnd_net_chrgd_amt end),0) as CHILDRENS_trans_pur_amt_for_trd_lst_qrt, 
                    IFNULL(SUM(case when dma_nm like '%HOME%' then dmnd_net_chrgd_amt end),0) as HOME_trans_pur_amt_for_trd_lst_qrt,
                    IFNULL(SUM(case when dma_nm like 'MENS%' then dmnd_net_chrgd_amt end),0) as MENS_trans_pur_amt_for_trd_lst_qrt,
                    IFNULL(SUM(case when dma_nm like '%WOMENS%' and  dma_nm not like '%YOUNG WOMENS%' then dmnd_net_chrgd_amt end),0) as WOMENS_trans_pur_amt_for_trd_lst_qrt,
                    IFNULL(SUM(case when dma_nm like '%YOUNG WOMENS%' then dmnd_net_chrgd_amt end),0) as YOUNG_WOMENS_trans_pur_amt_for_trd_lst_qrt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9 MONTH) AND DATE_SUB(DATE_SUB(month_start_date, INTERVAL 1 day),INTERVAL 6 MONTH) AND 
                        trn_typ_cde IN ('01','02') AND
                        cust_id IS NOT NULL
                    )
                  GROUP BY
                    cust_id
                ) u
              ON
                t.cust_id = u.cust_id
            ) v
          LEFT JOIN
            (
              SELECT 
                cust_id,
                IFNULL(Count(DISTINCT(dmnd_dte)),0) as frt_lst_qrt_trp_cnt,
                IFNULL(SUM(dmnd_sld_qty),0) AS frt_lst_qrt_pur_qnts,
                IFNULL(SUM(dmnd_net_chrgd_amt),0) AS frt_lst_qrt_spt_amt,
                IFNULL(SUM(case when disc_elg_ind = 'Y' THEN dmnd_sld_qty ELSE 0 END),0) AS frt_lst_qrt_dis_qnt,
                IFNULL(SUM(case when disc_elg_ind = 'Y' THEN dmnd_net_chrgd_amt ELSE 0 END),0) AS frt_lst_qrt_dis_spt_amt,
                IFNULL(SUM(case when kc_ind = 'KC' THEN dmnd_sld_qty ELSE 0 END),0) AS frt_lst_qrt_pur_qnts_wt_kc_card,
                IFNULL(SUM(case when kc_ind = 'KC' THEN dmnd_net_chrgd_amt ELSE 0 END),0) AS frt_lst_qrt_spt_amt_wt_kc_card,
                IFNULL(SUM(case when dma_nm like '%ACTIVE%' then dmnd_net_chrgd_amt end),0) as ACTIVE_trans_pur_amt_for_frt_lst_qrt,
                IFNULL(SUM(case when dma_nm like '%BEAUTY%' then dmnd_net_chrgd_amt end),0) as BEAUTY_trans_pur_amt_for_frt_lst_qrt,
                IFNULL(SUM(case when dma_nm like '%CHILDRENS%' then dmnd_net_chrgd_amt end),0) as CHILDRENS_trans_pur_amt_for_frt_lst_qrt, 
                IFNULL(SUM(case when dma_nm like '%HOME%' then dmnd_net_chrgd_amt end),0) as HOME_trans_pur_amt_for_frt_lst_qrt,
                IFNULL(SUM(case when dma_nm like 'MENS%' then dmnd_net_chrgd_amt end),0) as MENS_trans_pur_amt_for_frt_lst_qrt,
                IFNULL(SUM(case when dma_nm like '%WOMENS%' and  dma_nm not like '%YOUNG WOMENS%' then dmnd_net_chrgd_amt end),0) as WOMENS_trans_pur_amt_for_frt_lst_qrt,
                IFNULL(SUM(case when dma_nm like '%YOUNG WOMENS%' then dmnd_net_chrgd_amt end),0) as YOUNG_WOMENS_trans_pur_amt_for_frt_lst_qrt
              FROM
                (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DATE_SUB(DATE_SUB(month_start_date, INTERVAL 1 day),INTERVAL 9 MONTH) AND 
                    trn_typ_cde IN ('01','02') AND
                    cust_id IS NOT NULL
                )
              GROUP BY
                cust_id
            ) w
          ON
            v.cust_id = w.cust_id
        ) l
      ON
        k.cust_id = l.cust_id
  ) y
LEFT JOIN
  (
    SELECT
      email_addr,
      (CASE WHEN MAX(unsubscr_tmst) BETWEEN month_start_date AND DATE_SUB(DATE_ADD(month_start_date, INTERVAL 1 MONTH), INTERVAL 1 DAY) THEN 1 ELSE 0 END) as unsubscribe_or_not
    FROM
      `kohls-bda-prd.dp_marketing.bqth_mktg_email_cmpgn_rspn`
    WHERE
      email_snt_dte BETWEEN month_start_date AND DATE_SUB(DATE_ADD(month_start_date, INTERVAL 1 MONTH), INTERVAL 1 DAY)
      and email_addr IS NOT NULL
    GROUP BY
      email_addr
  ) z
ON
  y.email_addr = z.email_addr    </t>
  </si>
  <si>
    <t>CREATE OR REPLACE TABLE `kohls-bda-mkt-prd.dp_marketing_sandbox.TKA1JB1_email_unsubscribe_feb_v1_OOT`
AS
(
  SELECT
    *
  FROM
    `kohls-bda-mkt-prd.dp_marketing_sandbox.TKA1JB1_email_unsubscribe_feb_v1`
  WHERE
    RAND() &lt; 0.1
)</t>
  </si>
  <si>
    <t>RESULTS PREDICTED AND COMPARED FOR 10 % FEB DATA BASED ON JAN DATA TRAINED MODEL</t>
  </si>
  <si>
    <t>62 %</t>
  </si>
  <si>
    <t>Recall - 54.97 %</t>
  </si>
  <si>
    <t>53 %</t>
  </si>
  <si>
    <t>Recall - 53.94 %</t>
  </si>
  <si>
    <t>11 %</t>
  </si>
  <si>
    <t>Recall - 91.68 %</t>
  </si>
  <si>
    <t>We can save a lot potential customer but we are compromising a lot on precision in this case</t>
  </si>
  <si>
    <t>FOR XGBC</t>
  </si>
  <si>
    <t>JAN DATA</t>
  </si>
  <si>
    <t>LORENZE OOS</t>
  </si>
  <si>
    <t>gini_oos</t>
  </si>
  <si>
    <t>y_pred_xgbc_oos</t>
  </si>
  <si>
    <t>num_custs</t>
  </si>
  <si>
    <t>num_zeros</t>
  </si>
  <si>
    <t>FEB DATA</t>
  </si>
  <si>
    <t>LORENZE OOT</t>
  </si>
  <si>
    <t>gini_oot</t>
  </si>
  <si>
    <t>Features</t>
  </si>
  <si>
    <t>Importance</t>
  </si>
  <si>
    <t>Rank</t>
  </si>
  <si>
    <t>ttl_num_of_cls_in_cur_mth</t>
  </si>
  <si>
    <t>ttl_num_of_opens_in_cur_mth</t>
  </si>
  <si>
    <t>ttl_num_of_mails_snt_in_lst_3_mth</t>
  </si>
  <si>
    <t>ttl_num_of_mails_sent_in_cur_mth</t>
  </si>
  <si>
    <t>rec_opt_in_days</t>
  </si>
  <si>
    <t>ttl_num_of_cls_in_lst_3_mth</t>
  </si>
  <si>
    <t>total_trip_cnt</t>
  </si>
  <si>
    <t>ttl_opt_out_num</t>
  </si>
  <si>
    <t>lst_qrt_pur_qnts_wt_kc_card</t>
  </si>
  <si>
    <t>lst_qrt_spt_amt_wt_kc_card</t>
  </si>
  <si>
    <t>ttl_num_of_op_in_lst_3_mth</t>
  </si>
  <si>
    <t>mail_cnt_asn_pr_cust</t>
  </si>
  <si>
    <t>lst_qrt_pur_qnts</t>
  </si>
  <si>
    <t>kc_holder</t>
  </si>
  <si>
    <t>sec_lst_qrt_trp_cnt</t>
  </si>
  <si>
    <t>months_to_last_trans</t>
  </si>
  <si>
    <t>trd_lst_qrt_pur_qnts</t>
  </si>
  <si>
    <t>cust_age</t>
  </si>
  <si>
    <t>lst_qrt_dis_qnt</t>
  </si>
  <si>
    <t>lst_qrt_spt_amt</t>
  </si>
  <si>
    <t>MENS_trans_pur_amt_for_lst_qrt</t>
  </si>
  <si>
    <t>med_incm</t>
  </si>
  <si>
    <t>lst_qrt_trp_cnt</t>
  </si>
  <si>
    <t>dist_to_store</t>
  </si>
  <si>
    <t>sec_lst_qrt_spt_amt_wt_kc_card</t>
  </si>
  <si>
    <t>sec_lst_qrt_spt_amt</t>
  </si>
  <si>
    <t>sec_lst_qrt_pur_qnts_wt_kc_card</t>
  </si>
  <si>
    <t>sec_lst_qrt_pur_qnts</t>
  </si>
  <si>
    <t>trd_lst_qrt_spt_amt</t>
  </si>
  <si>
    <t>trd_lst_qrt_spt_amt_wt_kc_card</t>
  </si>
  <si>
    <t>BEAUTY_trans_pur_amt_for_lst_qrt</t>
  </si>
  <si>
    <t>lst_qrt_dis_spt_amt</t>
  </si>
  <si>
    <t>CHILDRENS_trans_pur_amt_for_lst_qrt</t>
  </si>
  <si>
    <t>frt_lst_qrt_trp_cnt</t>
  </si>
  <si>
    <t>trd_lst_qrt_trp_cnt</t>
  </si>
  <si>
    <t>frt_lst_qrt_spt_amt</t>
  </si>
  <si>
    <t>MENS_trans_pur_amt_for_frt_lst_qrt</t>
  </si>
  <si>
    <t>YOUNG_WOMENS_trans_pur_amt_for_lst_qrt</t>
  </si>
  <si>
    <t>BEAUTY_trans_pur_amt_for_sec_lst_qrt</t>
  </si>
  <si>
    <t>HOME_trans_pur_amt_for_lst_qrt</t>
  </si>
  <si>
    <t>WOMENS_trans_pur_amt_for_lst_qrt</t>
  </si>
  <si>
    <t>frt_lst_qrt_spt_amt_wt_kc_card</t>
  </si>
  <si>
    <t>HOME_trans_pur_amt_for_sec_lst_qrt</t>
  </si>
  <si>
    <t>BEAUTY_trans_pur_amt_for_trd_lst_qrt</t>
  </si>
  <si>
    <t>MENS_trans_pur_amt_for_trd_lst_qrt</t>
  </si>
  <si>
    <t>frt_lst_qrt_dis_spt_amt</t>
  </si>
  <si>
    <t>CHILDRENS_trans_pur_amt_for_trd_lst_qrt</t>
  </si>
  <si>
    <t>CHILDRENS_trans_pur_amt_for_sec_lst_qrt</t>
  </si>
  <si>
    <t>HOME_trans_pur_amt_for_frt_lst_qrt</t>
  </si>
  <si>
    <t>trd_lst_qrt_dis_spt_amt</t>
  </si>
  <si>
    <t>WOMENS_trans_pur_amt_for_sec_lst_qrt</t>
  </si>
  <si>
    <t>frt_lst_qrt_pur_qnts_wt_kc_card</t>
  </si>
  <si>
    <t>HOME_trans_pur_amt_for_trd_lst_qrt</t>
  </si>
  <si>
    <t>sec_lst_qrt_dis_spt_amt</t>
  </si>
  <si>
    <t>trd_lst_qrt_dis_qnt</t>
  </si>
  <si>
    <t>trd_lst_qrt_pur_qnts_wt_kc_card</t>
  </si>
  <si>
    <t>YOUNG_WOMENS_trans_pur_amt_for_sec_lst_qrt</t>
  </si>
  <si>
    <t>WOMENS_trans_pur_amt_for_frt_lst_qrt</t>
  </si>
  <si>
    <t>ACTIVE_trans_pur_amt_for_trd_lst_qrt</t>
  </si>
  <si>
    <t>ACTIVE_trans_pur_amt_for_lst_qrt</t>
  </si>
  <si>
    <t>CHILDRENS_trans_pur_amt_for_frt_lst_qrt</t>
  </si>
  <si>
    <t>sec_lst_qrt_dis_qnt</t>
  </si>
  <si>
    <t>YOUNG_WOMENS_trans_pur_amt_for_frt_lst_qrt</t>
  </si>
  <si>
    <t>WOMENS_trans_pur_amt_for_trd_lst_qrt</t>
  </si>
  <si>
    <t>ACTIVE_trans_pur_amt_for_frt_lst_qrt</t>
  </si>
  <si>
    <t>MENS_trans_pur_amt_for_sec_lst_qrt</t>
  </si>
  <si>
    <t>ACTIVE_trans_pur_amt_for_sec_lst_qrt</t>
  </si>
  <si>
    <t>YOUNG_WOMENS_trans_pur_amt_for_trd_lst_qrt</t>
  </si>
  <si>
    <t>BEAUTY_trans_pur_amt_for_frt_lst_qrt</t>
  </si>
  <si>
    <t>frt_lst_qrt_dis_qnt</t>
  </si>
  <si>
    <t>frt_lst_qrt_pur_qnts</t>
  </si>
  <si>
    <t>SELECT 
  count(*)
FROM
`kohls-bda-mkt-prd.dp_marketing_sandbox.TKA1JB1_email_unsubscribe_v3`
WHERE
  unsubscribe_or_not = 1</t>
  </si>
  <si>
    <t>For complete jan data</t>
  </si>
  <si>
    <t>Number of distinct email_id unsubscribed</t>
  </si>
  <si>
    <t>Total number of Distinct mail ids</t>
  </si>
  <si>
    <t>Unsubscription ratio</t>
  </si>
  <si>
    <t>SELECT 
  count(*)
FROM
`kohls-bda-mkt-prd.dp_marketing_sandbox.TKA1JB1_email_unsubscribe_v3_OOS_1`
WHERE
  unsubscribe_or_not = 1</t>
  </si>
  <si>
    <t>For considered 40 % training data</t>
  </si>
  <si>
    <t>SELECT 
  count(*)
FROM
`kohls-bda-mkt-prd.dp_marketing_sandbox.TKA1JB1_email_unsubscribe_feb_v1`
WHERE
  unsubscribe_or_not = 1</t>
  </si>
  <si>
    <t>For complete feb data</t>
  </si>
  <si>
    <t>If removed the email_ids from sending mails for which model is predicting as it will unsubscribe</t>
  </si>
  <si>
    <t>SELECT 
  count(*)
FROM
`kohls-bda-mkt-prd.dp_marketing_sandbox.TKA1JB1_email_unsubscribe_feb_v1_OOT`
WHERE
  unsubscribe_or_not = 1</t>
  </si>
  <si>
    <t>For considered 10 % testing data from feb</t>
  </si>
  <si>
    <t>Results on basis of XGBC predictions</t>
  </si>
  <si>
    <t>Number of distinct email_id which will unsubscribe</t>
  </si>
  <si>
    <t>Total number of Distinct mail ids for which mail will be sent</t>
  </si>
  <si>
    <t>Results on basis of HGBC predictions</t>
  </si>
  <si>
    <t>Results on basis of XGBC predictions with scale pos ratio as 108</t>
  </si>
  <si>
    <t>But in this case we are removing large number of mail ids (717840) which will not unsubscribe</t>
  </si>
  <si>
    <t>d</t>
  </si>
  <si>
    <t>email_addr',</t>
  </si>
  <si>
    <t>vantage_date</t>
  </si>
  <si>
    <t>month_num</t>
  </si>
  <si>
    <t>ttl_num_of_cls_in_cur_mth',</t>
  </si>
  <si>
    <t>ttl_num_of_opens_in_cur_mth',</t>
  </si>
  <si>
    <t>TP</t>
  </si>
  <si>
    <t>FP</t>
  </si>
  <si>
    <t>ttl_num_of_mails_sent_in_cur_mth',</t>
  </si>
  <si>
    <t>FN</t>
  </si>
  <si>
    <t>TN</t>
  </si>
  <si>
    <t>cust_id',</t>
  </si>
  <si>
    <t>ttl_opt_out_num',</t>
  </si>
  <si>
    <t>rec_opt_in_days',</t>
  </si>
  <si>
    <t>Marked value should be low</t>
  </si>
  <si>
    <t>mail_cnt_asn_pr_cust',</t>
  </si>
  <si>
    <t>So recall score will be used as evaluation matrix</t>
  </si>
  <si>
    <t>ttl_num_of_cls_in_lst_3_mth',</t>
  </si>
  <si>
    <t>ttl_num_of_op_in_lst_3_mth',</t>
  </si>
  <si>
    <t>ttl_num_of_mails_snt_in_lst_3_mth',</t>
  </si>
  <si>
    <t>total_trip_cnt',</t>
  </si>
  <si>
    <t>months_to_last_trans',</t>
  </si>
  <si>
    <t>cust_age',</t>
  </si>
  <si>
    <t>med_incm',</t>
  </si>
  <si>
    <t>kc_holder',</t>
  </si>
  <si>
    <t>dist_to_store',</t>
  </si>
  <si>
    <t>lst_qrt_trp_cnt',</t>
  </si>
  <si>
    <t>lst_qrt_pur_qnts',</t>
  </si>
  <si>
    <t>lst_qrt_spt_amt',</t>
  </si>
  <si>
    <t>lst_qrt_dis_qnt',</t>
  </si>
  <si>
    <t>lst_qrt_dis_spt_amt',</t>
  </si>
  <si>
    <t>lst_qrt_pur_qnts_wt_kc_card',</t>
  </si>
  <si>
    <t>lst_qrt_spt_amt_wt_kc_card',</t>
  </si>
  <si>
    <t>ACTIVE_trans_pur_amt_for_lst_qrt',</t>
  </si>
  <si>
    <t>BEAUTY_trans_pur_amt_for_lst_qrt',</t>
  </si>
  <si>
    <t>CHILDRENS_trans_pur_amt_for_lst_qrt',</t>
  </si>
  <si>
    <t>HOME_trans_pur_amt_for_lst_qrt',</t>
  </si>
  <si>
    <t>MENS_trans_pur_amt_for_lst_qrt',</t>
  </si>
  <si>
    <t>WOMENS_trans_pur_amt_for_lst_qrt',</t>
  </si>
  <si>
    <t>YOUNG_WOMENS_trans_pur_amt_for_lst_qrt',</t>
  </si>
  <si>
    <t>sec_lst_qrt_trp_cnt',</t>
  </si>
  <si>
    <t>sec_lst_qrt_pur_qnts',</t>
  </si>
  <si>
    <t>sec_lst_qrt_spt_amt',</t>
  </si>
  <si>
    <t>sec_lst_qrt_dis_qnt',</t>
  </si>
  <si>
    <t>sec_lst_qrt_dis_spt_amt',</t>
  </si>
  <si>
    <t>sec_lst_qrt_pur_qnts_wt_kc_card',</t>
  </si>
  <si>
    <t>sec_lst_qrt_spt_amt_wt_kc_card',</t>
  </si>
  <si>
    <t>ACTIVE_trans_pur_amt_for_sec_lst_qrt',</t>
  </si>
  <si>
    <t>BEAUTY_trans_pur_amt_for_sec_lst_qrt',</t>
  </si>
  <si>
    <t>CHILDRENS_trans_pur_amt_for_sec_lst_qrt',</t>
  </si>
  <si>
    <t>HOME_trans_pur_amt_for_sec_lst_qrt',</t>
  </si>
  <si>
    <t>MENS_trans_pur_amt_for_sec_lst_qrt',</t>
  </si>
  <si>
    <t>WOMENS_trans_pur_amt_for_sec_lst_qrt',</t>
  </si>
  <si>
    <t>YOUNG_WOMENS_trans_pur_amt_for_sec_lst_qrt',</t>
  </si>
  <si>
    <t>trd_lst_qrt_trp_cnt',</t>
  </si>
  <si>
    <t>trd_lst_qrt_pur_qnts',</t>
  </si>
  <si>
    <t>trd_lst_qrt_spt_amt',</t>
  </si>
  <si>
    <t>trd_lst_qrt_dis_qnt',</t>
  </si>
  <si>
    <t>trd_lst_qrt_dis_spt_amt',</t>
  </si>
  <si>
    <t>trd_lst_qrt_pur_qnts_wt_kc_card',</t>
  </si>
  <si>
    <t>trd_lst_qrt_spt_amt_wt_kc_card',</t>
  </si>
  <si>
    <t>ACTIVE_trans_pur_amt_for_trd_lst_qrt',</t>
  </si>
  <si>
    <t>BEAUTY_trans_pur_amt_for_trd_lst_qrt',</t>
  </si>
  <si>
    <t>CHILDRENS_trans_pur_amt_for_trd_lst_qrt',</t>
  </si>
  <si>
    <t>HOME_trans_pur_amt_for_trd_lst_qrt',</t>
  </si>
  <si>
    <t>MENS_trans_pur_amt_for_trd_lst_qrt',</t>
  </si>
  <si>
    <t>WOMENS_trans_pur_amt_for_trd_lst_qrt',</t>
  </si>
  <si>
    <t>YOUNG_WOMENS_trans_pur_amt_for_trd_lst_qrt',</t>
  </si>
  <si>
    <t>frt_lst_qrt_trp_cnt',</t>
  </si>
  <si>
    <t>frt_lst_qrt_pur_qnts',</t>
  </si>
  <si>
    <t>frt_lst_qrt_spt_amt',</t>
  </si>
  <si>
    <t>frt_lst_qrt_dis_qnt',</t>
  </si>
  <si>
    <t>frt_lst_qrt_dis_spt_amt',</t>
  </si>
  <si>
    <t>frt_lst_qrt_pur_qnts_wt_kc_card',</t>
  </si>
  <si>
    <t>frt_lst_qrt_spt_amt_wt_kc_card',</t>
  </si>
  <si>
    <t>ACTIVE_trans_pur_amt_for_frt_lst_qrt',</t>
  </si>
  <si>
    <t>BEAUTY_trans_pur_amt_for_frt_lst_qrt',</t>
  </si>
  <si>
    <t>CHILDRENS_trans_pur_amt_for_frt_lst_qrt',</t>
  </si>
  <si>
    <t>HOME_trans_pur_amt_for_frt_lst_qrt',</t>
  </si>
  <si>
    <t>MENS_trans_pur_amt_for_frt_lst_qrt',</t>
  </si>
  <si>
    <t>WOMENS_trans_pur_amt_for_frt_lst_qrt',</t>
  </si>
  <si>
    <t>YOUNG_WOMENS_trans_pur_amt_for_frt_lst_qrt',</t>
  </si>
  <si>
    <t>unsubscribe_or_not',</t>
  </si>
  <si>
    <t>email_addr</t>
  </si>
  <si>
    <t>cust_id</t>
  </si>
  <si>
    <t>ic8qwEswCF@ZISOE.u0M</t>
  </si>
  <si>
    <t>wokgvaacf3SqZa@onaK43.2XC</t>
  </si>
  <si>
    <t>Uoh2oR4IGWS@2WgGKdG.sDD</t>
  </si>
  <si>
    <t>fCRJy0j9X@PwBxG.sDD</t>
  </si>
  <si>
    <t>4Tz24t.Q6Xlzu@WV922.F47</t>
  </si>
  <si>
    <t>6an28W@zfEdvgD.PGv</t>
  </si>
  <si>
    <t>drKoxsVpOp@DGdWv.ZHG</t>
  </si>
  <si>
    <t>uNQKSvCrGEFx9maWU@avK3c.Huf</t>
  </si>
  <si>
    <t>1okOXxRunIjAp@Nj3KSn1QkoQQMK.MZr</t>
  </si>
  <si>
    <t>7n6QrHwZ7A6hejWU@azPd8.6o4</t>
  </si>
  <si>
    <t>qzaILA6JpBVay@rVRSSQ9.bGO</t>
  </si>
  <si>
    <t>1YyEafNUulr@d9IeR.1aQ</t>
  </si>
  <si>
    <t>9Yo8MBLzcYEH7W8y@bYAse.jPL</t>
  </si>
  <si>
    <t>7GrCzsG@XPfLn.ViE</t>
  </si>
  <si>
    <t>jmqNLCvV@9FlL5.PSL</t>
  </si>
  <si>
    <t>OBm5PWAau@DMvbz.3jQ</t>
  </si>
  <si>
    <t>dHD.vW8xY@5KLZi.Fh5</t>
  </si>
  <si>
    <t>wa2y6HC5Xb3g@pUJKU.JN1</t>
  </si>
  <si>
    <t>ApSAQ0F9GbT9z@mZC6Q.BgH</t>
  </si>
  <si>
    <t>q7KSjQcxXsQPM0F@4UNjZ.FNt</t>
  </si>
  <si>
    <t>prK2OkGe_2o2JGn@mt5cYzuoZ.f1B</t>
  </si>
  <si>
    <t>PVeHtzwr.VOXrYkaK@pcWDQm.B7m</t>
  </si>
  <si>
    <t>kVvJCCug3QK@sP3bk.QLv</t>
  </si>
  <si>
    <t>WdvFU@Uvy.Bzy</t>
  </si>
  <si>
    <t>s6OgT2Vc@I7RR1.02O</t>
  </si>
  <si>
    <t>V7iI0JBAcf@HJr.F1J</t>
  </si>
  <si>
    <t>sX8uq0CXTDO@rhk1x.ddt</t>
  </si>
  <si>
    <t>prqplWvcKpu2@5W30f92.1w6</t>
  </si>
  <si>
    <t>BJJfaBojsQNBHC1@WzXun.v9d</t>
  </si>
  <si>
    <t>Wrcsrqr27D@Ixmat.fO2</t>
  </si>
  <si>
    <t>MGb3WE4vfZQ@bxEv1.gvy</t>
  </si>
  <si>
    <t>dQKxM8VF@H7Xun.UTE</t>
  </si>
  <si>
    <t>fPazkX88ZnRcZ3vAnUUuF@Jma1SeCO.RE6</t>
  </si>
  <si>
    <t>xbkOumE@XxNpg.7vy</t>
  </si>
  <si>
    <t>Z83hsrVh@edvgD.PGv</t>
  </si>
  <si>
    <t>0s74SWBDP2r@mJ1vY.P04</t>
  </si>
  <si>
    <t>2ysvB9GnSFvfxcy@bX6.7ah</t>
  </si>
  <si>
    <t>NCwBSfBFA@LfO.swq</t>
  </si>
  <si>
    <t>Gy4P3pZ@k9zfH.VfK</t>
  </si>
  <si>
    <t>CSLzkD@RPlYBL5.PSL</t>
  </si>
  <si>
    <t>pjwcYh27@dUN99.jPL</t>
  </si>
  <si>
    <t>k7YQtiKKka@CTzDs.Aso</t>
  </si>
  <si>
    <t>0_MhMXfG7@lNzxlua.b8w</t>
  </si>
  <si>
    <t>DeAkVcG9qeD@PWozO.sil</t>
  </si>
  <si>
    <t>mg1StmRsgXZPS@wVGls.1vk</t>
  </si>
  <si>
    <t>4ikvnufItmY@mOsfB33.u0J</t>
  </si>
  <si>
    <t>UIQL@PdJ.L5N</t>
  </si>
  <si>
    <t>2iDgXqU@YezqW.tMw</t>
  </si>
  <si>
    <t>BrrAuf2YrOfb@rwrewWt.Npm</t>
  </si>
  <si>
    <t>rLJPg3D8rL3n@j0t.2Ug</t>
  </si>
  <si>
    <t>f2nfALUzv4Sffy@563.RE6</t>
  </si>
  <si>
    <t>Ypja22.iHkNM@q6Ql2.hLv</t>
  </si>
  <si>
    <t>gGhlwanFV@oban5.4dy</t>
  </si>
  <si>
    <t>edzWdPYhh7F@6uYmA.cKL</t>
  </si>
  <si>
    <t>bWNdzn3B4@exBcncb.GRG</t>
  </si>
  <si>
    <t>2WkX@HDm6tgd4Sd.iDD</t>
  </si>
  <si>
    <t>lWXHbrh4xo@N7zxx.gZN</t>
  </si>
  <si>
    <t>xQPhqGDCP@p4FB.oW1</t>
  </si>
  <si>
    <t>4FEPtlYce@RpB2Q.Yeh</t>
  </si>
  <si>
    <t>BXW6ER5x@MNQL4Zh.8PF</t>
  </si>
  <si>
    <t>lst_yr_trp_cnt</t>
  </si>
  <si>
    <t>lst_yr_pur_qnt</t>
  </si>
  <si>
    <t>lst_yr_spt_amt</t>
  </si>
  <si>
    <t>lst_yr_dis_qnt</t>
  </si>
  <si>
    <t>lst_yr_dis_spt_amt</t>
  </si>
  <si>
    <t>lst_yr_pur_qnt_wt_kc_card</t>
  </si>
  <si>
    <t>lst_yr_spt_amt_wt_kc_card</t>
  </si>
  <si>
    <t>ACTIVE_trans_pur_amt_lst_yr</t>
  </si>
  <si>
    <t>BEAUTY_trans_pur_amt_lst_yr</t>
  </si>
  <si>
    <t>CHILDRENS_trans_pur_amt_lst_yr</t>
  </si>
  <si>
    <t>HOME_trans_pur_amt_lst_yr</t>
  </si>
  <si>
    <t>MENS_trans_pur_amt_lst_yr</t>
  </si>
  <si>
    <t>WOMENS_trans_pur_amt_lst_yr</t>
  </si>
  <si>
    <t>YOUNG_WOMENS_trans_pur_amt_lst_yr</t>
  </si>
  <si>
    <t>DECLARE month_start_date date;
set month_start_date = '2023-01-01';
SELECT
  cust_id,
  trip_cnt,
  last_trn_dte,
  kc_crd_hldr_ind,
  incm_gp_rng_txt,
  bst_cust_brth_dte,
  ecom_ind,
  kc_ind,
  kc_tnd_pct,
  dmnd_sld_qty,
  dmnd_net_chrgd_amt,
  disc_elg_ind,
  trn_typ_cde_desc,
  med_incm,
  dma_nbr,
  dma_nm,
  distn_to_str_mi_qty,
  dmnd_dte
FROM 
  `kohls-bda-prd.dp_marketing.bqt_sls_cust_agg`
WHERE
  dmnd_dte BETWEEN DATE_SUB(month_start_date, INTERVAL 1 YEAR) AND DATE_SUB(month_start_date, INTERVAL 1 day) AND 
  trn_typ_cde IN ('01','02') AND
  cust_id IS NOT NULL AND
  cust_id = 252691887</t>
  </si>
  <si>
    <t>Validation</t>
  </si>
  <si>
    <t>trip_cnt</t>
  </si>
  <si>
    <t>last_trn_dte</t>
  </si>
  <si>
    <t>kc_crd_hldr_ind</t>
  </si>
  <si>
    <t>incm_gp_rng_txt</t>
  </si>
  <si>
    <t>bst_cust_brth_dte</t>
  </si>
  <si>
    <t>ecom_ind</t>
  </si>
  <si>
    <t>kc_ind</t>
  </si>
  <si>
    <t>kc_tnd_pct</t>
  </si>
  <si>
    <t>dmnd_sld_qty</t>
  </si>
  <si>
    <t>dmnd_net_chrgd_amt</t>
  </si>
  <si>
    <t>disc_elg_ind</t>
  </si>
  <si>
    <t>trn_typ_cde_desc</t>
  </si>
  <si>
    <t>dma_nbr</t>
  </si>
  <si>
    <t>dma_nm</t>
  </si>
  <si>
    <t>distn_to_str_mi_qty</t>
  </si>
  <si>
    <t>dmnd_dte</t>
  </si>
  <si>
    <t>Y</t>
  </si>
  <si>
    <t>$75K - $100K</t>
  </si>
  <si>
    <t>N</t>
  </si>
  <si>
    <t>NKC</t>
  </si>
  <si>
    <t>Sale</t>
  </si>
  <si>
    <t>SOFT HOME/GIFT</t>
  </si>
  <si>
    <t>$150K - $200K</t>
  </si>
  <si>
    <t>WOMENS</t>
  </si>
  <si>
    <t>MENS</t>
  </si>
  <si>
    <t>Under $35K</t>
  </si>
  <si>
    <t>KC</t>
  </si>
  <si>
    <t>HOME</t>
  </si>
  <si>
    <t>ACTIVE</t>
  </si>
  <si>
    <t>YOUNG WOMENS</t>
  </si>
  <si>
    <t>$50K - $75K</t>
  </si>
  <si>
    <t>CHILDRENS</t>
  </si>
  <si>
    <t>MISC-GMM</t>
  </si>
  <si>
    <t>$35K - $50K</t>
  </si>
  <si>
    <t>$100K - $150K</t>
  </si>
  <si>
    <t>ACC/JEWELRY/FOOTWEAR</t>
  </si>
  <si>
    <t>DISCOVERY/IMPULSE</t>
  </si>
  <si>
    <t>SEPHORA BEAUTY</t>
  </si>
  <si>
    <t>BEAUTY</t>
  </si>
  <si>
    <t>$200+</t>
  </si>
  <si>
    <t>Associate Sale</t>
  </si>
  <si>
    <t>SELECT
 *
FROM
  `kohls-bda-prd.dp_customer.bqth_cust_email_pref_xref`
LIMIT 100</t>
  </si>
  <si>
    <t>prfl_id</t>
  </si>
  <si>
    <t>eml_rnk</t>
  </si>
  <si>
    <t>email_vldn_ind</t>
  </si>
  <si>
    <t>email_lst_cde</t>
  </si>
  <si>
    <t>email_lst_cde_desc</t>
  </si>
  <si>
    <t>email_notif_pref_cde</t>
  </si>
  <si>
    <t>email_notif_pref_cde_desc</t>
  </si>
  <si>
    <t>last_upd_sys_cde</t>
  </si>
  <si>
    <t>last_upd_sys_cde_desc</t>
  </si>
  <si>
    <t>email_notif_eff_dte</t>
  </si>
  <si>
    <t>email_notif_exp_dte</t>
  </si>
  <si>
    <t>email_last_upd_tmst</t>
  </si>
  <si>
    <t>WPM09keml@XIjpY.zjQ</t>
  </si>
  <si>
    <t>SAE</t>
  </si>
  <si>
    <t>Sales alerts</t>
  </si>
  <si>
    <t>I</t>
  </si>
  <si>
    <t>Email Opt-In</t>
  </si>
  <si>
    <t>SF</t>
  </si>
  <si>
    <t>Sales Force</t>
  </si>
  <si>
    <t>2019-09-08 22:01:00+00</t>
  </si>
  <si>
    <t>O</t>
  </si>
  <si>
    <t>Email Opt-Out</t>
  </si>
  <si>
    <t>2019-11-01 00:00:00+00</t>
  </si>
  <si>
    <t>2019-11-02 22:02:00+00</t>
  </si>
  <si>
    <t>2019-11-17 00:00:00+00</t>
  </si>
  <si>
    <t>2019-11-18 22:00:00+00</t>
  </si>
  <si>
    <t>2019-12-20 00:00:00+00</t>
  </si>
  <si>
    <t>2019-12-21 22:00:00+00</t>
  </si>
  <si>
    <t>p4UQwiy9f@wVGls.1vk</t>
  </si>
  <si>
    <t>2020-02-19 22:00:00+00</t>
  </si>
  <si>
    <t>fH3LI87@ke0Xs.lWp</t>
  </si>
  <si>
    <t>grAtgA8iikm@JEyfo.vDz</t>
  </si>
  <si>
    <t>LOY</t>
  </si>
  <si>
    <t>Loyalty</t>
  </si>
  <si>
    <t>LYL</t>
  </si>
  <si>
    <t>Loyalty Labs</t>
  </si>
  <si>
    <t>2018-04-11 19:41:24.886+00</t>
  </si>
  <si>
    <t>2018-07-05 00:00:00+00</t>
  </si>
  <si>
    <t>2018-07-06 09:30:49.251+00</t>
  </si>
  <si>
    <t>lbWQv6aKVOi@mxzqW.tMw</t>
  </si>
  <si>
    <t>2018-05-23 00:00:00+00</t>
  </si>
  <si>
    <t>2019-12-01 22:00:00+00</t>
  </si>
  <si>
    <t>MSG9NuD2j1@QH3.Fh5</t>
  </si>
  <si>
    <t>KDP</t>
  </si>
  <si>
    <t>Kohls Data Platform</t>
  </si>
  <si>
    <t>2018-11-09 10:48:03.265+00</t>
  </si>
  <si>
    <t>2021-08-20 00:00:00+00</t>
  </si>
  <si>
    <t>oyb8LMvbC@MD0TB.qna</t>
  </si>
  <si>
    <t>LP</t>
  </si>
  <si>
    <t>Limited Promotion</t>
  </si>
  <si>
    <t>2020-04-07 22:00:00+00</t>
  </si>
  <si>
    <t>2020-06-13 00:00:00+00</t>
  </si>
  <si>
    <t>LtLlcdS1_rwuGK@fea4K.aeh</t>
  </si>
  <si>
    <t>2018-12-21 10:50:37.628+00</t>
  </si>
  <si>
    <t>2020-04-09 00:00:00+00</t>
  </si>
  <si>
    <t>2020-04-21 22:00:00+00</t>
  </si>
  <si>
    <t>2021-11-14 00:00:00+00</t>
  </si>
  <si>
    <t>ri9BewaoOr@Qqnfr.Bc0</t>
  </si>
  <si>
    <t>FD</t>
  </si>
  <si>
    <t>First Data</t>
  </si>
  <si>
    <t>2021-12-09 22:01:00+00</t>
  </si>
  <si>
    <t>2022-02-21 00:00:00+00</t>
  </si>
  <si>
    <t>2022-08-09T07:15:21.000-05:00</t>
  </si>
  <si>
    <t>aVKftN6ItZq6mi@cxq.7rf</t>
  </si>
  <si>
    <t>2020-03-30 22:00:00+00</t>
  </si>
  <si>
    <t>vTKaIKYy0Y@5grZD.Ytg</t>
  </si>
  <si>
    <t>2018-04-15 22:32:42.003+00</t>
  </si>
  <si>
    <t>2018-10-15 00:00:00+00</t>
  </si>
  <si>
    <t>2018-10-16 09:51:59.020+00</t>
  </si>
  <si>
    <t>2019-06-19 00:00:00+00</t>
  </si>
  <si>
    <t>2021-11-30 22:00:00+00</t>
  </si>
  <si>
    <t>2021-12-01 00:00:00+00</t>
  </si>
  <si>
    <t>rYVAB5SQDg@lxFFt.Bc0</t>
  </si>
  <si>
    <t>2019-09-06 00:00:00+00</t>
  </si>
  <si>
    <t>1puTkGj7kUYJ@KefMw.Zfy</t>
  </si>
  <si>
    <t>WB</t>
  </si>
  <si>
    <t>Web Store (Batch)</t>
  </si>
  <si>
    <t>2022-01-03 22:00:00+00</t>
  </si>
  <si>
    <t>tY6DBUsLVn@Jmhyw.sxT</t>
  </si>
  <si>
    <t>2022-11-26T14:21:17.000-06:00</t>
  </si>
  <si>
    <t>j5j5Yul1LO@Zg1kApm.DPT</t>
  </si>
  <si>
    <t>2022-08-10T02:44:44.026-05:00</t>
  </si>
  <si>
    <t>Ppt12FuqyTA@8oVXU.ivy</t>
  </si>
  <si>
    <t>2018-04-14 23:13:46.210+00</t>
  </si>
  <si>
    <t>2020-04-23 00:00:00+00</t>
  </si>
  <si>
    <t>8ufxSBbb@jzx5Gu1.zSP</t>
  </si>
  <si>
    <t>2021-02-05 00:00:00+00</t>
  </si>
  <si>
    <t>DiAYCX8bIA@w3bgy.ExV</t>
  </si>
  <si>
    <t>nKsPcT1pL1Vb@HTGjJ.5YN</t>
  </si>
  <si>
    <t>2019-03-30 09:51:25.884+00</t>
  </si>
  <si>
    <t>2020-11-01 00:00:00+00</t>
  </si>
  <si>
    <t>2021-02-12 22:00:00+00</t>
  </si>
  <si>
    <t>2021-09-09 00:00:00+00</t>
  </si>
  <si>
    <t>2021-09-10 22:01:00+00</t>
  </si>
  <si>
    <t>AyC418IL7FV@W7Zl.b8w</t>
  </si>
  <si>
    <t>PEXELspSHF4WO6@eMtkr.8PF</t>
  </si>
  <si>
    <t>2020-05-14 22:00:00+00</t>
  </si>
  <si>
    <t>wdaZk8f1reG0@KagnH.Fh5</t>
  </si>
  <si>
    <t>2021-06-14 22:00:00+00</t>
  </si>
  <si>
    <t>2021-07-28 00:00:00+00</t>
  </si>
  <si>
    <t>DViOjOyz@0Msw5B8.X2t</t>
  </si>
  <si>
    <t>2018-04-15 00:00:00+00</t>
  </si>
  <si>
    <t>2018-04-19 03:50:14.368+00</t>
  </si>
  <si>
    <t>2018-04-20 00:00:00+00</t>
  </si>
  <si>
    <t>iTuJVM.nze9E2@scu0j.8az</t>
  </si>
  <si>
    <t>2023-01-13T08:53:13.992-06:00</t>
  </si>
  <si>
    <t>2023-01-14T01:43:32.935-06:00</t>
  </si>
  <si>
    <t>xQdrS9iF51S@WUp1k.QLv</t>
  </si>
  <si>
    <t>2020-11-01 22:00:00+00</t>
  </si>
  <si>
    <t>2021-02-17 00:00:00+00</t>
  </si>
  <si>
    <t>ifVDVlUgQo@rsiFd28.YAN</t>
  </si>
  <si>
    <t>2019-11-14 22:00:00+00</t>
  </si>
  <si>
    <t>2020-05-25 00:00:00+00</t>
  </si>
  <si>
    <t>Lw9v1B8bI@ChNE.Ol</t>
  </si>
  <si>
    <t>2018-05-23 05:59:42.837+00</t>
  </si>
  <si>
    <t>2018-05-30 00:00:00+00</t>
  </si>
  <si>
    <t>hOCu2uF2Ds@L2fqW.pgY</t>
  </si>
  <si>
    <t>2018-04-14 00:00:00+00</t>
  </si>
  <si>
    <t>MIEcZaDZQN5B@V3taF.RE6</t>
  </si>
  <si>
    <t>8zyTJw@ubtKK.u0M</t>
  </si>
  <si>
    <t>kPq8crWjt@zADDf.2YT</t>
  </si>
  <si>
    <t>cYbsWL8y@kJD9IOGT0.PUF</t>
  </si>
  <si>
    <t>fjUWaGK-AG86zs-GL@o2t3LC.7TN</t>
  </si>
  <si>
    <t>JrDIItpW@umBcDZh.8PF</t>
  </si>
  <si>
    <t>x8YbVN@dr40kSv.3PL</t>
  </si>
  <si>
    <t>R9N7uycvnDJ2KLR@R74.vgH</t>
  </si>
  <si>
    <t>4tMa9k5OQF@YD744.p0h</t>
  </si>
  <si>
    <t>eXH44XKA@K49.WMf</t>
  </si>
  <si>
    <t>inIh4pIAH@lFhcm.u7m</t>
  </si>
  <si>
    <t>2q9STBnY@dpKgn.dBO</t>
  </si>
  <si>
    <t>BKlvU8Fg1@USRKQ.cFt</t>
  </si>
  <si>
    <t>N1IFh5S38@pvq5m.u7m</t>
  </si>
  <si>
    <t>ixsy9pIzw@IPj4s.RTF.fA</t>
  </si>
  <si>
    <t>ZdrfpJ5sk@FWVrn.Lna</t>
  </si>
  <si>
    <t>g8CsO1fro@kaDH1.EhV</t>
  </si>
  <si>
    <t>eKV2nLqg@mGCvm.9Ar</t>
  </si>
  <si>
    <t>JY83Xb12ng@n5kNk.DKF</t>
  </si>
  <si>
    <t>TJq_ITGxl5@JBhiiDn.ViE</t>
  </si>
  <si>
    <t>HpZpKqsRtVFR0un@7yjnY.P5K</t>
  </si>
  <si>
    <t>Y6o0ua7BdylOMRPCZ5@xTNXZ.HzM</t>
  </si>
  <si>
    <t>Hpp0VBs4wpKKDfK@mJ1vY.P04</t>
  </si>
  <si>
    <t>irrG4YEdQsUir0E@EkY6V7.hxd</t>
  </si>
  <si>
    <t>3FLYSzJd.GLmMtf@ScnWR.dv6</t>
  </si>
  <si>
    <t>xn6oTeNtb8w@MYb.eYT</t>
  </si>
  <si>
    <t>L39EVUB@mJ1vY.P04</t>
  </si>
  <si>
    <t>P3Q7Ox_oqM2yn@GeT6x.5YN</t>
  </si>
  <si>
    <t>G1wgty7ms6vy@wNEJx.Zfy</t>
  </si>
  <si>
    <t>JRdBPcSl9nvE@tbAhM.8az</t>
  </si>
  <si>
    <t>nnrthX9mc08aL@tJDH1.EhV</t>
  </si>
  <si>
    <t>XXRP7v0smjcTeL@8uKxe.b8w</t>
  </si>
  <si>
    <t>mj564gUeQGkR@IoAcn.Jo1</t>
  </si>
  <si>
    <t>yFxsZ6mR4Fm3An4b@A5Td8.6o4</t>
  </si>
  <si>
    <t>UeKoXaD2o8@SISOE.u0M</t>
  </si>
  <si>
    <t>NmWsH58MN59W@ip5FO.hxd</t>
  </si>
  <si>
    <t>TOHkdcLgus2@D5jcuAHVI.PR1</t>
  </si>
  <si>
    <t>8xvbBBoegoeBUqIZb@CcDDf.2YT</t>
  </si>
  <si>
    <t>7bl0iNZvolKB@KqekU.8az</t>
  </si>
  <si>
    <t>3yfTdVE@mlNFJv1.OUI</t>
  </si>
  <si>
    <t>pmzobq1N@Bp5FO.hxd</t>
  </si>
  <si>
    <t>yWc3DhH8mYqFa03f@1DnTd.KeY</t>
  </si>
  <si>
    <t>IfOVF8@qjB.YAN</t>
  </si>
  <si>
    <t>mVVnSnRy1l@UAPE1.p0h</t>
  </si>
  <si>
    <t>kI6pERPIe4C@hA53S.1H5</t>
  </si>
  <si>
    <t>rHmHSHafN8p@6PitW.EkG</t>
  </si>
  <si>
    <t>bjqkAWDbDjipF@wQW.Eqv</t>
  </si>
  <si>
    <t>X1baoXPGpHnmaU@gqbZh.8PF</t>
  </si>
  <si>
    <t>NsCWIETG@fCfY9.7TN</t>
  </si>
  <si>
    <t>fNRmcL9une@1qsz1.4Nd</t>
  </si>
  <si>
    <t>qjhNCGU3ylPcKUb@vFLZCKq0u.qJv</t>
  </si>
  <si>
    <t>Tq29zKlBBXEEI@DFAUvQW.Eqv</t>
  </si>
  <si>
    <t>n8rDQL@LcmMZ.MZr</t>
  </si>
  <si>
    <t>NpaYUgxobLV@6uYmA.cKL</t>
  </si>
  <si>
    <t>RzxA9357F9vjU@ItND3.u0J</t>
  </si>
  <si>
    <t>wY5veNsy7D@h5kNk.DKF</t>
  </si>
  <si>
    <t>oJZotbIyh@oHq5m.u7m</t>
  </si>
  <si>
    <t>SyVmAIhM@7NuUX.Zfy</t>
  </si>
  <si>
    <t>KgMyaPGeC_GpXS@M8Oj4.Xah</t>
  </si>
  <si>
    <t>l9TQduI0od5lBI@JF7Ft.Bc0</t>
  </si>
  <si>
    <t>lpa5icj@lJf.Ibx</t>
  </si>
  <si>
    <t>Lv9vzGOXkJSo@TqrMc.6Mz</t>
  </si>
  <si>
    <t>HkeAaDWqLQO@gKZ2L5T.5jG</t>
  </si>
  <si>
    <t>LxilPxFQhwTbyHhZ@GJtW1.HtP</t>
  </si>
  <si>
    <t>P90GLEkxVXVSb1F@pfifHV.5YN</t>
  </si>
  <si>
    <t>B68e9HhaMZ7@lb3.kQCLHG96W8z.bRT</t>
  </si>
  <si>
    <t>RNwnbot@OQQ.2wd</t>
  </si>
  <si>
    <t>vxfONoJC6k@8MJDs.Aso</t>
  </si>
  <si>
    <t>oYnX270UKkk@qbbl5.H7r</t>
  </si>
  <si>
    <t>YuNM31O@LQCLEeL.JT4</t>
  </si>
  <si>
    <t>5QOL4pjiypQK48J@d9IeR.1aQ</t>
  </si>
  <si>
    <t>OxwP5atm@MBYtC.pDH</t>
  </si>
  <si>
    <t>m9oRWfU52@mZC6Q.BgH</t>
  </si>
  <si>
    <t>kI4seDTl9QS8Ygej2m8L@5dvgD.PGv</t>
  </si>
  <si>
    <t>4Vlchfk7M@fzL82Ob.pWh</t>
  </si>
  <si>
    <t>2R2BDpkMP@Zkalv.6Rd</t>
  </si>
  <si>
    <t>Ogc3k9kYj@IJBxG.sDD</t>
  </si>
  <si>
    <t>AUZEd6BFIu@BMY4gm.nkG</t>
  </si>
  <si>
    <t>V4ofS2snTwoC0jE@qpzEW.Eqv</t>
  </si>
  <si>
    <t>5c8TjWyXLwz@CoL4Y.P5K</t>
  </si>
  <si>
    <t>fMeF23sgEtZB@Qb7LFpJ.PQ2</t>
  </si>
  <si>
    <t>WHkUQNjbfL@Kmhyw.sxT</t>
  </si>
  <si>
    <t>WWRZszz9D@RF9xuIUjD.9By</t>
  </si>
  <si>
    <t>TQWYXZPIjk@2w2Go.kCL</t>
  </si>
  <si>
    <t>wjo8d6NOZPS1o@mZC6Q.BgH</t>
  </si>
  <si>
    <t>sIN9aGcblB@QkyoE.pw6</t>
  </si>
  <si>
    <t>S1U4hH0hyY@2uKxe.b8w</t>
  </si>
  <si>
    <t>oUb6tLWUgZs@YezqW.tMw</t>
  </si>
  <si>
    <t>TAz1BUTVPHXQ6Qj@sP3bk.QLv</t>
  </si>
  <si>
    <t>65VG3mn0OUK@LSFpS.opu</t>
  </si>
  <si>
    <t>fVM6fPlita73pFM@HSqjk.9KQ</t>
  </si>
  <si>
    <t>V9O9aeeq6bhr2Gt@d9IeR.1aQ</t>
  </si>
  <si>
    <t>2JVIodZUa@zADDf.2YT</t>
  </si>
  <si>
    <t>DECLARE month_start_date date;
set month_start_date = '2023-01-01'; 
SELECT
  email_addr,
  nbr_of_clk,
  unsubscr_tmst,
  nbr_of_opn,
  email_snt_dte
FROM
`kohls-bda-prd.dp_marketing.bqth_mktg_email_cmpgn_rspn`
WHERE
  email_snt_dte BETWEEN DATE_SUB(month_start_date, INTERVAL 3 MONTH) AND DATE_SUB(month_start_date, INTERVAL 1 DAY)
  and email_addr IS NOT NULL
  and email_addr = "QoYPE.qWv2KjCF@vL.ET7"</t>
  </si>
  <si>
    <t>cross-validation</t>
  </si>
  <si>
    <t>nbr_of_clk</t>
  </si>
  <si>
    <t>unsubscr_tmst</t>
  </si>
  <si>
    <t>nbr_of_opn</t>
  </si>
  <si>
    <t>email_snt_dte</t>
  </si>
  <si>
    <t>QlnApLOH@iqekU.8az</t>
  </si>
  <si>
    <t>QoYPE.qWv2KjCF@vL.ET7</t>
  </si>
  <si>
    <t>QsEggGU7JVJ@qOyWk.9KQ</t>
  </si>
  <si>
    <t>RASKJYvEYHhf4G@JiD8Q.lg5</t>
  </si>
  <si>
    <t>RClCuZudO1YDQw6@eOfks.p10</t>
  </si>
  <si>
    <t>RMEx7PpRY9DBG@5gxci4.fO2</t>
  </si>
  <si>
    <t>QJjllhOc@tCfY9.7TN</t>
  </si>
  <si>
    <t>5CTsCC7@r74cPzc.OV2</t>
  </si>
  <si>
    <t>6BE1Wa0dvf@rbhBq.ExV</t>
  </si>
  <si>
    <t>5rHD5UA1ZcVSst86@AHqvI.q7J</t>
  </si>
  <si>
    <t>5IZCLU6MUIb@Mgadn.v9d</t>
  </si>
  <si>
    <t>6IiF7ss2@scu0j.8az</t>
  </si>
  <si>
    <t>69ojC.K3z@BBFyTu.jT4</t>
  </si>
  <si>
    <t>5Np.18HE2Vr@KTNXZ.HzM</t>
  </si>
  <si>
    <t>4o1Yq3MQSuvU5@9TCOX.EVQ</t>
  </si>
  <si>
    <t>gH0hTlSKrVGOh@onmBC.6jJ</t>
  </si>
  <si>
    <t>OIlvw.c.3rHWhW@O70KVFE.2Ug</t>
  </si>
  <si>
    <t>NilE1mn7UbZ0EzRW@LVows.h7O</t>
  </si>
  <si>
    <t>O2ceX1wCSZAQ_zp@VIDGo.kCL</t>
  </si>
  <si>
    <t>OuQ_Wsu5twMm@7P.ReE</t>
  </si>
  <si>
    <t>Nn3t5.CSrG@Z7twe.jWO</t>
  </si>
  <si>
    <t>NYOa8CMk@t5fNU.F47</t>
  </si>
  <si>
    <t>YOrA66kPfAusD@DQ.9IF</t>
  </si>
  <si>
    <t>ZaSfyL7f@nwI8I.bRT</t>
  </si>
  <si>
    <t>cgN3ced9p2Vfi@0jMfP.VjQ</t>
  </si>
  <si>
    <t>c1Kmuf0eKpgsjo@Uxlua.b8w</t>
  </si>
  <si>
    <t>UVQgVEL@5a14l.0GO</t>
  </si>
  <si>
    <t>MbMU0umLp0@euKxe.b8w</t>
  </si>
  <si>
    <t>jELwxrBm5I@G1TffY2Ev1.gvy</t>
  </si>
  <si>
    <t>kKZGP9x5ikmz1YitZ@dvvQQ.cFt</t>
  </si>
  <si>
    <t>jQf3Sxq@YpH0GIe.uIw</t>
  </si>
  <si>
    <t>vNJVZXvwrEH@QC3w3.nwq</t>
  </si>
  <si>
    <t>vLM1xq1DVGzs@3qF.f1B</t>
  </si>
  <si>
    <t>ulGlM_lPOuieQ@vGFEy.YIy</t>
  </si>
  <si>
    <t>udUV35tRikxH@cxHLG.4X6</t>
  </si>
  <si>
    <t>uF4oeau@mJ1vY.P04</t>
  </si>
  <si>
    <t>uf1zjwOmWX@bemDQ.dv6</t>
  </si>
  <si>
    <t>vJKiFA03@dZGGV.aPD</t>
  </si>
  <si>
    <t>uLQQq6s8T@bfs.p10</t>
  </si>
  <si>
    <t>tl5QbyYc@obAhM.8az</t>
  </si>
  <si>
    <t>vSkU3TcL3@lFhcm.u7m</t>
  </si>
  <si>
    <t>eHJhHaxMsOQqSMD@v8p1k.QLv</t>
  </si>
  <si>
    <t>edHZj8evV@tJDH1.EhV</t>
  </si>
  <si>
    <t>eB5qeeN4e@i1552.VrG</t>
  </si>
  <si>
    <t>LnxYjDAgZin@4MIMY.P5K</t>
  </si>
  <si>
    <t>LMMOHCFzn3a@ZzU.VIo</t>
  </si>
  <si>
    <t>L59dq3EPYWCzMA8VSy6z@YRKtC.pDH</t>
  </si>
  <si>
    <t>LxM09RCbUwS3@9ASe6.PGv</t>
  </si>
  <si>
    <t>Jlh01Fm@24Z.KAJ</t>
  </si>
  <si>
    <t>LL5diqzw@8HqvI.q7J</t>
  </si>
  <si>
    <t>KcTY1tyZatPfvo94@LZV8y.hxd</t>
  </si>
  <si>
    <t>K8o5tEuO@HeT0cqs.m6q</t>
  </si>
  <si>
    <t>K8zez.PhlS7@ECrav.YzW</t>
  </si>
  <si>
    <t>M9zuivM0@Wak.kqd</t>
  </si>
  <si>
    <t>L1jF9VVF4czh@up5FO.hxd</t>
  </si>
  <si>
    <t>3YFxg1@k6sAZzj.aPD</t>
  </si>
  <si>
    <t>37mJg9F@CGq.0Fn</t>
  </si>
  <si>
    <t>3kTKVnkm@MBYtC.pDH</t>
  </si>
  <si>
    <t>4BIu52gO@o0n.Wxd</t>
  </si>
  <si>
    <t>3NigZhA9@mNuUX.Zfy</t>
  </si>
  <si>
    <t>39UPGigQ@XcXmw7riN.Ul4</t>
  </si>
  <si>
    <t>3XB8GaXLCbv@CAeg7.Bdt</t>
  </si>
  <si>
    <t>36vqdWR9X0L@v6zEW.Eqv</t>
  </si>
  <si>
    <t>3wSNrdt1_0o@RemDQ.dv6</t>
  </si>
  <si>
    <t>4-LV-CFbz@4nz.fiP</t>
  </si>
  <si>
    <t>CAukkyIUXuUxJ7OxUA@Isf5T.Wxd</t>
  </si>
  <si>
    <t>ChEeQxwDJSXcxM@PqTMj.9Q3</t>
  </si>
  <si>
    <t>CTjFEYQq_hLBOJ0orj@IoUeK.aeh</t>
  </si>
  <si>
    <t>CruM2d40KALlpfNJU3m@CAeg7.Bdt</t>
  </si>
  <si>
    <t>C2cQyqzy88kR@YHjDa4K.Z8o</t>
  </si>
  <si>
    <t>CLB10nZ1nIisb@tXKdG.sDD</t>
  </si>
  <si>
    <t>CL6Qdv1Z0QBp4@Pg4Sd.iDD</t>
  </si>
  <si>
    <t>CWSxMxR7@guQ.4Nd</t>
  </si>
  <si>
    <t>CPyHrf8wSB@hGdWv.ZHG</t>
  </si>
  <si>
    <t>Cbi5ibfUfQU@zB6.WZu</t>
  </si>
  <si>
    <t>Cy5smuGpL8dA9r@K9iOE.u0M</t>
  </si>
  <si>
    <t>DJpMlApJm9@mtecw6.g4z</t>
  </si>
  <si>
    <t>DZ2mvft@qOyWk.9KQ</t>
  </si>
  <si>
    <t>Cz5YHM96zwJn3p@m5Ubs.Zo4</t>
  </si>
  <si>
    <t>CGdmUiDmzm@hVD.4X6</t>
  </si>
  <si>
    <t>CE3s@xf8EVH8PjwxU2o.uIo</t>
  </si>
  <si>
    <t>C6uHd88BHty@ekLVg.7vy</t>
  </si>
  <si>
    <t>C06N8Ys9kbtW@0pKgn.dBO</t>
  </si>
  <si>
    <t>CkT73kwJfG@Kx4lk0Y.ReE</t>
  </si>
  <si>
    <t>D06zFF@94sI4.dv6</t>
  </si>
  <si>
    <t>CyMBCo5qT@M8Oj4.Xah</t>
  </si>
  <si>
    <t>CZ9T9fiR@abAhM.8az</t>
  </si>
  <si>
    <t>D2LdgIvO@z6R.EFR</t>
  </si>
  <si>
    <t>3nHyV735CrXoGcmVJ@SqaTx.fT4</t>
  </si>
  <si>
    <t>3bGyJ2FP5Zl@4o93vw.eAp</t>
  </si>
  <si>
    <t>3VtzjuUh6z@O4rat.fO2</t>
  </si>
  <si>
    <t>44cGArE9BUGg@9upgD.PGv</t>
  </si>
  <si>
    <t>4ip0YPGXRYQVa@A8Z4Q.cT4</t>
  </si>
  <si>
    <t>4LgeUQNL@RU.qYY</t>
  </si>
  <si>
    <t>4X5xzwEcBd6@mxzqW.tMw</t>
  </si>
  <si>
    <t>WKasjPvVkGKh8@73eIny.R2b</t>
  </si>
  <si>
    <t>WWEwO3Fv4@tJDH1.EhV</t>
  </si>
  <si>
    <t>WQ2Axd_egMQL9mv@AM4v5.ET7</t>
  </si>
  <si>
    <t>ZkmXNBW9y@MpcdF.QfJ</t>
  </si>
  <si>
    <t>ZyHuyl_MghDr@CwMKWQB.chf</t>
  </si>
  <si>
    <t>SELECT
  cust_id,
  count(DISTINCT email_addr) as mail_cnt_asn_pr_cust
FROM
  kohls-bda-prd.dp_customer.bqth_cust_email_pref_xref
WHERE
  email_lst_cde_desc = "Sales alerts" AND
  cust_id IS NOT NULL
  and cust_id = 13182027
GROUP BY
  cust_id  cust_id,
  MAX(email_addr) as email_addr
FROM
  kohls-bda-prd.dp_customer.bqth_cust_email_pref_xref
WHERE
  email_lst_cde_desc = "Sales alerts" AND
  cust_id IS NOT NULL
  and cust_id = 13182027
GROUP BY
  cust_id</t>
  </si>
  <si>
    <t>SELECT
  *
FROM
(
  SELECT
    email_addr,
    count(DISTINCT cust_id) as cust_id_cnt_asn_pr_mail
  FROM
    kohls-bda-prd.dp_customer.bqth_cust_email_pref_xref
  WHERE
    email_lst_cde_desc = "Sales alerts" AND
    email_addr IS NOT NULL
    --and cust_id = 13182027
  GROUP BY
    email_addr
)
ORDER BY
  cust_id_cnt_asn_pr_mail DESC
LIMIT 100</t>
  </si>
  <si>
    <t>mail_id to cust_id</t>
  </si>
  <si>
    <t>cust_id_cnt_asn_pr_mail</t>
  </si>
  <si>
    <t>3ORTYcuY40N@333bk.QLv</t>
  </si>
  <si>
    <t>JsNBXByyodEnt@Hz5kG.nso</t>
  </si>
  <si>
    <t>SdaULyOUjiL3Bq@8qsz1.4Nd</t>
  </si>
  <si>
    <t>1dHlsh7vAJyV@JjbTqv1VerWQj1.CEm</t>
  </si>
  <si>
    <t>deiMydZKF1Ctfy@GuKxe.b8w</t>
  </si>
  <si>
    <t>DVHjVSQrSVvGsEUY6@2LuZf.2YT</t>
  </si>
  <si>
    <t>NZG73uKvydO@UQmo71.6o4</t>
  </si>
  <si>
    <t>wXzbaR8Rg2DQ5PNWsQ@tIDGo.kCL</t>
  </si>
  <si>
    <t>ljGkr_rEnvNqEvT@fCjefMw.Zfy</t>
  </si>
  <si>
    <t>OlUx.abIE7Nnk@OQ1mwJ.thV</t>
  </si>
  <si>
    <t>KNxasr@vv5HBlKqV.yl7</t>
  </si>
  <si>
    <t>yD0LT525Qi@fXc8j.DKF</t>
  </si>
  <si>
    <t>BgiMShgb@SwI8I.bRT</t>
  </si>
  <si>
    <t>uwOWQYIs9@zRtcK.FDS</t>
  </si>
  <si>
    <t>TvWzo@bM6yeg7.Bdt</t>
  </si>
  <si>
    <t>W4LR3PE2jM@9cDZh.8PF</t>
  </si>
  <si>
    <t>FxhzdRD0@ihR.hMl</t>
  </si>
  <si>
    <t>ue0JQek4UKpyMVNq3f@tOBg9.DKF</t>
  </si>
  <si>
    <t>siyXolfVE6@vvQv2.EFR</t>
  </si>
  <si>
    <t>OzdUQ.peyBQm@xwhUtdWuj.YGI</t>
  </si>
  <si>
    <t>vxPbc35hE3kyTl@4Ro.YIy</t>
  </si>
  <si>
    <t>xNmRpY06L19xBi@0vSjR.fO2</t>
  </si>
  <si>
    <t>S_P_AH7jsU@sKbZx7iZY.eHj</t>
  </si>
  <si>
    <t>jbDB0OAYBLFS8@RncdF.QfJ</t>
  </si>
  <si>
    <t>cCX9QaESE@LCvNJ7u.Wmj</t>
  </si>
  <si>
    <t>N1ywbovno_9v@IAamEeL.JT4</t>
  </si>
  <si>
    <t>cEQ89mrYK@LCiVK.x12</t>
  </si>
  <si>
    <t>qM57Bu9cwpC2V@spqXDFO.swq</t>
  </si>
  <si>
    <t>lcAbbn.jBSiq78.Ia@WX.STS5.zrL</t>
  </si>
  <si>
    <t>Kxacmdfb0D@RvSjR.fO2</t>
  </si>
  <si>
    <t>wYYE1J9PI67Zn6@Uh9V9tYFP.p3V</t>
  </si>
  <si>
    <t>1E4b5PQuR@mJ4UoQlZ.5dC</t>
  </si>
  <si>
    <t>rsrRg4vqZVn@wlA.F2z</t>
  </si>
  <si>
    <t>JXBLH1haue@OKs3taF.RE6</t>
  </si>
  <si>
    <t>s7a3XXBQzG@e5I.Jo1</t>
  </si>
  <si>
    <t>MrUa_NIMnbd@y3Lhg.8PF</t>
  </si>
  <si>
    <t>lFFYk6Rrg@6vv.zDz</t>
  </si>
  <si>
    <t>wZjAps065o7i@Ofc.8PF</t>
  </si>
  <si>
    <t>fZOP9xc_0@FbhNU.F47</t>
  </si>
  <si>
    <t>Umr8xxeziG@cqoWP.Bc0</t>
  </si>
  <si>
    <t>8qD4J2cHBx@6t5cYzuoZ.f1B</t>
  </si>
  <si>
    <t>vyxX7Vm6RB@Cx4.PUF</t>
  </si>
  <si>
    <t>YNC5KCsdPQ75vhNP0@ViP4s.R0W</t>
  </si>
  <si>
    <t>j6fjNBPU@ZcDAc.4X6</t>
  </si>
  <si>
    <t>u2yjvLzXtLCvo5@bRxi1kjbI.Z8o</t>
  </si>
  <si>
    <t>lbm3MIYZ@8pd8vDiWGfrJ.uHL</t>
  </si>
  <si>
    <t>hYBgEFtgda@q2GuyjJ.5YN</t>
  </si>
  <si>
    <t>7aoMvsI6UxnU0@9TCOX.EVQ</t>
  </si>
  <si>
    <t>DwJdE6mnXw@SH9B2.zY.6Mz</t>
  </si>
  <si>
    <t>YWMi9FgHI3e@jevQW.Eqv</t>
  </si>
  <si>
    <t>konChjMeX@2LuZf.2YT</t>
  </si>
  <si>
    <t>pR1iqCd@2a6.Em7</t>
  </si>
  <si>
    <t>tDyMzGRv@6NuUX.Zfy</t>
  </si>
  <si>
    <t>xgjKNuQ@8oVXU.ivy</t>
  </si>
  <si>
    <t>r0bvkgmZK@G6ZeJ.Auf</t>
  </si>
  <si>
    <t>3YgPYotulkvUNrl@Cpyfo.vDz</t>
  </si>
  <si>
    <t>frVFVXGN9SEh75B@8zmStzln5.dmZ</t>
  </si>
  <si>
    <t>xKMaQkxVmr@T3.t8.AjG</t>
  </si>
  <si>
    <t>t1SK95BLUQOM@1QRiE.uDB</t>
  </si>
  <si>
    <t>wtjCgZlz@ZYP.lbj</t>
  </si>
  <si>
    <t>0rWmZBlgz@Ku0O.nme</t>
  </si>
  <si>
    <t>9msmNxF_7AJ@JG3Uw.UbD.gj</t>
  </si>
  <si>
    <t>l5Z7EFisbq8j@V2G8I.bRT</t>
  </si>
  <si>
    <t>pQfGvD0p@3iUf9fD.6vW</t>
  </si>
  <si>
    <t>c07fPlDM@HlOtkHD.AMz</t>
  </si>
  <si>
    <t>zHsBEFEDxCzMNEpHbd@s0f92.1w6</t>
  </si>
  <si>
    <t>QX1NobCJeB@gxFFt.Bc0</t>
  </si>
  <si>
    <t>xGw4exfe@PJ6DJ.VGs</t>
  </si>
  <si>
    <t>hBOsxmZl5nCbIzQIy@LCiVK.x12</t>
  </si>
  <si>
    <t>qu89dV9FX.ppozXf0n@f4QBaVd4.Jo1</t>
  </si>
  <si>
    <t>my8KX9Pbu@tXKdG.sDD</t>
  </si>
  <si>
    <t>gyreC3Cw@iQ6VG.Ocx</t>
  </si>
  <si>
    <t>mESnjf6ZjmcidvB@ynVeD.6Lv</t>
  </si>
  <si>
    <t>QhLRIYaRuRbJ@zp5FO.hxd</t>
  </si>
  <si>
    <t>tHfzTH1uKfC@23DQmBC.6jJ</t>
  </si>
  <si>
    <t>l6hETKTEzxElG@Tz0BNnW.Eqv</t>
  </si>
  <si>
    <t>GFhHya@m0A.bSA</t>
  </si>
  <si>
    <t>sXTaTXMbi@mz281vY.P04</t>
  </si>
  <si>
    <t>zfp3gC4KbHz3@3HRkU.8az</t>
  </si>
  <si>
    <t>o8N1pr19Q5P@WUp1k.QLv</t>
  </si>
  <si>
    <t>6Gsv.7aH0p@RX3CI8v.a8A</t>
  </si>
  <si>
    <t>M39TpBAtpu@A8pE1.p0h</t>
  </si>
  <si>
    <t>NGw8JE7Iaz@fJNLGdpTr.NqR</t>
  </si>
  <si>
    <t>8g5CU86rBcz@dCL4Y.P5K</t>
  </si>
  <si>
    <t>SB5BpDvi84@Q71wpZj.3Od</t>
  </si>
  <si>
    <t>kKWdeL@ZvqlTdi8fZVj.cIw</t>
  </si>
  <si>
    <t>c3JZLAPRr@rmFre.jWO</t>
  </si>
  <si>
    <t>EiNWaWpjb@HEVv1.IFn</t>
  </si>
  <si>
    <t>QUCEOxCP@WYAse.jPL</t>
  </si>
  <si>
    <t>kackBg8B@mZMhflU.NSL</t>
  </si>
  <si>
    <t>wI9AzXek6aPL7A@Psf5T.Wxd</t>
  </si>
  <si>
    <t>9WfSId8fzs@WHaFqw.vH5</t>
  </si>
  <si>
    <t>PEsv5V@5OzgAaM.xJ5</t>
  </si>
  <si>
    <t>OIVtBsl4@3Jqu3U.AYT</t>
  </si>
  <si>
    <t>mAgoEnbJUX49qC@dqbZh.8PF</t>
  </si>
  <si>
    <t>6m33b1m@CYfks.p10</t>
  </si>
  <si>
    <t>WO6WUN5XFBHPDU@a8vnbz.49d</t>
  </si>
  <si>
    <t>QFCfjZViW4W@GI0Xs.lWp</t>
  </si>
  <si>
    <t>pLi6H61ngR@HFlxe.b8w</t>
  </si>
  <si>
    <t>eRFHasavQee7ZFy@ekLVg.7vy</t>
  </si>
  <si>
    <t xml:space="preserve">DECLARE month_start_date date;
set month_start_date = '2023-01-01'; 
SELECT
  cust_id,
  email_addr,
  eml_rnk,
  email_lst_cde_desc,
  email_notif_pref_cde,
  email_notif_pref_cde_desc,
  email_notif_eff_dte,
FROM
  kohls-bda-prd.dp_customer.bqth_cust_email_pref_xref
WHERE
  email_notif_eff_dte &lt;= DATE_SUB(month_start_date, INTERVAL 1 DAY) AND email_notif_pref_cde = 'I'
  AND email_lst_cde_desc = "Sales alerts"
  AND email_addr = "jo6s.y0e9vO@E6s.Wto"
</t>
  </si>
  <si>
    <t>bQ6ZWCD1rlkMfdm3@Fai3JxLTRF1jcj.xDS</t>
  </si>
  <si>
    <t>jo6s.y0e9vO@E6s.Wto</t>
  </si>
  <si>
    <t>4OaDxd1o@txHLG.4X6</t>
  </si>
  <si>
    <t>vkFI5k@BQ0.ITM</t>
  </si>
  <si>
    <t>RL2vQqzmIZuh@qYAse.jPL</t>
  </si>
  <si>
    <t>CHQrIg_hX_66Rvm@tv01x.fT4</t>
  </si>
  <si>
    <t>EP1dC9wPb@W6p5Z.LPZ</t>
  </si>
  <si>
    <t>Gxb2seXrkF@JPPDs.Aso</t>
  </si>
  <si>
    <t>n2qsYMOJ@vZGGV.aPD</t>
  </si>
  <si>
    <t>3Ml0Y8CCCwxmRC@KcnWR.dv6</t>
  </si>
  <si>
    <t>qJlQ6vNDT@dvvQQ.cFt</t>
  </si>
  <si>
    <t>u6BFnQB3ahyGo@uKY17bz.OAm</t>
  </si>
  <si>
    <t>CHWoSG19@hEftZ.1PC</t>
  </si>
  <si>
    <t>lLDz3Pl1fB1J@upYcyW.4Iy</t>
  </si>
  <si>
    <t>DP1AoHG2S4@FI1yw.sxT</t>
  </si>
  <si>
    <t>KyX11VkMgvvN@jYAse.jPL</t>
  </si>
  <si>
    <t>kKoHIpOpnc5@mlNFJv1.OUI</t>
  </si>
  <si>
    <t>K4KtGIP.K8JaZrE2B@mTN-Gu13C.g5K</t>
  </si>
  <si>
    <t>m4PT6cwVS@ItND3.u0J</t>
  </si>
  <si>
    <t>fPXSuL5@LGFVq5m.u7m</t>
  </si>
  <si>
    <t>N5G4v9On@qN4Xftx.HzM</t>
  </si>
  <si>
    <t>ymgXcoobI@ftZp2ZKj.YAN</t>
  </si>
  <si>
    <t>Tr6PZwmWw6@4UQjh.QnB</t>
  </si>
  <si>
    <t>EDAGikVrAn@mGJhG.3tJ</t>
  </si>
  <si>
    <t>dYAVVXPMdtyPf@lFhcm.u7m</t>
  </si>
  <si>
    <t>QLZYUy@8H3WnoH.8E6</t>
  </si>
  <si>
    <t>NTZcETYdxhib@WOLd8.6o4</t>
  </si>
  <si>
    <t>Tubez4ZwqmhaMEH@3ylfmy.q7J</t>
  </si>
  <si>
    <t>sbHnadkb@AQfjh.F0n</t>
  </si>
  <si>
    <t>rGFR3znJ@VNuUX.Zfy</t>
  </si>
  <si>
    <t>UntBVLfAX@1lhcm.u7m</t>
  </si>
  <si>
    <t>fbfPiL0nR@YJiVK.x12</t>
  </si>
  <si>
    <t>Rcqfcr0oXP@g6eua.b8w</t>
  </si>
  <si>
    <t>x6NfBN6yHJMxl@CcDDf.2YT</t>
  </si>
  <si>
    <t>lpDSsMHtHfH7LK@RwqLY.DCI</t>
  </si>
  <si>
    <t>lXHjqwobzb8@U0iDn.ViE</t>
  </si>
  <si>
    <t>sARdO0DwaoU@d9IeR.1aQ</t>
  </si>
  <si>
    <t>cKoJiIEQty@eBuKk.1w6</t>
  </si>
  <si>
    <t>pO3t2gcxmR@7GJhG.3tJ</t>
  </si>
  <si>
    <t>3_q9VZ8T7@D7Xun.UTE</t>
  </si>
  <si>
    <t>kxE8AhEbmz@pr9t4zuoZ.f1B</t>
  </si>
  <si>
    <t>Mhabkv@QZB.dBO</t>
  </si>
  <si>
    <t>14xCH4iCfMll@SFlL5.PSL</t>
  </si>
  <si>
    <t>N1HyhkUAgz@BQZ6L.Wxd</t>
  </si>
  <si>
    <t>ijBjlUCa7fRg@CGCvm.9Ar</t>
  </si>
  <si>
    <t>HUmEbFxQdL5@LAitW.EkG</t>
  </si>
  <si>
    <t>YodrLHR@o4e8rDGvCEl.f3a</t>
  </si>
  <si>
    <t>YkAvMNf9@fl3Z6.RE6</t>
  </si>
  <si>
    <t>yQrakeGE2jK@GI0Xs.lWp</t>
  </si>
  <si>
    <t>l5A1yWaC8ciEg5mR@aJGT7.7TN</t>
  </si>
  <si>
    <t>chofq7CfCsYaRV@nQZ6L.Wxd</t>
  </si>
  <si>
    <t>aUmbPqX@hvF.2AJ</t>
  </si>
  <si>
    <t>7Pw8oNAPHQ@9BuKk.1w6</t>
  </si>
  <si>
    <t>L6Lf94YId0ai@7tR0Y.ReE</t>
  </si>
  <si>
    <t>StjEjGoO75@2GdWv.ZHG</t>
  </si>
  <si>
    <t>mNIAXvRlwWd6B@bfs.p10</t>
  </si>
  <si>
    <t>p2IZULiXs3bXnUSR@fxpMe.JN1</t>
  </si>
  <si>
    <t>YKuIJmt19P@gvSjR.fO2</t>
  </si>
  <si>
    <t>nfQJp6hXNU@6Rf2f.kqd</t>
  </si>
  <si>
    <t>F8j1T5e@z5HEM.XEO</t>
  </si>
  <si>
    <t>R5384PT8oVoXS@a4UMLUT86z.f1B</t>
  </si>
  <si>
    <t>MSuk4LvlT3@06eua.b8w</t>
  </si>
  <si>
    <t>GzQD37FCEo@92fqW.pgY</t>
  </si>
  <si>
    <t>eOLcxzJOYE0Qm@tJDH1.EhV</t>
  </si>
  <si>
    <t>8bFobY9RKJJtnsVUko@G0q6vTHd.zUI</t>
  </si>
  <si>
    <t>HEsnhv21Cy@unwdvgD.PGv</t>
  </si>
  <si>
    <t>joxe6OoqR6HG@zDnTd.KeY</t>
  </si>
  <si>
    <t>AWjBH62Pm@PjKiDy.sz3</t>
  </si>
  <si>
    <t>xLM27XuA4@M8Oj4.Xah</t>
  </si>
  <si>
    <t>tQ3kp_113@O7uDuHc.IeF</t>
  </si>
  <si>
    <t>ZCP2qFu9@G7Xun.UTE</t>
  </si>
  <si>
    <t>2buCt2uFoBQ@92VeD.6Lv</t>
  </si>
  <si>
    <t>nJps85upVTU@XPfLn.ViE</t>
  </si>
  <si>
    <t>anUBYPGg8@TNrJNnW.Eqv</t>
  </si>
  <si>
    <t>smHntsUsCASNw@karC2.ifJ</t>
  </si>
  <si>
    <t>PNWYOW3OPnYelE@FkCf7.3tJ</t>
  </si>
  <si>
    <t>LahUCpyMO5@923xx.gZN</t>
  </si>
  <si>
    <t>jZTUIYnmk0kE19G@j35dI.0fK</t>
  </si>
  <si>
    <t>hlGhEo2GI@ZLDrNtW.v9d</t>
  </si>
  <si>
    <t>NhTqsF.rdh4skFU@Z2tgT.DKF</t>
  </si>
  <si>
    <t>NvdTQXYO@TnLvm.9Ar</t>
  </si>
  <si>
    <t>WKy2XzLWOZIGN@8nY.P04</t>
  </si>
  <si>
    <t>Y9vxW7Rm03GXR7G@k9zfH.VfK</t>
  </si>
  <si>
    <t>UQ8krM84OI@A1JLY.DCI</t>
  </si>
  <si>
    <t>BlGtw6Ze83MI0@mlBxG.sDD</t>
  </si>
  <si>
    <t>vhlQCzrd6c@E23xx.gZN</t>
  </si>
  <si>
    <t>RlqLPKrxdGON@HbAhM.8az</t>
  </si>
  <si>
    <t>zW1fERKwC@Hz5kG.nso</t>
  </si>
  <si>
    <t>qP6e3qK@k5yIn9E.Uso</t>
  </si>
  <si>
    <t>960mAc3WdfcwA@7w.sxT</t>
  </si>
  <si>
    <t>GjhRQ9vUEaMX7YBS@hDnTd.KeY</t>
  </si>
  <si>
    <t>I2cO0U_Husp@vs43A.wFl</t>
  </si>
  <si>
    <t>8j3ychQX69JzT@RpB2Q.Yeh</t>
  </si>
  <si>
    <t>M2eK-3t9Q@Fvc.A4u</t>
  </si>
  <si>
    <t>x3yKArMTNsMUqX4@jKvShflU.NSL</t>
  </si>
  <si>
    <t>40wTBRQE3wvH@JQRiE.uDB</t>
  </si>
  <si>
    <t>qEo6avN9uI@K2HpLQ.R83</t>
  </si>
  <si>
    <t>lp7467Ia@L3taF.RE6</t>
  </si>
  <si>
    <t>umMhMzPYtJnTUv@v7gOE.u0M</t>
  </si>
  <si>
    <t>568rpUIe6@xvRpi.PjQ</t>
  </si>
  <si>
    <t>DECLARE month_start_date date;
set month_start_date = '2023-01-01'; 
SELECT
  cust_id,
  email_addr,
  eml_rnk,
  email_lst_cde_desc,
  email_notif_pref_cde,
  email_notif_pref_cde_desc,
  email_notif_eff_dte,
FROM
  kohls-bda-prd.dp_customer.bqth_cust_email_pref_xref
WHERE
  email_notif_eff_dte &lt;= DATE_SUB(month_start_date,INTERVAL 1 DAY) AND email_notif_pref_cde = 'O' AND
  email_lst_cde_desc = "Sales alerts"
  and email_addr = "fHIP6iJwr@4ixLGt6W4.GJ2"</t>
  </si>
  <si>
    <t>2t4AbGn@jevQW.Eqv</t>
  </si>
  <si>
    <t>fHIP6iJwr@4ixLGt6W4.GJ2</t>
  </si>
  <si>
    <t>H91wsE9d@B8yqTMj.9Q3</t>
  </si>
  <si>
    <t>OaOkCbL@qcMP36n.8pt</t>
  </si>
  <si>
    <t>SgKvDa6_Ip@3M9HlAY.P5K</t>
  </si>
  <si>
    <t>M5wmKMlE@4Vows.h7O</t>
  </si>
  <si>
    <t>pmpsErF@14qush5D6P73.3KE</t>
  </si>
  <si>
    <t>v5GI.3qfq6@4h.DCI</t>
  </si>
  <si>
    <t>5rISA12R@kV.tpkMK9hi6.yg</t>
  </si>
  <si>
    <t>ZSXxNx9E1r@uU9.uDB</t>
  </si>
  <si>
    <t>x4JrKYavdmZ0pkkp@W2J8smF.sz3</t>
  </si>
  <si>
    <t>6eYbw65RwbNpdV@oqW15.NSL</t>
  </si>
  <si>
    <t>dlb7cUVx9b4@Dhg0hcm.u7m</t>
  </si>
  <si>
    <t>KfjqWV7_IigHuv@W6p5Z.LPZ</t>
  </si>
  <si>
    <t>aeLEZ5XDZU14fSkH@cxHLG.4X6</t>
  </si>
  <si>
    <t>aGvG6T@FTLYFHelAY.P5K</t>
  </si>
  <si>
    <t>O5mr05MAV@8nVv1.IFn</t>
  </si>
  <si>
    <t>9B9L6eTnU@IJBxG.sDD</t>
  </si>
  <si>
    <t>RljM0P743@LLGls.1vk</t>
  </si>
  <si>
    <t>rEmoH1TzM7@7VS2f.kqd</t>
  </si>
  <si>
    <t>M9OQHRXSHL@ROBg9.DKF</t>
  </si>
  <si>
    <t>7sKtqft@CAeg7.Bdt</t>
  </si>
  <si>
    <t>VR0ijRO8iH@AqnaQ7I.40t</t>
  </si>
  <si>
    <t>hQVJj7tI6T9@qaj.fLV</t>
  </si>
  <si>
    <t>M9r5yI48@BNuUX.Zfy</t>
  </si>
  <si>
    <t>aJy0K7v9@IyY4o.GY.2Ug</t>
  </si>
  <si>
    <t>0psAysurn20G3v@6TNXZ.HzM</t>
  </si>
  <si>
    <t>HxvjCl@JRN.dBO</t>
  </si>
  <si>
    <t>BXDw8GL@fFpDcytGi.4MR</t>
  </si>
  <si>
    <t>ULqAAevEc83h@yYAse.jPL</t>
  </si>
  <si>
    <t>TET80CZCl8t@vW1jV.yal</t>
  </si>
  <si>
    <t>6lzLlzFt@p7b.WMf</t>
  </si>
  <si>
    <t>exyNjUTbM67lv@KDlgd.JhV</t>
  </si>
  <si>
    <t>sDzFwy18fgjm@MOLd8.6o4</t>
  </si>
  <si>
    <t>STyY44Z3QL@dbtKK.u0M</t>
  </si>
  <si>
    <t>1pQ9Vvr.Vdpw@P7Z2L5T.5jG</t>
  </si>
  <si>
    <t>dE5ifIfsOP@0vSjR.fO2</t>
  </si>
  <si>
    <t>gAXqLhjFEi4C@pQTmzXIr.Tqv</t>
  </si>
  <si>
    <t>Qm7sSy7@xU1.IFn</t>
  </si>
  <si>
    <t>y4iHvnSM@ksRG6.iss</t>
  </si>
  <si>
    <t>WEDh8Q2QNG@nRf2f.kqd</t>
  </si>
  <si>
    <t>b9dd5FVVxq2@SnLVg.7vy</t>
  </si>
  <si>
    <t>unT8rJKKalec@NjULA.F1J</t>
  </si>
  <si>
    <t>VNYcMJgnv44OGS@U1fCtHu.Jo1</t>
  </si>
  <si>
    <t>quTkIu@fcm.7TN</t>
  </si>
  <si>
    <t>R537tldIFrf7JdnAvG@tBuKk.1w6</t>
  </si>
  <si>
    <t>hsw2yaS2La4i6VON@griMe.JN1</t>
  </si>
  <si>
    <t>uQO2IJIYPBm@HDg0hcm.u7m</t>
  </si>
  <si>
    <t>lHsxtX@V5P.YEz</t>
  </si>
  <si>
    <t>IyEuzALt@P5duPPp.j4w</t>
  </si>
  <si>
    <t>AtsNPkMGQqh7H@lFhcm.u7m</t>
  </si>
  <si>
    <t>rnee4ijq9O6Avz@bVbTkFn.VGs</t>
  </si>
  <si>
    <t>hlPuE2tPq@7Tsfd.Bdy</t>
  </si>
  <si>
    <t>3k9j8q8hnt0@mszEW.Eqv</t>
  </si>
  <si>
    <t>ccFrCQ.Jn7r@MK0jRd.qWB</t>
  </si>
  <si>
    <t>4bGwymUnQd88@XujEfw.BrV</t>
  </si>
  <si>
    <t>ueVnChIuoW@qqTMj.9Q3</t>
  </si>
  <si>
    <t>01QVRIg6@9hU5kNk.DKF</t>
  </si>
  <si>
    <t>4KJQfULl@RriMe.JN1</t>
  </si>
  <si>
    <t>GwpxZWXV4jAbe@MpcdF.QfJ</t>
  </si>
  <si>
    <t>l8UV@mrLCk5s.X2t</t>
  </si>
  <si>
    <t>yLntalp2AqVQVepQSS@f0LLm.HzM</t>
  </si>
  <si>
    <t>bjtnW40EjU@pFlxe.b8w</t>
  </si>
  <si>
    <t>kiyKhZyVdmaA@ldPZkyw4n.bQr</t>
  </si>
  <si>
    <t>XrEggDXDR6@VS9zPd8.6o4</t>
  </si>
  <si>
    <t>ZmM86ELxEj@3wUfZXLf.hah</t>
  </si>
  <si>
    <t>aVrjEWhNjP@nqnfr.Bc0</t>
  </si>
  <si>
    <t>3FaWsApI31Ge8JxL@h8cMtkr.8PF</t>
  </si>
  <si>
    <t>HYA1ux8b74mDrT@ADuHc.IeF</t>
  </si>
  <si>
    <t>LMDtX2I6u.zCZ2Mn@2Abl5.H7r</t>
  </si>
  <si>
    <t>ZViAFtFPXPQ@JYL.JT4</t>
  </si>
  <si>
    <t>Aq7J0rrgng2SP@m6alv.6Rd</t>
  </si>
  <si>
    <t>DKRTrIX5RuBd8a12@nqekU.8az</t>
  </si>
  <si>
    <t>TQkMn9uwZ4@tUQjh.QnB</t>
  </si>
  <si>
    <t>bMSnKycJ9s@FW6Wv.ZHG</t>
  </si>
  <si>
    <t>Aq7qO4RlgxKpV@FsgvdrH.LuB</t>
  </si>
  <si>
    <t>sijcU63j9amv@oQAvK.cD3</t>
  </si>
  <si>
    <t>PH_8XOI5Xi@DLA8fLn.ViE</t>
  </si>
  <si>
    <t>L0t156OzUr@wxlua.b8w</t>
  </si>
  <si>
    <t>aVpCWGKKT9ogN@Jp9LWf.QnB</t>
  </si>
  <si>
    <t>NUfoHCJoQ@oY0TB.qna</t>
  </si>
  <si>
    <t>EdHEk8Pl@KEftZ.1PC</t>
  </si>
  <si>
    <t>xo6pfBMNJe@Y9lA.57P</t>
  </si>
  <si>
    <t>lrczm9OMao8@YTd.zUI</t>
  </si>
  <si>
    <t>pleJkxna7t2@dW3bk.QLv</t>
  </si>
  <si>
    <t>gfnJi49@fnQm.2CX</t>
  </si>
  <si>
    <t>sbfBC7Zr.C2Un@iHRkU.8az</t>
  </si>
  <si>
    <t>bcpnvjePB49Yw@4CEeL.JT4</t>
  </si>
  <si>
    <t>Vz7OAAy@TRqIF0S.TDS</t>
  </si>
  <si>
    <t>hq3D1PTJAc40Gild8hb@j35dI.0fK</t>
  </si>
  <si>
    <t>9cnwPLeM@l7uDuHc.IeF</t>
  </si>
  <si>
    <t>DLPVurT@rWG.yhg</t>
  </si>
  <si>
    <t>xSXTf.0jsgk@pEWEi2k.Ia6</t>
  </si>
  <si>
    <t>ELjRTEf.vcRmE@r0t.ubx</t>
  </si>
  <si>
    <t>DBAU9kJy8@SqaTx.fT4</t>
  </si>
  <si>
    <t>hiREpNDTvjvz@rvZac.uDB</t>
  </si>
  <si>
    <t>ZfjRBqHTYklr5@h56f6.Em7</t>
  </si>
  <si>
    <t>mxoMC@72tVrew.aiE</t>
  </si>
  <si>
    <t>xMMVJKTyKgEsSU@aiDl.bqxNkG7JJBwM.M8z</t>
  </si>
  <si>
    <t>ERYq3oyye4W@56Qfuwgr.gZN</t>
  </si>
  <si>
    <t>Mi2kER9xwaSXWTlB@uKIn1.HM6</t>
  </si>
  <si>
    <t>LDClOr7JRBm1R@J6.fT9</t>
  </si>
  <si>
    <t>LvYaqPyW@oiESGspH71.IgH</t>
  </si>
  <si>
    <t>3Cg25fkf@DuG.224</t>
  </si>
  <si>
    <t>1rFBr@tbR.1aQ</t>
  </si>
  <si>
    <t>2IfOn.tylmMQQq@nqI.jAo</t>
  </si>
  <si>
    <t>2bay66VS@dOTHvL.iah</t>
  </si>
  <si>
    <t>2DybEL6yk@bcqJKqdoy.OwZ</t>
  </si>
  <si>
    <t>2DOOtMxz@atdc3.PSL</t>
  </si>
  <si>
    <t>L004upN6FY75@odr.DCI</t>
  </si>
  <si>
    <t>LUWuwjkAEH6@C5fLn.ViE</t>
  </si>
  <si>
    <t>KX2kwVg_x@Gr4.YSc</t>
  </si>
  <si>
    <t>LStaWOfi7W9Vk@XBC6Q.BgH</t>
  </si>
  <si>
    <t>L4CMY3fFy@7Tsfd.Bdy</t>
  </si>
  <si>
    <t>L3OK3BrYFtjp5@mZC6Q.BgH</t>
  </si>
  <si>
    <t>KbLbJ6Yy@ojULA.F1J</t>
  </si>
  <si>
    <t>wsxs8bp4@fzPd8.6o4</t>
  </si>
  <si>
    <t>x8xFeRucC84u1tb76J8@X27AE.J7r</t>
  </si>
  <si>
    <t>wFzgB2Obq62i@L8ojJ.5YN</t>
  </si>
  <si>
    <t>wfku58Z@sUpjx.ddt</t>
  </si>
  <si>
    <t>wI32eHGAciZq5DEhuin0@V0qND.Yiu</t>
  </si>
  <si>
    <t>y5gB4Ga037o@PBIMY.P5K</t>
  </si>
  <si>
    <t>wG93bP12@wcDAc.4X6</t>
  </si>
  <si>
    <t>xdlzMYDo@U69Fl.9zg</t>
  </si>
  <si>
    <t>whNkH25@tHy.rso</t>
  </si>
  <si>
    <t>yDMCmhtvT3WNW@dgsfd.Bdy</t>
  </si>
  <si>
    <t>xuThVp0U40g@U0iDn.ViE</t>
  </si>
  <si>
    <t>xW1OewjAajBowXt@U0iDn.ViE</t>
  </si>
  <si>
    <t>x9FJ8Ovqu3xaR@qHo.NkG</t>
  </si>
  <si>
    <t>xcJW50@GtJofEXNr.3Fs</t>
  </si>
  <si>
    <t>O8Xx5NspevhCT@ViP4s.R0W</t>
  </si>
  <si>
    <t>NWWP81Lnr3l0ebm@sP3bk.QLv</t>
  </si>
  <si>
    <t>Lv3y8P1A4@qVlBE.Uso</t>
  </si>
  <si>
    <t>OsXDlSq@hA53S.1H5</t>
  </si>
  <si>
    <t>O37DwkCY2hEfe7Dp@2MiTb.6Mz</t>
  </si>
  <si>
    <t>OBJpx.RXyd47@JO17ab.aPD</t>
  </si>
  <si>
    <t>NcxvjF9cYUw@HQV8x.ddt</t>
  </si>
  <si>
    <t>Gg7T3F5O1R@eb4.JN1</t>
  </si>
  <si>
    <t>H80g63SMJN@2k8.BOW</t>
  </si>
  <si>
    <t>H8CmKld@YezqW.tMw</t>
  </si>
  <si>
    <t>G3nmg10N0RBkkvrMfP@yiaCr.yIi</t>
  </si>
  <si>
    <t>h6tDI0bt@Wsj9q.PUF</t>
  </si>
  <si>
    <t>g6QoqHb3w6@LfOBps.hvy</t>
  </si>
  <si>
    <t>g7mTR3mR8CjEQXa@XPfLn.ViE</t>
  </si>
  <si>
    <t>grogRpNX@oYAse.jPL</t>
  </si>
  <si>
    <t>h1iR_ur8UrK4@2Abl5.H7r</t>
  </si>
  <si>
    <t>gU6lA9v08wuQCA@QEhTa.EFR</t>
  </si>
  <si>
    <t>gVMxXGmtb5@c0LLm.HzM</t>
  </si>
  <si>
    <t>ghSjohOiV@fIVrSmv.a8A</t>
  </si>
  <si>
    <t>MKuZ9FC2POr6ovbh1@2LuZf.2YT</t>
  </si>
  <si>
    <t>LgVH5nEUV@YJiVK.x12</t>
  </si>
  <si>
    <t>Lv1IejnPo6SU@LpzZ6.RE6</t>
  </si>
  <si>
    <t>7gGYVeGis4T@dCL4Y.P5K</t>
  </si>
  <si>
    <t>7YIdt7zlE4s@qpzEW.Eqv</t>
  </si>
  <si>
    <t>6mDczdL4hL@wQZ6L.Wxd</t>
  </si>
  <si>
    <t>7lkOQWYEZaLAN@TUZVE.Uso</t>
  </si>
  <si>
    <t>6WRFD7uXSbBtoYn@R29qX.Saw</t>
  </si>
  <si>
    <t>7qMCxUnueFAC6sJUUmW@8a003n.5ui</t>
  </si>
  <si>
    <t>7eLHTu3HXq@uqgD0.kqd</t>
  </si>
  <si>
    <t>8.ftHT2@78vnbz.49d</t>
  </si>
  <si>
    <t>7P8bxAKft8Vo7C@PYYkr.8PF</t>
  </si>
  <si>
    <t>71U9yD9l4cJSAdm@dW3bk.QLv</t>
  </si>
  <si>
    <t>7dIrqZcR0J@YSOWR.dv6</t>
  </si>
  <si>
    <t>6uK2xZ521I1xgMr@mJ1vY.P04</t>
  </si>
  <si>
    <t>7iBNnpj5Gedr@EMiTb.6Mz</t>
  </si>
  <si>
    <t>7bQom-4hYjs@OGewQaGOk.m6q</t>
  </si>
  <si>
    <t>6w1JfRx0Zf@x7gOE.u0M</t>
  </si>
  <si>
    <t>6nYT1vlLb1@GQZ6L.Wxd</t>
  </si>
  <si>
    <t>MABpnvaSZ17U7@oY0TB.qna</t>
  </si>
  <si>
    <t>MDxdB6IQ7AWQk@pvq5m.u7m</t>
  </si>
  <si>
    <t>N6n4QkkMkd2T8tPdL@LLGls.1vk</t>
  </si>
  <si>
    <t>NDMXGI@AT3BoSz.6Ch</t>
  </si>
  <si>
    <t>MtZbCw7tLlYwBx@eDiJ7k.jVJ</t>
  </si>
  <si>
    <t>MzyShNYfZ96rBA@HjzJL.p5y</t>
  </si>
  <si>
    <t>MSJg7QfO@0Qun1.HM6</t>
  </si>
  <si>
    <t>MjaFEBPmg11iH@HAZVE.Uso</t>
  </si>
  <si>
    <t>NLSjxALSDr7If8adM@vNa8q4V.jJ</t>
  </si>
  <si>
    <t>MV4lTsFYl@LCiVK.x12</t>
  </si>
  <si>
    <t>MCPd0xrDXu@9mvhG.3tJ</t>
  </si>
  <si>
    <t>NM342ueZfSZ8k@zvc.65K</t>
  </si>
  <si>
    <t>Mlg73IABHcf1ZY@2uKxe.b8w</t>
  </si>
  <si>
    <t>MccosGrWbkJE9@RAFre.jWO</t>
  </si>
  <si>
    <t>n6Cq3Deh@yRKtC.pDH</t>
  </si>
  <si>
    <t>mqvxCE_MssQ@yh6zPd8.6o4</t>
  </si>
  <si>
    <t>mABPstNdIp@lcnWR.dv6</t>
  </si>
  <si>
    <t>mzak9ymGv1A@P5zqW.tMw</t>
  </si>
  <si>
    <t>lt2y0bDuWVf@CoL4Y.P5K</t>
  </si>
  <si>
    <t>mESAUc_AXUCiRXKcY9@RpB2Q.Yeh</t>
  </si>
  <si>
    <t>mhZSKrBPufi2Zn@ZCKwT.8BU</t>
  </si>
  <si>
    <t>ltcquNSWwRoXoR@cXftx.HzM</t>
  </si>
  <si>
    <t>n6lDmD@QGaaq.2vw</t>
  </si>
  <si>
    <t>monYYn1C7O0fnHV5o@MpcdF.QfJ</t>
  </si>
  <si>
    <t>lp7ppukG@qp5FO.hxd</t>
  </si>
  <si>
    <t>mR19KbV94y7o@fOB.hq.LZR</t>
  </si>
  <si>
    <t>lvOlsFHnFSpFgvnX@5p5FO.hxd</t>
  </si>
  <si>
    <t>mxPdfDX5@dm.jbx</t>
  </si>
  <si>
    <t>mM8muDLoh@QmV8mWQ.ole</t>
  </si>
  <si>
    <t>nFKlI5W.HsuHL7ba@v25dI.0fK</t>
  </si>
  <si>
    <t>nFSoo80nDe@kEhTa.EFR</t>
  </si>
  <si>
    <t>nDOqyMKco@LwX.oVW</t>
  </si>
  <si>
    <t>uRw3SWSA@BZtOsKT.PJA</t>
  </si>
  <si>
    <t>Wv1e5AKIkW1@v6zEW.Eqv</t>
  </si>
  <si>
    <t>fMCjJ24oE5xCJu@eL4Zh.8PF</t>
  </si>
  <si>
    <t>uK4BTthGzC@YVoHl.3tJ</t>
  </si>
  <si>
    <t>IwXxZCD2v@DMtVrew.aiE</t>
  </si>
  <si>
    <t>DOg_cdHoUl5@R3bgy.ExV</t>
  </si>
  <si>
    <t>qfABV_hYBu8z8_d4CH@ZV3nDTB.IeF</t>
  </si>
  <si>
    <t>ksPBABlgqLbPTv@k24onG.Wal</t>
  </si>
  <si>
    <t>p7681jWREXOCZ9kOM@Z7twe.jWO</t>
  </si>
  <si>
    <t>nV49j4Qga78@LSFpS.opu</t>
  </si>
  <si>
    <t>ywCS2bw@g0QTiF4L96.mkz</t>
  </si>
  <si>
    <t>7EOhKDDqQ@4CEeL.JT4</t>
  </si>
  <si>
    <t>bSm7VKd891QW@P0UlOuH.cEj</t>
  </si>
  <si>
    <t>wCDoSWbd7inPs@ryMfP.VjQ</t>
  </si>
  <si>
    <t>wuvrZCJxyl@kPPDs.Aso</t>
  </si>
  <si>
    <t>p3NpNx3k0h7@X27AE.J7r</t>
  </si>
  <si>
    <t>OD1RDkfM0AJu8Q73L8XnLiVK@LxHLG.4X6</t>
  </si>
  <si>
    <t>E8VxdKuVK7ex0@HEVv1.IFn</t>
  </si>
  <si>
    <t>He2kR89LeSzQ@B6qwx.F0n</t>
  </si>
  <si>
    <t>JdpNmxw@JYL.JT4</t>
  </si>
  <si>
    <t>PUnlvHd1PA@B0f92.1w6</t>
  </si>
  <si>
    <t>pqMGCnYt@TsfKZkNqo3KxuIg7V7q.fO2</t>
  </si>
  <si>
    <t>jMHoKJ7MveSXz@KDlgd.JhV</t>
  </si>
  <si>
    <t>HVfvMl6Qb0U@333bk.QLv</t>
  </si>
  <si>
    <t>fURkvTM@2ZPl.sAD</t>
  </si>
  <si>
    <t>000qmVn@3UH2l.hcC</t>
  </si>
  <si>
    <t>dppK7q8YyFJp@Nw2mB.YIy</t>
  </si>
  <si>
    <t>o42nQSurHA@XXftx.HzM</t>
  </si>
  <si>
    <t>CHtsgZ@LottpffEd.mAJ</t>
  </si>
  <si>
    <t>Bof73iBPQ@h1o7Z.LPZ</t>
  </si>
  <si>
    <t>zDTRYjuv@MQAvK.cD3</t>
  </si>
  <si>
    <t>1Mei0pf61ew@jUPjtXb.eYT</t>
  </si>
  <si>
    <t>nMGnIvDc@YKbZx7iZY.eHj</t>
  </si>
  <si>
    <t>R7VDL9xY@7riMe.JN1</t>
  </si>
  <si>
    <t>HLbDA0KaWc6@n3G.sDD</t>
  </si>
  <si>
    <t>zPXxMfAdEhH4Tb2Y@dGCvm.9Ar</t>
  </si>
  <si>
    <t>0P6hfCl4f@cBraAC3.p6g</t>
  </si>
  <si>
    <t>YCJGPf179sd4@BzLuw.pDH</t>
  </si>
  <si>
    <t>baGwbh7u@bBoSz.6Ch</t>
  </si>
  <si>
    <t>JasIC02jAjx@U0iDn.ViE</t>
  </si>
  <si>
    <t>8tv8pLd@Ejn.Lna</t>
  </si>
  <si>
    <t>llucmnKAS3IX@sn8QZ6L.Wxd</t>
  </si>
  <si>
    <t>8rQIFYWCjRyu@8JtW1.HtP</t>
  </si>
  <si>
    <t>JH60y7vb@BZV8y.hxd</t>
  </si>
  <si>
    <t>zgLA2UQ@C5fLn.ViE</t>
  </si>
  <si>
    <t>AVLfkYoM@x7Xun.UTE</t>
  </si>
  <si>
    <t>2blJyviBrKnLH7@cmhyw.sxT</t>
  </si>
  <si>
    <t>I3rflmXx5MbY@7wI8I.bRT</t>
  </si>
  <si>
    <t>670IaEON5AJT@sQ6VG.Ocx</t>
  </si>
  <si>
    <t>pOuQcVzWcL@36eua.b8w</t>
  </si>
  <si>
    <t>meEONl@Xvka5uw51.xfN</t>
  </si>
  <si>
    <t>zC8COhp@HSqjk.9KQ</t>
  </si>
  <si>
    <t>vA0gVLvXyYhyf@CcDDf.2YT</t>
  </si>
  <si>
    <t>KTAM7oux@JGCvm.9Ar</t>
  </si>
  <si>
    <t>ryzefXHy@IJ6DJ.VGs</t>
  </si>
  <si>
    <t>FaIMOimG4o7@U0iDn.ViE</t>
  </si>
  <si>
    <t>kcsOuAZVYlQ8@ZHqvI.q7J</t>
  </si>
  <si>
    <t>qq7Pcrr@TAzFUh6.6pE</t>
  </si>
  <si>
    <t>PZU7MAKYq@iqHl74D.6Lv</t>
  </si>
  <si>
    <t>bV_yopD@zQ51c.NSL</t>
  </si>
  <si>
    <t>oEaA9uVx0K@vSYua.b8w</t>
  </si>
  <si>
    <t>8fzprc0YCgN@wJ1kk.9KQ</t>
  </si>
  <si>
    <t>OTCsvq6y@1t06x.5YN</t>
  </si>
  <si>
    <t>AoAZ@IrqPbtx.sz3</t>
  </si>
  <si>
    <t>llUEkkj59Dh@HDg0hcm.u7m</t>
  </si>
  <si>
    <t>15R71iCzw7g1M@150Z2.ifJ</t>
  </si>
  <si>
    <t>CnBAnMhRFu@C8pE1.p0h</t>
  </si>
  <si>
    <t>FUHBlC_SGA@L06Cu.a8z</t>
  </si>
  <si>
    <t>C6CE.yq2O@0zLuw.pDH</t>
  </si>
  <si>
    <t>kPvky0.E3kZoMLd@HAPE1.p0h</t>
  </si>
  <si>
    <t>Us6MpUAuou0vbq@d7UE1.p0h</t>
  </si>
  <si>
    <t>gNeMoX@0W8HqvI.q7J</t>
  </si>
  <si>
    <t>cfC6Z7bAHc@gCKwT.8BU</t>
  </si>
  <si>
    <t>XaDsmZZYR@xd5.8XC</t>
  </si>
  <si>
    <t>0g453fnn@D4y.MZr</t>
  </si>
  <si>
    <t>bbZXH0zMQ@Vqa1c2L5.6UK</t>
  </si>
  <si>
    <t>M1y44ebOwJN@R29qX.Saw</t>
  </si>
  <si>
    <t>8Dgfq0A_AC@vQwz0Xs.lWp</t>
  </si>
  <si>
    <t>bjKG5OoP@6xdmw7riN.Ul4</t>
  </si>
  <si>
    <t>EraKPZrnsr@ysf5T.Wxd</t>
  </si>
  <si>
    <t>IUBcJAVj@IupgD.PGv</t>
  </si>
  <si>
    <t>jaBX0fpb@xkDqbZh.8PF</t>
  </si>
  <si>
    <t>tVwZZVi@mX6.7ah</t>
  </si>
  <si>
    <t>zXlj5V8X8dDQ@qn8QZ6L.Wxd</t>
  </si>
  <si>
    <t>elICHjDU71r5w@7Tsfd.Bdy</t>
  </si>
  <si>
    <t>Ph12UrbZcUIt7o@xEhTa.EFR</t>
  </si>
  <si>
    <t>hKhfohHQLMR8b@8nVv1.IFn</t>
  </si>
  <si>
    <t>kiSxJLq0pT@wqQM5yZ.Srt</t>
  </si>
  <si>
    <t>AMrje2A@ZbQl2.hLv</t>
  </si>
  <si>
    <t>2o06DkFOGmPIECOi9@zfs3.Yiu</t>
  </si>
  <si>
    <t>CAz0RRFlp1mJc@LLGls.1vk</t>
  </si>
  <si>
    <t>NXBI1UafcQ@OIv5Td8.6o4</t>
  </si>
  <si>
    <t>98KeT14@TKnQGc06SOo.VCW</t>
  </si>
  <si>
    <t>6Qxlje2afo@E0A.bSA</t>
  </si>
  <si>
    <t>rA0PPUksso@W9QUx.Wxd</t>
  </si>
  <si>
    <t>fN6fCtxueKi83fk2@Mg3jJ.5YN</t>
  </si>
  <si>
    <t>0TCrCKLbjb5Y@vmaIR.EjU</t>
  </si>
  <si>
    <t>MNwF3Ndyb@Z0ND3.u0J</t>
  </si>
  <si>
    <t>LJOwaWr@ynVeD.6Lv</t>
  </si>
  <si>
    <t>kKoOUXa8vL@n7zxx.gZN</t>
  </si>
  <si>
    <t>cmpgn_cde</t>
  </si>
  <si>
    <t>cntct_hist_id</t>
  </si>
  <si>
    <t>snt_tmst</t>
  </si>
  <si>
    <t>snd_id</t>
  </si>
  <si>
    <t>lst_id</t>
  </si>
  <si>
    <t>unsubscr_rsn_txt</t>
  </si>
  <si>
    <t>frst_clk_tmst</t>
  </si>
  <si>
    <t>frst_clk_dev</t>
  </si>
  <si>
    <t>frst_clk_url_txt</t>
  </si>
  <si>
    <t>frst_opn_tmst</t>
  </si>
  <si>
    <t>frst_opn_dev</t>
  </si>
  <si>
    <t>cmplnt_tmst</t>
  </si>
  <si>
    <t>cmplnt_rsn</t>
  </si>
  <si>
    <t>email_nm</t>
  </si>
  <si>
    <t>sbjct_txt</t>
  </si>
  <si>
    <t>fr_nm</t>
  </si>
  <si>
    <t>prvw_url_txt</t>
  </si>
  <si>
    <t>lod_job_tmst</t>
  </si>
  <si>
    <t>rec_src_nm</t>
  </si>
  <si>
    <t>1MidYIZFzq0Bmh@xHF.SAk</t>
  </si>
  <si>
    <t>160702_DG_Email_Furniture</t>
  </si>
  <si>
    <t>%%=TreatAsContent(@SubjectLine)=%%</t>
  </si>
  <si>
    <t>Kohls</t>
  </si>
  <si>
    <t>http://members.s6.exacttarget.com/integration/EmailPreview.aspx?mid=fe871272716d007473&amp;jid=fecb157571650d7d&amp;sendtype=ffc71c&amp;eid=ff2717787d61</t>
  </si>
  <si>
    <t>EXACT TARGET</t>
  </si>
  <si>
    <t>2WphGlMo@0Da.ZdG</t>
  </si>
  <si>
    <t>0WphvQYlS0Yrz@m6alv.6Rd</t>
  </si>
  <si>
    <t>3BsEARWy@dnT.PSD</t>
  </si>
  <si>
    <t>22y118H@WjbYe.iH5</t>
  </si>
  <si>
    <t>25WGwFSDoZjRFPO@a6zF5kG.nso</t>
  </si>
  <si>
    <t>2dMu22dFIdB@aDVGE.J7r</t>
  </si>
  <si>
    <t>3KXc6@IxQ.4z8</t>
  </si>
  <si>
    <t>05kS1TeU@pqwMyks.yl7</t>
  </si>
  <si>
    <t>2dM8DVKcWUB@In1lc.Wal</t>
  </si>
  <si>
    <t>07UbTs7WYXb@IelhE.TWp</t>
  </si>
  <si>
    <t>2t7Z8gPn@jowPFpzxHkr.8PF</t>
  </si>
  <si>
    <t>2EXUMXs@bz7AE.J7r</t>
  </si>
  <si>
    <t>3k4hIl@g8GRZWl.I7P</t>
  </si>
  <si>
    <t>1quzHa6zBQ@2jB.YAN</t>
  </si>
  <si>
    <t>16mntVOwLGKIYgN@mYicc.Wal</t>
  </si>
  <si>
    <t>0HcaIGW@3vOeQFd.vCA</t>
  </si>
  <si>
    <t>38SkuopCwceC@WI6ArSy.VjN</t>
  </si>
  <si>
    <t>1FteldL2@ZzOpsLSKp.EoQ</t>
  </si>
  <si>
    <t>3uDwch_BrV@IoUeK.aeh</t>
  </si>
  <si>
    <t>1OZHdxb1NDUXPa@SEhTa.EFR</t>
  </si>
  <si>
    <t>1SMbZlxw@VVujI.F1J</t>
  </si>
  <si>
    <t>1vzofYp@h2UXQTzMA.LTS</t>
  </si>
  <si>
    <t>1ET3dDuXbWK3@2BYtC.pDH</t>
  </si>
  <si>
    <t>1h1ZjyjPsPxchbxP@wmaIR.EjU</t>
  </si>
  <si>
    <t>0owPLEl1MR6DbL@IX1maIR.EjU</t>
  </si>
  <si>
    <t>1E3rNGMBGvhGmZ@ZRfJtW1.HtP</t>
  </si>
  <si>
    <t>3QJzEi6N@Gmeq48B.Buf</t>
  </si>
  <si>
    <t>0tibsZPyU@W7q.LWn</t>
  </si>
  <si>
    <t>27LJK9xdbOEiF@c6a4K.aeh</t>
  </si>
  <si>
    <t>2iDnha4xX@XhY.P04</t>
  </si>
  <si>
    <t>1JuiK906@0LP.o7s</t>
  </si>
  <si>
    <t>160pFP9@ljg0hcm.u7m</t>
  </si>
  <si>
    <t>0iHX9Wgak@53F1J.3LV</t>
  </si>
  <si>
    <t>0YFfbed1X9@JC5bBGh.Ia6</t>
  </si>
  <si>
    <t>12QUrmLm7I@e4s.0CH</t>
  </si>
  <si>
    <t>2HPs4NrJK8n4y@wjUeK.aeh</t>
  </si>
  <si>
    <t>1h0vjh83gV@sfm.eAp</t>
  </si>
  <si>
    <t>1dweTgGD@V8h.2Gj</t>
  </si>
  <si>
    <t>1J0IZB32V_w4pCRE@ed1jV.yal</t>
  </si>
  <si>
    <t>0DA6mezp5@wrGgHEwjk.wWv</t>
  </si>
  <si>
    <t>3uD0mMAk3fio@MoAcn.Jo1</t>
  </si>
  <si>
    <t>2gzHYh4fCQ1Oki@1YBCk.EFR</t>
  </si>
  <si>
    <t>0fDuUrxK@cTm.j4w</t>
  </si>
  <si>
    <t>3xLk3XvNz3z1N7X@mszEW.Eqv</t>
  </si>
  <si>
    <t>3aSyUR0@tf7yCot.V7h</t>
  </si>
  <si>
    <t>1xKe8p8h@GxZE.J7r</t>
  </si>
  <si>
    <t>3d1PWEsuI2dPm3j@bXDFO.swq</t>
  </si>
  <si>
    <t>1s4pzHcNL@ItND3.u0J</t>
  </si>
  <si>
    <t>3Z1Mn90Lj@xVlWspX.Saw</t>
  </si>
  <si>
    <t>0UNOXbnRr1@KVD.4X6</t>
  </si>
  <si>
    <t>1CAARpoFe@fpKdG.sDD</t>
  </si>
  <si>
    <t>0rfupkiI@zSin1.HM6</t>
  </si>
  <si>
    <t>2UiP6wcW_iU1@EsmCj.pWQ</t>
  </si>
  <si>
    <t>1KVqCpAc@hNEJx.Zfy</t>
  </si>
  <si>
    <t>3l649TaV@uNl.DKF</t>
  </si>
  <si>
    <t>2Vsoknu@3aPKiOH4dIr5OfX.Bnj</t>
  </si>
  <si>
    <t>3Zlv5AIT8@jA0y.5ui</t>
  </si>
  <si>
    <t>0zNmrZ4kgGs@R29qX.Saw</t>
  </si>
  <si>
    <t>0sgQjWOo@yGg.Aso</t>
  </si>
  <si>
    <t>38ExJihmTJIw@ITGjJ.5YN</t>
  </si>
  <si>
    <t>0wInsS5pOlAV@W0t.2Ug</t>
  </si>
  <si>
    <t>2fbqrlyaA2N1E@wDU1K.x12</t>
  </si>
  <si>
    <t>3oDxG8@LT3BoSz.6Ch</t>
  </si>
  <si>
    <t>2fbqrHpTYP@nqnfr.Bc0</t>
  </si>
  <si>
    <t>02DA74sQ7KDCRa@V7Z.LwG</t>
  </si>
  <si>
    <t>09SUzPrPCf@mKc.VGs</t>
  </si>
  <si>
    <t>453t.2r304M0@eYA1D.dzy</t>
  </si>
  <si>
    <t>0TDlv0m@gOAae56.cbO</t>
  </si>
  <si>
    <t>31XVNAJtj8Z@Mgadn.v9d</t>
  </si>
  <si>
    <t>445QaLItN@fea4K.aeh</t>
  </si>
  <si>
    <t>2oUxxoAbq@nXzj4dQ.eNt</t>
  </si>
  <si>
    <t>1ALZbu@b2t.KeY</t>
  </si>
  <si>
    <t>1TNm4oAZK7KHi@XIjpY.zjQ</t>
  </si>
  <si>
    <t>0EEjoFKeE@8nY.P04</t>
  </si>
  <si>
    <t>44bETxF9NNe@dewvZCcEg4.apZ</t>
  </si>
  <si>
    <t>0BT3WlxF9omPL@PwBxG.sDD</t>
  </si>
  <si>
    <t>0EQCGyxaknaC@06qwx.F0n</t>
  </si>
  <si>
    <t>2HEKDr@DZS.9zg</t>
  </si>
  <si>
    <t>1pB0UjBS.shF8n@GOzZaP.ExV</t>
  </si>
  <si>
    <t>12qTQAn8@ao1Myks.yl7</t>
  </si>
  <si>
    <t>2rKjM8NRJ95@AWn.Lna</t>
  </si>
  <si>
    <t>1ZNQLs0GNVn@KaGNSFz.Qna</t>
  </si>
  <si>
    <t>0lAe6Dq@qwLx1.P2J</t>
  </si>
  <si>
    <t>1I5SUZvFw5FaHc@yISOE.u0M</t>
  </si>
  <si>
    <t>1ahfEt@mdirbFZ.2NB</t>
  </si>
  <si>
    <t>2ZLkpcZegkwk@5NXtim.B7m</t>
  </si>
  <si>
    <t>3oiKa9@evNI.BrV</t>
  </si>
  <si>
    <t>24Mb9dPe6J@83ig3jJ.5YN</t>
  </si>
  <si>
    <t>2SFLlB@eNzCfY9.7TN</t>
  </si>
  <si>
    <t>0ps9F0vHKjmY3d2@tOvQ7.til</t>
  </si>
  <si>
    <t>0wM6FYSyV59vsgp@vbf4W.tMw</t>
  </si>
  <si>
    <t>1pulNHIJ@YMu7gOE.u0M</t>
  </si>
  <si>
    <t>40GuoOF3@zTGjJ.5YN</t>
  </si>
  <si>
    <t>3MvFwekZTk@v0g.JN1</t>
  </si>
  <si>
    <t>3wMFf8e0iNM@YezqW.tMw</t>
  </si>
  <si>
    <t>1TNbTByhLoi@Qefks.p10</t>
  </si>
  <si>
    <t>2vLyDaJf@VndEDtl.6W3</t>
  </si>
  <si>
    <t>0Bz6ptSI@El66owegt.Srt</t>
  </si>
  <si>
    <t>05iNKYI9V@m6alv.6Rd</t>
  </si>
  <si>
    <t>DECLARE month_start_date date;
set month_start_date = '2023-01-01'; 
    SELECT
      email_addr,
      nbr_of_clk,
      unsubscr_tmst,
      nbr_of_opn,
      email_snt_dte
    FROM
    `kohls-bda-prd.dp_marketing.bqth_mktg_email_cmpgn_rspn`
    WHERE
      email_snt_dte BETWEEN month_start_date AND DATE_SUB(DATE_ADD(month_start_date, INTERVAL 1 MONTH), INTERVAL 1 DAY)
      and email_addr IS NOT NULL
      and email_addr = "nEAcvV@wRJ6rkpEgBmE.3Xz"</t>
  </si>
  <si>
    <t>Cross-validation Data</t>
  </si>
  <si>
    <t>uSrntQDSL.Hx8Ht@E8pE1.p0h</t>
  </si>
  <si>
    <t>nEAcvV@wRJ6rkpEgBmE.3Xz</t>
  </si>
  <si>
    <t>wFzZxTfXyaFAv@LLGls.1vk</t>
  </si>
  <si>
    <t>veLmR0Cl@rIuUX.Zfy</t>
  </si>
  <si>
    <t>oTdv8lk@THZBt9tGi.4MR</t>
  </si>
  <si>
    <t>nnVEfPfdy1@SOJ.jPL</t>
  </si>
  <si>
    <t>nYfOEc33Xl0@4UNjZ.FNt</t>
  </si>
  <si>
    <t>nnrMOAa2yIKb57@iTzDs.Aso</t>
  </si>
  <si>
    <t>nBMQ7nHhyWWuF9Z@v6zEW.Eqv</t>
  </si>
  <si>
    <t>o8iLjWqQMQu8qd@FJHQh.NSL</t>
  </si>
  <si>
    <t>nH21jDquso@zSOWR.dv6</t>
  </si>
  <si>
    <t>ns9QBybYtOM@qpzEW.Eqv</t>
  </si>
  <si>
    <t>oEw6XQnaR0MKR@sWHP42.yIi</t>
  </si>
  <si>
    <t>o9nxDT9R@FCqI1.9zg</t>
  </si>
  <si>
    <t>oD5f9Y@lqW15.NSL</t>
  </si>
  <si>
    <t>ne8bsKrz1zU@P5zqW.tMw</t>
  </si>
  <si>
    <t>oMY1qTi9MRmj@PHRkU.8az</t>
  </si>
  <si>
    <t>nNR6RGJmfGgkgIH@PBIMY.P5K</t>
  </si>
  <si>
    <t>nUzo8oBpa9O3@gYBL5.PSL</t>
  </si>
  <si>
    <t>n80BPF4Gml9V@tI.cEm</t>
  </si>
  <si>
    <t>nSBlcbe72abzBg@kqW15.NSL</t>
  </si>
  <si>
    <t>n9wQ9NW0@Xh4.Zo4</t>
  </si>
  <si>
    <t>o6fAc1fYnU5SK0@LL4Zh.8PF</t>
  </si>
  <si>
    <t>o8Xb5jPZX7U2q@28SOQ.2wd</t>
  </si>
  <si>
    <t>o8i0K5H7OrM@7yjnY.P5K</t>
  </si>
  <si>
    <t>oFuPRmluy2bqN@eqP4s.R0W</t>
  </si>
  <si>
    <t>nWFNV2B@XPfLn.ViE</t>
  </si>
  <si>
    <t>oRprXbtSqsfxy9@pBRLm.HzM</t>
  </si>
  <si>
    <t>nsehiZl6bM@CcmMZ.MZr</t>
  </si>
  <si>
    <t>n8Bnz5y3a@wQW.Eqv</t>
  </si>
  <si>
    <t>oYhPFzldSPE@6fE5U.78Z</t>
  </si>
  <si>
    <t>nFx.Wmqj@xxi1THd.zUI</t>
  </si>
  <si>
    <t>ns9ihqIou@DO4IswB.fJv</t>
  </si>
  <si>
    <t>o7Dr5dTV@u9cZ9.6Ch</t>
  </si>
  <si>
    <t>nnlj0AqRNltXH8sG@UIAmB.YIy</t>
  </si>
  <si>
    <t>na1zurFPxk94@RYAse.jPL</t>
  </si>
  <si>
    <t>nnVm0dc@PEv.i9S</t>
  </si>
  <si>
    <t>axxl0.dkU6SI@eIN2n.v9d</t>
  </si>
  <si>
    <t>asYRCI5b42Ssc@11IVGsT.2Rd</t>
  </si>
  <si>
    <t>bDSjnAo@tgGNSFz.Qna</t>
  </si>
  <si>
    <t>aQXHW@ztj4BzbY8.RVK</t>
  </si>
  <si>
    <t>aMXMECDMA@3hJ.WWl</t>
  </si>
  <si>
    <t>aeUzuaH0X@150Z2.ifJ</t>
  </si>
  <si>
    <t>asCCUT@hpm3eQqg8n.McC</t>
  </si>
  <si>
    <t>ap84lXwxX@m6alv.6Rd</t>
  </si>
  <si>
    <t>aATe03b@JX7.cO.YkG</t>
  </si>
  <si>
    <t>aauLU1zS@zNEJx.Zfy</t>
  </si>
  <si>
    <t>aCTJoYY7Bd@xcDZh.8PF</t>
  </si>
  <si>
    <t>aGWYVH26nRu@IelhE.TWp</t>
  </si>
  <si>
    <t>b0LnHs8@X27AE.J7r</t>
  </si>
  <si>
    <t>alxKBiL6@ATkFn.VGs</t>
  </si>
  <si>
    <t>aVr3hJrTwSsENH6Rf@qVlBE.Uso</t>
  </si>
  <si>
    <t>alWnOAYE0E@ZVS2f.kqd</t>
  </si>
  <si>
    <t>aOXqkL@a3bgy.ExV</t>
  </si>
  <si>
    <t>a6P1HrrRjpKuoV3@HSqjk.9KQ</t>
  </si>
  <si>
    <t>awSIs4NLbEi@vbf4W.tMw</t>
  </si>
  <si>
    <t>a6xMdC9dOG@3TE3moBPSTY.UTE</t>
  </si>
  <si>
    <t>afpd2jWTWY@95Ubs.Zo4</t>
  </si>
  <si>
    <t>bPzoj7XC.dOHmC8RTF@xvRpi.PjQ</t>
  </si>
  <si>
    <t>bWNdzwGSscM84M@hkyoE.pw6</t>
  </si>
  <si>
    <t>abNPVN5we5@Djj7gm.nkG</t>
  </si>
  <si>
    <t>aYMdedQKhQhi@8uyjJ.5YN</t>
  </si>
  <si>
    <t>1JunjZ@Jzo.nme</t>
  </si>
  <si>
    <t>0181HaVitST@PCHcY.P04</t>
  </si>
  <si>
    <t>0zNojy3@zi2wlTNP.wY3</t>
  </si>
  <si>
    <t>06I1SsOGPudFq@IJBxG.sDD</t>
  </si>
  <si>
    <t>1LqBfzy9Qhzj@V7KhV.pDH</t>
  </si>
  <si>
    <t>1FscBdJR@aJGT7.7TN</t>
  </si>
  <si>
    <t>1dW2zLlxUF@1BRLm.HzM</t>
  </si>
  <si>
    <t>0MdT8ArM9SoZR@1lhcm.u7m</t>
  </si>
  <si>
    <t>0JVU7KwU1ruf@89c.DCI</t>
  </si>
  <si>
    <t>0Y9E1bGirW@32NnG.ZHG</t>
  </si>
  <si>
    <t>1BcQIAq@Sg6v7HF.HZu</t>
  </si>
  <si>
    <t>0ECb7frxadJTViaG@CnLvm.9Ar</t>
  </si>
  <si>
    <t>0JhG5hykcVZg@QCF.2KD</t>
  </si>
  <si>
    <t>0tc8vqATF@TmF1J.3LV</t>
  </si>
  <si>
    <t>0A22TWfzj6Ww@ATGjJ.5YN</t>
  </si>
  <si>
    <t>0c2WlBKQ@7qekU.8az</t>
  </si>
  <si>
    <t>0ZNOQR7sDzCQ@LqekU.8az</t>
  </si>
  <si>
    <t>14MutpbGkzl@ke0Xs.lWp</t>
  </si>
  <si>
    <t>04cIotKPR@tnZeJ.Auf</t>
  </si>
  <si>
    <t>0aZgNC4JNEcWG@4YVrn.Lna</t>
  </si>
  <si>
    <t>1TEdScIb@fHzJajR8a.TzI</t>
  </si>
  <si>
    <t>12uMgZqlEHpB@oJ6DJ.VGs</t>
  </si>
  <si>
    <t>1eJDZd_U1lV1lA@WXhz.FQB.Tm.Rl</t>
  </si>
  <si>
    <t>1K9Q1X3@P6.1PC</t>
  </si>
  <si>
    <t>0sy0.weAIa@EJZDS.nn9</t>
  </si>
  <si>
    <t>17fQ5urwdiDO5@fea4K.aeh</t>
  </si>
  <si>
    <t>0XtxOfXqJ@h56f6.Em7</t>
  </si>
  <si>
    <t>08zMpBHT4@HAZVE.Uso</t>
  </si>
  <si>
    <t>0HcURMEzSxs6@WBoSz.6Ch</t>
  </si>
  <si>
    <t>1L0XLvybPfqalIwT2@eqP4s.R0W</t>
  </si>
  <si>
    <t>1Pouwzfors@PKiv8Q.cXC</t>
  </si>
  <si>
    <t>0ruJT6m2@npgtza.rQ6</t>
  </si>
  <si>
    <t>1J4QdlK8K@7Tsfd.Bdy</t>
  </si>
  <si>
    <t>0kHootJafCquM@4YVrn.Lna</t>
  </si>
  <si>
    <t>1bmL0f59uRtcBj@U5O.Yiu</t>
  </si>
  <si>
    <t>0lFwdNPiIX39@8BYtC.pDH</t>
  </si>
  <si>
    <t>0JYJWnC3oSlly4@bQ51c.NSL</t>
  </si>
  <si>
    <t>115H4TFAo@YJiVK.x12</t>
  </si>
  <si>
    <t>List of questions</t>
  </si>
  <si>
    <t>For getting target feature - (Unsubscribe or not ?), which one to choose ?</t>
  </si>
  <si>
    <t>sls_alrt_last_optout_dte</t>
  </si>
  <si>
    <t>kohls-bda-prd.dp_customer.bqt_cust_email_optin_agg</t>
  </si>
  <si>
    <t>More important matrix to look at</t>
  </si>
  <si>
    <t>llty_last_optout_dte</t>
  </si>
  <si>
    <t>llty opt in opt out may be a features</t>
  </si>
  <si>
    <t>response to specific campaine</t>
  </si>
  <si>
    <t>As cases in databases are like if one of first two considered</t>
  </si>
  <si>
    <t>Only sls_alrt_last_optout_dte present and other values are null</t>
  </si>
  <si>
    <t>Only llty_last_optout_dte present and others are null</t>
  </si>
  <si>
    <t>Both present of first 2 and are having different dates</t>
  </si>
  <si>
    <t>Should we go with customer level or day level ?</t>
  </si>
  <si>
    <t>Customer level</t>
  </si>
  <si>
    <t>Which database is having customer ID as well as email id assign to it ?</t>
  </si>
  <si>
    <t>Sent on slack</t>
  </si>
  <si>
    <t>Rank is used</t>
  </si>
  <si>
    <t>1 customer have multiple emails</t>
  </si>
  <si>
    <t xml:space="preserve">customer may opt in and opt out mulitple time with same mail or different mail id </t>
  </si>
  <si>
    <t>For customer unsubscribing we can use data for last 1 year for getting purchasing related information. But what time range should consider for customers who havnt unsubscribe ?</t>
  </si>
  <si>
    <t>In some cases first opted in and last opted in columns are null but opted out date is present ?
So is it okay to consider that customer is already opted in ?</t>
  </si>
  <si>
    <t>In some cases email id is null and still it got unsubscribed</t>
  </si>
  <si>
    <t>look for opted in date and look for last opted out date and look for which 1 is later</t>
  </si>
  <si>
    <t>if build on cust level then will be having multiple opt in and opt out as due to multiple email addresses</t>
  </si>
  <si>
    <t>1 year before that</t>
  </si>
  <si>
    <t>1 year from current date</t>
  </si>
  <si>
    <t>Marc 23</t>
  </si>
  <si>
    <t>april 22 to march 23</t>
  </si>
  <si>
    <t>Find people who subsribed as Jan 2023</t>
  </si>
  <si>
    <t>when there first trip was</t>
  </si>
  <si>
    <t>go back a year for history</t>
  </si>
  <si>
    <t>Please refer the table which will be shared</t>
  </si>
  <si>
    <t>which features should I used</t>
  </si>
  <si>
    <t>Think from business perspective</t>
  </si>
  <si>
    <t>Do EDA using SQL</t>
  </si>
  <si>
    <t>sample number are same with population</t>
  </si>
  <si>
    <t>Data cleaning in SQL</t>
  </si>
  <si>
    <t>Search for cust by whom dropping them the conversion rate increases</t>
  </si>
  <si>
    <t>EDA</t>
  </si>
  <si>
    <t>Target Variable</t>
  </si>
  <si>
    <t>How to get this ?</t>
  </si>
  <si>
    <t>Unsubscribe or not ?</t>
  </si>
  <si>
    <t>Ways</t>
  </si>
  <si>
    <t>2021-2023jan</t>
  </si>
  <si>
    <t>-&gt;</t>
  </si>
  <si>
    <t xml:space="preserve">Population </t>
  </si>
  <si>
    <t xml:space="preserve">wether we want to select population at month level. e.g. for all customers opted </t>
  </si>
  <si>
    <t>custid</t>
  </si>
  <si>
    <t>email id</t>
  </si>
  <si>
    <t>email sent</t>
  </si>
  <si>
    <t>time</t>
  </si>
  <si>
    <t>target_ opt out</t>
  </si>
  <si>
    <t>Blackout</t>
  </si>
  <si>
    <t>a1</t>
  </si>
  <si>
    <t>a2</t>
  </si>
  <si>
    <t>custId x emailAddress</t>
  </si>
  <si>
    <t>multiple ids are attached</t>
  </si>
  <si>
    <t>Training features</t>
  </si>
  <si>
    <t>number of trips</t>
  </si>
  <si>
    <t>highest purchase</t>
  </si>
  <si>
    <t>This should be time bound</t>
  </si>
  <si>
    <t>average purchase per trip</t>
  </si>
  <si>
    <t>Whether KC card holder or not</t>
  </si>
  <si>
    <t>Issue here will be it may be varying for each purchase for some customers.
So need to fix some criterion on this if have to consider this variables</t>
  </si>
  <si>
    <t>Whether they are Kohl's card member or not?</t>
  </si>
  <si>
    <t>Whether MVC or not</t>
  </si>
  <si>
    <t xml:space="preserve">How many tranbsactions used Kohl's card </t>
  </si>
  <si>
    <t>Whether loyalty profile active or not</t>
  </si>
  <si>
    <t>Demographic info such as Age, gender ?</t>
  </si>
  <si>
    <t>No. of mails sent to customer</t>
  </si>
  <si>
    <t>Good if it is span bound.
Can create more feature as in last month, last 6 month, last year</t>
  </si>
  <si>
    <t>Fetch from query</t>
  </si>
  <si>
    <t>generally 3 to 11 mails sent per week</t>
  </si>
  <si>
    <t>Email content</t>
  </si>
  <si>
    <t>Product details or so for last email which trigger to unsubscribe.
Also can check each mailwise product details if possible</t>
  </si>
  <si>
    <t>Email engagement</t>
  </si>
  <si>
    <t>if available</t>
  </si>
  <si>
    <t>Purchases by category</t>
  </si>
  <si>
    <t>emails and customer joining</t>
  </si>
  <si>
    <t>inner join `kohls-bda-prd.dp_marketing.bqt_mktg_adobe_campn_email_sales_rank` a1 on a.email_addr = a1.email_addr and a1.rnk = 1</t>
  </si>
  <si>
    <t>Purchase number of items that are discount eligible</t>
  </si>
  <si>
    <t>tenure as (SELECT a.cust_id, DATE_DIFF(min(vantage_date), min(cust_trip_dte), MONTH) as kohls_tenure_months FROM cust b left join `kohls-bda-prd.dp_sales.bqt_sls_trn_cust_prfl_xref` a on a.cust_id = b.cust_id and cust_trip_dte &lt; date(vantage_date) group by 1 ),</t>
  </si>
  <si>
    <t>sum(case when disc_elg_ind = 'Y' THEN 1 ELSE 0 END)</t>
  </si>
  <si>
    <t>Number of items if 1</t>
  </si>
  <si>
    <t>sum(case when disc_elg_ind = 'Y' THEN dmnd_sld_qty ELSE 0 END)</t>
  </si>
  <si>
    <t>Problem statement - Will customer unsubscribe or not ? if we are sending mails to them</t>
  </si>
  <si>
    <t>Data - cust level or date level ?</t>
  </si>
  <si>
    <t>Target - cust_id - email unsubscribe - day level</t>
  </si>
  <si>
    <t>When 1 then needed info of last 12 months</t>
  </si>
  <si>
    <t>Features -</t>
  </si>
  <si>
    <t>Cust id,</t>
  </si>
  <si>
    <t>Cust Demographic variables ?</t>
  </si>
  <si>
    <t>Cust purchasing behavior,</t>
  </si>
  <si>
    <t>No. transaction in last 1 year,</t>
  </si>
  <si>
    <t>Cust email clicks - (like cust email feature - search)</t>
  </si>
  <si>
    <t>2022 year - number of cust - % of subscribe - month wise distribution</t>
  </si>
  <si>
    <t>EDA - unsubscription rate</t>
  </si>
  <si>
    <t>Training data - 1 % sample of all customers who have email subscription Jan 2022 to nov 2022.</t>
  </si>
  <si>
    <t>test data - OOS (out of sample), - 70% - 30%</t>
  </si>
  <si>
    <t>OOT (out of time) - on dec 2022</t>
  </si>
  <si>
    <t>Evaluation Metric - f1 score, precision / recall</t>
  </si>
  <si>
    <t>Model explainability - AUC curve, KS statistics/ lorenz curve / decile</t>
  </si>
  <si>
    <t>Sl No.</t>
  </si>
  <si>
    <t>Database names</t>
  </si>
  <si>
    <t>Useful features to extract</t>
  </si>
  <si>
    <t>Related questions</t>
  </si>
  <si>
    <t>cust_id,
trip_cnt,
llty_ind,
kc_crd_hldr_ind,
mvc_ind,
email_ind</t>
  </si>
  <si>
    <t>Is loyalty, KC card holder &amp; MVC indicators vary from purchase to purchase for customer?</t>
  </si>
  <si>
    <t>email_addr,
email_vldn_ind,
sls_alrt_frst_optin_dte,
sls_alrt_last_optout_dte,
llty_frst_optin_dte,
llty_last_optout_dte</t>
  </si>
  <si>
    <t>1. In some cases first opted in and last opted in columns are null but opted out date is present ?</t>
  </si>
  <si>
    <t>`kohls-bda-prd.dp_customer.bqth_cust_acct_pit`</t>
  </si>
  <si>
    <t>cust_id,
acct_typ_cde,
acct_opn_dte,
acct_clo_dte</t>
  </si>
  <si>
    <t>account type code in point in time ? So, will it be changing for same customer?</t>
  </si>
  <si>
    <t>`kohls-bda-prd.dp_marketing.bqt_cust_issud_krwds`</t>
  </si>
  <si>
    <t>cust_id,
rwd_dte</t>
  </si>
  <si>
    <t>Is EVOC cust_id and cust_id same ?
Also the rewards will keep on changing as per dates, as per transactions</t>
  </si>
  <si>
    <t>email_addr,
nbr_of_clk,
snt_tmst,
unsubscr_tmst,
nbr_of_opn,
email_snt_dte</t>
  </si>
  <si>
    <t>Description of features ?
This database has information campaine wise.
So repeatation of email entries may possible with different information of number of clicks and number of open etc.  
Also for some cases mail sent and customer unsubscribe without opening or without clicking</t>
  </si>
  <si>
    <t>This will be campaine specific</t>
  </si>
  <si>
    <t>Can merge 2 and 5 with email_addr</t>
  </si>
  <si>
    <t>1,3,4 can merge with cust_id</t>
  </si>
  <si>
    <t>What common feature is present to merge all tables</t>
  </si>
  <si>
    <t>*</t>
  </si>
  <si>
    <t>Customer id</t>
  </si>
  <si>
    <t xml:space="preserve"> nw_cust_ind</t>
  </si>
  <si>
    <t>Identifies new customer's first purchase with Kohl's</t>
  </si>
  <si>
    <t>Number of trips (1 count for 1 day)</t>
  </si>
  <si>
    <t>last transaction date of sales</t>
  </si>
  <si>
    <t>Can be used to filter the period if last transaction details are not recent</t>
  </si>
  <si>
    <t>llty_ind</t>
  </si>
  <si>
    <t>Whether or not the customer has active loyalty profile at time of purchase</t>
  </si>
  <si>
    <t>Whether or not the customer has active Kohl's charge account</t>
  </si>
  <si>
    <t>mvc_ind</t>
  </si>
  <si>
    <t>most values customer who spents atleast $600 a year.</t>
  </si>
  <si>
    <t>email_ind</t>
  </si>
  <si>
    <t>If customer has valid email</t>
  </si>
  <si>
    <t>llty_acct_clo_dte</t>
  </si>
  <si>
    <t>Date if the customer closed their loyalty account during time of transaction</t>
  </si>
  <si>
    <t>llty_acct_nbr</t>
  </si>
  <si>
    <t>key assigned to loyalty profile</t>
  </si>
  <si>
    <t>Will be used for merging if available</t>
  </si>
  <si>
    <t>kc_acct_opn_dte</t>
  </si>
  <si>
    <t>Kohl's charge account opening date</t>
  </si>
  <si>
    <t xml:space="preserve">
</t>
  </si>
  <si>
    <t>kc_acct_clo_dte</t>
  </si>
  <si>
    <t>Kohl's charge account closing date</t>
  </si>
  <si>
    <t>Date on which transaction occured in store</t>
  </si>
  <si>
    <t>indicator where kohl's charge card used for transaction or not?</t>
  </si>
  <si>
    <t>email address</t>
  </si>
  <si>
    <t>email validation indicator
N for not valid Y for valid and null if email does not have validation indicator</t>
  </si>
  <si>
    <t>sls_alrt_optin_stat</t>
  </si>
  <si>
    <t>opt in status - I- in, O-out, D-Down, null - No action</t>
  </si>
  <si>
    <t>May be used for filtering</t>
  </si>
  <si>
    <t>sls_alrt_frst_optin_dte</t>
  </si>
  <si>
    <t>First date email join sales alert list</t>
  </si>
  <si>
    <t>first time given email address</t>
  </si>
  <si>
    <t>sls_alrt_last_optin_dte</t>
  </si>
  <si>
    <t>Most recent date email joined sales alert list</t>
  </si>
  <si>
    <t>last time email addres given</t>
  </si>
  <si>
    <t>Most recent date email opted out sales alert list</t>
  </si>
  <si>
    <t>When they unsubscribe</t>
  </si>
  <si>
    <t>sls_alrt_last_optdwn_dte</t>
  </si>
  <si>
    <t>Most recent date email opted down sales alert list</t>
  </si>
  <si>
    <t>kind of customer selectoin to opt down from many mails to some</t>
  </si>
  <si>
    <t>llty_frst_optin_dte</t>
  </si>
  <si>
    <t>First date email joined loyalty list</t>
  </si>
  <si>
    <t>llty_last_optin_dte</t>
  </si>
  <si>
    <t>Most recent date email joined loyalty list</t>
  </si>
  <si>
    <t>Most recent date email opted out loyalty list</t>
  </si>
  <si>
    <t>Can create feature like diff between opt in and opt out to know how many days customer was opted in</t>
  </si>
  <si>
    <t>acct_nbr</t>
  </si>
  <si>
    <t>Account number</t>
  </si>
  <si>
    <t>Can be used for merging</t>
  </si>
  <si>
    <t>acct_typ_cde</t>
  </si>
  <si>
    <t xml:space="preserve">Account Type at a point in time </t>
  </si>
  <si>
    <t>acct_opn_dte</t>
  </si>
  <si>
    <t>Date time on which account was open</t>
  </si>
  <si>
    <t>acct_clo_dte</t>
  </si>
  <si>
    <t>Date time on which account was closed or terminated</t>
  </si>
  <si>
    <t>kc_mvc_ind</t>
  </si>
  <si>
    <t>whether or not if customer is Most valuable customer</t>
  </si>
  <si>
    <t>The EVOC Customer id tied to coupon</t>
  </si>
  <si>
    <t>rwd_dte</t>
  </si>
  <si>
    <t>The issued date of the reward</t>
  </si>
  <si>
    <t>trn_sls_dte</t>
  </si>
  <si>
    <t>The transaction sales date</t>
  </si>
  <si>
    <t>May be used for merging with first table</t>
  </si>
  <si>
    <t>If customer has a valid active Kohl's charge account</t>
  </si>
  <si>
    <t>If customer has a valid active loyalty profile</t>
  </si>
  <si>
    <t>Number of clicks</t>
  </si>
  <si>
    <t>Sent timestamp ?</t>
  </si>
  <si>
    <t>Send_id ?</t>
  </si>
  <si>
    <t>Unsubscribe_timestamp</t>
  </si>
  <si>
    <t>Unsubscribe_reason_text</t>
  </si>
  <si>
    <t>number of times opened ?</t>
  </si>
  <si>
    <t>Email sent date</t>
  </si>
  <si>
    <t>Considerations to prepare data</t>
  </si>
  <si>
    <t>For opt in details</t>
  </si>
  <si>
    <t>Considering the customers who have opt in in Jan 2022</t>
  </si>
  <si>
    <t>Email validation indicator is Y</t>
  </si>
  <si>
    <t>Email is not null</t>
  </si>
  <si>
    <t>sls_alrt_last_optout_dte &gt; sls_alrt_frst_optin_dte</t>
  </si>
  <si>
    <t>order by last_opt in date</t>
  </si>
  <si>
    <t>pick row with last opt in date</t>
  </si>
  <si>
    <t>last opt opt out date can be null</t>
  </si>
  <si>
    <t>Consider customer who received email in Jan 2022</t>
  </si>
  <si>
    <t>People who are part of email alert</t>
  </si>
  <si>
    <t>last opt in date &lt; opt out date then customer is still opted out</t>
  </si>
  <si>
    <t>For purchase info</t>
  </si>
  <si>
    <t>Dmnd date should &gt;2021</t>
  </si>
  <si>
    <t>trn type code considered as 1 and 2 (Sales transactions)</t>
  </si>
  <si>
    <t>If customer opted out then considered purchase pattern for last 1 year from date of opted out else considered purchase pattern for year 2022</t>
  </si>
  <si>
    <t>Cust_id - email_id</t>
  </si>
  <si>
    <t>Will be dropped</t>
  </si>
  <si>
    <t>Cust_id</t>
  </si>
  <si>
    <t>email_id</t>
  </si>
  <si>
    <t>loyalty_opt_in_or_not</t>
  </si>
  <si>
    <t>loyalty_opt_out_or_not</t>
  </si>
  <si>
    <t>total_number_of_cls</t>
  </si>
  <si>
    <t>total_number_of_opens</t>
  </si>
  <si>
    <t>total_number_of_mails</t>
  </si>
  <si>
    <t>opt_out_date</t>
  </si>
  <si>
    <t>overall_trip_cnt</t>
  </si>
  <si>
    <t>last_1_year_trip_cnt</t>
  </si>
  <si>
    <t>last_1_year_dept_qtys</t>
  </si>
  <si>
    <t>discounted_quantity</t>
  </si>
  <si>
    <t>last_1_year_discounted_spent_amount</t>
  </si>
  <si>
    <t>last_1_year_purchase_qtys_with_kohls_card</t>
  </si>
  <si>
    <t>last_1_year_spent_amount_with_kohls_card</t>
  </si>
  <si>
    <t>How long they have been opted in</t>
  </si>
  <si>
    <t>How many times does they opted out before</t>
  </si>
  <si>
    <t>How many email address a customer is assigned with</t>
  </si>
  <si>
    <t>How many customer given the email address is associated with given customer</t>
  </si>
  <si>
    <t>fake mails are also present in this category</t>
  </si>
  <si>
    <t>Also refer the query shared by tony</t>
  </si>
  <si>
    <t>dma level purchase can be added</t>
  </si>
  <si>
    <t>number of purchases that are ecom</t>
  </si>
  <si>
    <t>may be in sales table</t>
  </si>
  <si>
    <t>distance to store</t>
  </si>
  <si>
    <t>income</t>
  </si>
  <si>
    <t>Kohls card membership</t>
  </si>
  <si>
    <t>How much they have redeem in last year from KOhls card</t>
  </si>
  <si>
    <t>Kohls reward</t>
  </si>
  <si>
    <t>last trip months before</t>
  </si>
  <si>
    <t>train for Jan 23</t>
  </si>
  <si>
    <t>prior condition is customers who got mail in lets say Jan 23</t>
  </si>
  <si>
    <t>email data first</t>
  </si>
  <si>
    <t>customer</t>
  </si>
  <si>
    <t>then add features</t>
  </si>
  <si>
    <t>Use same model and test on Feb 23</t>
  </si>
  <si>
    <t>Email features</t>
  </si>
  <si>
    <t>Purchase features</t>
  </si>
  <si>
    <t>- USE sls_alrt_last_optout_dte and check if that date is in the month in which we are checking say Jan 23 currently.</t>
  </si>
  <si>
    <t xml:space="preserve">1 month </t>
  </si>
  <si>
    <t>1 month</t>
  </si>
  <si>
    <t>last_1_year_purchase_qtys</t>
  </si>
  <si>
    <t>cust_count_assigned_with_mail</t>
  </si>
  <si>
    <t>last_1_year_spent_amount</t>
  </si>
  <si>
    <t>last_1_year_discounted_quantity</t>
  </si>
  <si>
    <t>last 3 months</t>
  </si>
  <si>
    <t>months_to_last_transaction</t>
  </si>
  <si>
    <t>kohls_card_holder</t>
  </si>
  <si>
    <t>ACTIVE_transactions_purchase_amt</t>
  </si>
  <si>
    <t>last recent opt</t>
  </si>
  <si>
    <t>Opted out</t>
  </si>
  <si>
    <t>BEAUTY_transactions_purchase_amt</t>
  </si>
  <si>
    <t>Opted in</t>
  </si>
  <si>
    <t>CHILDRENS_transactions_purchase_amt</t>
  </si>
  <si>
    <t>HOME_transactions_purchase_amt</t>
  </si>
  <si>
    <t>MENS_transactions_purchase_amt</t>
  </si>
  <si>
    <t>WOMENS_transactions_purchase_amt</t>
  </si>
  <si>
    <t>YOUNG_WOMENS_transactions_purchase_amt</t>
  </si>
  <si>
    <t>1 Jan 23 to 31 Jan 23</t>
  </si>
  <si>
    <t>1 Jan 22 to 31 Dec 2022</t>
  </si>
  <si>
    <t>Quarterly split the Above features</t>
  </si>
  <si>
    <t>In our database</t>
  </si>
  <si>
    <t>We are having details for all mail</t>
  </si>
  <si>
    <t>They are opted out</t>
  </si>
  <si>
    <t>Total email ids for which mail has sent in Jan 23</t>
  </si>
  <si>
    <t>Total number of cust_id which are not got assigned to email_ids</t>
  </si>
  <si>
    <t>These many email ids are not present in database kohls-bda-prd.dp_customer.bqth_cust_email_pref_xref</t>
  </si>
  <si>
    <t>mail_count_assigned_per_customer</t>
  </si>
  <si>
    <t>recent_opt_in_days</t>
  </si>
  <si>
    <t>Questions</t>
  </si>
  <si>
    <t>For 4.76 % of email_id doesnt assigned with cust_id for our data</t>
  </si>
  <si>
    <t>data has to be imputed or dropped for training</t>
  </si>
  <si>
    <t>There is no data to display for some cust Id So, because of which lots of values are missing for some features</t>
  </si>
  <si>
    <t>recent_opt_in_days - As I am considering only sales alert transactions- several opt in dates are missing for me.</t>
  </si>
  <si>
    <t>I am not able to consider total data as kerner is dying again and again beacuse of memory issue</t>
  </si>
  <si>
    <t xml:space="preserve">Only 1 % of customer has unsubscribe so, dataset is imbalance </t>
  </si>
  <si>
    <t xml:space="preserve">30 % </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</si>
</sst>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
    <numFmt numFmtId="165" formatCode="0.00000"/>
    <numFmt numFmtId="166" formatCode="yyyy-mm-dd"/>
    <numFmt numFmtId="167" formatCode="yyyy-mm-dd h:mm:ss"/>
    <numFmt numFmtId="168" formatCode="d mmm yy"/>
    <numFmt numFmtId="169" formatCode="mmm d"/>
    <numFmt numFmtId="170" formatCode="mmmd"/>
  </numFmts>
  <fonts count="29">
    <font>
      <sz val="10.0"/>
      <color rgb="FF000000"/>
      <name val="Arial"/>
      <scheme val="minor"/>
    </font>
    <font>
      <b/>
      <color theme="1"/>
      <name val="Arial"/>
      <scheme val="minor"/>
    </font>
    <font>
      <color rgb="FF000000"/>
      <name val="Roboto"/>
    </font>
    <font>
      <color theme="1"/>
      <name val="Arial"/>
      <scheme val="minor"/>
    </font>
    <font>
      <sz val="9.0"/>
      <color rgb="FF3367D6"/>
      <name val="&quot;Roboto Mono&quot;"/>
    </font>
    <font>
      <sz val="9.0"/>
      <color rgb="FF0D904F"/>
      <name val="&quot;Roboto Mono&quot;"/>
    </font>
    <font>
      <sz val="9.0"/>
      <color rgb="FF000000"/>
      <name val="&quot;Roboto Mono&quot;"/>
    </font>
    <font>
      <u/>
      <color rgb="FF0000FF"/>
    </font>
    <font>
      <sz val="9.0"/>
      <color rgb="FF37474F"/>
      <name val="&quot;Roboto Mono&quot;"/>
    </font>
    <font>
      <color theme="1"/>
      <name val="Arial"/>
    </font>
    <font>
      <b/>
      <color theme="1"/>
      <name val="Arial"/>
    </font>
    <font>
      <b/>
      <sz val="11.0"/>
      <color theme="1"/>
      <name val="Arial"/>
    </font>
    <font>
      <sz val="11.0"/>
      <color theme="1"/>
      <name val="Arial"/>
    </font>
    <font>
      <color theme="1"/>
      <name val="Montserrat"/>
    </font>
    <font/>
    <font>
      <b/>
      <color theme="1"/>
      <name val="-apple-system"/>
    </font>
    <font>
      <color theme="1"/>
      <name val="-apple-system"/>
    </font>
    <font>
      <u/>
      <color rgb="FF0000FF"/>
    </font>
    <font>
      <sz val="9.0"/>
      <color rgb="FFE74C3C"/>
      <name val="SFMono-Regular"/>
    </font>
    <font>
      <b/>
      <color rgb="FF000000"/>
      <name val="Arial"/>
    </font>
    <font>
      <b/>
      <color rgb="FF000000"/>
      <name val="-apple-system"/>
    </font>
    <font>
      <color rgb="FF000000"/>
      <name val="-apple-system"/>
    </font>
    <font>
      <sz val="9.0"/>
      <color rgb="FF000000"/>
      <name val="Roboto"/>
    </font>
    <font>
      <u/>
      <color rgb="FF1155CC"/>
      <name val="Arial"/>
    </font>
    <font>
      <color rgb="FF000000"/>
      <name val="Arial"/>
    </font>
    <font>
      <color rgb="FF202124"/>
      <name val="Roboto"/>
    </font>
    <font>
      <sz val="11.0"/>
      <color rgb="FF000000"/>
      <name val="Arial"/>
    </font>
    <font>
      <color rgb="FF000000"/>
      <name val="Arial"/>
      <scheme val="minor"/>
    </font>
    <font>
      <b/>
      <color rgb="FF000000"/>
      <name val="Roboto"/>
    </font>
  </fonts>
  <fills count="9">
    <fill>
      <patternFill patternType="none"/>
    </fill>
    <fill>
      <patternFill patternType="lightGray"/>
    </fill>
    <fill>
      <patternFill patternType="solid">
        <fgColor rgb="FFFFFFFF"/>
        <bgColor rgb="FFFFFFFF"/>
      </patternFill>
    </fill>
    <fill>
      <patternFill patternType="solid">
        <fgColor rgb="FFFFFFFE"/>
        <bgColor rgb="FFFFFFFE"/>
      </patternFill>
    </fill>
    <fill>
      <patternFill patternType="solid">
        <fgColor rgb="FFCFE2F3"/>
        <bgColor rgb="FFCFE2F3"/>
      </patternFill>
    </fill>
    <fill>
      <patternFill patternType="solid">
        <fgColor rgb="FF6D9EEB"/>
        <bgColor rgb="FF6D9EEB"/>
      </patternFill>
    </fill>
    <fill>
      <patternFill patternType="solid">
        <fgColor rgb="FFFFFF00"/>
        <bgColor rgb="FFFFFF00"/>
      </patternFill>
    </fill>
    <fill>
      <patternFill patternType="solid">
        <fgColor rgb="FFF5F5F5"/>
        <bgColor rgb="FFF5F5F5"/>
      </patternFill>
    </fill>
    <fill>
      <patternFill patternType="solid">
        <fgColor rgb="FF00FF00"/>
        <bgColor rgb="FF00FF00"/>
      </patternFill>
    </fill>
  </fills>
  <borders count="11">
    <border/>
    <border>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3" fontId="4" numFmtId="0" xfId="0" applyAlignment="1" applyFill="1" applyFont="1">
      <alignment readingOrder="0"/>
    </xf>
    <xf borderId="0" fillId="2" fontId="3" numFmtId="0" xfId="0" applyAlignment="1" applyFont="1">
      <alignment horizontal="left" readingOrder="0" shrinkToFit="0" wrapText="1"/>
    </xf>
    <xf borderId="0" fillId="3" fontId="5" numFmtId="0" xfId="0" applyAlignment="1" applyFont="1">
      <alignment readingOrder="0"/>
    </xf>
    <xf borderId="0" fillId="3" fontId="6" numFmtId="0" xfId="0" applyAlignment="1" applyFont="1">
      <alignment readingOrder="0" shrinkToFit="0" wrapText="0"/>
    </xf>
    <xf borderId="0" fillId="0" fontId="7" numFmtId="0" xfId="0" applyAlignment="1" applyFont="1">
      <alignment readingOrder="0"/>
    </xf>
    <xf borderId="0" fillId="3" fontId="8" numFmtId="0" xfId="0" applyAlignment="1" applyFont="1">
      <alignment readingOrder="0"/>
    </xf>
    <xf borderId="0" fillId="0" fontId="3" numFmtId="0" xfId="0" applyAlignment="1" applyFont="1">
      <alignment horizontal="center" readingOrder="0" vertical="center"/>
    </xf>
    <xf borderId="0" fillId="0" fontId="3" numFmtId="10" xfId="0" applyAlignment="1" applyFont="1" applyNumberFormat="1">
      <alignment horizontal="center" readingOrder="0" vertical="center"/>
    </xf>
    <xf borderId="0" fillId="0" fontId="9" numFmtId="0" xfId="0" applyAlignment="1" applyFont="1">
      <alignment vertical="bottom"/>
    </xf>
    <xf borderId="0" fillId="0" fontId="10" numFmtId="0" xfId="0" applyAlignment="1" applyFont="1">
      <alignment vertical="bottom"/>
    </xf>
    <xf borderId="0" fillId="0" fontId="9" numFmtId="0" xfId="0" applyAlignment="1" applyFont="1">
      <alignment shrinkToFit="0" vertical="bottom" wrapText="0"/>
    </xf>
    <xf borderId="0" fillId="0" fontId="11" numFmtId="0" xfId="0" applyAlignment="1" applyFont="1">
      <alignment vertical="bottom"/>
    </xf>
    <xf borderId="0" fillId="0" fontId="12" numFmtId="0" xfId="0" applyAlignment="1" applyFont="1">
      <alignment shrinkToFit="0" vertical="bottom" wrapText="0"/>
    </xf>
    <xf borderId="0" fillId="4" fontId="13" numFmtId="0" xfId="0" applyAlignment="1" applyFill="1" applyFont="1">
      <alignment horizontal="center" vertical="bottom"/>
    </xf>
    <xf borderId="1" fillId="5" fontId="9" numFmtId="0" xfId="0" applyAlignment="1" applyBorder="1" applyFill="1" applyFont="1">
      <alignment horizontal="center" vertical="bottom"/>
    </xf>
    <xf borderId="1" fillId="0" fontId="14" numFmtId="0" xfId="0" applyBorder="1" applyFont="1"/>
    <xf borderId="2" fillId="0" fontId="9" numFmtId="0" xfId="0" applyAlignment="1" applyBorder="1" applyFont="1">
      <alignment vertical="bottom"/>
    </xf>
    <xf borderId="3" fillId="2" fontId="10" numFmtId="0" xfId="0" applyAlignment="1" applyBorder="1" applyFont="1">
      <alignment horizontal="center" shrinkToFit="0" wrapText="1"/>
    </xf>
    <xf borderId="3" fillId="2" fontId="15" numFmtId="0" xfId="0" applyAlignment="1" applyBorder="1" applyFont="1">
      <alignment horizontal="center" shrinkToFit="0" wrapText="1"/>
    </xf>
    <xf borderId="3" fillId="2" fontId="16" numFmtId="0" xfId="0" applyAlignment="1" applyBorder="1" applyFont="1">
      <alignment horizontal="center"/>
    </xf>
    <xf borderId="3" fillId="2" fontId="16" numFmtId="10" xfId="0" applyAlignment="1" applyBorder="1" applyFont="1" applyNumberFormat="1">
      <alignment horizontal="center"/>
    </xf>
    <xf borderId="0" fillId="2" fontId="9" numFmtId="0" xfId="0" applyAlignment="1" applyFont="1">
      <alignment vertical="bottom"/>
    </xf>
    <xf borderId="0" fillId="2" fontId="9" numFmtId="164" xfId="0" applyAlignment="1" applyFont="1" applyNumberFormat="1">
      <alignment shrinkToFit="0" vertical="bottom" wrapText="1"/>
    </xf>
    <xf borderId="0" fillId="0" fontId="12" numFmtId="0" xfId="0" applyAlignment="1" applyFont="1">
      <alignment vertical="bottom"/>
    </xf>
    <xf borderId="4" fillId="0" fontId="1" numFmtId="0" xfId="0" applyAlignment="1" applyBorder="1" applyFont="1">
      <alignment horizontal="center" readingOrder="0" vertical="center"/>
    </xf>
    <xf borderId="5" fillId="0" fontId="14" numFmtId="0" xfId="0" applyBorder="1" applyFont="1"/>
    <xf borderId="6" fillId="0" fontId="14" numFmtId="0" xfId="0" applyBorder="1" applyFont="1"/>
    <xf borderId="7" fillId="0" fontId="3" numFmtId="0" xfId="0" applyAlignment="1" applyBorder="1" applyFont="1">
      <alignment horizontal="center" readingOrder="0" vertical="center"/>
    </xf>
    <xf borderId="4" fillId="0" fontId="3" numFmtId="0" xfId="0" applyAlignment="1" applyBorder="1" applyFont="1">
      <alignment horizontal="center" readingOrder="0" vertical="center"/>
    </xf>
    <xf borderId="7" fillId="2" fontId="3" numFmtId="0" xfId="0" applyAlignment="1" applyBorder="1" applyFont="1">
      <alignment horizontal="center" readingOrder="0" shrinkToFit="0" vertical="center" wrapText="1"/>
    </xf>
    <xf borderId="7" fillId="0" fontId="1" numFmtId="0" xfId="0" applyAlignment="1" applyBorder="1" applyFont="1">
      <alignment horizontal="center" readingOrder="0" vertical="center"/>
    </xf>
    <xf borderId="7" fillId="6" fontId="3" numFmtId="0" xfId="0" applyAlignment="1" applyBorder="1" applyFill="1" applyFont="1">
      <alignment horizontal="center" readingOrder="0" vertical="center"/>
    </xf>
    <xf borderId="7" fillId="0" fontId="3" numFmtId="0" xfId="0" applyAlignment="1" applyBorder="1" applyFont="1">
      <alignment horizontal="center" vertical="center"/>
    </xf>
    <xf borderId="0" fillId="0" fontId="17" numFmtId="0" xfId="0" applyAlignment="1" applyFont="1">
      <alignment readingOrder="0"/>
    </xf>
    <xf borderId="0" fillId="2" fontId="18" numFmtId="0" xfId="0" applyAlignment="1" applyFont="1">
      <alignment horizontal="left" readingOrder="0"/>
    </xf>
    <xf borderId="0" fillId="0" fontId="3" numFmtId="0" xfId="0" applyFont="1"/>
    <xf borderId="7" fillId="2" fontId="19" numFmtId="0" xfId="0" applyAlignment="1" applyBorder="1" applyFont="1">
      <alignment horizontal="center" readingOrder="0" vertical="center"/>
    </xf>
    <xf borderId="7" fillId="2" fontId="20" numFmtId="0" xfId="0" applyAlignment="1" applyBorder="1" applyFont="1">
      <alignment horizontal="center" readingOrder="0" vertical="center"/>
    </xf>
    <xf borderId="7" fillId="2" fontId="21" numFmtId="165" xfId="0" applyAlignment="1" applyBorder="1" applyFont="1" applyNumberFormat="1">
      <alignment horizontal="center" readingOrder="0" vertical="center"/>
    </xf>
    <xf borderId="7" fillId="2" fontId="21" numFmtId="0" xfId="0" applyAlignment="1" applyBorder="1" applyFont="1">
      <alignment horizontal="center" readingOrder="0" vertical="center"/>
    </xf>
    <xf borderId="0" fillId="0" fontId="3" numFmtId="1" xfId="0" applyFont="1" applyNumberFormat="1"/>
    <xf borderId="0" fillId="2" fontId="20" numFmtId="0" xfId="0" applyAlignment="1" applyFont="1">
      <alignment horizontal="right" readingOrder="0"/>
    </xf>
    <xf borderId="0" fillId="2" fontId="21" numFmtId="0" xfId="0" applyAlignment="1" applyFont="1">
      <alignment horizontal="right" readingOrder="0"/>
    </xf>
    <xf borderId="0" fillId="0" fontId="9" numFmtId="10" xfId="0" applyAlignment="1" applyFont="1" applyNumberFormat="1">
      <alignment horizontal="right" vertical="bottom"/>
    </xf>
    <xf borderId="4" fillId="0" fontId="3" numFmtId="0" xfId="0" applyAlignment="1" applyBorder="1" applyFont="1">
      <alignment horizontal="center" readingOrder="0"/>
    </xf>
    <xf borderId="7" fillId="0" fontId="3" numFmtId="0" xfId="0" applyAlignment="1" applyBorder="1" applyFont="1">
      <alignment readingOrder="0"/>
    </xf>
    <xf borderId="7" fillId="0" fontId="3" numFmtId="3" xfId="0" applyAlignment="1" applyBorder="1" applyFont="1" applyNumberFormat="1">
      <alignment readingOrder="0"/>
    </xf>
    <xf borderId="7" fillId="2" fontId="2" numFmtId="3" xfId="0" applyAlignment="1" applyBorder="1" applyFont="1" applyNumberFormat="1">
      <alignment readingOrder="0"/>
    </xf>
    <xf borderId="7" fillId="0" fontId="3" numFmtId="10" xfId="0" applyBorder="1" applyFont="1" applyNumberFormat="1"/>
    <xf borderId="0" fillId="2" fontId="22" numFmtId="0" xfId="0" applyAlignment="1" applyFont="1">
      <alignment horizontal="right" readingOrder="0"/>
    </xf>
    <xf borderId="0" fillId="0" fontId="3" numFmtId="10" xfId="0" applyFont="1" applyNumberFormat="1"/>
    <xf quotePrefix="1" borderId="0" fillId="0" fontId="3" numFmtId="0" xfId="0" applyAlignment="1" applyFont="1">
      <alignment readingOrder="0"/>
    </xf>
    <xf borderId="0" fillId="7" fontId="22" numFmtId="0" xfId="0" applyAlignment="1" applyFill="1" applyFont="1">
      <alignment horizontal="left" readingOrder="0" shrinkToFit="0" wrapText="0"/>
    </xf>
    <xf borderId="7" fillId="0" fontId="3" numFmtId="0" xfId="0" applyBorder="1" applyFont="1"/>
    <xf borderId="4" fillId="0" fontId="3" numFmtId="0" xfId="0" applyAlignment="1" applyBorder="1" applyFont="1">
      <alignment readingOrder="0"/>
    </xf>
    <xf borderId="7" fillId="6" fontId="3" numFmtId="0" xfId="0" applyAlignment="1" applyBorder="1" applyFont="1">
      <alignment readingOrder="0"/>
    </xf>
    <xf borderId="0" fillId="0" fontId="3" numFmtId="0" xfId="0" applyAlignment="1" applyFont="1">
      <alignment shrinkToFit="0" wrapText="1"/>
    </xf>
    <xf borderId="7" fillId="0" fontId="10" numFmtId="0" xfId="0" applyAlignment="1" applyBorder="1" applyFont="1">
      <alignment horizontal="center" shrinkToFit="0" vertical="center" wrapText="1"/>
    </xf>
    <xf borderId="7" fillId="0" fontId="9" numFmtId="0" xfId="0" applyAlignment="1" applyBorder="1" applyFont="1">
      <alignment horizontal="center" vertical="center"/>
    </xf>
    <xf borderId="7" fillId="0" fontId="9" numFmtId="0" xfId="0" applyAlignment="1" applyBorder="1" applyFont="1">
      <alignment horizontal="center" shrinkToFit="0" vertical="center" wrapText="1"/>
    </xf>
    <xf borderId="7" fillId="8" fontId="9" numFmtId="0" xfId="0" applyAlignment="1" applyBorder="1" applyFill="1" applyFont="1">
      <alignment horizontal="center" vertical="center"/>
    </xf>
    <xf borderId="0" fillId="0" fontId="9" numFmtId="0" xfId="0" applyAlignment="1" applyFont="1">
      <alignment horizontal="right" vertical="bottom"/>
    </xf>
    <xf borderId="0" fillId="0" fontId="9" numFmtId="166" xfId="0" applyAlignment="1" applyFont="1" applyNumberFormat="1">
      <alignment horizontal="right" vertical="bottom"/>
    </xf>
    <xf borderId="7" fillId="0" fontId="9" numFmtId="0" xfId="0" applyAlignment="1" applyBorder="1" applyFont="1">
      <alignment shrinkToFit="0" vertical="center" wrapText="1"/>
    </xf>
    <xf borderId="7" fillId="0" fontId="9" numFmtId="0" xfId="0" applyAlignment="1" applyBorder="1" applyFont="1">
      <alignment horizontal="right" vertical="center"/>
    </xf>
    <xf borderId="7" fillId="0" fontId="9" numFmtId="166" xfId="0" applyAlignment="1" applyBorder="1" applyFont="1" applyNumberFormat="1">
      <alignment horizontal="right" vertical="center"/>
    </xf>
    <xf borderId="7" fillId="0" fontId="9" numFmtId="0" xfId="0" applyAlignment="1" applyBorder="1" applyFont="1">
      <alignment vertical="center"/>
    </xf>
    <xf borderId="7" fillId="0" fontId="9" numFmtId="0" xfId="0" applyAlignment="1" applyBorder="1" applyFont="1">
      <alignment vertical="bottom"/>
    </xf>
    <xf borderId="7" fillId="0" fontId="9" numFmtId="0" xfId="0" applyAlignment="1" applyBorder="1" applyFont="1">
      <alignment shrinkToFit="0" vertical="bottom" wrapText="0"/>
    </xf>
    <xf borderId="7" fillId="0" fontId="9" numFmtId="0" xfId="0" applyAlignment="1" applyBorder="1" applyFont="1">
      <alignment horizontal="right" vertical="bottom"/>
    </xf>
    <xf borderId="7" fillId="0" fontId="9" numFmtId="166" xfId="0" applyAlignment="1" applyBorder="1" applyFont="1" applyNumberFormat="1">
      <alignment horizontal="right" vertical="bottom"/>
    </xf>
    <xf borderId="7" fillId="0" fontId="9" numFmtId="0" xfId="0" applyAlignment="1" applyBorder="1" applyFont="1">
      <alignment shrinkToFit="0" vertical="center" wrapText="0"/>
    </xf>
    <xf borderId="7" fillId="0" fontId="9" numFmtId="0" xfId="0" applyAlignment="1" applyBorder="1" applyFont="1">
      <alignment horizontal="right" shrinkToFit="0" vertical="center" wrapText="0"/>
    </xf>
    <xf borderId="7" fillId="0" fontId="9" numFmtId="0" xfId="0" applyAlignment="1" applyBorder="1" applyFont="1">
      <alignment horizontal="center" shrinkToFit="0" vertical="center" wrapText="0"/>
    </xf>
    <xf borderId="7" fillId="8" fontId="9" numFmtId="0" xfId="0" applyAlignment="1" applyBorder="1" applyFont="1">
      <alignment vertical="bottom"/>
    </xf>
    <xf borderId="7" fillId="8" fontId="9" numFmtId="0" xfId="0" applyAlignment="1" applyBorder="1" applyFont="1">
      <alignment horizontal="right" vertical="bottom"/>
    </xf>
    <xf borderId="7" fillId="0" fontId="9" numFmtId="167" xfId="0" applyAlignment="1" applyBorder="1" applyFont="1" applyNumberFormat="1">
      <alignment horizontal="right" vertical="bottom"/>
    </xf>
    <xf borderId="7" fillId="0" fontId="9" numFmtId="167" xfId="0" applyAlignment="1" applyBorder="1" applyFont="1" applyNumberFormat="1">
      <alignment vertical="bottom"/>
    </xf>
    <xf borderId="7" fillId="0" fontId="23" numFmtId="0" xfId="0" applyAlignment="1" applyBorder="1" applyFont="1">
      <alignment vertical="bottom"/>
    </xf>
    <xf borderId="7" fillId="0" fontId="9" numFmtId="0" xfId="0" applyAlignment="1" applyBorder="1" applyFont="1">
      <alignment shrinkToFit="0" vertical="bottom" wrapText="1"/>
    </xf>
    <xf borderId="7" fillId="0" fontId="3" numFmtId="0" xfId="0" applyAlignment="1" applyBorder="1" applyFont="1">
      <alignment readingOrder="0" shrinkToFit="0" wrapText="1"/>
    </xf>
    <xf borderId="7" fillId="0" fontId="3" numFmtId="0" xfId="0" applyAlignment="1" applyBorder="1" applyFont="1">
      <alignment shrinkToFit="0" wrapText="1"/>
    </xf>
    <xf borderId="7" fillId="2" fontId="24" numFmtId="0" xfId="0" applyAlignment="1" applyBorder="1" applyFont="1">
      <alignment horizontal="left" readingOrder="0" shrinkToFit="0" wrapText="1"/>
    </xf>
    <xf borderId="7" fillId="2" fontId="2" numFmtId="0" xfId="0" applyAlignment="1" applyBorder="1" applyFont="1">
      <alignment readingOrder="0" shrinkToFit="0" wrapText="1"/>
    </xf>
    <xf borderId="0" fillId="0" fontId="3" numFmtId="168" xfId="0" applyAlignment="1" applyFont="1" applyNumberFormat="1">
      <alignment readingOrder="0"/>
    </xf>
    <xf borderId="0" fillId="6" fontId="3" numFmtId="0" xfId="0" applyAlignment="1" applyFont="1">
      <alignment readingOrder="0"/>
    </xf>
    <xf borderId="0" fillId="2" fontId="24" numFmtId="0" xfId="0" applyAlignment="1" applyFont="1">
      <alignment horizontal="center" readingOrder="0"/>
    </xf>
    <xf borderId="0" fillId="0" fontId="3" numFmtId="169" xfId="0" applyAlignment="1" applyFont="1" applyNumberFormat="1">
      <alignment readingOrder="0"/>
    </xf>
    <xf borderId="0" fillId="0" fontId="3" numFmtId="170" xfId="0" applyAlignment="1" applyFont="1" applyNumberFormat="1">
      <alignment readingOrder="0"/>
    </xf>
    <xf borderId="7" fillId="0" fontId="3" numFmtId="0" xfId="0" applyAlignment="1" applyBorder="1" applyFont="1">
      <alignment horizontal="center" readingOrder="0" shrinkToFit="0" vertical="center" wrapText="1"/>
    </xf>
    <xf borderId="8" fillId="0" fontId="3" numFmtId="0" xfId="0" applyAlignment="1" applyBorder="1" applyFont="1">
      <alignment horizontal="left" readingOrder="0" shrinkToFit="0" vertical="center" wrapText="1"/>
    </xf>
    <xf borderId="9" fillId="0" fontId="14" numFmtId="0" xfId="0" applyBorder="1" applyFont="1"/>
    <xf borderId="10" fillId="0" fontId="14" numFmtId="0" xfId="0" applyBorder="1" applyFont="1"/>
    <xf borderId="0" fillId="2" fontId="25" numFmtId="0" xfId="0" applyAlignment="1" applyFont="1">
      <alignment horizontal="left" readingOrder="0"/>
    </xf>
    <xf borderId="0" fillId="0" fontId="26" numFmtId="0" xfId="0" applyAlignment="1" applyFont="1">
      <alignment readingOrder="0"/>
    </xf>
    <xf borderId="0" fillId="0" fontId="26" numFmtId="0" xfId="0" applyFont="1"/>
    <xf borderId="7" fillId="0" fontId="27" numFmtId="0" xfId="0" applyAlignment="1" applyBorder="1" applyFont="1">
      <alignment horizontal="center" readingOrder="0" vertical="center"/>
    </xf>
    <xf borderId="7" fillId="2" fontId="24"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0" fillId="0" fontId="1" numFmtId="0" xfId="0" applyFont="1"/>
    <xf borderId="0" fillId="0" fontId="3" numFmtId="0" xfId="0" applyAlignment="1" applyFont="1">
      <alignment readingOrder="0"/>
    </xf>
    <xf borderId="0" fillId="2" fontId="28" numFmtId="0" xfId="0" applyAlignment="1" applyFont="1">
      <alignment readingOrder="0"/>
    </xf>
    <xf borderId="0" fillId="3"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4" Type="http://schemas.openxmlformats.org/officeDocument/2006/relationships/worksheet" Target="worksheets/sheet31.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847725</xdr:colOff>
      <xdr:row>11</xdr:row>
      <xdr:rowOff>161925</xdr:rowOff>
    </xdr:from>
    <xdr:ext cx="4248150" cy="4495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266700</xdr:colOff>
      <xdr:row>0</xdr:row>
      <xdr:rowOff>180975</xdr:rowOff>
    </xdr:from>
    <xdr:ext cx="4248150" cy="4495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40" Type="http://schemas.openxmlformats.org/officeDocument/2006/relationships/hyperlink" Target="http://members.s6.exacttarget.com/integration/EmailPreview.aspx?mid=fe871272716d007473&amp;jid=fecb157571650d7d&amp;sendtype=ffc71c&amp;eid=ff2717787d61" TargetMode="External"/><Relationship Id="rId42" Type="http://schemas.openxmlformats.org/officeDocument/2006/relationships/hyperlink" Target="http://members.s6.exacttarget.com/integration/EmailPreview.aspx?mid=fe871272716d007473&amp;jid=fecb157571650d7d&amp;sendtype=ffc71c&amp;eid=ff2717787d61" TargetMode="External"/><Relationship Id="rId41" Type="http://schemas.openxmlformats.org/officeDocument/2006/relationships/hyperlink" Target="http://members.s6.exacttarget.com/integration/EmailPreview.aspx?mid=fe871272716d007473&amp;jid=fecb157571650d7d&amp;sendtype=ffc71c&amp;eid=ff2717787d61" TargetMode="External"/><Relationship Id="rId44" Type="http://schemas.openxmlformats.org/officeDocument/2006/relationships/hyperlink" Target="http://members.s6.exacttarget.com/integration/EmailPreview.aspx?mid=fe871272716d007473&amp;jid=fecb157571650d7d&amp;sendtype=ffc71c&amp;eid=ff2717787d61" TargetMode="External"/><Relationship Id="rId43" Type="http://schemas.openxmlformats.org/officeDocument/2006/relationships/hyperlink" Target="http://members.s6.exacttarget.com/integration/EmailPreview.aspx?mid=fe871272716d007473&amp;jid=fecb157571650d7d&amp;sendtype=ffc71c&amp;eid=ff2717787d61" TargetMode="External"/><Relationship Id="rId46" Type="http://schemas.openxmlformats.org/officeDocument/2006/relationships/hyperlink" Target="http://members.s6.exacttarget.com/integration/EmailPreview.aspx?mid=fe871272716d007473&amp;jid=fecb157571650d7d&amp;sendtype=ffc71c&amp;eid=ff2717787d61" TargetMode="External"/><Relationship Id="rId45" Type="http://schemas.openxmlformats.org/officeDocument/2006/relationships/hyperlink" Target="http://members.s6.exacttarget.com/integration/EmailPreview.aspx?mid=fe871272716d007473&amp;jid=fecb157571650d7d&amp;sendtype=ffc71c&amp;eid=ff2717787d61" TargetMode="External"/><Relationship Id="rId48" Type="http://schemas.openxmlformats.org/officeDocument/2006/relationships/hyperlink" Target="http://members.s6.exacttarget.com/integration/EmailPreview.aspx?mid=fe871272716d007473&amp;jid=fecb157571650d7d&amp;sendtype=ffc71c&amp;eid=ff2717787d61" TargetMode="External"/><Relationship Id="rId47" Type="http://schemas.openxmlformats.org/officeDocument/2006/relationships/hyperlink" Target="http://members.s6.exacttarget.com/integration/EmailPreview.aspx?mid=fe871272716d007473&amp;jid=fecb157571650d7d&amp;sendtype=ffc71c&amp;eid=ff2717787d61" TargetMode="External"/><Relationship Id="rId49" Type="http://schemas.openxmlformats.org/officeDocument/2006/relationships/hyperlink" Target="http://members.s6.exacttarget.com/integration/EmailPreview.aspx?mid=fe871272716d007473&amp;jid=fecb157571650d7d&amp;sendtype=ffc71c&amp;eid=ff2717787d61" TargetMode="External"/><Relationship Id="rId101" Type="http://schemas.openxmlformats.org/officeDocument/2006/relationships/drawing" Target="../drawings/drawing22.xml"/><Relationship Id="rId100" Type="http://schemas.openxmlformats.org/officeDocument/2006/relationships/hyperlink" Target="http://members.s6.exacttarget.com/integration/EmailPreview.aspx?mid=fe871272716d007473&amp;jid=fecb157571650d7d&amp;sendtype=ffc71c&amp;eid=ff2717787d61" TargetMode="External"/><Relationship Id="rId31" Type="http://schemas.openxmlformats.org/officeDocument/2006/relationships/hyperlink" Target="http://members.s6.exacttarget.com/integration/EmailPreview.aspx?mid=fe871272716d007473&amp;jid=fecb157571650d7d&amp;sendtype=ffc71c&amp;eid=ff2717787d61" TargetMode="External"/><Relationship Id="rId30" Type="http://schemas.openxmlformats.org/officeDocument/2006/relationships/hyperlink" Target="http://members.s6.exacttarget.com/integration/EmailPreview.aspx?mid=fe871272716d007473&amp;jid=fecb157571650d7d&amp;sendtype=ffc71c&amp;eid=ff2717787d61" TargetMode="External"/><Relationship Id="rId33" Type="http://schemas.openxmlformats.org/officeDocument/2006/relationships/hyperlink" Target="http://members.s6.exacttarget.com/integration/EmailPreview.aspx?mid=fe871272716d007473&amp;jid=fecb157571650d7d&amp;sendtype=ffc71c&amp;eid=ff2717787d61" TargetMode="External"/><Relationship Id="rId32" Type="http://schemas.openxmlformats.org/officeDocument/2006/relationships/hyperlink" Target="http://members.s6.exacttarget.com/integration/EmailPreview.aspx?mid=fe871272716d007473&amp;jid=fecb157571650d7d&amp;sendtype=ffc71c&amp;eid=ff2717787d61" TargetMode="External"/><Relationship Id="rId35" Type="http://schemas.openxmlformats.org/officeDocument/2006/relationships/hyperlink" Target="http://members.s6.exacttarget.com/integration/EmailPreview.aspx?mid=fe871272716d007473&amp;jid=fecb157571650d7d&amp;sendtype=ffc71c&amp;eid=ff2717787d61" TargetMode="External"/><Relationship Id="rId34" Type="http://schemas.openxmlformats.org/officeDocument/2006/relationships/hyperlink" Target="http://members.s6.exacttarget.com/integration/EmailPreview.aspx?mid=fe871272716d007473&amp;jid=fecb157571650d7d&amp;sendtype=ffc71c&amp;eid=ff2717787d61" TargetMode="External"/><Relationship Id="rId37" Type="http://schemas.openxmlformats.org/officeDocument/2006/relationships/hyperlink" Target="http://members.s6.exacttarget.com/integration/EmailPreview.aspx?mid=fe871272716d007473&amp;jid=fecb157571650d7d&amp;sendtype=ffc71c&amp;eid=ff2717787d61" TargetMode="External"/><Relationship Id="rId36" Type="http://schemas.openxmlformats.org/officeDocument/2006/relationships/hyperlink" Target="http://members.s6.exacttarget.com/integration/EmailPreview.aspx?mid=fe871272716d007473&amp;jid=fecb157571650d7d&amp;sendtype=ffc71c&amp;eid=ff2717787d61" TargetMode="External"/><Relationship Id="rId39" Type="http://schemas.openxmlformats.org/officeDocument/2006/relationships/hyperlink" Target="http://members.s6.exacttarget.com/integration/EmailPreview.aspx?mid=fe871272716d007473&amp;jid=fecb157571650d7d&amp;sendtype=ffc71c&amp;eid=ff2717787d61" TargetMode="External"/><Relationship Id="rId38" Type="http://schemas.openxmlformats.org/officeDocument/2006/relationships/hyperlink" Target="http://members.s6.exacttarget.com/integration/EmailPreview.aspx?mid=fe871272716d007473&amp;jid=fecb157571650d7d&amp;sendtype=ffc71c&amp;eid=ff2717787d61" TargetMode="External"/><Relationship Id="rId20" Type="http://schemas.openxmlformats.org/officeDocument/2006/relationships/hyperlink" Target="http://members.s6.exacttarget.com/integration/EmailPreview.aspx?mid=fe871272716d007473&amp;jid=fecb157571650d7d&amp;sendtype=ffc71c&amp;eid=ff2717787d61" TargetMode="External"/><Relationship Id="rId22" Type="http://schemas.openxmlformats.org/officeDocument/2006/relationships/hyperlink" Target="http://members.s6.exacttarget.com/integration/EmailPreview.aspx?mid=fe871272716d007473&amp;jid=fecb157571650d7d&amp;sendtype=ffc71c&amp;eid=ff2717787d61" TargetMode="External"/><Relationship Id="rId21" Type="http://schemas.openxmlformats.org/officeDocument/2006/relationships/hyperlink" Target="http://members.s6.exacttarget.com/integration/EmailPreview.aspx?mid=fe871272716d007473&amp;jid=fecb157571650d7d&amp;sendtype=ffc71c&amp;eid=ff2717787d61" TargetMode="External"/><Relationship Id="rId24" Type="http://schemas.openxmlformats.org/officeDocument/2006/relationships/hyperlink" Target="http://members.s6.exacttarget.com/integration/EmailPreview.aspx?mid=fe871272716d007473&amp;jid=fecb157571650d7d&amp;sendtype=ffc71c&amp;eid=ff2717787d61" TargetMode="External"/><Relationship Id="rId23" Type="http://schemas.openxmlformats.org/officeDocument/2006/relationships/hyperlink" Target="http://members.s6.exacttarget.com/integration/EmailPreview.aspx?mid=fe871272716d007473&amp;jid=fecb157571650d7d&amp;sendtype=ffc71c&amp;eid=ff2717787d61" TargetMode="External"/><Relationship Id="rId26" Type="http://schemas.openxmlformats.org/officeDocument/2006/relationships/hyperlink" Target="http://members.s6.exacttarget.com/integration/EmailPreview.aspx?mid=fe871272716d007473&amp;jid=fecb157571650d7d&amp;sendtype=ffc71c&amp;eid=ff2717787d61" TargetMode="External"/><Relationship Id="rId25" Type="http://schemas.openxmlformats.org/officeDocument/2006/relationships/hyperlink" Target="http://members.s6.exacttarget.com/integration/EmailPreview.aspx?mid=fe871272716d007473&amp;jid=fecb157571650d7d&amp;sendtype=ffc71c&amp;eid=ff2717787d61" TargetMode="External"/><Relationship Id="rId28" Type="http://schemas.openxmlformats.org/officeDocument/2006/relationships/hyperlink" Target="http://members.s6.exacttarget.com/integration/EmailPreview.aspx?mid=fe871272716d007473&amp;jid=fecb157571650d7d&amp;sendtype=ffc71c&amp;eid=ff2717787d61" TargetMode="External"/><Relationship Id="rId27" Type="http://schemas.openxmlformats.org/officeDocument/2006/relationships/hyperlink" Target="http://members.s6.exacttarget.com/integration/EmailPreview.aspx?mid=fe871272716d007473&amp;jid=fecb157571650d7d&amp;sendtype=ffc71c&amp;eid=ff2717787d61" TargetMode="External"/><Relationship Id="rId29" Type="http://schemas.openxmlformats.org/officeDocument/2006/relationships/hyperlink" Target="http://members.s6.exacttarget.com/integration/EmailPreview.aspx?mid=fe871272716d007473&amp;jid=fecb157571650d7d&amp;sendtype=ffc71c&amp;eid=ff2717787d61" TargetMode="External"/><Relationship Id="rId95" Type="http://schemas.openxmlformats.org/officeDocument/2006/relationships/hyperlink" Target="http://members.s6.exacttarget.com/integration/EmailPreview.aspx?mid=fe871272716d007473&amp;jid=fecb157571650d7d&amp;sendtype=ffc71c&amp;eid=ff2717787d61" TargetMode="External"/><Relationship Id="rId94" Type="http://schemas.openxmlformats.org/officeDocument/2006/relationships/hyperlink" Target="http://members.s6.exacttarget.com/integration/EmailPreview.aspx?mid=fe871272716d007473&amp;jid=fecb157571650d7d&amp;sendtype=ffc71c&amp;eid=ff2717787d61" TargetMode="External"/><Relationship Id="rId97" Type="http://schemas.openxmlformats.org/officeDocument/2006/relationships/hyperlink" Target="http://members.s6.exacttarget.com/integration/EmailPreview.aspx?mid=fe871272716d007473&amp;jid=fecb157571650d7d&amp;sendtype=ffc71c&amp;eid=ff2717787d61" TargetMode="External"/><Relationship Id="rId96" Type="http://schemas.openxmlformats.org/officeDocument/2006/relationships/hyperlink" Target="http://members.s6.exacttarget.com/integration/EmailPreview.aspx?mid=fe871272716d007473&amp;jid=fecb157571650d7d&amp;sendtype=ffc71c&amp;eid=ff2717787d61" TargetMode="External"/><Relationship Id="rId11" Type="http://schemas.openxmlformats.org/officeDocument/2006/relationships/hyperlink" Target="http://members.s6.exacttarget.com/integration/EmailPreview.aspx?mid=fe871272716d007473&amp;jid=fecb157571650d7d&amp;sendtype=ffc71c&amp;eid=ff2717787d61" TargetMode="External"/><Relationship Id="rId99" Type="http://schemas.openxmlformats.org/officeDocument/2006/relationships/hyperlink" Target="http://members.s6.exacttarget.com/integration/EmailPreview.aspx?mid=fe871272716d007473&amp;jid=fecb157571650d7d&amp;sendtype=ffc71c&amp;eid=ff2717787d61" TargetMode="External"/><Relationship Id="rId10" Type="http://schemas.openxmlformats.org/officeDocument/2006/relationships/hyperlink" Target="http://members.s6.exacttarget.com/integration/EmailPreview.aspx?mid=fe871272716d007473&amp;jid=fecb157571650d7d&amp;sendtype=ffc71c&amp;eid=ff2717787d61" TargetMode="External"/><Relationship Id="rId98" Type="http://schemas.openxmlformats.org/officeDocument/2006/relationships/hyperlink" Target="http://members.s6.exacttarget.com/integration/EmailPreview.aspx?mid=fe871272716d007473&amp;jid=fecb157571650d7d&amp;sendtype=ffc71c&amp;eid=ff2717787d61" TargetMode="External"/><Relationship Id="rId13" Type="http://schemas.openxmlformats.org/officeDocument/2006/relationships/hyperlink" Target="http://members.s6.exacttarget.com/integration/EmailPreview.aspx?mid=fe871272716d007473&amp;jid=fecb157571650d7d&amp;sendtype=ffc71c&amp;eid=ff2717787d61" TargetMode="External"/><Relationship Id="rId12" Type="http://schemas.openxmlformats.org/officeDocument/2006/relationships/hyperlink" Target="http://members.s6.exacttarget.com/integration/EmailPreview.aspx?mid=fe871272716d007473&amp;jid=fecb157571650d7d&amp;sendtype=ffc71c&amp;eid=ff2717787d61" TargetMode="External"/><Relationship Id="rId91" Type="http://schemas.openxmlformats.org/officeDocument/2006/relationships/hyperlink" Target="http://members.s6.exacttarget.com/integration/EmailPreview.aspx?mid=fe871272716d007473&amp;jid=fecb157571650d7d&amp;sendtype=ffc71c&amp;eid=ff2717787d61" TargetMode="External"/><Relationship Id="rId90" Type="http://schemas.openxmlformats.org/officeDocument/2006/relationships/hyperlink" Target="http://members.s6.exacttarget.com/integration/EmailPreview.aspx?mid=fe871272716d007473&amp;jid=fecb157571650d7d&amp;sendtype=ffc71c&amp;eid=ff2717787d61" TargetMode="External"/><Relationship Id="rId93" Type="http://schemas.openxmlformats.org/officeDocument/2006/relationships/hyperlink" Target="http://members.s6.exacttarget.com/integration/EmailPreview.aspx?mid=fe871272716d007473&amp;jid=fecb157571650d7d&amp;sendtype=ffc71c&amp;eid=ff2717787d61" TargetMode="External"/><Relationship Id="rId92" Type="http://schemas.openxmlformats.org/officeDocument/2006/relationships/hyperlink" Target="http://members.s6.exacttarget.com/integration/EmailPreview.aspx?mid=fe871272716d007473&amp;jid=fecb157571650d7d&amp;sendtype=ffc71c&amp;eid=ff2717787d61" TargetMode="External"/><Relationship Id="rId15" Type="http://schemas.openxmlformats.org/officeDocument/2006/relationships/hyperlink" Target="http://members.s6.exacttarget.com/integration/EmailPreview.aspx?mid=fe871272716d007473&amp;jid=fecb157571650d7d&amp;sendtype=ffc71c&amp;eid=ff2717787d61" TargetMode="External"/><Relationship Id="rId14" Type="http://schemas.openxmlformats.org/officeDocument/2006/relationships/hyperlink" Target="http://members.s6.exacttarget.com/integration/EmailPreview.aspx?mid=fe871272716d007473&amp;jid=fecb157571650d7d&amp;sendtype=ffc71c&amp;eid=ff2717787d61" TargetMode="External"/><Relationship Id="rId17" Type="http://schemas.openxmlformats.org/officeDocument/2006/relationships/hyperlink" Target="http://members.s6.exacttarget.com/integration/EmailPreview.aspx?mid=fe871272716d007473&amp;jid=fecb157571650d7d&amp;sendtype=ffc71c&amp;eid=ff2717787d61" TargetMode="External"/><Relationship Id="rId16" Type="http://schemas.openxmlformats.org/officeDocument/2006/relationships/hyperlink" Target="http://members.s6.exacttarget.com/integration/EmailPreview.aspx?mid=fe871272716d007473&amp;jid=fecb157571650d7d&amp;sendtype=ffc71c&amp;eid=ff2717787d61" TargetMode="External"/><Relationship Id="rId19" Type="http://schemas.openxmlformats.org/officeDocument/2006/relationships/hyperlink" Target="http://members.s6.exacttarget.com/integration/EmailPreview.aspx?mid=fe871272716d007473&amp;jid=fecb157571650d7d&amp;sendtype=ffc71c&amp;eid=ff2717787d61" TargetMode="External"/><Relationship Id="rId18" Type="http://schemas.openxmlformats.org/officeDocument/2006/relationships/hyperlink" Target="http://members.s6.exacttarget.com/integration/EmailPreview.aspx?mid=fe871272716d007473&amp;jid=fecb157571650d7d&amp;sendtype=ffc71c&amp;eid=ff2717787d61" TargetMode="External"/><Relationship Id="rId84" Type="http://schemas.openxmlformats.org/officeDocument/2006/relationships/hyperlink" Target="http://members.s6.exacttarget.com/integration/EmailPreview.aspx?mid=fe871272716d007473&amp;jid=fecb157571650d7d&amp;sendtype=ffc71c&amp;eid=ff2717787d61" TargetMode="External"/><Relationship Id="rId83" Type="http://schemas.openxmlformats.org/officeDocument/2006/relationships/hyperlink" Target="http://members.s6.exacttarget.com/integration/EmailPreview.aspx?mid=fe871272716d007473&amp;jid=fecb157571650d7d&amp;sendtype=ffc71c&amp;eid=ff2717787d61" TargetMode="External"/><Relationship Id="rId86" Type="http://schemas.openxmlformats.org/officeDocument/2006/relationships/hyperlink" Target="http://members.s6.exacttarget.com/integration/EmailPreview.aspx?mid=fe871272716d007473&amp;jid=fecb157571650d7d&amp;sendtype=ffc71c&amp;eid=ff2717787d61" TargetMode="External"/><Relationship Id="rId85" Type="http://schemas.openxmlformats.org/officeDocument/2006/relationships/hyperlink" Target="http://members.s6.exacttarget.com/integration/EmailPreview.aspx?mid=fe871272716d007473&amp;jid=fecb157571650d7d&amp;sendtype=ffc71c&amp;eid=ff2717787d61" TargetMode="External"/><Relationship Id="rId88" Type="http://schemas.openxmlformats.org/officeDocument/2006/relationships/hyperlink" Target="http://members.s6.exacttarget.com/integration/EmailPreview.aspx?mid=fe871272716d007473&amp;jid=fecb157571650d7d&amp;sendtype=ffc71c&amp;eid=ff2717787d61" TargetMode="External"/><Relationship Id="rId87" Type="http://schemas.openxmlformats.org/officeDocument/2006/relationships/hyperlink" Target="http://members.s6.exacttarget.com/integration/EmailPreview.aspx?mid=fe871272716d007473&amp;jid=fecb157571650d7d&amp;sendtype=ffc71c&amp;eid=ff2717787d61" TargetMode="External"/><Relationship Id="rId89" Type="http://schemas.openxmlformats.org/officeDocument/2006/relationships/hyperlink" Target="http://members.s6.exacttarget.com/integration/EmailPreview.aspx?mid=fe871272716d007473&amp;jid=fecb157571650d7d&amp;sendtype=ffc71c&amp;eid=ff2717787d61" TargetMode="External"/><Relationship Id="rId80" Type="http://schemas.openxmlformats.org/officeDocument/2006/relationships/hyperlink" Target="http://members.s6.exacttarget.com/integration/EmailPreview.aspx?mid=fe871272716d007473&amp;jid=fecb157571650d7d&amp;sendtype=ffc71c&amp;eid=ff2717787d61" TargetMode="External"/><Relationship Id="rId82" Type="http://schemas.openxmlformats.org/officeDocument/2006/relationships/hyperlink" Target="http://members.s6.exacttarget.com/integration/EmailPreview.aspx?mid=fe871272716d007473&amp;jid=fecb157571650d7d&amp;sendtype=ffc71c&amp;eid=ff2717787d61" TargetMode="External"/><Relationship Id="rId81" Type="http://schemas.openxmlformats.org/officeDocument/2006/relationships/hyperlink" Target="http://members.s6.exacttarget.com/integration/EmailPreview.aspx?mid=fe871272716d007473&amp;jid=fecb157571650d7d&amp;sendtype=ffc71c&amp;eid=ff2717787d61" TargetMode="External"/><Relationship Id="rId1" Type="http://schemas.openxmlformats.org/officeDocument/2006/relationships/hyperlink" Target="http://members.s6.exacttarget.com/integration/EmailPreview.aspx?mid=fe871272716d007473&amp;jid=fecb157571650d7d&amp;sendtype=ffc71c&amp;eid=ff2717787d61" TargetMode="External"/><Relationship Id="rId2" Type="http://schemas.openxmlformats.org/officeDocument/2006/relationships/hyperlink" Target="http://members.s6.exacttarget.com/integration/EmailPreview.aspx?mid=fe871272716d007473&amp;jid=fecb157571650d7d&amp;sendtype=ffc71c&amp;eid=ff2717787d61" TargetMode="External"/><Relationship Id="rId3" Type="http://schemas.openxmlformats.org/officeDocument/2006/relationships/hyperlink" Target="http://members.s6.exacttarget.com/integration/EmailPreview.aspx?mid=fe871272716d007473&amp;jid=fecb157571650d7d&amp;sendtype=ffc71c&amp;eid=ff2717787d61" TargetMode="External"/><Relationship Id="rId4" Type="http://schemas.openxmlformats.org/officeDocument/2006/relationships/hyperlink" Target="http://members.s6.exacttarget.com/integration/EmailPreview.aspx?mid=fe871272716d007473&amp;jid=fecb157571650d7d&amp;sendtype=ffc71c&amp;eid=ff2717787d61" TargetMode="External"/><Relationship Id="rId9" Type="http://schemas.openxmlformats.org/officeDocument/2006/relationships/hyperlink" Target="http://members.s6.exacttarget.com/integration/EmailPreview.aspx?mid=fe871272716d007473&amp;jid=fecb157571650d7d&amp;sendtype=ffc71c&amp;eid=ff2717787d61" TargetMode="External"/><Relationship Id="rId5" Type="http://schemas.openxmlformats.org/officeDocument/2006/relationships/hyperlink" Target="http://members.s6.exacttarget.com/integration/EmailPreview.aspx?mid=fe871272716d007473&amp;jid=fecb157571650d7d&amp;sendtype=ffc71c&amp;eid=ff2717787d61" TargetMode="External"/><Relationship Id="rId6" Type="http://schemas.openxmlformats.org/officeDocument/2006/relationships/hyperlink" Target="http://members.s6.exacttarget.com/integration/EmailPreview.aspx?mid=fe871272716d007473&amp;jid=fecb157571650d7d&amp;sendtype=ffc71c&amp;eid=ff2717787d61" TargetMode="External"/><Relationship Id="rId7" Type="http://schemas.openxmlformats.org/officeDocument/2006/relationships/hyperlink" Target="http://members.s6.exacttarget.com/integration/EmailPreview.aspx?mid=fe871272716d007473&amp;jid=fecb157571650d7d&amp;sendtype=ffc71c&amp;eid=ff2717787d61" TargetMode="External"/><Relationship Id="rId8" Type="http://schemas.openxmlformats.org/officeDocument/2006/relationships/hyperlink" Target="http://members.s6.exacttarget.com/integration/EmailPreview.aspx?mid=fe871272716d007473&amp;jid=fecb157571650d7d&amp;sendtype=ffc71c&amp;eid=ff2717787d61" TargetMode="External"/><Relationship Id="rId73" Type="http://schemas.openxmlformats.org/officeDocument/2006/relationships/hyperlink" Target="http://members.s6.exacttarget.com/integration/EmailPreview.aspx?mid=fe871272716d007473&amp;jid=fecb157571650d7d&amp;sendtype=ffc71c&amp;eid=ff2717787d61" TargetMode="External"/><Relationship Id="rId72" Type="http://schemas.openxmlformats.org/officeDocument/2006/relationships/hyperlink" Target="http://members.s6.exacttarget.com/integration/EmailPreview.aspx?mid=fe871272716d007473&amp;jid=fecb157571650d7d&amp;sendtype=ffc71c&amp;eid=ff2717787d61" TargetMode="External"/><Relationship Id="rId75" Type="http://schemas.openxmlformats.org/officeDocument/2006/relationships/hyperlink" Target="http://members.s6.exacttarget.com/integration/EmailPreview.aspx?mid=fe871272716d007473&amp;jid=fecb157571650d7d&amp;sendtype=ffc71c&amp;eid=ff2717787d61" TargetMode="External"/><Relationship Id="rId74" Type="http://schemas.openxmlformats.org/officeDocument/2006/relationships/hyperlink" Target="http://members.s6.exacttarget.com/integration/EmailPreview.aspx?mid=fe871272716d007473&amp;jid=fecb157571650d7d&amp;sendtype=ffc71c&amp;eid=ff2717787d61" TargetMode="External"/><Relationship Id="rId77" Type="http://schemas.openxmlformats.org/officeDocument/2006/relationships/hyperlink" Target="http://members.s6.exacttarget.com/integration/EmailPreview.aspx?mid=fe871272716d007473&amp;jid=fecb157571650d7d&amp;sendtype=ffc71c&amp;eid=ff2717787d61" TargetMode="External"/><Relationship Id="rId76" Type="http://schemas.openxmlformats.org/officeDocument/2006/relationships/hyperlink" Target="http://members.s6.exacttarget.com/integration/EmailPreview.aspx?mid=fe871272716d007473&amp;jid=fecb157571650d7d&amp;sendtype=ffc71c&amp;eid=ff2717787d61" TargetMode="External"/><Relationship Id="rId79" Type="http://schemas.openxmlformats.org/officeDocument/2006/relationships/hyperlink" Target="http://members.s6.exacttarget.com/integration/EmailPreview.aspx?mid=fe871272716d007473&amp;jid=fecb157571650d7d&amp;sendtype=ffc71c&amp;eid=ff2717787d61" TargetMode="External"/><Relationship Id="rId78" Type="http://schemas.openxmlformats.org/officeDocument/2006/relationships/hyperlink" Target="http://members.s6.exacttarget.com/integration/EmailPreview.aspx?mid=fe871272716d007473&amp;jid=fecb157571650d7d&amp;sendtype=ffc71c&amp;eid=ff2717787d61" TargetMode="External"/><Relationship Id="rId71" Type="http://schemas.openxmlformats.org/officeDocument/2006/relationships/hyperlink" Target="http://members.s6.exacttarget.com/integration/EmailPreview.aspx?mid=fe871272716d007473&amp;jid=fecb157571650d7d&amp;sendtype=ffc71c&amp;eid=ff2717787d61" TargetMode="External"/><Relationship Id="rId70" Type="http://schemas.openxmlformats.org/officeDocument/2006/relationships/hyperlink" Target="http://members.s6.exacttarget.com/integration/EmailPreview.aspx?mid=fe871272716d007473&amp;jid=fecb157571650d7d&amp;sendtype=ffc71c&amp;eid=ff2717787d61" TargetMode="External"/><Relationship Id="rId62" Type="http://schemas.openxmlformats.org/officeDocument/2006/relationships/hyperlink" Target="http://members.s6.exacttarget.com/integration/EmailPreview.aspx?mid=fe871272716d007473&amp;jid=fecb157571650d7d&amp;sendtype=ffc71c&amp;eid=ff2717787d61" TargetMode="External"/><Relationship Id="rId61" Type="http://schemas.openxmlformats.org/officeDocument/2006/relationships/hyperlink" Target="http://members.s6.exacttarget.com/integration/EmailPreview.aspx?mid=fe871272716d007473&amp;jid=fecb157571650d7d&amp;sendtype=ffc71c&amp;eid=ff2717787d61" TargetMode="External"/><Relationship Id="rId64" Type="http://schemas.openxmlformats.org/officeDocument/2006/relationships/hyperlink" Target="http://members.s6.exacttarget.com/integration/EmailPreview.aspx?mid=fe871272716d007473&amp;jid=fecb157571650d7d&amp;sendtype=ffc71c&amp;eid=ff2717787d61" TargetMode="External"/><Relationship Id="rId63" Type="http://schemas.openxmlformats.org/officeDocument/2006/relationships/hyperlink" Target="http://members.s6.exacttarget.com/integration/EmailPreview.aspx?mid=fe871272716d007473&amp;jid=fecb157571650d7d&amp;sendtype=ffc71c&amp;eid=ff2717787d61" TargetMode="External"/><Relationship Id="rId66" Type="http://schemas.openxmlformats.org/officeDocument/2006/relationships/hyperlink" Target="http://members.s6.exacttarget.com/integration/EmailPreview.aspx?mid=fe871272716d007473&amp;jid=fecb157571650d7d&amp;sendtype=ffc71c&amp;eid=ff2717787d61" TargetMode="External"/><Relationship Id="rId65" Type="http://schemas.openxmlformats.org/officeDocument/2006/relationships/hyperlink" Target="http://members.s6.exacttarget.com/integration/EmailPreview.aspx?mid=fe871272716d007473&amp;jid=fecb157571650d7d&amp;sendtype=ffc71c&amp;eid=ff2717787d61" TargetMode="External"/><Relationship Id="rId68" Type="http://schemas.openxmlformats.org/officeDocument/2006/relationships/hyperlink" Target="http://members.s6.exacttarget.com/integration/EmailPreview.aspx?mid=fe871272716d007473&amp;jid=fecb157571650d7d&amp;sendtype=ffc71c&amp;eid=ff2717787d61" TargetMode="External"/><Relationship Id="rId67" Type="http://schemas.openxmlformats.org/officeDocument/2006/relationships/hyperlink" Target="http://members.s6.exacttarget.com/integration/EmailPreview.aspx?mid=fe871272716d007473&amp;jid=fecb157571650d7d&amp;sendtype=ffc71c&amp;eid=ff2717787d61" TargetMode="External"/><Relationship Id="rId60" Type="http://schemas.openxmlformats.org/officeDocument/2006/relationships/hyperlink" Target="http://members.s6.exacttarget.com/integration/EmailPreview.aspx?mid=fe871272716d007473&amp;jid=fecb157571650d7d&amp;sendtype=ffc71c&amp;eid=ff2717787d61" TargetMode="External"/><Relationship Id="rId69" Type="http://schemas.openxmlformats.org/officeDocument/2006/relationships/hyperlink" Target="http://members.s6.exacttarget.com/integration/EmailPreview.aspx?mid=fe871272716d007473&amp;jid=fecb157571650d7d&amp;sendtype=ffc71c&amp;eid=ff2717787d61" TargetMode="External"/><Relationship Id="rId51" Type="http://schemas.openxmlformats.org/officeDocument/2006/relationships/hyperlink" Target="http://members.s6.exacttarget.com/integration/EmailPreview.aspx?mid=fe871272716d007473&amp;jid=fecb157571650d7d&amp;sendtype=ffc71c&amp;eid=ff2717787d61" TargetMode="External"/><Relationship Id="rId50" Type="http://schemas.openxmlformats.org/officeDocument/2006/relationships/hyperlink" Target="http://members.s6.exacttarget.com/integration/EmailPreview.aspx?mid=fe871272716d007473&amp;jid=fecb157571650d7d&amp;sendtype=ffc71c&amp;eid=ff2717787d61" TargetMode="External"/><Relationship Id="rId53" Type="http://schemas.openxmlformats.org/officeDocument/2006/relationships/hyperlink" Target="http://members.s6.exacttarget.com/integration/EmailPreview.aspx?mid=fe871272716d007473&amp;jid=fecb157571650d7d&amp;sendtype=ffc71c&amp;eid=ff2717787d61" TargetMode="External"/><Relationship Id="rId52" Type="http://schemas.openxmlformats.org/officeDocument/2006/relationships/hyperlink" Target="http://members.s6.exacttarget.com/integration/EmailPreview.aspx?mid=fe871272716d007473&amp;jid=fecb157571650d7d&amp;sendtype=ffc71c&amp;eid=ff2717787d61" TargetMode="External"/><Relationship Id="rId55" Type="http://schemas.openxmlformats.org/officeDocument/2006/relationships/hyperlink" Target="http://members.s6.exacttarget.com/integration/EmailPreview.aspx?mid=fe871272716d007473&amp;jid=fecb157571650d7d&amp;sendtype=ffc71c&amp;eid=ff2717787d61" TargetMode="External"/><Relationship Id="rId54" Type="http://schemas.openxmlformats.org/officeDocument/2006/relationships/hyperlink" Target="http://members.s6.exacttarget.com/integration/EmailPreview.aspx?mid=fe871272716d007473&amp;jid=fecb157571650d7d&amp;sendtype=ffc71c&amp;eid=ff2717787d61" TargetMode="External"/><Relationship Id="rId57" Type="http://schemas.openxmlformats.org/officeDocument/2006/relationships/hyperlink" Target="http://members.s6.exacttarget.com/integration/EmailPreview.aspx?mid=fe871272716d007473&amp;jid=fecb157571650d7d&amp;sendtype=ffc71c&amp;eid=ff2717787d61" TargetMode="External"/><Relationship Id="rId56" Type="http://schemas.openxmlformats.org/officeDocument/2006/relationships/hyperlink" Target="http://members.s6.exacttarget.com/integration/EmailPreview.aspx?mid=fe871272716d007473&amp;jid=fecb157571650d7d&amp;sendtype=ffc71c&amp;eid=ff2717787d61" TargetMode="External"/><Relationship Id="rId59" Type="http://schemas.openxmlformats.org/officeDocument/2006/relationships/hyperlink" Target="http://members.s6.exacttarget.com/integration/EmailPreview.aspx?mid=fe871272716d007473&amp;jid=fecb157571650d7d&amp;sendtype=ffc71c&amp;eid=ff2717787d61" TargetMode="External"/><Relationship Id="rId58" Type="http://schemas.openxmlformats.org/officeDocument/2006/relationships/hyperlink" Target="http://members.s6.exacttarget.com/integration/EmailPreview.aspx?mid=fe871272716d007473&amp;jid=fecb157571650d7d&amp;sendtype=ffc71c&amp;eid=ff2717787d61"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5.xml"/><Relationship Id="rId3" Type="http://schemas.openxmlformats.org/officeDocument/2006/relationships/vmlDrawing" Target="../drawings/vmlDrawing2.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cikit-learn.org/stable/modules/generated/sklearn.ensemble.HistGradientBoostingClassifier.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25"/>
    <col customWidth="1" min="3" max="3" width="50.13"/>
    <col customWidth="1" min="4" max="4" width="22.75"/>
    <col customWidth="1" min="5" max="5" width="50.5"/>
    <col customWidth="1" min="7" max="7" width="17.25"/>
  </cols>
  <sheetData>
    <row r="3">
      <c r="B3" s="1" t="s">
        <v>0</v>
      </c>
      <c r="C3" s="2" t="s">
        <v>1</v>
      </c>
    </row>
    <row r="5">
      <c r="B5" s="1" t="s">
        <v>2</v>
      </c>
      <c r="C5" s="2" t="s">
        <v>3</v>
      </c>
    </row>
    <row r="7">
      <c r="B7" s="1" t="s">
        <v>4</v>
      </c>
      <c r="C7" s="3" t="s">
        <v>5</v>
      </c>
    </row>
    <row r="8" ht="20.25" customHeight="1"/>
    <row r="10">
      <c r="B10" s="1" t="s">
        <v>6</v>
      </c>
      <c r="C10" s="3" t="s">
        <v>7</v>
      </c>
    </row>
    <row r="11">
      <c r="F11" s="4"/>
    </row>
    <row r="12">
      <c r="E12" s="3" t="s">
        <v>8</v>
      </c>
      <c r="F12" s="3" t="s">
        <v>9</v>
      </c>
      <c r="G12" s="3" t="s">
        <v>10</v>
      </c>
    </row>
    <row r="13" ht="23.25" customHeight="1">
      <c r="B13" s="1" t="s">
        <v>11</v>
      </c>
      <c r="C13" s="3" t="s">
        <v>12</v>
      </c>
      <c r="D13" s="5"/>
      <c r="E13" s="6" t="s">
        <v>13</v>
      </c>
      <c r="F13" s="7" t="s">
        <v>14</v>
      </c>
      <c r="G13" s="8" t="s">
        <v>15</v>
      </c>
    </row>
    <row r="14" ht="21.0" customHeight="1">
      <c r="C14" s="3" t="s">
        <v>16</v>
      </c>
      <c r="D14" s="5"/>
      <c r="E14" s="6" t="s">
        <v>13</v>
      </c>
      <c r="F14" s="7" t="s">
        <v>17</v>
      </c>
      <c r="G14" s="8" t="s">
        <v>18</v>
      </c>
    </row>
    <row r="15" ht="21.75" customHeight="1">
      <c r="C15" s="3" t="s">
        <v>19</v>
      </c>
      <c r="D15" s="5"/>
      <c r="E15" s="6" t="s">
        <v>20</v>
      </c>
      <c r="F15" s="7" t="s">
        <v>21</v>
      </c>
      <c r="G15" s="8" t="s">
        <v>22</v>
      </c>
      <c r="H15" s="8" t="s">
        <v>23</v>
      </c>
    </row>
    <row r="16" ht="24.0" customHeight="1">
      <c r="C16" s="3" t="s">
        <v>24</v>
      </c>
      <c r="D16" s="5"/>
      <c r="E16" s="6" t="s">
        <v>25</v>
      </c>
      <c r="F16" s="7" t="s">
        <v>26</v>
      </c>
      <c r="G16" s="8" t="s">
        <v>27</v>
      </c>
    </row>
    <row r="17" ht="16.5" customHeight="1">
      <c r="C17" s="3" t="s">
        <v>28</v>
      </c>
      <c r="E17" s="6" t="s">
        <v>20</v>
      </c>
      <c r="F17" s="7" t="s">
        <v>29</v>
      </c>
      <c r="G17" s="8" t="s">
        <v>30</v>
      </c>
    </row>
    <row r="18" ht="22.5" customHeight="1">
      <c r="C18" s="3" t="s">
        <v>31</v>
      </c>
      <c r="E18" s="6" t="s">
        <v>20</v>
      </c>
      <c r="F18" s="7" t="s">
        <v>32</v>
      </c>
      <c r="G18" s="8" t="s">
        <v>33</v>
      </c>
    </row>
    <row r="19" ht="21.0" customHeight="1">
      <c r="C19" s="3" t="s">
        <v>34</v>
      </c>
      <c r="E19" s="6" t="s">
        <v>13</v>
      </c>
      <c r="F19" s="7" t="s">
        <v>35</v>
      </c>
      <c r="G19" s="8" t="s">
        <v>36</v>
      </c>
    </row>
    <row r="20" ht="20.25" customHeight="1">
      <c r="C20" s="3" t="s">
        <v>37</v>
      </c>
      <c r="E20" s="6" t="s">
        <v>13</v>
      </c>
      <c r="F20" s="9" t="s">
        <v>38</v>
      </c>
      <c r="G20" s="8" t="s">
        <v>39</v>
      </c>
    </row>
    <row r="21" ht="27.0" customHeight="1">
      <c r="C21" s="3" t="s">
        <v>40</v>
      </c>
      <c r="E21" s="6" t="s">
        <v>25</v>
      </c>
      <c r="F21" s="9" t="s">
        <v>41</v>
      </c>
      <c r="G21" s="8" t="s">
        <v>42</v>
      </c>
    </row>
    <row r="22" ht="18.75" customHeight="1">
      <c r="C22" s="3" t="s">
        <v>43</v>
      </c>
      <c r="E22" s="6" t="s">
        <v>44</v>
      </c>
      <c r="F22" s="3" t="s">
        <v>45</v>
      </c>
      <c r="G22" s="8" t="s">
        <v>46</v>
      </c>
    </row>
    <row r="23" ht="20.25" customHeight="1">
      <c r="C23" s="3" t="s">
        <v>47</v>
      </c>
      <c r="E23" s="6" t="s">
        <v>44</v>
      </c>
      <c r="F23" s="3" t="s">
        <v>48</v>
      </c>
      <c r="G23" s="8" t="s">
        <v>49</v>
      </c>
    </row>
    <row r="24" ht="15.75" customHeight="1">
      <c r="C24" s="3" t="s">
        <v>50</v>
      </c>
      <c r="E24" s="6" t="s">
        <v>44</v>
      </c>
      <c r="F24" s="3" t="s">
        <v>51</v>
      </c>
      <c r="G24" s="8" t="s">
        <v>52</v>
      </c>
    </row>
    <row r="25" ht="39.0" customHeight="1">
      <c r="C25" s="3" t="s">
        <v>53</v>
      </c>
      <c r="E25" s="6" t="s">
        <v>54</v>
      </c>
      <c r="F25" s="3" t="s">
        <v>55</v>
      </c>
      <c r="G25" s="8" t="s">
        <v>56</v>
      </c>
    </row>
    <row r="27" ht="22.5" customHeight="1"/>
    <row r="39">
      <c r="B39" s="1" t="s">
        <v>57</v>
      </c>
      <c r="C39" s="3" t="s">
        <v>58</v>
      </c>
    </row>
    <row r="40">
      <c r="B40" s="1" t="s">
        <v>59</v>
      </c>
      <c r="C40" s="3" t="s">
        <v>60</v>
      </c>
    </row>
    <row r="41">
      <c r="B41" s="1" t="s">
        <v>61</v>
      </c>
      <c r="C41" s="3" t="s">
        <v>62</v>
      </c>
    </row>
    <row r="42">
      <c r="A42" s="1" t="s">
        <v>63</v>
      </c>
      <c r="B42" s="1" t="s">
        <v>64</v>
      </c>
      <c r="C42" s="3" t="s">
        <v>65</v>
      </c>
    </row>
    <row r="43">
      <c r="A43" s="1" t="s">
        <v>66</v>
      </c>
      <c r="B43" s="1" t="s">
        <v>64</v>
      </c>
      <c r="C43" s="3" t="s">
        <v>67</v>
      </c>
    </row>
    <row r="45">
      <c r="B45" s="3" t="s">
        <v>68</v>
      </c>
      <c r="C45" s="3" t="s">
        <v>69</v>
      </c>
    </row>
    <row r="47">
      <c r="B47" s="3" t="s">
        <v>70</v>
      </c>
      <c r="C47" s="3" t="s">
        <v>71</v>
      </c>
      <c r="D47" s="8" t="s">
        <v>72</v>
      </c>
    </row>
    <row r="79">
      <c r="T79" s="10"/>
      <c r="U79" s="10"/>
      <c r="V79" s="10"/>
      <c r="W79" s="10"/>
    </row>
    <row r="80">
      <c r="T80" s="10"/>
      <c r="U80" s="10"/>
      <c r="V80" s="10"/>
      <c r="W80" s="10"/>
    </row>
    <row r="81">
      <c r="T81" s="10"/>
      <c r="U81" s="10"/>
      <c r="V81" s="10"/>
      <c r="W81" s="11"/>
    </row>
    <row r="82">
      <c r="T82" s="10"/>
      <c r="U82" s="10"/>
      <c r="V82" s="10"/>
      <c r="W82" s="11"/>
    </row>
    <row r="83">
      <c r="T83" s="10"/>
      <c r="U83" s="10"/>
      <c r="V83" s="10"/>
      <c r="W83" s="11"/>
    </row>
    <row r="84">
      <c r="T84" s="10"/>
      <c r="U84" s="10"/>
      <c r="V84" s="10"/>
      <c r="W84" s="11"/>
    </row>
    <row r="85">
      <c r="T85" s="10"/>
      <c r="U85" s="10"/>
      <c r="V85" s="10"/>
      <c r="W85" s="11"/>
    </row>
    <row r="86">
      <c r="T86" s="10"/>
      <c r="U86" s="10"/>
      <c r="V86" s="10"/>
      <c r="W86" s="11"/>
    </row>
    <row r="87">
      <c r="T87" s="10"/>
      <c r="U87" s="10"/>
      <c r="V87" s="10"/>
      <c r="W87" s="11"/>
    </row>
    <row r="88">
      <c r="T88" s="10"/>
      <c r="U88" s="10"/>
      <c r="V88" s="10"/>
      <c r="W88" s="11"/>
    </row>
    <row r="89">
      <c r="T89" s="10"/>
      <c r="U89" s="10"/>
      <c r="V89" s="10"/>
      <c r="W89" s="11"/>
    </row>
    <row r="90">
      <c r="T90" s="10"/>
      <c r="U90" s="10"/>
      <c r="V90" s="10"/>
      <c r="W90" s="11"/>
    </row>
    <row r="91">
      <c r="T91" s="10"/>
      <c r="U91" s="10"/>
      <c r="V91" s="10"/>
      <c r="W91" s="11"/>
    </row>
    <row r="92">
      <c r="T92" s="10"/>
      <c r="U92" s="10"/>
      <c r="V92" s="10"/>
      <c r="W92" s="11"/>
    </row>
  </sheetData>
  <hyperlinks>
    <hyperlink display="email_cam_resp_sam" location="email_cam_resp_sam!A1" ref="G13"/>
    <hyperlink display="email_cam_resp_1" location="email_cam_resp_1!A1" ref="G14"/>
    <hyperlink display="email_id and cust_id" location="'email_id and cust_id'!A1" ref="G15"/>
    <hyperlink display="pref_xref_sam" location="pref_xref_sam!A1" ref="H15"/>
    <hyperlink display="email_with_cust_id" location="email_with_cust_id!A1" ref="G16"/>
    <hyperlink display="opt_out_num" location="opt_out_num!A1" ref="G17"/>
    <hyperlink display="opt_in_days" location="opt_in_days!A1" ref="G18"/>
    <hyperlink display="mail_cnt_as_pr_cust" location="mail_cnt_as_pr_cust!A1" ref="G19"/>
    <hyperlink display="email_cam_res_2" location="email_cam_res_2!A1" ref="G20"/>
    <hyperlink display="email_related_details" location="email_related_details!A1" ref="G21"/>
    <hyperlink display="pur_db_sam" location="pur_db_sam!A1" ref="G22"/>
    <hyperlink display="pur_features_1" location="pur_features_1!A1" ref="G23"/>
    <hyperlink display="pur_features_2" location="pur_features_2!A1" ref="G24"/>
    <hyperlink display="Overall_query" location="Overall_query!A1" ref="G25"/>
    <hyperlink display="metric" location="Features_considered!F7:H10" ref="D47"/>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25"/>
  </cols>
  <sheetData>
    <row r="6">
      <c r="A6" s="60"/>
      <c r="B6" s="60"/>
      <c r="C6" s="61" t="s">
        <v>408</v>
      </c>
      <c r="D6" s="61" t="s">
        <v>236</v>
      </c>
      <c r="E6" s="61" t="s">
        <v>237</v>
      </c>
      <c r="F6" s="61" t="s">
        <v>239</v>
      </c>
      <c r="G6" s="61" t="s">
        <v>409</v>
      </c>
      <c r="H6" s="61" t="s">
        <v>243</v>
      </c>
      <c r="I6" s="61" t="s">
        <v>240</v>
      </c>
      <c r="J6" s="61" t="s">
        <v>247</v>
      </c>
      <c r="K6" s="61" t="s">
        <v>241</v>
      </c>
      <c r="L6" s="61" t="s">
        <v>246</v>
      </c>
      <c r="M6" s="61" t="s">
        <v>238</v>
      </c>
      <c r="N6" s="61" t="s">
        <v>242</v>
      </c>
      <c r="O6" s="61" t="s">
        <v>251</v>
      </c>
      <c r="P6" s="61" t="s">
        <v>253</v>
      </c>
      <c r="Q6" s="61" t="s">
        <v>257</v>
      </c>
      <c r="R6" s="61" t="s">
        <v>249</v>
      </c>
      <c r="S6" s="61" t="s">
        <v>259</v>
      </c>
      <c r="T6" s="61" t="s">
        <v>258</v>
      </c>
      <c r="U6" s="61" t="s">
        <v>248</v>
      </c>
      <c r="V6" s="61" t="s">
        <v>255</v>
      </c>
      <c r="W6" s="61" t="s">
        <v>254</v>
      </c>
      <c r="X6" s="61" t="s">
        <v>267</v>
      </c>
      <c r="Y6" s="61" t="s">
        <v>244</v>
      </c>
      <c r="Z6" s="61" t="s">
        <v>245</v>
      </c>
      <c r="AA6" s="61" t="s">
        <v>295</v>
      </c>
      <c r="AB6" s="61" t="s">
        <v>266</v>
      </c>
      <c r="AC6" s="61" t="s">
        <v>268</v>
      </c>
      <c r="AD6" s="61" t="s">
        <v>275</v>
      </c>
      <c r="AE6" s="61" t="s">
        <v>256</v>
      </c>
      <c r="AF6" s="61" t="s">
        <v>276</v>
      </c>
      <c r="AG6" s="61" t="s">
        <v>273</v>
      </c>
      <c r="AH6" s="61" t="s">
        <v>250</v>
      </c>
      <c r="AI6" s="61" t="s">
        <v>263</v>
      </c>
      <c r="AJ6" s="61" t="s">
        <v>261</v>
      </c>
      <c r="AK6" s="61" t="s">
        <v>297</v>
      </c>
      <c r="AL6" s="61" t="s">
        <v>289</v>
      </c>
      <c r="AM6" s="61" t="s">
        <v>262</v>
      </c>
      <c r="AN6" s="61" t="s">
        <v>260</v>
      </c>
      <c r="AO6" s="61" t="s">
        <v>302</v>
      </c>
      <c r="AP6" s="61" t="s">
        <v>274</v>
      </c>
      <c r="AQ6" s="61" t="s">
        <v>283</v>
      </c>
      <c r="AR6" s="61" t="s">
        <v>278</v>
      </c>
      <c r="AS6" s="61" t="s">
        <v>301</v>
      </c>
      <c r="AT6" s="61" t="s">
        <v>286</v>
      </c>
      <c r="AU6" s="61" t="s">
        <v>292</v>
      </c>
      <c r="AV6" s="61" t="s">
        <v>270</v>
      </c>
      <c r="AW6" s="61" t="s">
        <v>252</v>
      </c>
      <c r="AX6" s="61" t="s">
        <v>264</v>
      </c>
      <c r="AY6" s="61" t="s">
        <v>290</v>
      </c>
      <c r="AZ6" s="61" t="s">
        <v>285</v>
      </c>
      <c r="BA6" s="61" t="s">
        <v>291</v>
      </c>
      <c r="BB6" s="61" t="s">
        <v>265</v>
      </c>
      <c r="BC6" s="61" t="s">
        <v>294</v>
      </c>
      <c r="BD6" s="61" t="s">
        <v>279</v>
      </c>
      <c r="BE6" s="61" t="s">
        <v>282</v>
      </c>
      <c r="BF6" s="61" t="s">
        <v>288</v>
      </c>
      <c r="BG6" s="61" t="s">
        <v>280</v>
      </c>
      <c r="BH6" s="61" t="s">
        <v>299</v>
      </c>
      <c r="BI6" s="61" t="s">
        <v>303</v>
      </c>
      <c r="BJ6" s="61" t="s">
        <v>269</v>
      </c>
      <c r="BK6" s="61" t="s">
        <v>306</v>
      </c>
      <c r="BL6" s="61" t="s">
        <v>271</v>
      </c>
      <c r="BM6" s="61" t="s">
        <v>305</v>
      </c>
      <c r="BN6" s="61" t="s">
        <v>281</v>
      </c>
      <c r="BO6" s="61" t="s">
        <v>287</v>
      </c>
      <c r="BP6" s="61" t="s">
        <v>277</v>
      </c>
      <c r="BQ6" s="61" t="s">
        <v>300</v>
      </c>
      <c r="BR6" s="61" t="s">
        <v>304</v>
      </c>
      <c r="BS6" s="61" t="s">
        <v>296</v>
      </c>
      <c r="BT6" s="61" t="s">
        <v>284</v>
      </c>
      <c r="BU6" s="61" t="s">
        <v>272</v>
      </c>
      <c r="BV6" s="61" t="s">
        <v>293</v>
      </c>
      <c r="BW6" s="61" t="s">
        <v>298</v>
      </c>
      <c r="BX6" s="61" t="s">
        <v>5</v>
      </c>
    </row>
    <row r="7">
      <c r="C7" s="62">
        <v>2.198693102E9</v>
      </c>
      <c r="D7" s="62">
        <v>1.0</v>
      </c>
      <c r="E7" s="62">
        <v>0.0</v>
      </c>
      <c r="F7" s="62">
        <v>6.0</v>
      </c>
      <c r="G7" s="62"/>
      <c r="H7" s="62"/>
      <c r="I7" s="62"/>
      <c r="J7" s="62"/>
      <c r="K7" s="62">
        <v>1.0</v>
      </c>
      <c r="L7" s="62">
        <v>0.0</v>
      </c>
      <c r="M7" s="62">
        <v>21.0</v>
      </c>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2"/>
      <c r="BT7" s="62"/>
      <c r="BU7" s="62"/>
      <c r="BV7" s="62"/>
      <c r="BW7" s="62"/>
      <c r="BX7" s="62">
        <v>0.0</v>
      </c>
    </row>
    <row r="8">
      <c r="C8" s="62">
        <v>8.506918148E9</v>
      </c>
      <c r="D8" s="62">
        <v>0.0</v>
      </c>
      <c r="E8" s="62">
        <v>0.0</v>
      </c>
      <c r="F8" s="62">
        <v>7.0</v>
      </c>
      <c r="G8" s="62"/>
      <c r="H8" s="62"/>
      <c r="I8" s="62"/>
      <c r="J8" s="62"/>
      <c r="K8" s="62">
        <v>0.0</v>
      </c>
      <c r="L8" s="62">
        <v>0.0</v>
      </c>
      <c r="M8" s="62">
        <v>19.0</v>
      </c>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v>0.0</v>
      </c>
    </row>
    <row r="9">
      <c r="C9" s="62">
        <v>5.307744551E9</v>
      </c>
      <c r="D9" s="62">
        <v>0.0</v>
      </c>
      <c r="E9" s="62">
        <v>0.0</v>
      </c>
      <c r="F9" s="62">
        <v>6.0</v>
      </c>
      <c r="G9" s="62"/>
      <c r="H9" s="62"/>
      <c r="I9" s="62"/>
      <c r="J9" s="62"/>
      <c r="K9" s="62">
        <v>0.0</v>
      </c>
      <c r="L9" s="62">
        <v>0.0</v>
      </c>
      <c r="M9" s="62">
        <v>19.0</v>
      </c>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c r="BP9" s="62"/>
      <c r="BQ9" s="62"/>
      <c r="BR9" s="62"/>
      <c r="BS9" s="62"/>
      <c r="BT9" s="62"/>
      <c r="BU9" s="62"/>
      <c r="BV9" s="62"/>
      <c r="BW9" s="62"/>
      <c r="BX9" s="62">
        <v>0.0</v>
      </c>
    </row>
    <row r="10">
      <c r="C10" s="62">
        <v>5.108251336E9</v>
      </c>
      <c r="D10" s="62">
        <v>0.0</v>
      </c>
      <c r="E10" s="62">
        <v>0.0</v>
      </c>
      <c r="F10" s="62">
        <v>7.0</v>
      </c>
      <c r="G10" s="62"/>
      <c r="H10" s="62"/>
      <c r="I10" s="62"/>
      <c r="J10" s="62"/>
      <c r="K10" s="62">
        <v>0.0</v>
      </c>
      <c r="L10" s="62">
        <v>0.0</v>
      </c>
      <c r="M10" s="62">
        <v>20.0</v>
      </c>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v>0.0</v>
      </c>
    </row>
    <row r="11">
      <c r="C11" s="62">
        <v>8.454180255E9</v>
      </c>
      <c r="D11" s="62">
        <v>0.0</v>
      </c>
      <c r="E11" s="62">
        <v>0.0</v>
      </c>
      <c r="F11" s="62">
        <v>6.0</v>
      </c>
      <c r="G11" s="62"/>
      <c r="H11" s="62"/>
      <c r="I11" s="62"/>
      <c r="J11" s="62"/>
      <c r="K11" s="62">
        <v>4.0</v>
      </c>
      <c r="L11" s="62">
        <v>0.0</v>
      </c>
      <c r="M11" s="62">
        <v>20.0</v>
      </c>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v>0.0</v>
      </c>
    </row>
    <row r="12">
      <c r="C12" s="62">
        <v>9.167642541E9</v>
      </c>
      <c r="D12" s="62">
        <v>0.0</v>
      </c>
      <c r="E12" s="62">
        <v>0.0</v>
      </c>
      <c r="F12" s="62">
        <v>6.0</v>
      </c>
      <c r="G12" s="62"/>
      <c r="H12" s="62"/>
      <c r="I12" s="62"/>
      <c r="J12" s="62"/>
      <c r="K12" s="62">
        <v>0.0</v>
      </c>
      <c r="L12" s="62">
        <v>0.0</v>
      </c>
      <c r="M12" s="62">
        <v>19.0</v>
      </c>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v>0.0</v>
      </c>
    </row>
    <row r="13">
      <c r="C13" s="62">
        <v>2.07299789E9</v>
      </c>
      <c r="D13" s="62">
        <v>0.0</v>
      </c>
      <c r="E13" s="62">
        <v>0.0</v>
      </c>
      <c r="F13" s="62">
        <v>7.0</v>
      </c>
      <c r="G13" s="62"/>
      <c r="H13" s="62"/>
      <c r="I13" s="62"/>
      <c r="J13" s="62"/>
      <c r="K13" s="62">
        <v>2.0</v>
      </c>
      <c r="L13" s="62">
        <v>0.0</v>
      </c>
      <c r="M13" s="62">
        <v>19.0</v>
      </c>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v>0.0</v>
      </c>
    </row>
    <row r="14">
      <c r="C14" s="62">
        <v>6.104280467E9</v>
      </c>
      <c r="D14" s="62">
        <v>0.0</v>
      </c>
      <c r="E14" s="62">
        <v>0.0</v>
      </c>
      <c r="F14" s="62">
        <v>6.0</v>
      </c>
      <c r="G14" s="62"/>
      <c r="H14" s="62"/>
      <c r="I14" s="62"/>
      <c r="J14" s="62"/>
      <c r="K14" s="62">
        <v>0.0</v>
      </c>
      <c r="L14" s="62">
        <v>0.0</v>
      </c>
      <c r="M14" s="62">
        <v>20.0</v>
      </c>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v>0.0</v>
      </c>
    </row>
    <row r="15">
      <c r="C15" s="62">
        <v>4.078108518E9</v>
      </c>
      <c r="D15" s="62">
        <v>0.0</v>
      </c>
      <c r="E15" s="62">
        <v>0.0</v>
      </c>
      <c r="F15" s="62">
        <v>6.0</v>
      </c>
      <c r="G15" s="62"/>
      <c r="H15" s="62"/>
      <c r="I15" s="62"/>
      <c r="J15" s="62"/>
      <c r="K15" s="62">
        <v>0.0</v>
      </c>
      <c r="L15" s="62">
        <v>0.0</v>
      </c>
      <c r="M15" s="62">
        <v>20.0</v>
      </c>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v>0.0</v>
      </c>
    </row>
    <row r="16">
      <c r="C16" s="62">
        <v>8.04712896E9</v>
      </c>
      <c r="D16" s="62">
        <v>1.0</v>
      </c>
      <c r="E16" s="62">
        <v>0.0</v>
      </c>
      <c r="F16" s="62">
        <v>6.0</v>
      </c>
      <c r="G16" s="62"/>
      <c r="H16" s="62"/>
      <c r="I16" s="62"/>
      <c r="J16" s="62"/>
      <c r="K16" s="62">
        <v>7.0</v>
      </c>
      <c r="L16" s="62">
        <v>0.0</v>
      </c>
      <c r="M16" s="62">
        <v>20.0</v>
      </c>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v>0.0</v>
      </c>
    </row>
    <row r="17">
      <c r="C17" s="62">
        <v>5.135011242E9</v>
      </c>
      <c r="D17" s="62">
        <v>0.0</v>
      </c>
      <c r="E17" s="62">
        <v>0.0</v>
      </c>
      <c r="F17" s="62">
        <v>6.0</v>
      </c>
      <c r="G17" s="62"/>
      <c r="H17" s="62"/>
      <c r="I17" s="62"/>
      <c r="J17" s="62"/>
      <c r="K17" s="62">
        <v>1.0</v>
      </c>
      <c r="L17" s="62">
        <v>0.0</v>
      </c>
      <c r="M17" s="62">
        <v>20.0</v>
      </c>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v>0.0</v>
      </c>
    </row>
    <row r="18">
      <c r="C18" s="62" t="s">
        <v>410</v>
      </c>
      <c r="D18" s="62">
        <v>0.0</v>
      </c>
      <c r="E18" s="62">
        <v>0.0</v>
      </c>
      <c r="F18" s="62">
        <v>1.0</v>
      </c>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v>0.0</v>
      </c>
    </row>
    <row r="19">
      <c r="C19" s="62">
        <v>6.268044723E9</v>
      </c>
      <c r="D19" s="62">
        <v>1.0</v>
      </c>
      <c r="E19" s="62">
        <v>0.0</v>
      </c>
      <c r="F19" s="62">
        <v>6.0</v>
      </c>
      <c r="G19" s="62"/>
      <c r="H19" s="62"/>
      <c r="I19" s="62"/>
      <c r="J19" s="62"/>
      <c r="K19" s="62">
        <v>0.0</v>
      </c>
      <c r="L19" s="62">
        <v>0.0</v>
      </c>
      <c r="M19" s="62">
        <v>21.0</v>
      </c>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2"/>
      <c r="BT19" s="62"/>
      <c r="BU19" s="62"/>
      <c r="BV19" s="62"/>
      <c r="BW19" s="62"/>
      <c r="BX19" s="62">
        <v>0.0</v>
      </c>
    </row>
    <row r="20">
      <c r="C20" s="62">
        <v>7.046159885E9</v>
      </c>
      <c r="D20" s="62">
        <v>0.0</v>
      </c>
      <c r="E20" s="62">
        <v>0.0</v>
      </c>
      <c r="F20" s="62">
        <v>1.0</v>
      </c>
      <c r="G20" s="62"/>
      <c r="H20" s="62"/>
      <c r="I20" s="62"/>
      <c r="J20" s="62"/>
      <c r="K20" s="62">
        <v>0.0</v>
      </c>
      <c r="L20" s="62">
        <v>0.0</v>
      </c>
      <c r="M20" s="62">
        <v>19.0</v>
      </c>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v>0.0</v>
      </c>
    </row>
    <row r="21">
      <c r="C21" s="62">
        <v>2.098725465E9</v>
      </c>
      <c r="D21" s="62">
        <v>1.0</v>
      </c>
      <c r="E21" s="62">
        <v>0.0</v>
      </c>
      <c r="F21" s="62">
        <v>6.0</v>
      </c>
      <c r="G21" s="62"/>
      <c r="H21" s="62"/>
      <c r="I21" s="62"/>
      <c r="J21" s="62"/>
      <c r="K21" s="62">
        <v>0.0</v>
      </c>
      <c r="L21" s="62">
        <v>0.0</v>
      </c>
      <c r="M21" s="62">
        <v>21.0</v>
      </c>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v>0.0</v>
      </c>
    </row>
    <row r="22">
      <c r="C22" s="62">
        <v>3.18669479E9</v>
      </c>
      <c r="D22" s="62">
        <v>0.0</v>
      </c>
      <c r="E22" s="62">
        <v>0.0</v>
      </c>
      <c r="F22" s="62">
        <v>6.0</v>
      </c>
      <c r="G22" s="62"/>
      <c r="H22" s="62"/>
      <c r="I22" s="62"/>
      <c r="J22" s="62"/>
      <c r="K22" s="62">
        <v>2.0</v>
      </c>
      <c r="L22" s="62">
        <v>0.0</v>
      </c>
      <c r="M22" s="62">
        <v>21.0</v>
      </c>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v>0.0</v>
      </c>
    </row>
    <row r="23">
      <c r="C23" s="62">
        <v>6.618003419E9</v>
      </c>
      <c r="D23" s="62">
        <v>0.0</v>
      </c>
      <c r="E23" s="62">
        <v>0.0</v>
      </c>
      <c r="F23" s="62">
        <v>6.0</v>
      </c>
      <c r="G23" s="62"/>
      <c r="H23" s="62"/>
      <c r="I23" s="62"/>
      <c r="J23" s="62"/>
      <c r="K23" s="62">
        <v>0.0</v>
      </c>
      <c r="L23" s="62">
        <v>0.0</v>
      </c>
      <c r="M23" s="62">
        <v>21.0</v>
      </c>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v>0.0</v>
      </c>
    </row>
    <row r="24">
      <c r="C24" s="62">
        <v>2.196176465E9</v>
      </c>
      <c r="D24" s="62">
        <v>0.0</v>
      </c>
      <c r="E24" s="62">
        <v>0.0</v>
      </c>
      <c r="F24" s="62">
        <v>7.0</v>
      </c>
      <c r="G24" s="62"/>
      <c r="H24" s="62"/>
      <c r="I24" s="62"/>
      <c r="J24" s="62"/>
      <c r="K24" s="62">
        <v>0.0</v>
      </c>
      <c r="L24" s="62">
        <v>0.0</v>
      </c>
      <c r="M24" s="62">
        <v>20.0</v>
      </c>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v>0.0</v>
      </c>
    </row>
    <row r="25">
      <c r="C25" s="62">
        <v>6.363525034E9</v>
      </c>
      <c r="D25" s="62">
        <v>0.0</v>
      </c>
      <c r="E25" s="62">
        <v>0.0</v>
      </c>
      <c r="F25" s="62">
        <v>6.0</v>
      </c>
      <c r="G25" s="62"/>
      <c r="H25" s="62"/>
      <c r="I25" s="62"/>
      <c r="J25" s="62"/>
      <c r="K25" s="62">
        <v>2.0</v>
      </c>
      <c r="L25" s="62">
        <v>0.0</v>
      </c>
      <c r="M25" s="62">
        <v>19.0</v>
      </c>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v>0.0</v>
      </c>
    </row>
    <row r="26">
      <c r="C26" s="62">
        <v>7.243665401E9</v>
      </c>
      <c r="D26" s="62">
        <v>0.0</v>
      </c>
      <c r="E26" s="62">
        <v>0.0</v>
      </c>
      <c r="F26" s="62">
        <v>6.0</v>
      </c>
      <c r="G26" s="62"/>
      <c r="H26" s="62"/>
      <c r="I26" s="62"/>
      <c r="J26" s="62"/>
      <c r="K26" s="62">
        <v>0.0</v>
      </c>
      <c r="L26" s="62">
        <v>0.0</v>
      </c>
      <c r="M26" s="62">
        <v>19.0</v>
      </c>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v>0.0</v>
      </c>
    </row>
    <row r="27">
      <c r="C27" s="62">
        <v>9.196189407E9</v>
      </c>
      <c r="D27" s="62">
        <v>0.0</v>
      </c>
      <c r="E27" s="62">
        <v>0.0</v>
      </c>
      <c r="F27" s="62">
        <v>7.0</v>
      </c>
      <c r="G27" s="62"/>
      <c r="H27" s="62"/>
      <c r="I27" s="62"/>
      <c r="J27" s="62"/>
      <c r="K27" s="62">
        <v>0.0</v>
      </c>
      <c r="L27" s="62">
        <v>0.0</v>
      </c>
      <c r="M27" s="62">
        <v>19.0</v>
      </c>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2"/>
      <c r="BT27" s="62"/>
      <c r="BU27" s="62"/>
      <c r="BV27" s="62"/>
      <c r="BW27" s="62"/>
      <c r="BX27" s="62">
        <v>0.0</v>
      </c>
    </row>
    <row r="28">
      <c r="C28" s="62">
        <v>5.866901466E9</v>
      </c>
      <c r="D28" s="62">
        <v>0.0</v>
      </c>
      <c r="E28" s="62">
        <v>0.0</v>
      </c>
      <c r="F28" s="62">
        <v>6.0</v>
      </c>
      <c r="G28" s="62"/>
      <c r="H28" s="62"/>
      <c r="I28" s="62"/>
      <c r="J28" s="62"/>
      <c r="K28" s="62">
        <v>0.0</v>
      </c>
      <c r="L28" s="62">
        <v>0.0</v>
      </c>
      <c r="M28" s="62">
        <v>18.0</v>
      </c>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v>0.0</v>
      </c>
    </row>
    <row r="29">
      <c r="C29" s="62">
        <v>4.4323588E9</v>
      </c>
      <c r="D29" s="62">
        <v>0.0</v>
      </c>
      <c r="E29" s="62">
        <v>0.0</v>
      </c>
      <c r="F29" s="62">
        <v>6.0</v>
      </c>
      <c r="G29" s="62"/>
      <c r="H29" s="62"/>
      <c r="I29" s="62"/>
      <c r="J29" s="62"/>
      <c r="K29" s="62">
        <v>0.0</v>
      </c>
      <c r="L29" s="62">
        <v>0.0</v>
      </c>
      <c r="M29" s="62">
        <v>18.0</v>
      </c>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v>0.0</v>
      </c>
    </row>
    <row r="30">
      <c r="C30" s="62">
        <v>5.623054778E9</v>
      </c>
      <c r="D30" s="62">
        <v>9.0</v>
      </c>
      <c r="E30" s="62">
        <v>0.0</v>
      </c>
      <c r="F30" s="62">
        <v>7.0</v>
      </c>
      <c r="G30" s="62"/>
      <c r="H30" s="62"/>
      <c r="I30" s="62"/>
      <c r="J30" s="62"/>
      <c r="K30" s="62">
        <v>16.0</v>
      </c>
      <c r="L30" s="62">
        <v>0.0</v>
      </c>
      <c r="M30" s="62">
        <v>20.0</v>
      </c>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v>0.0</v>
      </c>
    </row>
    <row r="31">
      <c r="C31" s="62">
        <v>3.143020546E9</v>
      </c>
      <c r="D31" s="62">
        <v>0.0</v>
      </c>
      <c r="E31" s="62">
        <v>0.0</v>
      </c>
      <c r="F31" s="62">
        <v>6.0</v>
      </c>
      <c r="G31" s="62"/>
      <c r="H31" s="62"/>
      <c r="I31" s="62"/>
      <c r="J31" s="62"/>
      <c r="K31" s="62">
        <v>0.0</v>
      </c>
      <c r="L31" s="62">
        <v>0.0</v>
      </c>
      <c r="M31" s="62">
        <v>21.0</v>
      </c>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v>0.0</v>
      </c>
    </row>
    <row r="32">
      <c r="C32" s="62">
        <v>6.017200626E9</v>
      </c>
      <c r="D32" s="62">
        <v>0.0</v>
      </c>
      <c r="E32" s="62">
        <v>0.0</v>
      </c>
      <c r="F32" s="62">
        <v>7.0</v>
      </c>
      <c r="G32" s="62"/>
      <c r="H32" s="62"/>
      <c r="I32" s="62"/>
      <c r="J32" s="62"/>
      <c r="K32" s="62">
        <v>1.0</v>
      </c>
      <c r="L32" s="62">
        <v>0.0</v>
      </c>
      <c r="M32" s="62">
        <v>20.0</v>
      </c>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v>0.0</v>
      </c>
    </row>
    <row r="33">
      <c r="C33" s="62">
        <v>6.789780287E9</v>
      </c>
      <c r="D33" s="62">
        <v>0.0</v>
      </c>
      <c r="E33" s="62">
        <v>0.0</v>
      </c>
      <c r="F33" s="62">
        <v>6.0</v>
      </c>
      <c r="G33" s="62"/>
      <c r="H33" s="62"/>
      <c r="I33" s="62"/>
      <c r="J33" s="62"/>
      <c r="K33" s="62">
        <v>0.0</v>
      </c>
      <c r="L33" s="62">
        <v>0.0</v>
      </c>
      <c r="M33" s="62">
        <v>20.0</v>
      </c>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2"/>
      <c r="BT33" s="62"/>
      <c r="BU33" s="62"/>
      <c r="BV33" s="62"/>
      <c r="BW33" s="62"/>
      <c r="BX33" s="62">
        <v>0.0</v>
      </c>
    </row>
    <row r="34">
      <c r="C34" s="62">
        <v>2.03448075E9</v>
      </c>
      <c r="D34" s="62">
        <v>0.0</v>
      </c>
      <c r="E34" s="62">
        <v>0.0</v>
      </c>
      <c r="F34" s="62">
        <v>7.0</v>
      </c>
      <c r="G34" s="62"/>
      <c r="H34" s="62"/>
      <c r="I34" s="62"/>
      <c r="J34" s="62"/>
      <c r="K34" s="62">
        <v>0.0</v>
      </c>
      <c r="L34" s="62">
        <v>0.0</v>
      </c>
      <c r="M34" s="62">
        <v>19.0</v>
      </c>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v>0.0</v>
      </c>
    </row>
    <row r="35">
      <c r="C35" s="62">
        <v>8.173715514E9</v>
      </c>
      <c r="D35" s="62">
        <v>4.0</v>
      </c>
      <c r="E35" s="62">
        <v>0.0</v>
      </c>
      <c r="F35" s="62">
        <v>6.0</v>
      </c>
      <c r="G35" s="62"/>
      <c r="H35" s="62"/>
      <c r="I35" s="62"/>
      <c r="J35" s="62"/>
      <c r="K35" s="62">
        <v>12.0</v>
      </c>
      <c r="L35" s="62">
        <v>0.0</v>
      </c>
      <c r="M35" s="62">
        <v>21.0</v>
      </c>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v>0.0</v>
      </c>
    </row>
    <row r="36">
      <c r="C36" s="62">
        <v>9.046299626E9</v>
      </c>
      <c r="D36" s="62">
        <v>0.0</v>
      </c>
      <c r="E36" s="62">
        <v>0.0</v>
      </c>
      <c r="F36" s="62">
        <v>6.0</v>
      </c>
      <c r="G36" s="62"/>
      <c r="H36" s="62"/>
      <c r="I36" s="62"/>
      <c r="J36" s="62"/>
      <c r="K36" s="62">
        <v>0.0</v>
      </c>
      <c r="L36" s="62">
        <v>0.0</v>
      </c>
      <c r="M36" s="62">
        <v>20.0</v>
      </c>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2"/>
      <c r="BW36" s="62"/>
      <c r="BX36" s="62">
        <v>0.0</v>
      </c>
    </row>
    <row r="37">
      <c r="C37" s="62">
        <v>5.037244669E9</v>
      </c>
      <c r="D37" s="62">
        <v>0.0</v>
      </c>
      <c r="E37" s="62">
        <v>0.0</v>
      </c>
      <c r="F37" s="62">
        <v>4.0</v>
      </c>
      <c r="G37" s="62"/>
      <c r="H37" s="62"/>
      <c r="I37" s="62"/>
      <c r="J37" s="62"/>
      <c r="K37" s="62">
        <v>0.0</v>
      </c>
      <c r="L37" s="62">
        <v>0.0</v>
      </c>
      <c r="M37" s="62">
        <v>20.0</v>
      </c>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c r="BT37" s="62"/>
      <c r="BU37" s="62"/>
      <c r="BV37" s="62"/>
      <c r="BW37" s="62"/>
      <c r="BX37" s="62">
        <v>0.0</v>
      </c>
    </row>
    <row r="38">
      <c r="C38" s="62">
        <v>5.09302164E9</v>
      </c>
      <c r="D38" s="62">
        <v>0.0</v>
      </c>
      <c r="E38" s="62">
        <v>0.0</v>
      </c>
      <c r="F38" s="62">
        <v>6.0</v>
      </c>
      <c r="G38" s="62"/>
      <c r="H38" s="62"/>
      <c r="I38" s="62"/>
      <c r="J38" s="62"/>
      <c r="K38" s="62">
        <v>1.0</v>
      </c>
      <c r="L38" s="62">
        <v>0.0</v>
      </c>
      <c r="M38" s="62">
        <v>21.0</v>
      </c>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c r="BU38" s="62"/>
      <c r="BV38" s="62"/>
      <c r="BW38" s="62"/>
      <c r="BX38" s="62">
        <v>0.0</v>
      </c>
    </row>
    <row r="39">
      <c r="C39" s="62">
        <v>7.324293237E9</v>
      </c>
      <c r="D39" s="62">
        <v>0.0</v>
      </c>
      <c r="E39" s="62">
        <v>0.0</v>
      </c>
      <c r="F39" s="62">
        <v>6.0</v>
      </c>
      <c r="G39" s="62"/>
      <c r="H39" s="62"/>
      <c r="I39" s="62"/>
      <c r="J39" s="62"/>
      <c r="K39" s="62">
        <v>0.0</v>
      </c>
      <c r="L39" s="62">
        <v>0.0</v>
      </c>
      <c r="M39" s="62">
        <v>18.0</v>
      </c>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v>0.0</v>
      </c>
    </row>
    <row r="40">
      <c r="C40" s="62">
        <v>9.204100815E9</v>
      </c>
      <c r="D40" s="62">
        <v>9.0</v>
      </c>
      <c r="E40" s="62">
        <v>0.0</v>
      </c>
      <c r="F40" s="62">
        <v>6.0</v>
      </c>
      <c r="G40" s="62"/>
      <c r="H40" s="62"/>
      <c r="I40" s="62"/>
      <c r="J40" s="62"/>
      <c r="K40" s="62">
        <v>19.0</v>
      </c>
      <c r="L40" s="62">
        <v>0.0</v>
      </c>
      <c r="M40" s="62">
        <v>20.0</v>
      </c>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c r="BP40" s="62"/>
      <c r="BQ40" s="62"/>
      <c r="BR40" s="62"/>
      <c r="BS40" s="62"/>
      <c r="BT40" s="62"/>
      <c r="BU40" s="62"/>
      <c r="BV40" s="62"/>
      <c r="BW40" s="62"/>
      <c r="BX40" s="62">
        <v>0.0</v>
      </c>
    </row>
    <row r="41">
      <c r="C41" s="62">
        <v>6.307700779E9</v>
      </c>
      <c r="D41" s="62">
        <v>0.0</v>
      </c>
      <c r="E41" s="62">
        <v>0.0</v>
      </c>
      <c r="F41" s="62">
        <v>6.0</v>
      </c>
      <c r="G41" s="62"/>
      <c r="H41" s="62"/>
      <c r="I41" s="62"/>
      <c r="J41" s="62"/>
      <c r="K41" s="62">
        <v>0.0</v>
      </c>
      <c r="L41" s="62">
        <v>0.0</v>
      </c>
      <c r="M41" s="62">
        <v>21.0</v>
      </c>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c r="BM41" s="62"/>
      <c r="BN41" s="62"/>
      <c r="BO41" s="62"/>
      <c r="BP41" s="62"/>
      <c r="BQ41" s="62"/>
      <c r="BR41" s="62"/>
      <c r="BS41" s="62"/>
      <c r="BT41" s="62"/>
      <c r="BU41" s="62"/>
      <c r="BV41" s="62"/>
      <c r="BW41" s="62"/>
      <c r="BX41" s="62">
        <v>0.0</v>
      </c>
    </row>
    <row r="42">
      <c r="C42" s="62">
        <v>5.70573505E9</v>
      </c>
      <c r="D42" s="62">
        <v>1.0</v>
      </c>
      <c r="E42" s="62">
        <v>0.0</v>
      </c>
      <c r="F42" s="62">
        <v>7.0</v>
      </c>
      <c r="G42" s="62"/>
      <c r="H42" s="62"/>
      <c r="I42" s="62"/>
      <c r="J42" s="62"/>
      <c r="K42" s="62">
        <v>1.0</v>
      </c>
      <c r="L42" s="62">
        <v>0.0</v>
      </c>
      <c r="M42" s="62">
        <v>19.0</v>
      </c>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c r="BM42" s="62"/>
      <c r="BN42" s="62"/>
      <c r="BO42" s="62"/>
      <c r="BP42" s="62"/>
      <c r="BQ42" s="62"/>
      <c r="BR42" s="62"/>
      <c r="BS42" s="62"/>
      <c r="BT42" s="62"/>
      <c r="BU42" s="62"/>
      <c r="BV42" s="62"/>
      <c r="BW42" s="62"/>
      <c r="BX42" s="62">
        <v>0.0</v>
      </c>
    </row>
    <row r="43">
      <c r="C43" s="62">
        <v>7.159020296E9</v>
      </c>
      <c r="D43" s="62">
        <v>0.0</v>
      </c>
      <c r="E43" s="62">
        <v>0.0</v>
      </c>
      <c r="F43" s="62">
        <v>6.0</v>
      </c>
      <c r="G43" s="62"/>
      <c r="H43" s="62"/>
      <c r="I43" s="62"/>
      <c r="J43" s="62"/>
      <c r="K43" s="62">
        <v>1.0</v>
      </c>
      <c r="L43" s="62">
        <v>0.0</v>
      </c>
      <c r="M43" s="62">
        <v>21.0</v>
      </c>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c r="BP43" s="62"/>
      <c r="BQ43" s="62"/>
      <c r="BR43" s="62"/>
      <c r="BS43" s="62"/>
      <c r="BT43" s="62"/>
      <c r="BU43" s="62"/>
      <c r="BV43" s="62"/>
      <c r="BW43" s="62"/>
      <c r="BX43" s="62">
        <v>0.0</v>
      </c>
    </row>
    <row r="44">
      <c r="C44" s="62">
        <v>5.137735892E9</v>
      </c>
      <c r="D44" s="62">
        <v>0.0</v>
      </c>
      <c r="E44" s="62">
        <v>0.0</v>
      </c>
      <c r="F44" s="62">
        <v>6.0</v>
      </c>
      <c r="G44" s="62"/>
      <c r="H44" s="62"/>
      <c r="I44" s="62"/>
      <c r="J44" s="62"/>
      <c r="K44" s="62">
        <v>0.0</v>
      </c>
      <c r="L44" s="62">
        <v>0.0</v>
      </c>
      <c r="M44" s="62">
        <v>19.0</v>
      </c>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v>0.0</v>
      </c>
    </row>
    <row r="45">
      <c r="C45" s="62">
        <v>5.408200433E9</v>
      </c>
      <c r="D45" s="62">
        <v>0.0</v>
      </c>
      <c r="E45" s="62">
        <v>0.0</v>
      </c>
      <c r="F45" s="62">
        <v>6.0</v>
      </c>
      <c r="G45" s="62"/>
      <c r="H45" s="62"/>
      <c r="I45" s="62"/>
      <c r="J45" s="62"/>
      <c r="K45" s="62">
        <v>3.0</v>
      </c>
      <c r="L45" s="62">
        <v>0.0</v>
      </c>
      <c r="M45" s="62">
        <v>20.0</v>
      </c>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c r="BT45" s="62"/>
      <c r="BU45" s="62"/>
      <c r="BV45" s="62"/>
      <c r="BW45" s="62"/>
      <c r="BX45" s="62">
        <v>0.0</v>
      </c>
    </row>
    <row r="46">
      <c r="C46" s="62">
        <v>6.027990407E9</v>
      </c>
      <c r="D46" s="62">
        <v>9.0</v>
      </c>
      <c r="E46" s="62">
        <v>0.0</v>
      </c>
      <c r="F46" s="62">
        <v>6.0</v>
      </c>
      <c r="G46" s="62"/>
      <c r="H46" s="62"/>
      <c r="I46" s="62"/>
      <c r="J46" s="62"/>
      <c r="K46" s="62">
        <v>18.0</v>
      </c>
      <c r="L46" s="62">
        <v>0.0</v>
      </c>
      <c r="M46" s="62">
        <v>19.0</v>
      </c>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v>0.0</v>
      </c>
    </row>
    <row r="47">
      <c r="C47" s="62">
        <v>5.158688782E9</v>
      </c>
      <c r="D47" s="62">
        <v>0.0</v>
      </c>
      <c r="E47" s="62">
        <v>0.0</v>
      </c>
      <c r="F47" s="62">
        <v>6.0</v>
      </c>
      <c r="G47" s="62"/>
      <c r="H47" s="62"/>
      <c r="I47" s="62"/>
      <c r="J47" s="62"/>
      <c r="K47" s="62">
        <v>0.0</v>
      </c>
      <c r="L47" s="62">
        <v>0.0</v>
      </c>
      <c r="M47" s="62">
        <v>21.0</v>
      </c>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v>0.0</v>
      </c>
    </row>
    <row r="48">
      <c r="C48" s="62" t="s">
        <v>411</v>
      </c>
      <c r="D48" s="62">
        <v>0.0</v>
      </c>
      <c r="E48" s="62">
        <v>39.0</v>
      </c>
      <c r="F48" s="62">
        <v>40.0</v>
      </c>
      <c r="G48" s="62">
        <v>1.211823625E9</v>
      </c>
      <c r="H48" s="62"/>
      <c r="I48" s="62">
        <v>64.0</v>
      </c>
      <c r="J48" s="62">
        <v>1.0</v>
      </c>
      <c r="K48" s="62">
        <v>0.0</v>
      </c>
      <c r="L48" s="62">
        <v>59.0</v>
      </c>
      <c r="M48" s="62">
        <v>60.0</v>
      </c>
      <c r="N48" s="62">
        <v>1.0</v>
      </c>
      <c r="O48" s="62"/>
      <c r="P48" s="62"/>
      <c r="Q48" s="62"/>
      <c r="R48" s="62">
        <v>0.0</v>
      </c>
      <c r="S48" s="62">
        <v>1.485551121</v>
      </c>
      <c r="T48" s="62">
        <v>1.0</v>
      </c>
      <c r="U48" s="62">
        <v>4.0</v>
      </c>
      <c r="V48" s="62">
        <v>46.36</v>
      </c>
      <c r="W48" s="62">
        <v>4.0</v>
      </c>
      <c r="X48" s="62">
        <v>46.36</v>
      </c>
      <c r="Y48" s="62">
        <v>0.0</v>
      </c>
      <c r="Z48" s="62">
        <v>0.0</v>
      </c>
      <c r="AA48" s="62">
        <v>0.0</v>
      </c>
      <c r="AB48" s="62">
        <v>0.0</v>
      </c>
      <c r="AC48" s="62">
        <v>0.0</v>
      </c>
      <c r="AD48" s="62">
        <v>0.0</v>
      </c>
      <c r="AE48" s="62">
        <v>46.36</v>
      </c>
      <c r="AF48" s="62">
        <v>0.0</v>
      </c>
      <c r="AG48" s="62">
        <v>0.0</v>
      </c>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v>0.0</v>
      </c>
    </row>
    <row r="49">
      <c r="C49" s="62" t="s">
        <v>412</v>
      </c>
      <c r="D49" s="62">
        <v>0.0</v>
      </c>
      <c r="E49" s="62">
        <v>0.0</v>
      </c>
      <c r="F49" s="62">
        <v>32.0</v>
      </c>
      <c r="G49" s="62">
        <v>1.688517E7</v>
      </c>
      <c r="H49" s="62">
        <v>3.0</v>
      </c>
      <c r="I49" s="62">
        <v>1538.0</v>
      </c>
      <c r="J49" s="62">
        <v>5.0</v>
      </c>
      <c r="K49" s="62">
        <v>0.0</v>
      </c>
      <c r="L49" s="62">
        <v>0.0</v>
      </c>
      <c r="M49" s="62">
        <v>100.0</v>
      </c>
      <c r="N49" s="62">
        <v>248.0</v>
      </c>
      <c r="O49" s="62">
        <v>2.0</v>
      </c>
      <c r="P49" s="62">
        <v>37.0</v>
      </c>
      <c r="Q49" s="62">
        <v>37500.0</v>
      </c>
      <c r="R49" s="62">
        <v>1.0</v>
      </c>
      <c r="S49" s="62">
        <v>3.775804428</v>
      </c>
      <c r="T49" s="62">
        <v>5.0</v>
      </c>
      <c r="U49" s="62">
        <v>14.0</v>
      </c>
      <c r="V49" s="62">
        <v>251.72</v>
      </c>
      <c r="W49" s="62">
        <v>14.0</v>
      </c>
      <c r="X49" s="62">
        <v>251.72</v>
      </c>
      <c r="Y49" s="62">
        <v>14.0</v>
      </c>
      <c r="Z49" s="62">
        <v>251.72</v>
      </c>
      <c r="AA49" s="62">
        <v>55.28</v>
      </c>
      <c r="AB49" s="62">
        <v>0.0</v>
      </c>
      <c r="AC49" s="62">
        <v>0.0</v>
      </c>
      <c r="AD49" s="62">
        <v>0.0</v>
      </c>
      <c r="AE49" s="62">
        <v>142.76</v>
      </c>
      <c r="AF49" s="62">
        <v>56.22</v>
      </c>
      <c r="AG49" s="62">
        <v>21.24</v>
      </c>
      <c r="AH49" s="62">
        <v>5.0</v>
      </c>
      <c r="AI49" s="62">
        <v>13.0</v>
      </c>
      <c r="AJ49" s="62">
        <v>261.66</v>
      </c>
      <c r="AK49" s="62">
        <v>10.0</v>
      </c>
      <c r="AL49" s="62">
        <v>222.24</v>
      </c>
      <c r="AM49" s="62">
        <v>11.0</v>
      </c>
      <c r="AN49" s="62">
        <v>248.68</v>
      </c>
      <c r="AO49" s="62">
        <v>81.06</v>
      </c>
      <c r="AP49" s="62">
        <v>0.0</v>
      </c>
      <c r="AQ49" s="62">
        <v>33.74</v>
      </c>
      <c r="AR49" s="62">
        <v>101.49</v>
      </c>
      <c r="AS49" s="62">
        <v>0.0</v>
      </c>
      <c r="AT49" s="62">
        <v>8.39</v>
      </c>
      <c r="AU49" s="62">
        <v>35.64</v>
      </c>
      <c r="AV49" s="62">
        <v>7.0</v>
      </c>
      <c r="AW49" s="62">
        <v>24.0</v>
      </c>
      <c r="AX49" s="62">
        <v>571.81</v>
      </c>
      <c r="AY49" s="62">
        <v>17.0</v>
      </c>
      <c r="AZ49" s="62">
        <v>333.57</v>
      </c>
      <c r="BA49" s="62">
        <v>22.0</v>
      </c>
      <c r="BB49" s="62">
        <v>546.83</v>
      </c>
      <c r="BC49" s="62">
        <v>18.7</v>
      </c>
      <c r="BD49" s="62">
        <v>0.0</v>
      </c>
      <c r="BE49" s="62">
        <v>0.0</v>
      </c>
      <c r="BF49" s="62">
        <v>10.11</v>
      </c>
      <c r="BG49" s="62">
        <v>268.64</v>
      </c>
      <c r="BH49" s="62">
        <v>89.51</v>
      </c>
      <c r="BI49" s="62">
        <v>98.87</v>
      </c>
      <c r="BJ49" s="62">
        <v>10.0</v>
      </c>
      <c r="BK49" s="62">
        <v>23.0</v>
      </c>
      <c r="BL49" s="62">
        <v>595.7</v>
      </c>
      <c r="BM49" s="62">
        <v>22.0</v>
      </c>
      <c r="BN49" s="62">
        <v>548.71</v>
      </c>
      <c r="BO49" s="62">
        <v>23.0</v>
      </c>
      <c r="BP49" s="62">
        <v>595.7</v>
      </c>
      <c r="BQ49" s="62">
        <v>13.32</v>
      </c>
      <c r="BR49" s="62">
        <v>0.0</v>
      </c>
      <c r="BS49" s="62">
        <v>0.0</v>
      </c>
      <c r="BT49" s="62">
        <v>340.02</v>
      </c>
      <c r="BU49" s="62">
        <v>27.44</v>
      </c>
      <c r="BV49" s="62">
        <v>149.48</v>
      </c>
      <c r="BW49" s="62">
        <v>1.99</v>
      </c>
      <c r="BX49" s="62">
        <v>0.0</v>
      </c>
    </row>
    <row r="50">
      <c r="C50" s="62" t="s">
        <v>413</v>
      </c>
      <c r="D50" s="62">
        <v>0.0</v>
      </c>
      <c r="E50" s="62">
        <v>0.0</v>
      </c>
      <c r="F50" s="62">
        <v>1.0</v>
      </c>
      <c r="G50" s="62">
        <v>1.3572027E7</v>
      </c>
      <c r="H50" s="62">
        <v>1.0</v>
      </c>
      <c r="I50" s="62">
        <v>1214.0</v>
      </c>
      <c r="J50" s="62">
        <v>1.0</v>
      </c>
      <c r="K50" s="62">
        <v>0.0</v>
      </c>
      <c r="L50" s="62">
        <v>0.0</v>
      </c>
      <c r="M50" s="62">
        <v>12.0</v>
      </c>
      <c r="N50" s="62">
        <v>28.0</v>
      </c>
      <c r="O50" s="62">
        <v>2.0</v>
      </c>
      <c r="P50" s="62">
        <v>64.0</v>
      </c>
      <c r="Q50" s="62">
        <v>125000.0</v>
      </c>
      <c r="R50" s="62">
        <v>0.0</v>
      </c>
      <c r="S50" s="62">
        <v>2.13720833</v>
      </c>
      <c r="T50" s="62">
        <v>2.0</v>
      </c>
      <c r="U50" s="62">
        <v>9.0</v>
      </c>
      <c r="V50" s="62">
        <v>165.63</v>
      </c>
      <c r="W50" s="62">
        <v>6.0</v>
      </c>
      <c r="X50" s="62">
        <v>82.45</v>
      </c>
      <c r="Y50" s="62">
        <v>0.0</v>
      </c>
      <c r="Z50" s="62">
        <v>0.0</v>
      </c>
      <c r="AA50" s="62">
        <v>39.78</v>
      </c>
      <c r="AB50" s="62">
        <v>0.0</v>
      </c>
      <c r="AC50" s="62">
        <v>0.0</v>
      </c>
      <c r="AD50" s="62">
        <v>43.4</v>
      </c>
      <c r="AE50" s="62">
        <v>42.99</v>
      </c>
      <c r="AF50" s="62">
        <v>0.0</v>
      </c>
      <c r="AG50" s="62">
        <v>0.0</v>
      </c>
      <c r="AH50" s="62">
        <v>1.0</v>
      </c>
      <c r="AI50" s="62">
        <v>7.0</v>
      </c>
      <c r="AJ50" s="62">
        <v>114.68</v>
      </c>
      <c r="AK50" s="62">
        <v>7.0</v>
      </c>
      <c r="AL50" s="62">
        <v>114.68</v>
      </c>
      <c r="AM50" s="62">
        <v>0.0</v>
      </c>
      <c r="AN50" s="62">
        <v>0.0</v>
      </c>
      <c r="AO50" s="62">
        <v>4.13</v>
      </c>
      <c r="AP50" s="62">
        <v>0.0</v>
      </c>
      <c r="AQ50" s="62">
        <v>0.0</v>
      </c>
      <c r="AR50" s="62">
        <v>0.0</v>
      </c>
      <c r="AS50" s="62">
        <v>0.0</v>
      </c>
      <c r="AT50" s="62">
        <v>64.57</v>
      </c>
      <c r="AU50" s="62">
        <v>0.0</v>
      </c>
      <c r="AV50" s="62"/>
      <c r="AW50" s="62"/>
      <c r="AX50" s="62"/>
      <c r="AY50" s="62"/>
      <c r="AZ50" s="62"/>
      <c r="BA50" s="62"/>
      <c r="BB50" s="62"/>
      <c r="BC50" s="62"/>
      <c r="BD50" s="62"/>
      <c r="BE50" s="62"/>
      <c r="BF50" s="62"/>
      <c r="BG50" s="62"/>
      <c r="BH50" s="62"/>
      <c r="BI50" s="62"/>
      <c r="BJ50" s="62">
        <v>1.0</v>
      </c>
      <c r="BK50" s="62">
        <v>2.0</v>
      </c>
      <c r="BL50" s="62">
        <v>30.59</v>
      </c>
      <c r="BM50" s="62">
        <v>2.0</v>
      </c>
      <c r="BN50" s="62">
        <v>30.59</v>
      </c>
      <c r="BO50" s="62">
        <v>0.0</v>
      </c>
      <c r="BP50" s="62">
        <v>0.0</v>
      </c>
      <c r="BQ50" s="62">
        <v>10.2</v>
      </c>
      <c r="BR50" s="62">
        <v>0.0</v>
      </c>
      <c r="BS50" s="62">
        <v>0.0</v>
      </c>
      <c r="BT50" s="62">
        <v>0.0</v>
      </c>
      <c r="BU50" s="62">
        <v>0.0</v>
      </c>
      <c r="BV50" s="62">
        <v>20.39</v>
      </c>
      <c r="BW50" s="62">
        <v>0.0</v>
      </c>
      <c r="BX50" s="62">
        <v>0.0</v>
      </c>
    </row>
    <row r="51">
      <c r="C51" s="62" t="s">
        <v>414</v>
      </c>
      <c r="D51" s="62">
        <v>0.0</v>
      </c>
      <c r="E51" s="62">
        <v>40.0</v>
      </c>
      <c r="F51" s="62">
        <v>40.0</v>
      </c>
      <c r="G51" s="62">
        <v>1661287.0</v>
      </c>
      <c r="H51" s="62">
        <v>2.0</v>
      </c>
      <c r="I51" s="62">
        <v>475.0</v>
      </c>
      <c r="J51" s="62">
        <v>1.0</v>
      </c>
      <c r="K51" s="62">
        <v>1.0</v>
      </c>
      <c r="L51" s="62">
        <v>153.0</v>
      </c>
      <c r="M51" s="62">
        <v>172.0</v>
      </c>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v>0.0</v>
      </c>
    </row>
    <row r="52">
      <c r="C52" s="62" t="s">
        <v>415</v>
      </c>
      <c r="D52" s="62">
        <v>0.0</v>
      </c>
      <c r="E52" s="62">
        <v>0.0</v>
      </c>
      <c r="F52" s="62">
        <v>9.0</v>
      </c>
      <c r="G52" s="62">
        <v>1.02764964E8</v>
      </c>
      <c r="H52" s="62">
        <v>2.0</v>
      </c>
      <c r="I52" s="62">
        <v>1538.0</v>
      </c>
      <c r="J52" s="62">
        <v>1.0</v>
      </c>
      <c r="K52" s="62">
        <v>0.0</v>
      </c>
      <c r="L52" s="62">
        <v>0.0</v>
      </c>
      <c r="M52" s="62">
        <v>47.0</v>
      </c>
      <c r="N52" s="62">
        <v>14.0</v>
      </c>
      <c r="O52" s="62">
        <v>49.0</v>
      </c>
      <c r="P52" s="62">
        <v>60.0</v>
      </c>
      <c r="Q52" s="62">
        <v>125000.0</v>
      </c>
      <c r="R52" s="62">
        <v>0.0</v>
      </c>
      <c r="S52" s="62">
        <v>1.513402941</v>
      </c>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v>1.0</v>
      </c>
      <c r="AW52" s="62">
        <v>3.0</v>
      </c>
      <c r="AX52" s="62">
        <v>13.24</v>
      </c>
      <c r="AY52" s="62">
        <v>3.0</v>
      </c>
      <c r="AZ52" s="62">
        <v>13.24</v>
      </c>
      <c r="BA52" s="62">
        <v>0.0</v>
      </c>
      <c r="BB52" s="62">
        <v>0.0</v>
      </c>
      <c r="BC52" s="62">
        <v>0.0</v>
      </c>
      <c r="BD52" s="62">
        <v>0.0</v>
      </c>
      <c r="BE52" s="62">
        <v>0.0</v>
      </c>
      <c r="BF52" s="62">
        <v>0.0</v>
      </c>
      <c r="BG52" s="62">
        <v>0.0</v>
      </c>
      <c r="BH52" s="62">
        <v>0.0</v>
      </c>
      <c r="BI52" s="62">
        <v>13.24</v>
      </c>
      <c r="BJ52" s="62"/>
      <c r="BK52" s="62"/>
      <c r="BL52" s="62"/>
      <c r="BM52" s="62"/>
      <c r="BN52" s="62"/>
      <c r="BO52" s="62"/>
      <c r="BP52" s="62"/>
      <c r="BQ52" s="62"/>
      <c r="BR52" s="62"/>
      <c r="BS52" s="62"/>
      <c r="BT52" s="62"/>
      <c r="BU52" s="62"/>
      <c r="BV52" s="62"/>
      <c r="BW52" s="62"/>
      <c r="BX52" s="62">
        <v>0.0</v>
      </c>
    </row>
    <row r="53">
      <c r="C53" s="62" t="s">
        <v>416</v>
      </c>
      <c r="D53" s="62">
        <v>0.0</v>
      </c>
      <c r="E53" s="62">
        <v>13.0</v>
      </c>
      <c r="F53" s="62">
        <v>46.0</v>
      </c>
      <c r="G53" s="62">
        <v>1.0819116E7</v>
      </c>
      <c r="H53" s="62">
        <v>3.0</v>
      </c>
      <c r="I53" s="62">
        <v>1107.0</v>
      </c>
      <c r="J53" s="62">
        <v>1.0</v>
      </c>
      <c r="K53" s="62">
        <v>16.0</v>
      </c>
      <c r="L53" s="62">
        <v>72.0</v>
      </c>
      <c r="M53" s="62">
        <v>178.0</v>
      </c>
      <c r="N53" s="62">
        <v>19.0</v>
      </c>
      <c r="O53" s="62">
        <v>9.0</v>
      </c>
      <c r="P53" s="62">
        <v>60.0</v>
      </c>
      <c r="Q53" s="62">
        <v>42500.0</v>
      </c>
      <c r="R53" s="62">
        <v>0.0</v>
      </c>
      <c r="S53" s="62">
        <v>7.131951041</v>
      </c>
      <c r="T53" s="62">
        <v>1.0</v>
      </c>
      <c r="U53" s="62">
        <v>2.0</v>
      </c>
      <c r="V53" s="62">
        <v>35.6</v>
      </c>
      <c r="W53" s="62">
        <v>2.0</v>
      </c>
      <c r="X53" s="62">
        <v>35.6</v>
      </c>
      <c r="Y53" s="62">
        <v>0.0</v>
      </c>
      <c r="Z53" s="62">
        <v>0.0</v>
      </c>
      <c r="AA53" s="62">
        <v>0.0</v>
      </c>
      <c r="AB53" s="62">
        <v>0.0</v>
      </c>
      <c r="AC53" s="62">
        <v>0.0</v>
      </c>
      <c r="AD53" s="62">
        <v>0.0</v>
      </c>
      <c r="AE53" s="62">
        <v>0.0</v>
      </c>
      <c r="AF53" s="62">
        <v>0.0</v>
      </c>
      <c r="AG53" s="62">
        <v>0.0</v>
      </c>
      <c r="AH53" s="62"/>
      <c r="AI53" s="62"/>
      <c r="AJ53" s="62"/>
      <c r="AK53" s="62"/>
      <c r="AL53" s="62"/>
      <c r="AM53" s="62"/>
      <c r="AN53" s="62"/>
      <c r="AO53" s="62"/>
      <c r="AP53" s="62"/>
      <c r="AQ53" s="62"/>
      <c r="AR53" s="62"/>
      <c r="AS53" s="62"/>
      <c r="AT53" s="62"/>
      <c r="AU53" s="62"/>
      <c r="AV53" s="62">
        <v>1.0</v>
      </c>
      <c r="AW53" s="62">
        <v>1.0</v>
      </c>
      <c r="AX53" s="62">
        <v>26.0</v>
      </c>
      <c r="AY53" s="62">
        <v>0.0</v>
      </c>
      <c r="AZ53" s="62">
        <v>0.0</v>
      </c>
      <c r="BA53" s="62">
        <v>0.0</v>
      </c>
      <c r="BB53" s="62">
        <v>0.0</v>
      </c>
      <c r="BC53" s="62">
        <v>26.0</v>
      </c>
      <c r="BD53" s="62">
        <v>0.0</v>
      </c>
      <c r="BE53" s="62">
        <v>0.0</v>
      </c>
      <c r="BF53" s="62">
        <v>0.0</v>
      </c>
      <c r="BG53" s="62">
        <v>0.0</v>
      </c>
      <c r="BH53" s="62">
        <v>0.0</v>
      </c>
      <c r="BI53" s="62">
        <v>0.0</v>
      </c>
      <c r="BJ53" s="62"/>
      <c r="BK53" s="62"/>
      <c r="BL53" s="62"/>
      <c r="BM53" s="62"/>
      <c r="BN53" s="62"/>
      <c r="BO53" s="62"/>
      <c r="BP53" s="62"/>
      <c r="BQ53" s="62"/>
      <c r="BR53" s="62"/>
      <c r="BS53" s="62"/>
      <c r="BT53" s="62"/>
      <c r="BU53" s="62"/>
      <c r="BV53" s="62"/>
      <c r="BW53" s="62"/>
      <c r="BX53" s="62">
        <v>0.0</v>
      </c>
    </row>
    <row r="54">
      <c r="C54" s="62" t="s">
        <v>417</v>
      </c>
      <c r="D54" s="62">
        <v>0.0</v>
      </c>
      <c r="E54" s="62">
        <v>37.0</v>
      </c>
      <c r="F54" s="62">
        <v>40.0</v>
      </c>
      <c r="G54" s="62">
        <v>9.38094849E8</v>
      </c>
      <c r="H54" s="62"/>
      <c r="I54" s="62">
        <v>1143.0</v>
      </c>
      <c r="J54" s="62">
        <v>1.0</v>
      </c>
      <c r="K54" s="62">
        <v>0.0</v>
      </c>
      <c r="L54" s="62">
        <v>164.0</v>
      </c>
      <c r="M54" s="62">
        <v>172.0</v>
      </c>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v>0.0</v>
      </c>
    </row>
    <row r="55">
      <c r="C55" s="62" t="s">
        <v>418</v>
      </c>
      <c r="D55" s="62">
        <v>0.0</v>
      </c>
      <c r="E55" s="62">
        <v>0.0</v>
      </c>
      <c r="F55" s="62">
        <v>2.0</v>
      </c>
      <c r="G55" s="62">
        <v>1.243009502E9</v>
      </c>
      <c r="H55" s="62"/>
      <c r="I55" s="62"/>
      <c r="J55" s="62">
        <v>1.0</v>
      </c>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c r="BT55" s="62"/>
      <c r="BU55" s="62"/>
      <c r="BV55" s="62"/>
      <c r="BW55" s="62"/>
      <c r="BX55" s="62">
        <v>0.0</v>
      </c>
    </row>
    <row r="56">
      <c r="C56" s="62" t="s">
        <v>419</v>
      </c>
      <c r="D56" s="62">
        <v>0.0</v>
      </c>
      <c r="E56" s="62">
        <v>0.0</v>
      </c>
      <c r="F56" s="62">
        <v>27.0</v>
      </c>
      <c r="G56" s="62">
        <v>9.96475431E8</v>
      </c>
      <c r="H56" s="62"/>
      <c r="I56" s="62">
        <v>566.0</v>
      </c>
      <c r="J56" s="62">
        <v>1.0</v>
      </c>
      <c r="K56" s="62">
        <v>0.0</v>
      </c>
      <c r="L56" s="62">
        <v>1.0</v>
      </c>
      <c r="M56" s="62">
        <v>126.0</v>
      </c>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v>0.0</v>
      </c>
    </row>
    <row r="57">
      <c r="C57" s="62" t="s">
        <v>420</v>
      </c>
      <c r="D57" s="62">
        <v>0.0</v>
      </c>
      <c r="E57" s="62">
        <v>0.0</v>
      </c>
      <c r="F57" s="62">
        <v>2.0</v>
      </c>
      <c r="G57" s="62">
        <v>4.82474652E8</v>
      </c>
      <c r="H57" s="62">
        <v>3.0</v>
      </c>
      <c r="I57" s="62">
        <v>1538.0</v>
      </c>
      <c r="J57" s="62">
        <v>1.0</v>
      </c>
      <c r="K57" s="62">
        <v>0.0</v>
      </c>
      <c r="L57" s="62">
        <v>0.0</v>
      </c>
      <c r="M57" s="62">
        <v>13.0</v>
      </c>
      <c r="N57" s="62">
        <v>10.0</v>
      </c>
      <c r="O57" s="62">
        <v>4.0</v>
      </c>
      <c r="P57" s="62">
        <v>48.0</v>
      </c>
      <c r="Q57" s="62">
        <v>250000.0</v>
      </c>
      <c r="R57" s="62">
        <v>0.0</v>
      </c>
      <c r="S57" s="62">
        <v>0.673996126</v>
      </c>
      <c r="T57" s="62">
        <v>1.0</v>
      </c>
      <c r="U57" s="62">
        <v>5.0</v>
      </c>
      <c r="V57" s="62">
        <v>69.38</v>
      </c>
      <c r="W57" s="62">
        <v>3.0</v>
      </c>
      <c r="X57" s="62">
        <v>38.4</v>
      </c>
      <c r="Y57" s="62">
        <v>0.0</v>
      </c>
      <c r="Z57" s="62">
        <v>0.0</v>
      </c>
      <c r="AA57" s="62">
        <v>0.0</v>
      </c>
      <c r="AB57" s="62">
        <v>0.0</v>
      </c>
      <c r="AC57" s="62">
        <v>0.0</v>
      </c>
      <c r="AD57" s="62">
        <v>30.98</v>
      </c>
      <c r="AE57" s="62">
        <v>0.0</v>
      </c>
      <c r="AF57" s="62">
        <v>15.6</v>
      </c>
      <c r="AG57" s="62">
        <v>0.0</v>
      </c>
      <c r="AH57" s="62">
        <v>2.0</v>
      </c>
      <c r="AI57" s="62">
        <v>9.0</v>
      </c>
      <c r="AJ57" s="62">
        <v>261.94</v>
      </c>
      <c r="AK57" s="62">
        <v>0.0</v>
      </c>
      <c r="AL57" s="62">
        <v>0.0</v>
      </c>
      <c r="AM57" s="62">
        <v>0.0</v>
      </c>
      <c r="AN57" s="62">
        <v>0.0</v>
      </c>
      <c r="AO57" s="62">
        <v>0.0</v>
      </c>
      <c r="AP57" s="62">
        <v>161.95</v>
      </c>
      <c r="AQ57" s="62">
        <v>99.99</v>
      </c>
      <c r="AR57" s="62">
        <v>0.0</v>
      </c>
      <c r="AS57" s="62">
        <v>0.0</v>
      </c>
      <c r="AT57" s="62">
        <v>0.0</v>
      </c>
      <c r="AU57" s="62">
        <v>0.0</v>
      </c>
      <c r="AV57" s="62">
        <v>1.0</v>
      </c>
      <c r="AW57" s="62">
        <v>3.0</v>
      </c>
      <c r="AX57" s="62">
        <v>103.0</v>
      </c>
      <c r="AY57" s="62">
        <v>0.0</v>
      </c>
      <c r="AZ57" s="62">
        <v>0.0</v>
      </c>
      <c r="BA57" s="62">
        <v>0.0</v>
      </c>
      <c r="BB57" s="62">
        <v>0.0</v>
      </c>
      <c r="BC57" s="62">
        <v>0.0</v>
      </c>
      <c r="BD57" s="62">
        <v>103.0</v>
      </c>
      <c r="BE57" s="62">
        <v>0.0</v>
      </c>
      <c r="BF57" s="62">
        <v>0.0</v>
      </c>
      <c r="BG57" s="62">
        <v>0.0</v>
      </c>
      <c r="BH57" s="62">
        <v>0.0</v>
      </c>
      <c r="BI57" s="62">
        <v>0.0</v>
      </c>
      <c r="BJ57" s="62">
        <v>1.0</v>
      </c>
      <c r="BK57" s="62">
        <v>9.0</v>
      </c>
      <c r="BL57" s="62">
        <v>251.99</v>
      </c>
      <c r="BM57" s="62">
        <v>0.0</v>
      </c>
      <c r="BN57" s="62">
        <v>0.0</v>
      </c>
      <c r="BO57" s="62">
        <v>0.0</v>
      </c>
      <c r="BP57" s="62">
        <v>0.0</v>
      </c>
      <c r="BQ57" s="62">
        <v>0.0</v>
      </c>
      <c r="BR57" s="62">
        <v>202.0</v>
      </c>
      <c r="BS57" s="62">
        <v>49.99</v>
      </c>
      <c r="BT57" s="62">
        <v>0.0</v>
      </c>
      <c r="BU57" s="62">
        <v>0.0</v>
      </c>
      <c r="BV57" s="62">
        <v>0.0</v>
      </c>
      <c r="BW57" s="62">
        <v>0.0</v>
      </c>
      <c r="BX57" s="62">
        <v>0.0</v>
      </c>
    </row>
    <row r="58">
      <c r="C58" s="62" t="s">
        <v>421</v>
      </c>
      <c r="D58" s="62">
        <v>0.0</v>
      </c>
      <c r="E58" s="62">
        <v>0.0</v>
      </c>
      <c r="F58" s="62">
        <v>21.0</v>
      </c>
      <c r="G58" s="62">
        <v>1.135310605E9</v>
      </c>
      <c r="H58" s="62"/>
      <c r="I58" s="62">
        <v>398.0</v>
      </c>
      <c r="J58" s="62">
        <v>1.0</v>
      </c>
      <c r="K58" s="62">
        <v>0.0</v>
      </c>
      <c r="L58" s="62">
        <v>0.0</v>
      </c>
      <c r="M58" s="62">
        <v>99.0</v>
      </c>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v>0.0</v>
      </c>
    </row>
    <row r="59">
      <c r="C59" s="62" t="s">
        <v>422</v>
      </c>
      <c r="D59" s="62">
        <v>0.0</v>
      </c>
      <c r="E59" s="62">
        <v>10.0</v>
      </c>
      <c r="F59" s="62">
        <v>9.0</v>
      </c>
      <c r="G59" s="62">
        <v>3.01439393E8</v>
      </c>
      <c r="H59" s="62"/>
      <c r="I59" s="62"/>
      <c r="J59" s="62">
        <v>1.0</v>
      </c>
      <c r="K59" s="62">
        <v>0.0</v>
      </c>
      <c r="L59" s="62">
        <v>40.0</v>
      </c>
      <c r="M59" s="62">
        <v>41.0</v>
      </c>
      <c r="N59" s="62">
        <v>11.0</v>
      </c>
      <c r="O59" s="62">
        <v>39.0</v>
      </c>
      <c r="P59" s="62">
        <v>75.0</v>
      </c>
      <c r="Q59" s="62">
        <v>87500.0</v>
      </c>
      <c r="R59" s="62">
        <v>0.0</v>
      </c>
      <c r="S59" s="62">
        <v>3.378752567</v>
      </c>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v>1.0</v>
      </c>
      <c r="AW59" s="62">
        <v>2.0</v>
      </c>
      <c r="AX59" s="62">
        <v>48.0</v>
      </c>
      <c r="AY59" s="62">
        <v>2.0</v>
      </c>
      <c r="AZ59" s="62">
        <v>48.0</v>
      </c>
      <c r="BA59" s="62">
        <v>0.0</v>
      </c>
      <c r="BB59" s="62">
        <v>0.0</v>
      </c>
      <c r="BC59" s="62">
        <v>0.0</v>
      </c>
      <c r="BD59" s="62">
        <v>0.0</v>
      </c>
      <c r="BE59" s="62">
        <v>0.0</v>
      </c>
      <c r="BF59" s="62">
        <v>0.0</v>
      </c>
      <c r="BG59" s="62">
        <v>48.0</v>
      </c>
      <c r="BH59" s="62">
        <v>0.0</v>
      </c>
      <c r="BI59" s="62">
        <v>0.0</v>
      </c>
      <c r="BJ59" s="62"/>
      <c r="BK59" s="62"/>
      <c r="BL59" s="62"/>
      <c r="BM59" s="62"/>
      <c r="BN59" s="62"/>
      <c r="BO59" s="62"/>
      <c r="BP59" s="62"/>
      <c r="BQ59" s="62"/>
      <c r="BR59" s="62"/>
      <c r="BS59" s="62"/>
      <c r="BT59" s="62"/>
      <c r="BU59" s="62"/>
      <c r="BV59" s="62"/>
      <c r="BW59" s="62"/>
      <c r="BX59" s="62">
        <v>0.0</v>
      </c>
    </row>
    <row r="60">
      <c r="C60" s="62" t="s">
        <v>423</v>
      </c>
      <c r="D60" s="62">
        <v>0.0</v>
      </c>
      <c r="E60" s="62">
        <v>42.0</v>
      </c>
      <c r="F60" s="62">
        <v>40.0</v>
      </c>
      <c r="G60" s="62">
        <v>4.6710291E7</v>
      </c>
      <c r="H60" s="62">
        <v>1.0</v>
      </c>
      <c r="I60" s="62">
        <v>566.0</v>
      </c>
      <c r="J60" s="62">
        <v>1.0</v>
      </c>
      <c r="K60" s="62">
        <v>1.0</v>
      </c>
      <c r="L60" s="62">
        <v>179.0</v>
      </c>
      <c r="M60" s="62">
        <v>169.0</v>
      </c>
      <c r="N60" s="62">
        <v>34.0</v>
      </c>
      <c r="O60" s="62">
        <v>12.0</v>
      </c>
      <c r="P60" s="62">
        <v>38.0</v>
      </c>
      <c r="Q60" s="62">
        <v>12500.0</v>
      </c>
      <c r="R60" s="62">
        <v>1.0</v>
      </c>
      <c r="S60" s="62">
        <v>22.067652329</v>
      </c>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v>1.0</v>
      </c>
      <c r="AW60" s="62">
        <v>7.0</v>
      </c>
      <c r="AX60" s="62">
        <v>134.8</v>
      </c>
      <c r="AY60" s="62">
        <v>5.0</v>
      </c>
      <c r="AZ60" s="62">
        <v>62.1</v>
      </c>
      <c r="BA60" s="62">
        <v>7.0</v>
      </c>
      <c r="BB60" s="62">
        <v>134.8</v>
      </c>
      <c r="BC60" s="62">
        <v>0.0</v>
      </c>
      <c r="BD60" s="62">
        <v>0.0</v>
      </c>
      <c r="BE60" s="62">
        <v>0.0</v>
      </c>
      <c r="BF60" s="62">
        <v>0.0</v>
      </c>
      <c r="BG60" s="62">
        <v>72.7</v>
      </c>
      <c r="BH60" s="62">
        <v>62.1</v>
      </c>
      <c r="BI60" s="62">
        <v>0.0</v>
      </c>
      <c r="BJ60" s="62">
        <v>1.0</v>
      </c>
      <c r="BK60" s="62">
        <v>1.0</v>
      </c>
      <c r="BL60" s="62">
        <v>20.99</v>
      </c>
      <c r="BM60" s="62">
        <v>1.0</v>
      </c>
      <c r="BN60" s="62">
        <v>20.99</v>
      </c>
      <c r="BO60" s="62">
        <v>1.0</v>
      </c>
      <c r="BP60" s="62">
        <v>20.99</v>
      </c>
      <c r="BQ60" s="62">
        <v>0.0</v>
      </c>
      <c r="BR60" s="62">
        <v>0.0</v>
      </c>
      <c r="BS60" s="62">
        <v>0.0</v>
      </c>
      <c r="BT60" s="62">
        <v>0.0</v>
      </c>
      <c r="BU60" s="62">
        <v>20.99</v>
      </c>
      <c r="BV60" s="62">
        <v>0.0</v>
      </c>
      <c r="BW60" s="62">
        <v>0.0</v>
      </c>
      <c r="BX60" s="62">
        <v>0.0</v>
      </c>
    </row>
    <row r="61">
      <c r="C61" s="62" t="s">
        <v>424</v>
      </c>
      <c r="D61" s="62">
        <v>0.0</v>
      </c>
      <c r="E61" s="62">
        <v>11.0</v>
      </c>
      <c r="F61" s="62">
        <v>13.0</v>
      </c>
      <c r="G61" s="62">
        <v>5.39899437E8</v>
      </c>
      <c r="H61" s="62"/>
      <c r="I61" s="62"/>
      <c r="J61" s="62">
        <v>1.0</v>
      </c>
      <c r="K61" s="62"/>
      <c r="L61" s="62"/>
      <c r="M61" s="62"/>
      <c r="N61" s="62">
        <v>3.0</v>
      </c>
      <c r="O61" s="62">
        <v>5.0</v>
      </c>
      <c r="P61" s="62"/>
      <c r="Q61" s="62"/>
      <c r="R61" s="62">
        <v>0.0</v>
      </c>
      <c r="S61" s="62">
        <v>2.551112843</v>
      </c>
      <c r="T61" s="62"/>
      <c r="U61" s="62"/>
      <c r="V61" s="62"/>
      <c r="W61" s="62"/>
      <c r="X61" s="62"/>
      <c r="Y61" s="62"/>
      <c r="Z61" s="62"/>
      <c r="AA61" s="62"/>
      <c r="AB61" s="62"/>
      <c r="AC61" s="62"/>
      <c r="AD61" s="62"/>
      <c r="AE61" s="62"/>
      <c r="AF61" s="62"/>
      <c r="AG61" s="62"/>
      <c r="AH61" s="62">
        <v>2.0</v>
      </c>
      <c r="AI61" s="62">
        <v>5.0</v>
      </c>
      <c r="AJ61" s="62">
        <v>209.3</v>
      </c>
      <c r="AK61" s="62">
        <v>2.0</v>
      </c>
      <c r="AL61" s="62">
        <v>100.8</v>
      </c>
      <c r="AM61" s="62">
        <v>0.0</v>
      </c>
      <c r="AN61" s="62">
        <v>0.0</v>
      </c>
      <c r="AO61" s="62">
        <v>56.0</v>
      </c>
      <c r="AP61" s="62">
        <v>0.0</v>
      </c>
      <c r="AQ61" s="62">
        <v>0.0</v>
      </c>
      <c r="AR61" s="62">
        <v>0.0</v>
      </c>
      <c r="AS61" s="62">
        <v>0.0</v>
      </c>
      <c r="AT61" s="62">
        <v>0.0</v>
      </c>
      <c r="AU61" s="62">
        <v>0.0</v>
      </c>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v>0.0</v>
      </c>
    </row>
    <row r="62">
      <c r="C62" s="62" t="s">
        <v>425</v>
      </c>
      <c r="D62" s="62">
        <v>0.0</v>
      </c>
      <c r="E62" s="62">
        <v>1.0</v>
      </c>
      <c r="F62" s="62">
        <v>1.0</v>
      </c>
      <c r="G62" s="62">
        <v>1.9191101E8</v>
      </c>
      <c r="H62" s="62"/>
      <c r="I62" s="62"/>
      <c r="J62" s="62"/>
      <c r="K62" s="62">
        <v>0.0</v>
      </c>
      <c r="L62" s="62">
        <v>10.0</v>
      </c>
      <c r="M62" s="62">
        <v>11.0</v>
      </c>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c r="BV62" s="62"/>
      <c r="BW62" s="62"/>
      <c r="BX62" s="62">
        <v>0.0</v>
      </c>
    </row>
    <row r="63">
      <c r="C63" s="62" t="s">
        <v>426</v>
      </c>
      <c r="D63" s="62">
        <v>0.0</v>
      </c>
      <c r="E63" s="62">
        <v>0.0</v>
      </c>
      <c r="F63" s="62">
        <v>36.0</v>
      </c>
      <c r="G63" s="62">
        <v>8.49742914E8</v>
      </c>
      <c r="H63" s="62">
        <v>2.0</v>
      </c>
      <c r="I63" s="62">
        <v>475.0</v>
      </c>
      <c r="J63" s="62">
        <v>1.0</v>
      </c>
      <c r="K63" s="62">
        <v>0.0</v>
      </c>
      <c r="L63" s="62">
        <v>2.0</v>
      </c>
      <c r="M63" s="62">
        <v>138.0</v>
      </c>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v>0.0</v>
      </c>
    </row>
    <row r="64">
      <c r="C64" s="62" t="s">
        <v>427</v>
      </c>
      <c r="D64" s="62">
        <v>0.0</v>
      </c>
      <c r="E64" s="62">
        <v>0.0</v>
      </c>
      <c r="F64" s="62">
        <v>9.0</v>
      </c>
      <c r="G64" s="62">
        <v>9.6244544E7</v>
      </c>
      <c r="H64" s="62">
        <v>4.0</v>
      </c>
      <c r="I64" s="62">
        <v>1107.0</v>
      </c>
      <c r="J64" s="62">
        <v>2.0</v>
      </c>
      <c r="K64" s="62">
        <v>0.0</v>
      </c>
      <c r="L64" s="62">
        <v>0.0</v>
      </c>
      <c r="M64" s="62">
        <v>41.0</v>
      </c>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v>0.0</v>
      </c>
    </row>
    <row r="65">
      <c r="C65" s="62" t="s">
        <v>428</v>
      </c>
      <c r="D65" s="62">
        <v>0.0</v>
      </c>
      <c r="E65" s="62">
        <v>33.0</v>
      </c>
      <c r="F65" s="62">
        <v>34.0</v>
      </c>
      <c r="G65" s="62">
        <v>1.222460984E9</v>
      </c>
      <c r="H65" s="62"/>
      <c r="I65" s="62">
        <v>36.0</v>
      </c>
      <c r="J65" s="62">
        <v>1.0</v>
      </c>
      <c r="K65" s="62">
        <v>0.0</v>
      </c>
      <c r="L65" s="62">
        <v>21.0</v>
      </c>
      <c r="M65" s="62">
        <v>26.0</v>
      </c>
      <c r="N65" s="62">
        <v>2.0</v>
      </c>
      <c r="O65" s="62">
        <v>2.0</v>
      </c>
      <c r="P65" s="62"/>
      <c r="Q65" s="62"/>
      <c r="R65" s="62">
        <v>1.0</v>
      </c>
      <c r="S65" s="62">
        <v>2.707255744</v>
      </c>
      <c r="T65" s="62">
        <v>2.0</v>
      </c>
      <c r="U65" s="62">
        <v>7.0</v>
      </c>
      <c r="V65" s="62">
        <v>225.52</v>
      </c>
      <c r="W65" s="62">
        <v>5.0</v>
      </c>
      <c r="X65" s="62">
        <v>168.52</v>
      </c>
      <c r="Y65" s="62">
        <v>7.0</v>
      </c>
      <c r="Z65" s="62">
        <v>225.52</v>
      </c>
      <c r="AA65" s="62">
        <v>84.49</v>
      </c>
      <c r="AB65" s="62">
        <v>0.0</v>
      </c>
      <c r="AC65" s="62">
        <v>0.0</v>
      </c>
      <c r="AD65" s="62">
        <v>6.3</v>
      </c>
      <c r="AE65" s="62">
        <v>84.49</v>
      </c>
      <c r="AF65" s="62">
        <v>0.0</v>
      </c>
      <c r="AG65" s="62">
        <v>0.0</v>
      </c>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v>0.0</v>
      </c>
    </row>
    <row r="66">
      <c r="C66" s="62" t="s">
        <v>429</v>
      </c>
      <c r="D66" s="62">
        <v>0.0</v>
      </c>
      <c r="E66" s="62">
        <v>40.0</v>
      </c>
      <c r="F66" s="62">
        <v>40.0</v>
      </c>
      <c r="G66" s="62">
        <v>2.95678951E8</v>
      </c>
      <c r="H66" s="62"/>
      <c r="I66" s="62">
        <v>367.0</v>
      </c>
      <c r="J66" s="62">
        <v>1.0</v>
      </c>
      <c r="K66" s="62">
        <v>2.0</v>
      </c>
      <c r="L66" s="62">
        <v>173.0</v>
      </c>
      <c r="M66" s="62">
        <v>170.0</v>
      </c>
      <c r="N66" s="62">
        <v>4.0</v>
      </c>
      <c r="O66" s="62">
        <v>13.0</v>
      </c>
      <c r="P66" s="62">
        <v>74.0</v>
      </c>
      <c r="Q66" s="62">
        <v>5000.0</v>
      </c>
      <c r="R66" s="62">
        <v>1.0</v>
      </c>
      <c r="S66" s="62">
        <v>2.515852327</v>
      </c>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v>1.0</v>
      </c>
      <c r="AW66" s="62">
        <v>2.0</v>
      </c>
      <c r="AX66" s="62">
        <v>59.98</v>
      </c>
      <c r="AY66" s="62">
        <v>2.0</v>
      </c>
      <c r="AZ66" s="62">
        <v>59.98</v>
      </c>
      <c r="BA66" s="62">
        <v>2.0</v>
      </c>
      <c r="BB66" s="62">
        <v>59.98</v>
      </c>
      <c r="BC66" s="62">
        <v>0.0</v>
      </c>
      <c r="BD66" s="62">
        <v>0.0</v>
      </c>
      <c r="BE66" s="62">
        <v>0.0</v>
      </c>
      <c r="BF66" s="62">
        <v>0.0</v>
      </c>
      <c r="BG66" s="62">
        <v>0.0</v>
      </c>
      <c r="BH66" s="62">
        <v>0.0</v>
      </c>
      <c r="BI66" s="62">
        <v>0.0</v>
      </c>
      <c r="BJ66" s="62"/>
      <c r="BK66" s="62"/>
      <c r="BL66" s="62"/>
      <c r="BM66" s="62"/>
      <c r="BN66" s="62"/>
      <c r="BO66" s="62"/>
      <c r="BP66" s="62"/>
      <c r="BQ66" s="62"/>
      <c r="BR66" s="62"/>
      <c r="BS66" s="62"/>
      <c r="BT66" s="62"/>
      <c r="BU66" s="62"/>
      <c r="BV66" s="62"/>
      <c r="BW66" s="62"/>
      <c r="BX66" s="62">
        <v>0.0</v>
      </c>
    </row>
    <row r="67">
      <c r="C67" s="62" t="s">
        <v>430</v>
      </c>
      <c r="D67" s="62">
        <v>3.0</v>
      </c>
      <c r="E67" s="62">
        <v>46.0</v>
      </c>
      <c r="F67" s="62">
        <v>46.0</v>
      </c>
      <c r="G67" s="62">
        <v>1.4119544E7</v>
      </c>
      <c r="H67" s="62">
        <v>5.0</v>
      </c>
      <c r="I67" s="62">
        <v>438.0</v>
      </c>
      <c r="J67" s="62">
        <v>1.0</v>
      </c>
      <c r="K67" s="62">
        <v>2.0</v>
      </c>
      <c r="L67" s="62">
        <v>194.0</v>
      </c>
      <c r="M67" s="62">
        <v>172.0</v>
      </c>
      <c r="N67" s="62">
        <v>101.0</v>
      </c>
      <c r="O67" s="62">
        <v>5.0</v>
      </c>
      <c r="P67" s="62">
        <v>55.0</v>
      </c>
      <c r="Q67" s="62">
        <v>70000.0</v>
      </c>
      <c r="R67" s="62">
        <v>1.0</v>
      </c>
      <c r="S67" s="62">
        <v>2.999163588</v>
      </c>
      <c r="T67" s="62"/>
      <c r="U67" s="62"/>
      <c r="V67" s="62"/>
      <c r="W67" s="62"/>
      <c r="X67" s="62"/>
      <c r="Y67" s="62"/>
      <c r="Z67" s="62"/>
      <c r="AA67" s="62"/>
      <c r="AB67" s="62"/>
      <c r="AC67" s="62"/>
      <c r="AD67" s="62"/>
      <c r="AE67" s="62"/>
      <c r="AF67" s="62"/>
      <c r="AG67" s="62"/>
      <c r="AH67" s="62">
        <v>5.0</v>
      </c>
      <c r="AI67" s="62">
        <v>10.0</v>
      </c>
      <c r="AJ67" s="62">
        <v>250.5</v>
      </c>
      <c r="AK67" s="62">
        <v>10.0</v>
      </c>
      <c r="AL67" s="62">
        <v>250.5</v>
      </c>
      <c r="AM67" s="62">
        <v>10.0</v>
      </c>
      <c r="AN67" s="62">
        <v>250.5</v>
      </c>
      <c r="AO67" s="62">
        <v>0.0</v>
      </c>
      <c r="AP67" s="62">
        <v>0.0</v>
      </c>
      <c r="AQ67" s="62">
        <v>0.0</v>
      </c>
      <c r="AR67" s="62">
        <v>108.86</v>
      </c>
      <c r="AS67" s="62">
        <v>89.58</v>
      </c>
      <c r="AT67" s="62">
        <v>52.06</v>
      </c>
      <c r="AU67" s="62">
        <v>0.0</v>
      </c>
      <c r="AV67" s="62">
        <v>2.0</v>
      </c>
      <c r="AW67" s="62">
        <v>6.0</v>
      </c>
      <c r="AX67" s="62">
        <v>97.31</v>
      </c>
      <c r="AY67" s="62">
        <v>6.0</v>
      </c>
      <c r="AZ67" s="62">
        <v>97.31</v>
      </c>
      <c r="BA67" s="62">
        <v>6.0</v>
      </c>
      <c r="BB67" s="62">
        <v>97.31</v>
      </c>
      <c r="BC67" s="62">
        <v>0.0</v>
      </c>
      <c r="BD67" s="62">
        <v>0.0</v>
      </c>
      <c r="BE67" s="62">
        <v>0.0</v>
      </c>
      <c r="BF67" s="62">
        <v>47.97</v>
      </c>
      <c r="BG67" s="62">
        <v>16.8</v>
      </c>
      <c r="BH67" s="62">
        <v>0.0</v>
      </c>
      <c r="BI67" s="62">
        <v>0.0</v>
      </c>
      <c r="BJ67" s="62">
        <v>5.0</v>
      </c>
      <c r="BK67" s="62">
        <v>20.0</v>
      </c>
      <c r="BL67" s="62">
        <v>392.48</v>
      </c>
      <c r="BM67" s="62">
        <v>11.0</v>
      </c>
      <c r="BN67" s="62">
        <v>145.88</v>
      </c>
      <c r="BO67" s="62">
        <v>20.0</v>
      </c>
      <c r="BP67" s="62">
        <v>392.48</v>
      </c>
      <c r="BQ67" s="62">
        <v>134.94</v>
      </c>
      <c r="BR67" s="62">
        <v>0.0</v>
      </c>
      <c r="BS67" s="62">
        <v>20.99</v>
      </c>
      <c r="BT67" s="62">
        <v>97.33</v>
      </c>
      <c r="BU67" s="62">
        <v>139.22</v>
      </c>
      <c r="BV67" s="62">
        <v>0.0</v>
      </c>
      <c r="BW67" s="62">
        <v>0.0</v>
      </c>
      <c r="BX67" s="62">
        <v>0.0</v>
      </c>
    </row>
    <row r="68">
      <c r="C68" s="62" t="s">
        <v>431</v>
      </c>
      <c r="D68" s="62">
        <v>0.0</v>
      </c>
      <c r="E68" s="62">
        <v>5.0</v>
      </c>
      <c r="F68" s="62">
        <v>5.0</v>
      </c>
      <c r="G68" s="62">
        <v>1.239139428E9</v>
      </c>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v>0.0</v>
      </c>
    </row>
    <row r="69">
      <c r="C69" s="62" t="s">
        <v>432</v>
      </c>
      <c r="D69" s="62">
        <v>0.0</v>
      </c>
      <c r="E69" s="62">
        <v>46.0</v>
      </c>
      <c r="F69" s="62">
        <v>43.0</v>
      </c>
      <c r="G69" s="62">
        <v>3.6422328E7</v>
      </c>
      <c r="H69" s="62">
        <v>1.0</v>
      </c>
      <c r="I69" s="62">
        <v>1640.0</v>
      </c>
      <c r="J69" s="62">
        <v>1.0</v>
      </c>
      <c r="K69" s="62">
        <v>3.0</v>
      </c>
      <c r="L69" s="62">
        <v>190.0</v>
      </c>
      <c r="M69" s="62">
        <v>180.0</v>
      </c>
      <c r="N69" s="62">
        <v>54.0</v>
      </c>
      <c r="O69" s="62">
        <v>2.0</v>
      </c>
      <c r="P69" s="62">
        <v>39.0</v>
      </c>
      <c r="Q69" s="62">
        <v>187500.0</v>
      </c>
      <c r="R69" s="62">
        <v>1.0</v>
      </c>
      <c r="S69" s="62">
        <v>2.658806061</v>
      </c>
      <c r="T69" s="62">
        <v>6.0</v>
      </c>
      <c r="U69" s="62">
        <v>12.0</v>
      </c>
      <c r="V69" s="62">
        <v>524.65</v>
      </c>
      <c r="W69" s="62">
        <v>7.0</v>
      </c>
      <c r="X69" s="62">
        <v>329.51</v>
      </c>
      <c r="Y69" s="62">
        <v>12.0</v>
      </c>
      <c r="Z69" s="62">
        <v>524.65</v>
      </c>
      <c r="AA69" s="62">
        <v>0.0</v>
      </c>
      <c r="AB69" s="62">
        <v>0.0</v>
      </c>
      <c r="AC69" s="62">
        <v>0.0</v>
      </c>
      <c r="AD69" s="62">
        <v>174.96</v>
      </c>
      <c r="AE69" s="62">
        <v>316.27</v>
      </c>
      <c r="AF69" s="62">
        <v>0.0</v>
      </c>
      <c r="AG69" s="62">
        <v>0.0</v>
      </c>
      <c r="AH69" s="62">
        <v>2.0</v>
      </c>
      <c r="AI69" s="62">
        <v>7.0</v>
      </c>
      <c r="AJ69" s="62">
        <v>67.47</v>
      </c>
      <c r="AK69" s="62">
        <v>6.0</v>
      </c>
      <c r="AL69" s="62">
        <v>58.47</v>
      </c>
      <c r="AM69" s="62">
        <v>7.0</v>
      </c>
      <c r="AN69" s="62">
        <v>67.47</v>
      </c>
      <c r="AO69" s="62">
        <v>0.0</v>
      </c>
      <c r="AP69" s="62">
        <v>0.0</v>
      </c>
      <c r="AQ69" s="62">
        <v>28.49</v>
      </c>
      <c r="AR69" s="62">
        <v>0.0</v>
      </c>
      <c r="AS69" s="62">
        <v>29.98</v>
      </c>
      <c r="AT69" s="62">
        <v>0.0</v>
      </c>
      <c r="AU69" s="62">
        <v>0.0</v>
      </c>
      <c r="AV69" s="62"/>
      <c r="AW69" s="62"/>
      <c r="AX69" s="62"/>
      <c r="AY69" s="62"/>
      <c r="AZ69" s="62"/>
      <c r="BA69" s="62"/>
      <c r="BB69" s="62"/>
      <c r="BC69" s="62"/>
      <c r="BD69" s="62"/>
      <c r="BE69" s="62"/>
      <c r="BF69" s="62"/>
      <c r="BG69" s="62"/>
      <c r="BH69" s="62"/>
      <c r="BI69" s="62"/>
      <c r="BJ69" s="62">
        <v>1.0</v>
      </c>
      <c r="BK69" s="62">
        <v>3.0</v>
      </c>
      <c r="BL69" s="62">
        <v>1.02</v>
      </c>
      <c r="BM69" s="62">
        <v>2.0</v>
      </c>
      <c r="BN69" s="62">
        <v>0.62</v>
      </c>
      <c r="BO69" s="62">
        <v>3.0</v>
      </c>
      <c r="BP69" s="62">
        <v>1.02</v>
      </c>
      <c r="BQ69" s="62">
        <v>0.0</v>
      </c>
      <c r="BR69" s="62">
        <v>0.0</v>
      </c>
      <c r="BS69" s="62">
        <v>0.4</v>
      </c>
      <c r="BT69" s="62">
        <v>0.16</v>
      </c>
      <c r="BU69" s="62">
        <v>0.46</v>
      </c>
      <c r="BV69" s="62">
        <v>0.0</v>
      </c>
      <c r="BW69" s="62">
        <v>0.0</v>
      </c>
      <c r="BX69" s="62">
        <v>0.0</v>
      </c>
    </row>
    <row r="70">
      <c r="C70" s="62" t="s">
        <v>433</v>
      </c>
      <c r="D70" s="62">
        <v>0.0</v>
      </c>
      <c r="E70" s="62">
        <v>37.0</v>
      </c>
      <c r="F70" s="62">
        <v>40.0</v>
      </c>
      <c r="G70" s="62">
        <v>3.2517011E7</v>
      </c>
      <c r="H70" s="62">
        <v>2.0</v>
      </c>
      <c r="I70" s="62">
        <v>1538.0</v>
      </c>
      <c r="J70" s="62">
        <v>1.0</v>
      </c>
      <c r="K70" s="62">
        <v>0.0</v>
      </c>
      <c r="L70" s="62">
        <v>169.0</v>
      </c>
      <c r="M70" s="62">
        <v>167.0</v>
      </c>
      <c r="N70" s="62">
        <v>26.0</v>
      </c>
      <c r="O70" s="62">
        <v>8.0</v>
      </c>
      <c r="P70" s="62">
        <v>50.0</v>
      </c>
      <c r="Q70" s="62"/>
      <c r="R70" s="62">
        <v>1.0</v>
      </c>
      <c r="S70" s="62">
        <v>2.312140271</v>
      </c>
      <c r="T70" s="62">
        <v>1.0</v>
      </c>
      <c r="U70" s="62">
        <v>1.0</v>
      </c>
      <c r="V70" s="62">
        <v>143.99</v>
      </c>
      <c r="W70" s="62">
        <v>1.0</v>
      </c>
      <c r="X70" s="62">
        <v>143.99</v>
      </c>
      <c r="Y70" s="62">
        <v>0.0</v>
      </c>
      <c r="Z70" s="62">
        <v>0.0</v>
      </c>
      <c r="AA70" s="62">
        <v>0.0</v>
      </c>
      <c r="AB70" s="62">
        <v>0.0</v>
      </c>
      <c r="AC70" s="62">
        <v>0.0</v>
      </c>
      <c r="AD70" s="62">
        <v>0.0</v>
      </c>
      <c r="AE70" s="62">
        <v>0.0</v>
      </c>
      <c r="AF70" s="62">
        <v>0.0</v>
      </c>
      <c r="AG70" s="62">
        <v>0.0</v>
      </c>
      <c r="AH70" s="62"/>
      <c r="AI70" s="62"/>
      <c r="AJ70" s="62"/>
      <c r="AK70" s="62"/>
      <c r="AL70" s="62"/>
      <c r="AM70" s="62"/>
      <c r="AN70" s="62"/>
      <c r="AO70" s="62"/>
      <c r="AP70" s="62"/>
      <c r="AQ70" s="62"/>
      <c r="AR70" s="62"/>
      <c r="AS70" s="62"/>
      <c r="AT70" s="62"/>
      <c r="AU70" s="62"/>
      <c r="AV70" s="62">
        <v>1.0</v>
      </c>
      <c r="AW70" s="62">
        <v>1.0</v>
      </c>
      <c r="AX70" s="62">
        <v>49.99</v>
      </c>
      <c r="AY70" s="62">
        <v>0.0</v>
      </c>
      <c r="AZ70" s="62">
        <v>0.0</v>
      </c>
      <c r="BA70" s="62">
        <v>0.0</v>
      </c>
      <c r="BB70" s="62">
        <v>0.0</v>
      </c>
      <c r="BC70" s="62">
        <v>0.0</v>
      </c>
      <c r="BD70" s="62">
        <v>0.0</v>
      </c>
      <c r="BE70" s="62">
        <v>0.0</v>
      </c>
      <c r="BF70" s="62">
        <v>49.99</v>
      </c>
      <c r="BG70" s="62">
        <v>0.0</v>
      </c>
      <c r="BH70" s="62">
        <v>0.0</v>
      </c>
      <c r="BI70" s="62">
        <v>0.0</v>
      </c>
      <c r="BJ70" s="62"/>
      <c r="BK70" s="62"/>
      <c r="BL70" s="62"/>
      <c r="BM70" s="62"/>
      <c r="BN70" s="62"/>
      <c r="BO70" s="62"/>
      <c r="BP70" s="62"/>
      <c r="BQ70" s="62"/>
      <c r="BR70" s="62"/>
      <c r="BS70" s="62"/>
      <c r="BT70" s="62"/>
      <c r="BU70" s="62"/>
      <c r="BV70" s="62"/>
      <c r="BW70" s="62"/>
      <c r="BX70" s="62">
        <v>0.0</v>
      </c>
    </row>
    <row r="71">
      <c r="C71" s="62" t="s">
        <v>434</v>
      </c>
      <c r="D71" s="62">
        <v>6.0</v>
      </c>
      <c r="E71" s="62">
        <v>16.0</v>
      </c>
      <c r="F71" s="62">
        <v>39.0</v>
      </c>
      <c r="G71" s="62">
        <v>4.1209191E7</v>
      </c>
      <c r="H71" s="62">
        <v>4.0</v>
      </c>
      <c r="I71" s="62">
        <v>772.0</v>
      </c>
      <c r="J71" s="62">
        <v>1.0</v>
      </c>
      <c r="K71" s="62">
        <v>10.0</v>
      </c>
      <c r="L71" s="62">
        <v>49.0</v>
      </c>
      <c r="M71" s="62">
        <v>169.0</v>
      </c>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c r="BW71" s="62"/>
      <c r="BX71" s="62">
        <v>0.0</v>
      </c>
    </row>
    <row r="72">
      <c r="C72" s="62" t="s">
        <v>435</v>
      </c>
      <c r="D72" s="62">
        <v>1.0</v>
      </c>
      <c r="E72" s="62">
        <v>33.0</v>
      </c>
      <c r="F72" s="62">
        <v>45.0</v>
      </c>
      <c r="G72" s="62">
        <v>7867500.0</v>
      </c>
      <c r="H72" s="62">
        <v>1.0</v>
      </c>
      <c r="I72" s="62">
        <v>1640.0</v>
      </c>
      <c r="J72" s="62">
        <v>1.0</v>
      </c>
      <c r="K72" s="62">
        <v>0.0</v>
      </c>
      <c r="L72" s="62">
        <v>184.0</v>
      </c>
      <c r="M72" s="62">
        <v>184.0</v>
      </c>
      <c r="N72" s="62">
        <v>150.0</v>
      </c>
      <c r="O72" s="62">
        <v>1.0</v>
      </c>
      <c r="P72" s="62">
        <v>60.0</v>
      </c>
      <c r="Q72" s="62">
        <v>225000.0</v>
      </c>
      <c r="R72" s="62">
        <v>1.0</v>
      </c>
      <c r="S72" s="62">
        <v>2.19527602</v>
      </c>
      <c r="T72" s="62">
        <v>3.0</v>
      </c>
      <c r="U72" s="62">
        <v>25.0</v>
      </c>
      <c r="V72" s="62">
        <v>314.49</v>
      </c>
      <c r="W72" s="62">
        <v>11.0</v>
      </c>
      <c r="X72" s="62">
        <v>167.16</v>
      </c>
      <c r="Y72" s="62">
        <v>25.0</v>
      </c>
      <c r="Z72" s="62">
        <v>314.49</v>
      </c>
      <c r="AA72" s="62">
        <v>23.08</v>
      </c>
      <c r="AB72" s="62">
        <v>54.0</v>
      </c>
      <c r="AC72" s="62">
        <v>0.0</v>
      </c>
      <c r="AD72" s="62">
        <v>49.67</v>
      </c>
      <c r="AE72" s="62">
        <v>0.0</v>
      </c>
      <c r="AF72" s="62">
        <v>38.78</v>
      </c>
      <c r="AG72" s="62">
        <v>0.0</v>
      </c>
      <c r="AH72" s="62">
        <v>5.0</v>
      </c>
      <c r="AI72" s="62">
        <v>24.0</v>
      </c>
      <c r="AJ72" s="62">
        <v>286.74</v>
      </c>
      <c r="AK72" s="62">
        <v>23.0</v>
      </c>
      <c r="AL72" s="62">
        <v>267.14</v>
      </c>
      <c r="AM72" s="62">
        <v>24.0</v>
      </c>
      <c r="AN72" s="62">
        <v>286.74</v>
      </c>
      <c r="AO72" s="62">
        <v>0.0</v>
      </c>
      <c r="AP72" s="62">
        <v>0.0</v>
      </c>
      <c r="AQ72" s="62">
        <v>4.17</v>
      </c>
      <c r="AR72" s="62">
        <v>105.09</v>
      </c>
      <c r="AS72" s="62">
        <v>0.0</v>
      </c>
      <c r="AT72" s="62">
        <v>114.81</v>
      </c>
      <c r="AU72" s="62">
        <v>36.91</v>
      </c>
      <c r="AV72" s="62">
        <v>2.0</v>
      </c>
      <c r="AW72" s="62">
        <v>5.0</v>
      </c>
      <c r="AX72" s="62">
        <v>90.98</v>
      </c>
      <c r="AY72" s="62">
        <v>4.0</v>
      </c>
      <c r="AZ72" s="62">
        <v>51.31</v>
      </c>
      <c r="BA72" s="62">
        <v>5.0</v>
      </c>
      <c r="BB72" s="62">
        <v>90.98</v>
      </c>
      <c r="BC72" s="62">
        <v>33.06</v>
      </c>
      <c r="BD72" s="62">
        <v>0.0</v>
      </c>
      <c r="BE72" s="62">
        <v>0.0</v>
      </c>
      <c r="BF72" s="62">
        <v>18.25</v>
      </c>
      <c r="BG72" s="62">
        <v>39.67</v>
      </c>
      <c r="BH72" s="62">
        <v>0.0</v>
      </c>
      <c r="BI72" s="62">
        <v>0.0</v>
      </c>
      <c r="BJ72" s="62">
        <v>2.0</v>
      </c>
      <c r="BK72" s="62">
        <v>4.0</v>
      </c>
      <c r="BL72" s="62">
        <v>96.79</v>
      </c>
      <c r="BM72" s="62">
        <v>4.0</v>
      </c>
      <c r="BN72" s="62">
        <v>96.79</v>
      </c>
      <c r="BO72" s="62">
        <v>4.0</v>
      </c>
      <c r="BP72" s="62">
        <v>96.79</v>
      </c>
      <c r="BQ72" s="62">
        <v>0.0</v>
      </c>
      <c r="BR72" s="62">
        <v>0.0</v>
      </c>
      <c r="BS72" s="62">
        <v>0.0</v>
      </c>
      <c r="BT72" s="62">
        <v>0.0</v>
      </c>
      <c r="BU72" s="62">
        <v>0.0</v>
      </c>
      <c r="BV72" s="62">
        <v>33.8</v>
      </c>
      <c r="BW72" s="62">
        <v>13.0</v>
      </c>
      <c r="BX72" s="62">
        <v>0.0</v>
      </c>
    </row>
    <row r="73">
      <c r="C73" s="62" t="s">
        <v>436</v>
      </c>
      <c r="D73" s="62">
        <v>0.0</v>
      </c>
      <c r="E73" s="62">
        <v>0.0</v>
      </c>
      <c r="F73" s="62">
        <v>23.0</v>
      </c>
      <c r="G73" s="62">
        <v>9.41768133E8</v>
      </c>
      <c r="H73" s="62"/>
      <c r="I73" s="62">
        <v>1131.0</v>
      </c>
      <c r="J73" s="62">
        <v>1.0</v>
      </c>
      <c r="K73" s="62">
        <v>0.0</v>
      </c>
      <c r="L73" s="62">
        <v>0.0</v>
      </c>
      <c r="M73" s="62">
        <v>96.0</v>
      </c>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2"/>
      <c r="BO73" s="62"/>
      <c r="BP73" s="62"/>
      <c r="BQ73" s="62"/>
      <c r="BR73" s="62"/>
      <c r="BS73" s="62"/>
      <c r="BT73" s="62"/>
      <c r="BU73" s="62"/>
      <c r="BV73" s="62"/>
      <c r="BW73" s="62"/>
      <c r="BX73" s="62">
        <v>0.0</v>
      </c>
    </row>
    <row r="74">
      <c r="C74" s="62" t="s">
        <v>437</v>
      </c>
      <c r="D74" s="62">
        <v>0.0</v>
      </c>
      <c r="E74" s="62">
        <v>0.0</v>
      </c>
      <c r="F74" s="62">
        <v>9.0</v>
      </c>
      <c r="G74" s="62">
        <v>6.4026154E7</v>
      </c>
      <c r="H74" s="62"/>
      <c r="I74" s="62"/>
      <c r="J74" s="62">
        <v>1.0</v>
      </c>
      <c r="K74" s="62">
        <v>0.0</v>
      </c>
      <c r="L74" s="62">
        <v>0.0</v>
      </c>
      <c r="M74" s="62">
        <v>42.0</v>
      </c>
      <c r="N74" s="62">
        <v>25.0</v>
      </c>
      <c r="O74" s="62">
        <v>6.0</v>
      </c>
      <c r="P74" s="62">
        <v>53.0</v>
      </c>
      <c r="Q74" s="62">
        <v>70000.0</v>
      </c>
      <c r="R74" s="62">
        <v>1.0</v>
      </c>
      <c r="S74" s="62">
        <v>1.452477327</v>
      </c>
      <c r="T74" s="62">
        <v>1.0</v>
      </c>
      <c r="U74" s="62">
        <v>1.0</v>
      </c>
      <c r="V74" s="62">
        <v>79.19</v>
      </c>
      <c r="W74" s="62">
        <v>1.0</v>
      </c>
      <c r="X74" s="62">
        <v>79.19</v>
      </c>
      <c r="Y74" s="62">
        <v>0.0</v>
      </c>
      <c r="Z74" s="62">
        <v>0.0</v>
      </c>
      <c r="AA74" s="62">
        <v>0.0</v>
      </c>
      <c r="AB74" s="62">
        <v>0.0</v>
      </c>
      <c r="AC74" s="62">
        <v>0.0</v>
      </c>
      <c r="AD74" s="62">
        <v>79.19</v>
      </c>
      <c r="AE74" s="62">
        <v>0.0</v>
      </c>
      <c r="AF74" s="62">
        <v>0.0</v>
      </c>
      <c r="AG74" s="62">
        <v>0.0</v>
      </c>
      <c r="AH74" s="62">
        <v>2.0</v>
      </c>
      <c r="AI74" s="62">
        <v>5.0</v>
      </c>
      <c r="AJ74" s="62">
        <v>110.54</v>
      </c>
      <c r="AK74" s="62">
        <v>4.0</v>
      </c>
      <c r="AL74" s="62">
        <v>109.95</v>
      </c>
      <c r="AM74" s="62">
        <v>3.0</v>
      </c>
      <c r="AN74" s="62">
        <v>18.54</v>
      </c>
      <c r="AO74" s="62">
        <v>0.0</v>
      </c>
      <c r="AP74" s="62">
        <v>0.0</v>
      </c>
      <c r="AQ74" s="62">
        <v>0.0</v>
      </c>
      <c r="AR74" s="62">
        <v>0.0</v>
      </c>
      <c r="AS74" s="62">
        <v>109.95</v>
      </c>
      <c r="AT74" s="62">
        <v>0.0</v>
      </c>
      <c r="AU74" s="62">
        <v>0.0</v>
      </c>
      <c r="AV74" s="62">
        <v>1.0</v>
      </c>
      <c r="AW74" s="62">
        <v>3.0</v>
      </c>
      <c r="AX74" s="62">
        <v>85.41</v>
      </c>
      <c r="AY74" s="62">
        <v>3.0</v>
      </c>
      <c r="AZ74" s="62">
        <v>85.41</v>
      </c>
      <c r="BA74" s="62">
        <v>3.0</v>
      </c>
      <c r="BB74" s="62">
        <v>85.41</v>
      </c>
      <c r="BC74" s="62">
        <v>0.0</v>
      </c>
      <c r="BD74" s="62">
        <v>0.0</v>
      </c>
      <c r="BE74" s="62">
        <v>0.0</v>
      </c>
      <c r="BF74" s="62">
        <v>0.0</v>
      </c>
      <c r="BG74" s="62">
        <v>85.41</v>
      </c>
      <c r="BH74" s="62">
        <v>0.0</v>
      </c>
      <c r="BI74" s="62">
        <v>0.0</v>
      </c>
      <c r="BJ74" s="62"/>
      <c r="BK74" s="62"/>
      <c r="BL74" s="62"/>
      <c r="BM74" s="62"/>
      <c r="BN74" s="62"/>
      <c r="BO74" s="62"/>
      <c r="BP74" s="62"/>
      <c r="BQ74" s="62"/>
      <c r="BR74" s="62"/>
      <c r="BS74" s="62"/>
      <c r="BT74" s="62"/>
      <c r="BU74" s="62"/>
      <c r="BV74" s="62"/>
      <c r="BW74" s="62"/>
      <c r="BX74" s="62">
        <v>0.0</v>
      </c>
    </row>
    <row r="75">
      <c r="C75" s="62" t="s">
        <v>438</v>
      </c>
      <c r="D75" s="62">
        <v>0.0</v>
      </c>
      <c r="E75" s="62">
        <v>42.0</v>
      </c>
      <c r="F75" s="62">
        <v>40.0</v>
      </c>
      <c r="G75" s="62">
        <v>3.10585886E8</v>
      </c>
      <c r="H75" s="62"/>
      <c r="I75" s="62">
        <v>1112.0</v>
      </c>
      <c r="J75" s="62">
        <v>1.0</v>
      </c>
      <c r="K75" s="62">
        <v>0.0</v>
      </c>
      <c r="L75" s="62">
        <v>86.0</v>
      </c>
      <c r="M75" s="62">
        <v>148.0</v>
      </c>
      <c r="N75" s="62">
        <v>10.0</v>
      </c>
      <c r="O75" s="62">
        <v>6.0</v>
      </c>
      <c r="P75" s="62">
        <v>30.0</v>
      </c>
      <c r="Q75" s="62">
        <v>17500.0</v>
      </c>
      <c r="R75" s="62">
        <v>0.0</v>
      </c>
      <c r="S75" s="62">
        <v>1.732129885</v>
      </c>
      <c r="T75" s="62"/>
      <c r="U75" s="62"/>
      <c r="V75" s="62"/>
      <c r="W75" s="62"/>
      <c r="X75" s="62"/>
      <c r="Y75" s="62"/>
      <c r="Z75" s="62"/>
      <c r="AA75" s="62"/>
      <c r="AB75" s="62"/>
      <c r="AC75" s="62"/>
      <c r="AD75" s="62"/>
      <c r="AE75" s="62"/>
      <c r="AF75" s="62"/>
      <c r="AG75" s="62"/>
      <c r="AH75" s="62">
        <v>2.0</v>
      </c>
      <c r="AI75" s="62">
        <v>3.0</v>
      </c>
      <c r="AJ75" s="62">
        <v>53.97</v>
      </c>
      <c r="AK75" s="62">
        <v>0.0</v>
      </c>
      <c r="AL75" s="62">
        <v>0.0</v>
      </c>
      <c r="AM75" s="62">
        <v>0.0</v>
      </c>
      <c r="AN75" s="62">
        <v>0.0</v>
      </c>
      <c r="AO75" s="62">
        <v>39.98</v>
      </c>
      <c r="AP75" s="62">
        <v>0.0</v>
      </c>
      <c r="AQ75" s="62">
        <v>13.99</v>
      </c>
      <c r="AR75" s="62">
        <v>0.0</v>
      </c>
      <c r="AS75" s="62">
        <v>0.0</v>
      </c>
      <c r="AT75" s="62">
        <v>0.0</v>
      </c>
      <c r="AU75" s="62">
        <v>0.0</v>
      </c>
      <c r="AV75" s="62">
        <v>1.0</v>
      </c>
      <c r="AW75" s="62">
        <v>1.0</v>
      </c>
      <c r="AX75" s="62">
        <v>26.0</v>
      </c>
      <c r="AY75" s="62">
        <v>0.0</v>
      </c>
      <c r="AZ75" s="62">
        <v>0.0</v>
      </c>
      <c r="BA75" s="62">
        <v>0.0</v>
      </c>
      <c r="BB75" s="62">
        <v>0.0</v>
      </c>
      <c r="BC75" s="62">
        <v>26.0</v>
      </c>
      <c r="BD75" s="62">
        <v>0.0</v>
      </c>
      <c r="BE75" s="62">
        <v>0.0</v>
      </c>
      <c r="BF75" s="62">
        <v>0.0</v>
      </c>
      <c r="BG75" s="62">
        <v>0.0</v>
      </c>
      <c r="BH75" s="62">
        <v>0.0</v>
      </c>
      <c r="BI75" s="62">
        <v>0.0</v>
      </c>
      <c r="BJ75" s="62"/>
      <c r="BK75" s="62"/>
      <c r="BL75" s="62"/>
      <c r="BM75" s="62"/>
      <c r="BN75" s="62"/>
      <c r="BO75" s="62"/>
      <c r="BP75" s="62"/>
      <c r="BQ75" s="62"/>
      <c r="BR75" s="62"/>
      <c r="BS75" s="62"/>
      <c r="BT75" s="62"/>
      <c r="BU75" s="62"/>
      <c r="BV75" s="62"/>
      <c r="BW75" s="62"/>
      <c r="BX75" s="62">
        <v>0.0</v>
      </c>
    </row>
    <row r="76">
      <c r="C76" s="62" t="s">
        <v>439</v>
      </c>
      <c r="D76" s="62">
        <v>0.0</v>
      </c>
      <c r="E76" s="62">
        <v>35.0</v>
      </c>
      <c r="F76" s="62">
        <v>40.0</v>
      </c>
      <c r="G76" s="62">
        <v>1.34499331E8</v>
      </c>
      <c r="H76" s="62">
        <v>1.0</v>
      </c>
      <c r="I76" s="62">
        <v>478.0</v>
      </c>
      <c r="J76" s="62">
        <v>1.0</v>
      </c>
      <c r="K76" s="62">
        <v>0.0</v>
      </c>
      <c r="L76" s="62">
        <v>173.0</v>
      </c>
      <c r="M76" s="62">
        <v>178.0</v>
      </c>
      <c r="N76" s="62">
        <v>7.0</v>
      </c>
      <c r="O76" s="62">
        <v>43.0</v>
      </c>
      <c r="P76" s="62">
        <v>60.0</v>
      </c>
      <c r="Q76" s="62">
        <v>70000.0</v>
      </c>
      <c r="R76" s="62">
        <v>0.0</v>
      </c>
      <c r="S76" s="62">
        <v>2.590475848</v>
      </c>
      <c r="T76" s="62"/>
      <c r="U76" s="62"/>
      <c r="V76" s="62"/>
      <c r="W76" s="62"/>
      <c r="X76" s="62"/>
      <c r="Y76" s="62"/>
      <c r="Z76" s="62"/>
      <c r="AA76" s="62"/>
      <c r="AB76" s="62"/>
      <c r="AC76" s="62"/>
      <c r="AD76" s="62"/>
      <c r="AE76" s="62"/>
      <c r="AF76" s="62"/>
      <c r="AG76" s="62"/>
      <c r="AH76" s="62">
        <v>1.0</v>
      </c>
      <c r="AI76" s="62">
        <v>6.0</v>
      </c>
      <c r="AJ76" s="62">
        <v>56.94</v>
      </c>
      <c r="AK76" s="62">
        <v>6.0</v>
      </c>
      <c r="AL76" s="62">
        <v>56.94</v>
      </c>
      <c r="AM76" s="62">
        <v>0.0</v>
      </c>
      <c r="AN76" s="62">
        <v>0.0</v>
      </c>
      <c r="AO76" s="62">
        <v>0.0</v>
      </c>
      <c r="AP76" s="62">
        <v>0.0</v>
      </c>
      <c r="AQ76" s="62">
        <v>0.0</v>
      </c>
      <c r="AR76" s="62">
        <v>0.0</v>
      </c>
      <c r="AS76" s="62">
        <v>56.94</v>
      </c>
      <c r="AT76" s="62">
        <v>0.0</v>
      </c>
      <c r="AU76" s="62">
        <v>0.0</v>
      </c>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v>0.0</v>
      </c>
    </row>
    <row r="77">
      <c r="C77" s="62" t="s">
        <v>440</v>
      </c>
      <c r="D77" s="62">
        <v>0.0</v>
      </c>
      <c r="E77" s="62">
        <v>0.0</v>
      </c>
      <c r="F77" s="62">
        <v>32.0</v>
      </c>
      <c r="G77" s="62">
        <v>1.12636769E9</v>
      </c>
      <c r="H77" s="62"/>
      <c r="I77" s="62">
        <v>1493.0</v>
      </c>
      <c r="J77" s="62">
        <v>1.0</v>
      </c>
      <c r="K77" s="62">
        <v>0.0</v>
      </c>
      <c r="L77" s="62">
        <v>5.0</v>
      </c>
      <c r="M77" s="62">
        <v>156.0</v>
      </c>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v>0.0</v>
      </c>
    </row>
    <row r="78">
      <c r="C78" s="62" t="s">
        <v>441</v>
      </c>
      <c r="D78" s="62">
        <v>0.0</v>
      </c>
      <c r="E78" s="62">
        <v>0.0</v>
      </c>
      <c r="F78" s="62">
        <v>9.0</v>
      </c>
      <c r="G78" s="62">
        <v>4.65415528E8</v>
      </c>
      <c r="H78" s="62">
        <v>1.0</v>
      </c>
      <c r="I78" s="62">
        <v>1722.0</v>
      </c>
      <c r="J78" s="62">
        <v>1.0</v>
      </c>
      <c r="K78" s="62">
        <v>0.0</v>
      </c>
      <c r="L78" s="62">
        <v>0.0</v>
      </c>
      <c r="M78" s="62">
        <v>43.0</v>
      </c>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v>0.0</v>
      </c>
    </row>
    <row r="79">
      <c r="C79" s="62" t="s">
        <v>442</v>
      </c>
      <c r="D79" s="62">
        <v>0.0</v>
      </c>
      <c r="E79" s="62">
        <v>0.0</v>
      </c>
      <c r="F79" s="62">
        <v>12.0</v>
      </c>
      <c r="G79" s="62">
        <v>1.239944339E9</v>
      </c>
      <c r="H79" s="62"/>
      <c r="I79" s="62"/>
      <c r="J79" s="62">
        <v>1.0</v>
      </c>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v>0.0</v>
      </c>
    </row>
    <row r="80">
      <c r="C80" s="62" t="s">
        <v>443</v>
      </c>
      <c r="D80" s="62">
        <v>0.0</v>
      </c>
      <c r="E80" s="62">
        <v>42.0</v>
      </c>
      <c r="F80" s="62">
        <v>39.0</v>
      </c>
      <c r="G80" s="62">
        <v>1.1920294E7</v>
      </c>
      <c r="H80" s="62"/>
      <c r="I80" s="62">
        <v>130.0</v>
      </c>
      <c r="J80" s="62">
        <v>3.0</v>
      </c>
      <c r="K80" s="62">
        <v>5.0</v>
      </c>
      <c r="L80" s="62">
        <v>15.0</v>
      </c>
      <c r="M80" s="62">
        <v>158.0</v>
      </c>
      <c r="N80" s="62">
        <v>27.0</v>
      </c>
      <c r="O80" s="62">
        <v>19.0</v>
      </c>
      <c r="P80" s="62">
        <v>57.0</v>
      </c>
      <c r="Q80" s="62">
        <v>70000.0</v>
      </c>
      <c r="R80" s="62">
        <v>1.0</v>
      </c>
      <c r="S80" s="62">
        <v>1.81865699</v>
      </c>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v>1.0</v>
      </c>
      <c r="AW80" s="62">
        <v>4.0</v>
      </c>
      <c r="AX80" s="62">
        <v>97.65</v>
      </c>
      <c r="AY80" s="62">
        <v>4.0</v>
      </c>
      <c r="AZ80" s="62">
        <v>97.65</v>
      </c>
      <c r="BA80" s="62">
        <v>4.0</v>
      </c>
      <c r="BB80" s="62">
        <v>97.65</v>
      </c>
      <c r="BC80" s="62">
        <v>0.0</v>
      </c>
      <c r="BD80" s="62">
        <v>0.0</v>
      </c>
      <c r="BE80" s="62">
        <v>0.0</v>
      </c>
      <c r="BF80" s="62">
        <v>0.0</v>
      </c>
      <c r="BG80" s="62">
        <v>0.0</v>
      </c>
      <c r="BH80" s="62">
        <v>0.0</v>
      </c>
      <c r="BI80" s="62">
        <v>34.0</v>
      </c>
      <c r="BJ80" s="62"/>
      <c r="BK80" s="62"/>
      <c r="BL80" s="62"/>
      <c r="BM80" s="62"/>
      <c r="BN80" s="62"/>
      <c r="BO80" s="62"/>
      <c r="BP80" s="62"/>
      <c r="BQ80" s="62"/>
      <c r="BR80" s="62"/>
      <c r="BS80" s="62"/>
      <c r="BT80" s="62"/>
      <c r="BU80" s="62"/>
      <c r="BV80" s="62"/>
      <c r="BW80" s="62"/>
      <c r="BX80" s="62">
        <v>0.0</v>
      </c>
    </row>
    <row r="81">
      <c r="C81" s="62" t="s">
        <v>444</v>
      </c>
      <c r="D81" s="62">
        <v>0.0</v>
      </c>
      <c r="E81" s="62">
        <v>74.0</v>
      </c>
      <c r="F81" s="62">
        <v>41.0</v>
      </c>
      <c r="G81" s="62">
        <v>6388914.0</v>
      </c>
      <c r="H81" s="62">
        <v>2.0</v>
      </c>
      <c r="I81" s="62">
        <v>478.0</v>
      </c>
      <c r="J81" s="62">
        <v>3.0</v>
      </c>
      <c r="K81" s="62">
        <v>1.0</v>
      </c>
      <c r="L81" s="62">
        <v>287.0</v>
      </c>
      <c r="M81" s="62">
        <v>170.0</v>
      </c>
      <c r="N81" s="62">
        <v>96.0</v>
      </c>
      <c r="O81" s="62">
        <v>1.0</v>
      </c>
      <c r="P81" s="62">
        <v>47.0</v>
      </c>
      <c r="Q81" s="62">
        <v>70000.0</v>
      </c>
      <c r="R81" s="62">
        <v>1.0</v>
      </c>
      <c r="S81" s="62">
        <v>1.990393109</v>
      </c>
      <c r="T81" s="62">
        <v>4.0</v>
      </c>
      <c r="U81" s="62">
        <v>12.0</v>
      </c>
      <c r="V81" s="62">
        <v>482.85</v>
      </c>
      <c r="W81" s="62">
        <v>8.0</v>
      </c>
      <c r="X81" s="62">
        <v>379.66</v>
      </c>
      <c r="Y81" s="62">
        <v>12.0</v>
      </c>
      <c r="Z81" s="62">
        <v>482.85</v>
      </c>
      <c r="AA81" s="62">
        <v>0.0</v>
      </c>
      <c r="AB81" s="62">
        <v>0.0</v>
      </c>
      <c r="AC81" s="62">
        <v>0.0</v>
      </c>
      <c r="AD81" s="62">
        <v>432.9</v>
      </c>
      <c r="AE81" s="62">
        <v>0.0</v>
      </c>
      <c r="AF81" s="62">
        <v>0.0</v>
      </c>
      <c r="AG81" s="62">
        <v>0.0</v>
      </c>
      <c r="AH81" s="62">
        <v>1.0</v>
      </c>
      <c r="AI81" s="62">
        <v>3.0</v>
      </c>
      <c r="AJ81" s="62">
        <v>80.37</v>
      </c>
      <c r="AK81" s="62">
        <v>3.0</v>
      </c>
      <c r="AL81" s="62">
        <v>80.37</v>
      </c>
      <c r="AM81" s="62">
        <v>3.0</v>
      </c>
      <c r="AN81" s="62">
        <v>80.37</v>
      </c>
      <c r="AO81" s="62">
        <v>0.0</v>
      </c>
      <c r="AP81" s="62">
        <v>0.0</v>
      </c>
      <c r="AQ81" s="62">
        <v>0.0</v>
      </c>
      <c r="AR81" s="62">
        <v>80.37</v>
      </c>
      <c r="AS81" s="62">
        <v>0.0</v>
      </c>
      <c r="AT81" s="62">
        <v>0.0</v>
      </c>
      <c r="AU81" s="62">
        <v>0.0</v>
      </c>
      <c r="AV81" s="62">
        <v>3.0</v>
      </c>
      <c r="AW81" s="62">
        <v>9.0</v>
      </c>
      <c r="AX81" s="62">
        <v>271.37</v>
      </c>
      <c r="AY81" s="62">
        <v>3.0</v>
      </c>
      <c r="AZ81" s="62">
        <v>55.98</v>
      </c>
      <c r="BA81" s="62">
        <v>9.0</v>
      </c>
      <c r="BB81" s="62">
        <v>271.37</v>
      </c>
      <c r="BC81" s="62">
        <v>0.0</v>
      </c>
      <c r="BD81" s="62">
        <v>0.0</v>
      </c>
      <c r="BE81" s="62">
        <v>0.0</v>
      </c>
      <c r="BF81" s="62">
        <v>35.98</v>
      </c>
      <c r="BG81" s="62">
        <v>0.0</v>
      </c>
      <c r="BH81" s="62">
        <v>20.0</v>
      </c>
      <c r="BI81" s="62">
        <v>215.39</v>
      </c>
      <c r="BJ81" s="62"/>
      <c r="BK81" s="62"/>
      <c r="BL81" s="62"/>
      <c r="BM81" s="62"/>
      <c r="BN81" s="62"/>
      <c r="BO81" s="62"/>
      <c r="BP81" s="62"/>
      <c r="BQ81" s="62"/>
      <c r="BR81" s="62"/>
      <c r="BS81" s="62"/>
      <c r="BT81" s="62"/>
      <c r="BU81" s="62"/>
      <c r="BV81" s="62"/>
      <c r="BW81" s="62"/>
      <c r="BX81" s="62">
        <v>0.0</v>
      </c>
    </row>
    <row r="82">
      <c r="C82" s="62" t="s">
        <v>445</v>
      </c>
      <c r="D82" s="62">
        <v>0.0</v>
      </c>
      <c r="E82" s="62">
        <v>1.0</v>
      </c>
      <c r="F82" s="62">
        <v>29.0</v>
      </c>
      <c r="G82" s="62">
        <v>1.011090557E9</v>
      </c>
      <c r="H82" s="62"/>
      <c r="I82" s="62">
        <v>34.0</v>
      </c>
      <c r="J82" s="62">
        <v>1.0</v>
      </c>
      <c r="K82" s="62">
        <v>1.0</v>
      </c>
      <c r="L82" s="62">
        <v>13.0</v>
      </c>
      <c r="M82" s="62">
        <v>25.0</v>
      </c>
      <c r="N82" s="62">
        <v>3.0</v>
      </c>
      <c r="O82" s="62">
        <v>27.0</v>
      </c>
      <c r="P82" s="62">
        <v>21.0</v>
      </c>
      <c r="Q82" s="62">
        <v>70000.0</v>
      </c>
      <c r="R82" s="62">
        <v>0.0</v>
      </c>
      <c r="S82" s="62">
        <v>2.517360565</v>
      </c>
      <c r="T82" s="62">
        <v>1.0</v>
      </c>
      <c r="U82" s="62">
        <v>5.0</v>
      </c>
      <c r="V82" s="62">
        <v>181.5</v>
      </c>
      <c r="W82" s="62">
        <v>2.0</v>
      </c>
      <c r="X82" s="62">
        <v>38.4</v>
      </c>
      <c r="Y82" s="62">
        <v>0.0</v>
      </c>
      <c r="Z82" s="62">
        <v>0.0</v>
      </c>
      <c r="AA82" s="62">
        <v>0.0</v>
      </c>
      <c r="AB82" s="62">
        <v>0.0</v>
      </c>
      <c r="AC82" s="62">
        <v>0.0</v>
      </c>
      <c r="AD82" s="62">
        <v>0.0</v>
      </c>
      <c r="AE82" s="62">
        <v>0.0</v>
      </c>
      <c r="AF82" s="62">
        <v>181.5</v>
      </c>
      <c r="AG82" s="62">
        <v>0.0</v>
      </c>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v>0.0</v>
      </c>
    </row>
    <row r="83">
      <c r="C83" s="62" t="s">
        <v>446</v>
      </c>
      <c r="D83" s="62">
        <v>0.0</v>
      </c>
      <c r="E83" s="62">
        <v>1.0</v>
      </c>
      <c r="F83" s="62">
        <v>34.0</v>
      </c>
      <c r="G83" s="62">
        <v>8.08662959E8</v>
      </c>
      <c r="H83" s="62">
        <v>1.0</v>
      </c>
      <c r="I83" s="62">
        <v>1538.0</v>
      </c>
      <c r="J83" s="62">
        <v>1.0</v>
      </c>
      <c r="K83" s="62">
        <v>1.0</v>
      </c>
      <c r="L83" s="62">
        <v>14.0</v>
      </c>
      <c r="M83" s="62">
        <v>165.0</v>
      </c>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v>0.0</v>
      </c>
    </row>
    <row r="84">
      <c r="C84" s="62" t="s">
        <v>447</v>
      </c>
      <c r="D84" s="62">
        <v>0.0</v>
      </c>
      <c r="E84" s="62">
        <v>1.0</v>
      </c>
      <c r="F84" s="62">
        <v>38.0</v>
      </c>
      <c r="G84" s="62">
        <v>1.0583302E7</v>
      </c>
      <c r="H84" s="62">
        <v>2.0</v>
      </c>
      <c r="I84" s="62">
        <v>95.0</v>
      </c>
      <c r="J84" s="62">
        <v>3.0</v>
      </c>
      <c r="K84" s="62">
        <v>0.0</v>
      </c>
      <c r="L84" s="62">
        <v>0.0</v>
      </c>
      <c r="M84" s="62">
        <v>85.0</v>
      </c>
      <c r="N84" s="62">
        <v>104.0</v>
      </c>
      <c r="O84" s="62">
        <v>1.0</v>
      </c>
      <c r="P84" s="62">
        <v>63.0</v>
      </c>
      <c r="Q84" s="62">
        <v>47500.0</v>
      </c>
      <c r="R84" s="62">
        <v>0.0</v>
      </c>
      <c r="S84" s="62">
        <v>2.446086685</v>
      </c>
      <c r="T84" s="62">
        <v>5.0</v>
      </c>
      <c r="U84" s="62">
        <v>13.0</v>
      </c>
      <c r="V84" s="62">
        <v>65.81</v>
      </c>
      <c r="W84" s="62">
        <v>8.0</v>
      </c>
      <c r="X84" s="62">
        <v>20.75</v>
      </c>
      <c r="Y84" s="62">
        <v>0.0</v>
      </c>
      <c r="Z84" s="62">
        <v>0.0</v>
      </c>
      <c r="AA84" s="62">
        <v>40.46</v>
      </c>
      <c r="AB84" s="62">
        <v>0.0</v>
      </c>
      <c r="AC84" s="62">
        <v>0.0</v>
      </c>
      <c r="AD84" s="62">
        <v>25.14</v>
      </c>
      <c r="AE84" s="62">
        <v>0.0</v>
      </c>
      <c r="AF84" s="62">
        <v>0.21</v>
      </c>
      <c r="AG84" s="62">
        <v>0.0</v>
      </c>
      <c r="AH84" s="62">
        <v>2.0</v>
      </c>
      <c r="AI84" s="62">
        <v>3.0</v>
      </c>
      <c r="AJ84" s="62">
        <v>21.03</v>
      </c>
      <c r="AK84" s="62">
        <v>2.0</v>
      </c>
      <c r="AL84" s="62">
        <v>9.62</v>
      </c>
      <c r="AM84" s="62">
        <v>0.0</v>
      </c>
      <c r="AN84" s="62">
        <v>0.0</v>
      </c>
      <c r="AO84" s="62">
        <v>11.41</v>
      </c>
      <c r="AP84" s="62">
        <v>0.0</v>
      </c>
      <c r="AQ84" s="62">
        <v>0.0</v>
      </c>
      <c r="AR84" s="62">
        <v>0.0</v>
      </c>
      <c r="AS84" s="62">
        <v>0.0</v>
      </c>
      <c r="AT84" s="62">
        <v>6.19</v>
      </c>
      <c r="AU84" s="62">
        <v>3.43</v>
      </c>
      <c r="AV84" s="62"/>
      <c r="AW84" s="62"/>
      <c r="AX84" s="62"/>
      <c r="AY84" s="62"/>
      <c r="AZ84" s="62"/>
      <c r="BA84" s="62"/>
      <c r="BB84" s="62"/>
      <c r="BC84" s="62"/>
      <c r="BD84" s="62"/>
      <c r="BE84" s="62"/>
      <c r="BF84" s="62"/>
      <c r="BG84" s="62"/>
      <c r="BH84" s="62"/>
      <c r="BI84" s="62"/>
      <c r="BJ84" s="62">
        <v>1.0</v>
      </c>
      <c r="BK84" s="62">
        <v>1.0</v>
      </c>
      <c r="BL84" s="62">
        <v>25.8</v>
      </c>
      <c r="BM84" s="62">
        <v>1.0</v>
      </c>
      <c r="BN84" s="62">
        <v>25.8</v>
      </c>
      <c r="BO84" s="62">
        <v>0.0</v>
      </c>
      <c r="BP84" s="62">
        <v>0.0</v>
      </c>
      <c r="BQ84" s="62">
        <v>0.0</v>
      </c>
      <c r="BR84" s="62">
        <v>0.0</v>
      </c>
      <c r="BS84" s="62">
        <v>0.0</v>
      </c>
      <c r="BT84" s="62">
        <v>0.0</v>
      </c>
      <c r="BU84" s="62">
        <v>0.0</v>
      </c>
      <c r="BV84" s="62">
        <v>25.8</v>
      </c>
      <c r="BW84" s="62">
        <v>0.0</v>
      </c>
      <c r="BX84" s="62">
        <v>0.0</v>
      </c>
    </row>
    <row r="85">
      <c r="C85" s="62" t="s">
        <v>448</v>
      </c>
      <c r="D85" s="62">
        <v>0.0</v>
      </c>
      <c r="E85" s="62">
        <v>56.0</v>
      </c>
      <c r="F85" s="62">
        <v>40.0</v>
      </c>
      <c r="G85" s="62">
        <v>5.29054199E8</v>
      </c>
      <c r="H85" s="62">
        <v>3.0</v>
      </c>
      <c r="I85" s="62">
        <v>1107.0</v>
      </c>
      <c r="J85" s="62">
        <v>3.0</v>
      </c>
      <c r="K85" s="62">
        <v>0.0</v>
      </c>
      <c r="L85" s="62">
        <v>241.0</v>
      </c>
      <c r="M85" s="62">
        <v>170.0</v>
      </c>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2"/>
      <c r="BO85" s="62"/>
      <c r="BP85" s="62"/>
      <c r="BQ85" s="62"/>
      <c r="BR85" s="62"/>
      <c r="BS85" s="62"/>
      <c r="BT85" s="62"/>
      <c r="BU85" s="62"/>
      <c r="BV85" s="62"/>
      <c r="BW85" s="62"/>
      <c r="BX85" s="62">
        <v>0.0</v>
      </c>
    </row>
    <row r="86">
      <c r="C86" s="62" t="s">
        <v>449</v>
      </c>
      <c r="D86" s="62">
        <v>0.0</v>
      </c>
      <c r="E86" s="62">
        <v>48.0</v>
      </c>
      <c r="F86" s="62">
        <v>44.0</v>
      </c>
      <c r="G86" s="62">
        <v>2.6762953E7</v>
      </c>
      <c r="H86" s="62">
        <v>2.0</v>
      </c>
      <c r="I86" s="62">
        <v>1538.0</v>
      </c>
      <c r="J86" s="62">
        <v>2.0</v>
      </c>
      <c r="K86" s="62">
        <v>0.0</v>
      </c>
      <c r="L86" s="62">
        <v>138.0</v>
      </c>
      <c r="M86" s="62">
        <v>166.0</v>
      </c>
      <c r="N86" s="62">
        <v>244.0</v>
      </c>
      <c r="O86" s="62">
        <v>2.0</v>
      </c>
      <c r="P86" s="62">
        <v>45.0</v>
      </c>
      <c r="Q86" s="62">
        <v>52500.0</v>
      </c>
      <c r="R86" s="62">
        <v>1.0</v>
      </c>
      <c r="S86" s="62">
        <v>6.500050655</v>
      </c>
      <c r="T86" s="62">
        <v>8.0</v>
      </c>
      <c r="U86" s="62">
        <v>40.0</v>
      </c>
      <c r="V86" s="62">
        <v>529.1</v>
      </c>
      <c r="W86" s="62">
        <v>34.0</v>
      </c>
      <c r="X86" s="62">
        <v>347.68</v>
      </c>
      <c r="Y86" s="62">
        <v>39.0</v>
      </c>
      <c r="Z86" s="62">
        <v>529.1</v>
      </c>
      <c r="AA86" s="62">
        <v>41.71</v>
      </c>
      <c r="AB86" s="62">
        <v>0.0</v>
      </c>
      <c r="AC86" s="62">
        <v>167.51</v>
      </c>
      <c r="AD86" s="62">
        <v>305.42</v>
      </c>
      <c r="AE86" s="62">
        <v>0.0</v>
      </c>
      <c r="AF86" s="62">
        <v>10.86</v>
      </c>
      <c r="AG86" s="62">
        <v>0.0</v>
      </c>
      <c r="AH86" s="62">
        <v>2.0</v>
      </c>
      <c r="AI86" s="62">
        <v>18.0</v>
      </c>
      <c r="AJ86" s="62">
        <v>229.82</v>
      </c>
      <c r="AK86" s="62">
        <v>18.0</v>
      </c>
      <c r="AL86" s="62">
        <v>229.82</v>
      </c>
      <c r="AM86" s="62">
        <v>18.0</v>
      </c>
      <c r="AN86" s="62">
        <v>229.82</v>
      </c>
      <c r="AO86" s="62">
        <v>152.55</v>
      </c>
      <c r="AP86" s="62">
        <v>0.0</v>
      </c>
      <c r="AQ86" s="62">
        <v>38.5</v>
      </c>
      <c r="AR86" s="62">
        <v>0.0</v>
      </c>
      <c r="AS86" s="62">
        <v>0.0</v>
      </c>
      <c r="AT86" s="62">
        <v>0.0</v>
      </c>
      <c r="AU86" s="62">
        <v>0.0</v>
      </c>
      <c r="AV86" s="62">
        <v>2.0</v>
      </c>
      <c r="AW86" s="62">
        <v>5.0</v>
      </c>
      <c r="AX86" s="62">
        <v>62.32</v>
      </c>
      <c r="AY86" s="62">
        <v>4.0</v>
      </c>
      <c r="AZ86" s="62">
        <v>47.37</v>
      </c>
      <c r="BA86" s="62">
        <v>5.0</v>
      </c>
      <c r="BB86" s="62">
        <v>62.32</v>
      </c>
      <c r="BC86" s="62">
        <v>17.38</v>
      </c>
      <c r="BD86" s="62">
        <v>0.0</v>
      </c>
      <c r="BE86" s="62">
        <v>0.0</v>
      </c>
      <c r="BF86" s="62">
        <v>19.07</v>
      </c>
      <c r="BG86" s="62">
        <v>0.0</v>
      </c>
      <c r="BH86" s="62">
        <v>0.0</v>
      </c>
      <c r="BI86" s="62">
        <v>0.0</v>
      </c>
      <c r="BJ86" s="62">
        <v>1.0</v>
      </c>
      <c r="BK86" s="62">
        <v>1.0</v>
      </c>
      <c r="BL86" s="62">
        <v>9.79</v>
      </c>
      <c r="BM86" s="62">
        <v>1.0</v>
      </c>
      <c r="BN86" s="62">
        <v>9.79</v>
      </c>
      <c r="BO86" s="62">
        <v>1.0</v>
      </c>
      <c r="BP86" s="62">
        <v>9.79</v>
      </c>
      <c r="BQ86" s="62">
        <v>0.0</v>
      </c>
      <c r="BR86" s="62">
        <v>0.0</v>
      </c>
      <c r="BS86" s="62">
        <v>0.0</v>
      </c>
      <c r="BT86" s="62">
        <v>0.0</v>
      </c>
      <c r="BU86" s="62">
        <v>0.0</v>
      </c>
      <c r="BV86" s="62">
        <v>0.0</v>
      </c>
      <c r="BW86" s="62">
        <v>0.0</v>
      </c>
      <c r="BX86" s="62">
        <v>0.0</v>
      </c>
    </row>
    <row r="87">
      <c r="C87" s="62" t="s">
        <v>450</v>
      </c>
      <c r="D87" s="62">
        <v>0.0</v>
      </c>
      <c r="E87" s="62">
        <v>0.0</v>
      </c>
      <c r="F87" s="62">
        <v>17.0</v>
      </c>
      <c r="G87" s="62">
        <v>2.1199369E7</v>
      </c>
      <c r="H87" s="62">
        <v>3.0</v>
      </c>
      <c r="I87" s="62">
        <v>11.0</v>
      </c>
      <c r="J87" s="62">
        <v>1.0</v>
      </c>
      <c r="K87" s="62">
        <v>0.0</v>
      </c>
      <c r="L87" s="62">
        <v>3.0</v>
      </c>
      <c r="M87" s="62">
        <v>7.0</v>
      </c>
      <c r="N87" s="62">
        <v>107.0</v>
      </c>
      <c r="O87" s="62">
        <v>2.0</v>
      </c>
      <c r="P87" s="62">
        <v>50.0</v>
      </c>
      <c r="Q87" s="62">
        <v>87500.0</v>
      </c>
      <c r="R87" s="62">
        <v>1.0</v>
      </c>
      <c r="S87" s="62">
        <v>2.57700061</v>
      </c>
      <c r="T87" s="62">
        <v>7.0</v>
      </c>
      <c r="U87" s="62">
        <v>68.0</v>
      </c>
      <c r="V87" s="62">
        <v>1077.47</v>
      </c>
      <c r="W87" s="62">
        <v>65.0</v>
      </c>
      <c r="X87" s="62">
        <v>1003.75</v>
      </c>
      <c r="Y87" s="62">
        <v>47.0</v>
      </c>
      <c r="Z87" s="62">
        <v>787.19</v>
      </c>
      <c r="AA87" s="62">
        <v>60.0</v>
      </c>
      <c r="AB87" s="62">
        <v>0.0</v>
      </c>
      <c r="AC87" s="62">
        <v>0.0</v>
      </c>
      <c r="AD87" s="62">
        <v>0.0</v>
      </c>
      <c r="AE87" s="62">
        <v>0.0</v>
      </c>
      <c r="AF87" s="62">
        <v>865.99</v>
      </c>
      <c r="AG87" s="62">
        <v>151.48</v>
      </c>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v>1.0</v>
      </c>
      <c r="BK87" s="62">
        <v>11.0</v>
      </c>
      <c r="BL87" s="62">
        <v>127.19</v>
      </c>
      <c r="BM87" s="62">
        <v>11.0</v>
      </c>
      <c r="BN87" s="62">
        <v>127.19</v>
      </c>
      <c r="BO87" s="62">
        <v>0.0</v>
      </c>
      <c r="BP87" s="62">
        <v>0.0</v>
      </c>
      <c r="BQ87" s="62">
        <v>0.0</v>
      </c>
      <c r="BR87" s="62">
        <v>0.0</v>
      </c>
      <c r="BS87" s="62">
        <v>0.0</v>
      </c>
      <c r="BT87" s="62">
        <v>0.0</v>
      </c>
      <c r="BU87" s="62">
        <v>0.0</v>
      </c>
      <c r="BV87" s="62">
        <v>127.19</v>
      </c>
      <c r="BW87" s="62">
        <v>0.0</v>
      </c>
      <c r="BX87" s="62">
        <v>0.0</v>
      </c>
    </row>
    <row r="88">
      <c r="C88" s="62" t="s">
        <v>451</v>
      </c>
      <c r="D88" s="62">
        <v>0.0</v>
      </c>
      <c r="E88" s="62">
        <v>0.0</v>
      </c>
      <c r="F88" s="62">
        <v>9.0</v>
      </c>
      <c r="G88" s="62">
        <v>1.43074484E8</v>
      </c>
      <c r="H88" s="62">
        <v>1.0</v>
      </c>
      <c r="I88" s="62">
        <v>1012.0</v>
      </c>
      <c r="J88" s="62">
        <v>1.0</v>
      </c>
      <c r="K88" s="62">
        <v>0.0</v>
      </c>
      <c r="L88" s="62">
        <v>2.0</v>
      </c>
      <c r="M88" s="62">
        <v>43.0</v>
      </c>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v>0.0</v>
      </c>
    </row>
    <row r="89">
      <c r="C89" s="62" t="s">
        <v>452</v>
      </c>
      <c r="D89" s="62">
        <v>0.0</v>
      </c>
      <c r="E89" s="62">
        <v>0.0</v>
      </c>
      <c r="F89" s="62">
        <v>36.0</v>
      </c>
      <c r="G89" s="62">
        <v>6.829685E7</v>
      </c>
      <c r="H89" s="62"/>
      <c r="I89" s="62">
        <v>1132.0</v>
      </c>
      <c r="J89" s="62">
        <v>3.0</v>
      </c>
      <c r="K89" s="62">
        <v>2.0</v>
      </c>
      <c r="L89" s="62">
        <v>5.0</v>
      </c>
      <c r="M89" s="62">
        <v>153.0</v>
      </c>
      <c r="N89" s="62">
        <v>93.0</v>
      </c>
      <c r="O89" s="62">
        <v>2.0</v>
      </c>
      <c r="P89" s="62">
        <v>51.0</v>
      </c>
      <c r="Q89" s="62">
        <v>187500.0</v>
      </c>
      <c r="R89" s="62">
        <v>1.0</v>
      </c>
      <c r="S89" s="62">
        <v>2.357343687</v>
      </c>
      <c r="T89" s="62">
        <v>2.0</v>
      </c>
      <c r="U89" s="62">
        <v>2.0</v>
      </c>
      <c r="V89" s="62">
        <v>202.89</v>
      </c>
      <c r="W89" s="62">
        <v>2.0</v>
      </c>
      <c r="X89" s="62">
        <v>202.89</v>
      </c>
      <c r="Y89" s="62">
        <v>2.0</v>
      </c>
      <c r="Z89" s="62">
        <v>202.89</v>
      </c>
      <c r="AA89" s="62">
        <v>0.0</v>
      </c>
      <c r="AB89" s="62">
        <v>0.0</v>
      </c>
      <c r="AC89" s="62">
        <v>0.0</v>
      </c>
      <c r="AD89" s="62">
        <v>202.89</v>
      </c>
      <c r="AE89" s="62">
        <v>0.0</v>
      </c>
      <c r="AF89" s="62">
        <v>0.0</v>
      </c>
      <c r="AG89" s="62">
        <v>0.0</v>
      </c>
      <c r="AH89" s="62"/>
      <c r="AI89" s="62"/>
      <c r="AJ89" s="62"/>
      <c r="AK89" s="62"/>
      <c r="AL89" s="62"/>
      <c r="AM89" s="62"/>
      <c r="AN89" s="62"/>
      <c r="AO89" s="62"/>
      <c r="AP89" s="62"/>
      <c r="AQ89" s="62"/>
      <c r="AR89" s="62"/>
      <c r="AS89" s="62"/>
      <c r="AT89" s="62"/>
      <c r="AU89" s="62"/>
      <c r="AV89" s="62">
        <v>2.0</v>
      </c>
      <c r="AW89" s="62">
        <v>14.0</v>
      </c>
      <c r="AX89" s="62">
        <v>210.86</v>
      </c>
      <c r="AY89" s="62">
        <v>12.0</v>
      </c>
      <c r="AZ89" s="62">
        <v>132.94</v>
      </c>
      <c r="BA89" s="62">
        <v>3.0</v>
      </c>
      <c r="BB89" s="62">
        <v>88.69</v>
      </c>
      <c r="BC89" s="62">
        <v>24.0</v>
      </c>
      <c r="BD89" s="62">
        <v>0.0</v>
      </c>
      <c r="BE89" s="62">
        <v>85.04</v>
      </c>
      <c r="BF89" s="62">
        <v>0.0</v>
      </c>
      <c r="BG89" s="62">
        <v>0.0</v>
      </c>
      <c r="BH89" s="62">
        <v>0.0</v>
      </c>
      <c r="BI89" s="62">
        <v>34.77</v>
      </c>
      <c r="BJ89" s="62"/>
      <c r="BK89" s="62"/>
      <c r="BL89" s="62"/>
      <c r="BM89" s="62"/>
      <c r="BN89" s="62"/>
      <c r="BO89" s="62"/>
      <c r="BP89" s="62"/>
      <c r="BQ89" s="62"/>
      <c r="BR89" s="62"/>
      <c r="BS89" s="62"/>
      <c r="BT89" s="62"/>
      <c r="BU89" s="62"/>
      <c r="BV89" s="62"/>
      <c r="BW89" s="62"/>
      <c r="BX89" s="62">
        <v>0.0</v>
      </c>
    </row>
    <row r="90">
      <c r="C90" s="62" t="s">
        <v>453</v>
      </c>
      <c r="D90" s="62">
        <v>0.0</v>
      </c>
      <c r="E90" s="62">
        <v>1.0</v>
      </c>
      <c r="F90" s="62">
        <v>37.0</v>
      </c>
      <c r="G90" s="62">
        <v>2.8976649E7</v>
      </c>
      <c r="H90" s="62"/>
      <c r="I90" s="62">
        <v>1162.0</v>
      </c>
      <c r="J90" s="62">
        <v>2.0</v>
      </c>
      <c r="K90" s="62">
        <v>0.0</v>
      </c>
      <c r="L90" s="62">
        <v>21.0</v>
      </c>
      <c r="M90" s="62">
        <v>174.0</v>
      </c>
      <c r="N90" s="62">
        <v>37.0</v>
      </c>
      <c r="O90" s="62">
        <v>1.0</v>
      </c>
      <c r="P90" s="62">
        <v>34.0</v>
      </c>
      <c r="Q90" s="62">
        <v>70000.0</v>
      </c>
      <c r="R90" s="62">
        <v>0.0</v>
      </c>
      <c r="S90" s="62">
        <v>21.668878201</v>
      </c>
      <c r="T90" s="62">
        <v>2.0</v>
      </c>
      <c r="U90" s="62">
        <v>8.0</v>
      </c>
      <c r="V90" s="62">
        <v>205.13</v>
      </c>
      <c r="W90" s="62">
        <v>3.0</v>
      </c>
      <c r="X90" s="62">
        <v>59.18</v>
      </c>
      <c r="Y90" s="62">
        <v>0.0</v>
      </c>
      <c r="Z90" s="62">
        <v>0.0</v>
      </c>
      <c r="AA90" s="62">
        <v>75.96</v>
      </c>
      <c r="AB90" s="62">
        <v>0.0</v>
      </c>
      <c r="AC90" s="62">
        <v>0.0</v>
      </c>
      <c r="AD90" s="62">
        <v>0.0</v>
      </c>
      <c r="AE90" s="62">
        <v>0.0</v>
      </c>
      <c r="AF90" s="62">
        <v>0.0</v>
      </c>
      <c r="AG90" s="62">
        <v>0.0</v>
      </c>
      <c r="AH90" s="62"/>
      <c r="AI90" s="62"/>
      <c r="AJ90" s="62"/>
      <c r="AK90" s="62"/>
      <c r="AL90" s="62"/>
      <c r="AM90" s="62"/>
      <c r="AN90" s="62"/>
      <c r="AO90" s="62"/>
      <c r="AP90" s="62"/>
      <c r="AQ90" s="62"/>
      <c r="AR90" s="62"/>
      <c r="AS90" s="62"/>
      <c r="AT90" s="62"/>
      <c r="AU90" s="62"/>
      <c r="AV90" s="62">
        <v>2.0</v>
      </c>
      <c r="AW90" s="62">
        <v>8.0</v>
      </c>
      <c r="AX90" s="62">
        <v>135.51</v>
      </c>
      <c r="AY90" s="62">
        <v>2.0</v>
      </c>
      <c r="AZ90" s="62">
        <v>45.55</v>
      </c>
      <c r="BA90" s="62">
        <v>0.0</v>
      </c>
      <c r="BB90" s="62">
        <v>0.0</v>
      </c>
      <c r="BC90" s="62">
        <v>89.96</v>
      </c>
      <c r="BD90" s="62">
        <v>0.0</v>
      </c>
      <c r="BE90" s="62">
        <v>26.11</v>
      </c>
      <c r="BF90" s="62">
        <v>0.0</v>
      </c>
      <c r="BG90" s="62">
        <v>0.0</v>
      </c>
      <c r="BH90" s="62">
        <v>0.0</v>
      </c>
      <c r="BI90" s="62">
        <v>0.0</v>
      </c>
      <c r="BJ90" s="62">
        <v>1.0</v>
      </c>
      <c r="BK90" s="62">
        <v>1.0</v>
      </c>
      <c r="BL90" s="62">
        <v>39.99</v>
      </c>
      <c r="BM90" s="62">
        <v>1.0</v>
      </c>
      <c r="BN90" s="62">
        <v>39.99</v>
      </c>
      <c r="BO90" s="62">
        <v>0.0</v>
      </c>
      <c r="BP90" s="62">
        <v>0.0</v>
      </c>
      <c r="BQ90" s="62">
        <v>0.0</v>
      </c>
      <c r="BR90" s="62">
        <v>0.0</v>
      </c>
      <c r="BS90" s="62">
        <v>0.0</v>
      </c>
      <c r="BT90" s="62">
        <v>0.0</v>
      </c>
      <c r="BU90" s="62">
        <v>0.0</v>
      </c>
      <c r="BV90" s="62">
        <v>0.0</v>
      </c>
      <c r="BW90" s="62">
        <v>0.0</v>
      </c>
      <c r="BX90" s="62">
        <v>0.0</v>
      </c>
    </row>
    <row r="91">
      <c r="C91" s="62" t="s">
        <v>454</v>
      </c>
      <c r="D91" s="62">
        <v>0.0</v>
      </c>
      <c r="E91" s="62">
        <v>42.0</v>
      </c>
      <c r="F91" s="62">
        <v>41.0</v>
      </c>
      <c r="G91" s="62">
        <v>341534.0</v>
      </c>
      <c r="H91" s="62"/>
      <c r="I91" s="62">
        <v>433.0</v>
      </c>
      <c r="J91" s="62">
        <v>3.0</v>
      </c>
      <c r="K91" s="62">
        <v>2.0</v>
      </c>
      <c r="L91" s="62">
        <v>181.0</v>
      </c>
      <c r="M91" s="62">
        <v>178.0</v>
      </c>
      <c r="N91" s="62">
        <v>84.0</v>
      </c>
      <c r="O91" s="62">
        <v>2.0</v>
      </c>
      <c r="P91" s="62">
        <v>60.0</v>
      </c>
      <c r="Q91" s="62">
        <v>250000.0</v>
      </c>
      <c r="R91" s="62">
        <v>1.0</v>
      </c>
      <c r="S91" s="62">
        <v>1.260634339</v>
      </c>
      <c r="T91" s="62">
        <v>2.0</v>
      </c>
      <c r="U91" s="62">
        <v>16.0</v>
      </c>
      <c r="V91" s="62">
        <v>165.82</v>
      </c>
      <c r="W91" s="62">
        <v>15.0</v>
      </c>
      <c r="X91" s="62">
        <v>118.12</v>
      </c>
      <c r="Y91" s="62">
        <v>16.0</v>
      </c>
      <c r="Z91" s="62">
        <v>165.82</v>
      </c>
      <c r="AA91" s="62">
        <v>0.0</v>
      </c>
      <c r="AB91" s="62">
        <v>0.0</v>
      </c>
      <c r="AC91" s="62">
        <v>0.0</v>
      </c>
      <c r="AD91" s="62">
        <v>67.12</v>
      </c>
      <c r="AE91" s="62">
        <v>98.7</v>
      </c>
      <c r="AF91" s="62">
        <v>0.0</v>
      </c>
      <c r="AG91" s="62">
        <v>0.0</v>
      </c>
      <c r="AH91" s="62"/>
      <c r="AI91" s="62"/>
      <c r="AJ91" s="62"/>
      <c r="AK91" s="62"/>
      <c r="AL91" s="62"/>
      <c r="AM91" s="62"/>
      <c r="AN91" s="62"/>
      <c r="AO91" s="62"/>
      <c r="AP91" s="62"/>
      <c r="AQ91" s="62"/>
      <c r="AR91" s="62"/>
      <c r="AS91" s="62"/>
      <c r="AT91" s="62"/>
      <c r="AU91" s="62"/>
      <c r="AV91" s="62">
        <v>4.0</v>
      </c>
      <c r="AW91" s="62">
        <v>40.0</v>
      </c>
      <c r="AX91" s="62">
        <v>777.82</v>
      </c>
      <c r="AY91" s="62">
        <v>36.0</v>
      </c>
      <c r="AZ91" s="62">
        <v>610.52</v>
      </c>
      <c r="BA91" s="62">
        <v>40.0</v>
      </c>
      <c r="BB91" s="62">
        <v>777.82</v>
      </c>
      <c r="BC91" s="62">
        <v>665.52</v>
      </c>
      <c r="BD91" s="62">
        <v>0.0</v>
      </c>
      <c r="BE91" s="62">
        <v>0.0</v>
      </c>
      <c r="BF91" s="62">
        <v>0.0</v>
      </c>
      <c r="BG91" s="62">
        <v>97.3</v>
      </c>
      <c r="BH91" s="62">
        <v>0.0</v>
      </c>
      <c r="BI91" s="62">
        <v>15.0</v>
      </c>
      <c r="BJ91" s="62">
        <v>2.0</v>
      </c>
      <c r="BK91" s="62">
        <v>4.0</v>
      </c>
      <c r="BL91" s="62">
        <v>114.66</v>
      </c>
      <c r="BM91" s="62">
        <v>2.0</v>
      </c>
      <c r="BN91" s="62">
        <v>30.74</v>
      </c>
      <c r="BO91" s="62">
        <v>4.0</v>
      </c>
      <c r="BP91" s="62">
        <v>114.66</v>
      </c>
      <c r="BQ91" s="62">
        <v>0.0</v>
      </c>
      <c r="BR91" s="62">
        <v>0.0</v>
      </c>
      <c r="BS91" s="62">
        <v>0.0</v>
      </c>
      <c r="BT91" s="62">
        <v>0.0</v>
      </c>
      <c r="BU91" s="62">
        <v>83.92</v>
      </c>
      <c r="BV91" s="62">
        <v>0.0</v>
      </c>
      <c r="BW91" s="62">
        <v>30.74</v>
      </c>
      <c r="BX91" s="62">
        <v>0.0</v>
      </c>
    </row>
    <row r="92">
      <c r="C92" s="62" t="s">
        <v>455</v>
      </c>
      <c r="D92" s="62">
        <v>0.0</v>
      </c>
      <c r="E92" s="62">
        <v>2.0</v>
      </c>
      <c r="F92" s="62">
        <v>39.0</v>
      </c>
      <c r="G92" s="62">
        <v>5.05711604E8</v>
      </c>
      <c r="H92" s="62">
        <v>4.0</v>
      </c>
      <c r="I92" s="62">
        <v>475.0</v>
      </c>
      <c r="J92" s="62">
        <v>1.0</v>
      </c>
      <c r="K92" s="62">
        <v>0.0</v>
      </c>
      <c r="L92" s="62">
        <v>9.0</v>
      </c>
      <c r="M92" s="62">
        <v>168.0</v>
      </c>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v>0.0</v>
      </c>
    </row>
    <row r="93">
      <c r="C93" s="62" t="s">
        <v>456</v>
      </c>
      <c r="D93" s="62">
        <v>0.0</v>
      </c>
      <c r="E93" s="62">
        <v>0.0</v>
      </c>
      <c r="F93" s="62">
        <v>31.0</v>
      </c>
      <c r="G93" s="62">
        <v>1.172158199E9</v>
      </c>
      <c r="H93" s="62"/>
      <c r="I93" s="62">
        <v>250.0</v>
      </c>
      <c r="J93" s="62">
        <v>1.0</v>
      </c>
      <c r="K93" s="62">
        <v>0.0</v>
      </c>
      <c r="L93" s="62">
        <v>0.0</v>
      </c>
      <c r="M93" s="62">
        <v>95.0</v>
      </c>
      <c r="N93" s="62">
        <v>2.0</v>
      </c>
      <c r="O93" s="62">
        <v>9.0</v>
      </c>
      <c r="P93" s="62">
        <v>73.0</v>
      </c>
      <c r="Q93" s="62">
        <v>87500.0</v>
      </c>
      <c r="R93" s="62">
        <v>0.0</v>
      </c>
      <c r="S93" s="62">
        <v>13.432118715</v>
      </c>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v>2.0</v>
      </c>
      <c r="AW93" s="62">
        <v>6.0</v>
      </c>
      <c r="AX93" s="62">
        <v>368.94</v>
      </c>
      <c r="AY93" s="62">
        <v>6.0</v>
      </c>
      <c r="AZ93" s="62">
        <v>368.94</v>
      </c>
      <c r="BA93" s="62">
        <v>0.0</v>
      </c>
      <c r="BB93" s="62">
        <v>0.0</v>
      </c>
      <c r="BC93" s="62">
        <v>0.0</v>
      </c>
      <c r="BD93" s="62">
        <v>0.0</v>
      </c>
      <c r="BE93" s="62">
        <v>0.0</v>
      </c>
      <c r="BF93" s="62">
        <v>368.94</v>
      </c>
      <c r="BG93" s="62">
        <v>0.0</v>
      </c>
      <c r="BH93" s="62">
        <v>0.0</v>
      </c>
      <c r="BI93" s="62">
        <v>0.0</v>
      </c>
      <c r="BJ93" s="62"/>
      <c r="BK93" s="62"/>
      <c r="BL93" s="62"/>
      <c r="BM93" s="62"/>
      <c r="BN93" s="62"/>
      <c r="BO93" s="62"/>
      <c r="BP93" s="62"/>
      <c r="BQ93" s="62"/>
      <c r="BR93" s="62"/>
      <c r="BS93" s="62"/>
      <c r="BT93" s="62"/>
      <c r="BU93" s="62"/>
      <c r="BV93" s="62"/>
      <c r="BW93" s="62"/>
      <c r="BX93" s="62">
        <v>0.0</v>
      </c>
    </row>
    <row r="94">
      <c r="C94" s="62" t="s">
        <v>457</v>
      </c>
      <c r="D94" s="62">
        <v>0.0</v>
      </c>
      <c r="E94" s="62">
        <v>10.0</v>
      </c>
      <c r="F94" s="62">
        <v>10.0</v>
      </c>
      <c r="G94" s="62">
        <v>1.18036534E8</v>
      </c>
      <c r="H94" s="62"/>
      <c r="I94" s="62"/>
      <c r="J94" s="62"/>
      <c r="K94" s="62">
        <v>0.0</v>
      </c>
      <c r="L94" s="62">
        <v>54.0</v>
      </c>
      <c r="M94" s="62">
        <v>56.0</v>
      </c>
      <c r="N94" s="62">
        <v>27.0</v>
      </c>
      <c r="O94" s="62">
        <v>4.0</v>
      </c>
      <c r="P94" s="62">
        <v>38.0</v>
      </c>
      <c r="Q94" s="62">
        <v>125000.0</v>
      </c>
      <c r="R94" s="62">
        <v>0.0</v>
      </c>
      <c r="S94" s="62">
        <v>2.34081033</v>
      </c>
      <c r="T94" s="62">
        <v>1.0</v>
      </c>
      <c r="U94" s="62">
        <v>3.0</v>
      </c>
      <c r="V94" s="62">
        <v>99.97</v>
      </c>
      <c r="W94" s="62">
        <v>2.0</v>
      </c>
      <c r="X94" s="62">
        <v>19.98</v>
      </c>
      <c r="Y94" s="62">
        <v>0.0</v>
      </c>
      <c r="Z94" s="62">
        <v>0.0</v>
      </c>
      <c r="AA94" s="62">
        <v>19.98</v>
      </c>
      <c r="AB94" s="62">
        <v>0.0</v>
      </c>
      <c r="AC94" s="62">
        <v>0.0</v>
      </c>
      <c r="AD94" s="62">
        <v>79.99</v>
      </c>
      <c r="AE94" s="62">
        <v>19.98</v>
      </c>
      <c r="AF94" s="62">
        <v>0.0</v>
      </c>
      <c r="AG94" s="62">
        <v>0.0</v>
      </c>
      <c r="AH94" s="62">
        <v>1.0</v>
      </c>
      <c r="AI94" s="62">
        <v>2.0</v>
      </c>
      <c r="AJ94" s="62">
        <v>84.5</v>
      </c>
      <c r="AK94" s="62">
        <v>0.0</v>
      </c>
      <c r="AL94" s="62">
        <v>0.0</v>
      </c>
      <c r="AM94" s="62">
        <v>0.0</v>
      </c>
      <c r="AN94" s="62">
        <v>0.0</v>
      </c>
      <c r="AO94" s="62">
        <v>60.0</v>
      </c>
      <c r="AP94" s="62">
        <v>0.0</v>
      </c>
      <c r="AQ94" s="62">
        <v>0.0</v>
      </c>
      <c r="AR94" s="62">
        <v>24.5</v>
      </c>
      <c r="AS94" s="62">
        <v>0.0</v>
      </c>
      <c r="AT94" s="62">
        <v>0.0</v>
      </c>
      <c r="AU94" s="62">
        <v>0.0</v>
      </c>
      <c r="AV94" s="62">
        <v>2.0</v>
      </c>
      <c r="AW94" s="62">
        <v>9.0</v>
      </c>
      <c r="AX94" s="62">
        <v>287.48</v>
      </c>
      <c r="AY94" s="62">
        <v>5.0</v>
      </c>
      <c r="AZ94" s="62">
        <v>161.48</v>
      </c>
      <c r="BA94" s="62">
        <v>0.0</v>
      </c>
      <c r="BB94" s="62">
        <v>0.0</v>
      </c>
      <c r="BC94" s="62">
        <v>0.0</v>
      </c>
      <c r="BD94" s="62">
        <v>126.0</v>
      </c>
      <c r="BE94" s="62">
        <v>0.0</v>
      </c>
      <c r="BF94" s="62">
        <v>0.0</v>
      </c>
      <c r="BG94" s="62">
        <v>0.0</v>
      </c>
      <c r="BH94" s="62">
        <v>68.0</v>
      </c>
      <c r="BI94" s="62">
        <v>93.48</v>
      </c>
      <c r="BJ94" s="62">
        <v>1.0</v>
      </c>
      <c r="BK94" s="62">
        <v>10.0</v>
      </c>
      <c r="BL94" s="62">
        <v>176.19</v>
      </c>
      <c r="BM94" s="62">
        <v>7.0</v>
      </c>
      <c r="BN94" s="62">
        <v>44.19</v>
      </c>
      <c r="BO94" s="62">
        <v>0.0</v>
      </c>
      <c r="BP94" s="62">
        <v>0.0</v>
      </c>
      <c r="BQ94" s="62">
        <v>132.0</v>
      </c>
      <c r="BR94" s="62">
        <v>0.0</v>
      </c>
      <c r="BS94" s="62">
        <v>0.0</v>
      </c>
      <c r="BT94" s="62">
        <v>0.0</v>
      </c>
      <c r="BU94" s="62">
        <v>0.0</v>
      </c>
      <c r="BV94" s="62">
        <v>24.99</v>
      </c>
      <c r="BW94" s="62">
        <v>19.2</v>
      </c>
      <c r="BX94" s="62">
        <v>0.0</v>
      </c>
    </row>
    <row r="95">
      <c r="C95" s="62" t="s">
        <v>458</v>
      </c>
      <c r="D95" s="62">
        <v>0.0</v>
      </c>
      <c r="E95" s="62">
        <v>0.0</v>
      </c>
      <c r="F95" s="62">
        <v>32.0</v>
      </c>
      <c r="G95" s="62">
        <v>5.27216908E8</v>
      </c>
      <c r="H95" s="62">
        <v>1.0</v>
      </c>
      <c r="I95" s="62">
        <v>438.0</v>
      </c>
      <c r="J95" s="62">
        <v>2.0</v>
      </c>
      <c r="K95" s="62">
        <v>0.0</v>
      </c>
      <c r="L95" s="62">
        <v>0.0</v>
      </c>
      <c r="M95" s="62">
        <v>107.0</v>
      </c>
      <c r="N95" s="62">
        <v>268.0</v>
      </c>
      <c r="O95" s="62">
        <v>3.0</v>
      </c>
      <c r="P95" s="62">
        <v>67.0</v>
      </c>
      <c r="Q95" s="62">
        <v>162500.0</v>
      </c>
      <c r="R95" s="62">
        <v>1.0</v>
      </c>
      <c r="S95" s="62">
        <v>1.988322063</v>
      </c>
      <c r="T95" s="62">
        <v>2.0</v>
      </c>
      <c r="U95" s="62">
        <v>7.0</v>
      </c>
      <c r="V95" s="62">
        <v>95.93</v>
      </c>
      <c r="W95" s="62">
        <v>5.0</v>
      </c>
      <c r="X95" s="62">
        <v>29.94</v>
      </c>
      <c r="Y95" s="62">
        <v>7.0</v>
      </c>
      <c r="Z95" s="62">
        <v>95.93</v>
      </c>
      <c r="AA95" s="62">
        <v>0.0</v>
      </c>
      <c r="AB95" s="62">
        <v>0.0</v>
      </c>
      <c r="AC95" s="62">
        <v>29.99</v>
      </c>
      <c r="AD95" s="62">
        <v>8.94</v>
      </c>
      <c r="AE95" s="62">
        <v>36.0</v>
      </c>
      <c r="AF95" s="62">
        <v>21.0</v>
      </c>
      <c r="AG95" s="62">
        <v>0.0</v>
      </c>
      <c r="AH95" s="62"/>
      <c r="AI95" s="62"/>
      <c r="AJ95" s="62"/>
      <c r="AK95" s="62"/>
      <c r="AL95" s="62"/>
      <c r="AM95" s="62"/>
      <c r="AN95" s="62"/>
      <c r="AO95" s="62"/>
      <c r="AP95" s="62"/>
      <c r="AQ95" s="62"/>
      <c r="AR95" s="62"/>
      <c r="AS95" s="62"/>
      <c r="AT95" s="62"/>
      <c r="AU95" s="62"/>
      <c r="AV95" s="62">
        <v>2.0</v>
      </c>
      <c r="AW95" s="62">
        <v>18.0</v>
      </c>
      <c r="AX95" s="62">
        <v>371.33</v>
      </c>
      <c r="AY95" s="62">
        <v>14.0</v>
      </c>
      <c r="AZ95" s="62">
        <v>218.21</v>
      </c>
      <c r="BA95" s="62">
        <v>18.0</v>
      </c>
      <c r="BB95" s="62">
        <v>371.33</v>
      </c>
      <c r="BC95" s="62">
        <v>0.0</v>
      </c>
      <c r="BD95" s="62">
        <v>0.0</v>
      </c>
      <c r="BE95" s="62">
        <v>0.0</v>
      </c>
      <c r="BF95" s="62">
        <v>0.0</v>
      </c>
      <c r="BG95" s="62">
        <v>0.0</v>
      </c>
      <c r="BH95" s="62">
        <v>287.8</v>
      </c>
      <c r="BI95" s="62">
        <v>0.0</v>
      </c>
      <c r="BJ95" s="62">
        <v>7.0</v>
      </c>
      <c r="BK95" s="62">
        <v>33.0</v>
      </c>
      <c r="BL95" s="62">
        <v>719.59</v>
      </c>
      <c r="BM95" s="62">
        <v>24.0</v>
      </c>
      <c r="BN95" s="62">
        <v>492.23</v>
      </c>
      <c r="BO95" s="62">
        <v>33.0</v>
      </c>
      <c r="BP95" s="62">
        <v>719.59</v>
      </c>
      <c r="BQ95" s="62">
        <v>67.15</v>
      </c>
      <c r="BR95" s="62">
        <v>0.0</v>
      </c>
      <c r="BS95" s="62">
        <v>147.98</v>
      </c>
      <c r="BT95" s="62">
        <v>131.98</v>
      </c>
      <c r="BU95" s="62">
        <v>320.5</v>
      </c>
      <c r="BV95" s="62">
        <v>24.0</v>
      </c>
      <c r="BW95" s="62">
        <v>27.98</v>
      </c>
      <c r="BX95" s="62">
        <v>0.0</v>
      </c>
    </row>
    <row r="96">
      <c r="C96" s="62" t="s">
        <v>459</v>
      </c>
      <c r="D96" s="62">
        <v>0.0</v>
      </c>
      <c r="E96" s="62">
        <v>49.0</v>
      </c>
      <c r="F96" s="62">
        <v>39.0</v>
      </c>
      <c r="G96" s="62">
        <v>8.18732198E8</v>
      </c>
      <c r="H96" s="62"/>
      <c r="I96" s="62">
        <v>566.0</v>
      </c>
      <c r="J96" s="62">
        <v>1.0</v>
      </c>
      <c r="K96" s="62">
        <v>0.0</v>
      </c>
      <c r="L96" s="62">
        <v>194.0</v>
      </c>
      <c r="M96" s="62">
        <v>170.0</v>
      </c>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v>0.0</v>
      </c>
    </row>
    <row r="97">
      <c r="C97" s="62" t="s">
        <v>460</v>
      </c>
      <c r="D97" s="62">
        <v>0.0</v>
      </c>
      <c r="E97" s="62">
        <v>0.0</v>
      </c>
      <c r="F97" s="62">
        <v>31.0</v>
      </c>
      <c r="G97" s="62">
        <v>5.19414048E8</v>
      </c>
      <c r="H97" s="62">
        <v>4.0</v>
      </c>
      <c r="I97" s="62">
        <v>761.0</v>
      </c>
      <c r="J97" s="62">
        <v>3.0</v>
      </c>
      <c r="K97" s="62">
        <v>0.0</v>
      </c>
      <c r="L97" s="62">
        <v>0.0</v>
      </c>
      <c r="M97" s="62">
        <v>97.0</v>
      </c>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v>0.0</v>
      </c>
    </row>
    <row r="98">
      <c r="C98" s="62" t="s">
        <v>461</v>
      </c>
      <c r="D98" s="62">
        <v>0.0</v>
      </c>
      <c r="E98" s="62">
        <v>45.0</v>
      </c>
      <c r="F98" s="62">
        <v>45.0</v>
      </c>
      <c r="G98" s="62">
        <v>3.4156245E7</v>
      </c>
      <c r="H98" s="62">
        <v>3.0</v>
      </c>
      <c r="I98" s="62">
        <v>475.0</v>
      </c>
      <c r="J98" s="62">
        <v>2.0</v>
      </c>
      <c r="K98" s="62">
        <v>0.0</v>
      </c>
      <c r="L98" s="62">
        <v>173.0</v>
      </c>
      <c r="M98" s="62">
        <v>178.0</v>
      </c>
      <c r="N98" s="62">
        <v>124.0</v>
      </c>
      <c r="O98" s="62">
        <v>2.0</v>
      </c>
      <c r="P98" s="62">
        <v>39.0</v>
      </c>
      <c r="Q98" s="62">
        <v>37500.0</v>
      </c>
      <c r="R98" s="62">
        <v>1.0</v>
      </c>
      <c r="S98" s="62">
        <v>6.28200024</v>
      </c>
      <c r="T98" s="62">
        <v>5.0</v>
      </c>
      <c r="U98" s="62">
        <v>21.0</v>
      </c>
      <c r="V98" s="62">
        <v>455.06</v>
      </c>
      <c r="W98" s="62">
        <v>20.0</v>
      </c>
      <c r="X98" s="62">
        <v>423.07</v>
      </c>
      <c r="Y98" s="62">
        <v>12.0</v>
      </c>
      <c r="Z98" s="62">
        <v>231.13</v>
      </c>
      <c r="AA98" s="62">
        <v>0.0</v>
      </c>
      <c r="AB98" s="62">
        <v>0.0</v>
      </c>
      <c r="AC98" s="62">
        <v>14.17</v>
      </c>
      <c r="AD98" s="62">
        <v>49.95</v>
      </c>
      <c r="AE98" s="62">
        <v>207.59</v>
      </c>
      <c r="AF98" s="62">
        <v>83.58</v>
      </c>
      <c r="AG98" s="62">
        <v>0.0</v>
      </c>
      <c r="AH98" s="62">
        <v>1.0</v>
      </c>
      <c r="AI98" s="62">
        <v>4.0</v>
      </c>
      <c r="AJ98" s="62">
        <v>44.0</v>
      </c>
      <c r="AK98" s="62">
        <v>4.0</v>
      </c>
      <c r="AL98" s="62">
        <v>44.0</v>
      </c>
      <c r="AM98" s="62">
        <v>4.0</v>
      </c>
      <c r="AN98" s="62">
        <v>44.0</v>
      </c>
      <c r="AO98" s="62">
        <v>0.0</v>
      </c>
      <c r="AP98" s="62">
        <v>0.0</v>
      </c>
      <c r="AQ98" s="62">
        <v>0.0</v>
      </c>
      <c r="AR98" s="62">
        <v>0.0</v>
      </c>
      <c r="AS98" s="62">
        <v>20.0</v>
      </c>
      <c r="AT98" s="62">
        <v>0.0</v>
      </c>
      <c r="AU98" s="62">
        <v>0.0</v>
      </c>
      <c r="AV98" s="62"/>
      <c r="AW98" s="62"/>
      <c r="AX98" s="62"/>
      <c r="AY98" s="62"/>
      <c r="AZ98" s="62"/>
      <c r="BA98" s="62"/>
      <c r="BB98" s="62"/>
      <c r="BC98" s="62"/>
      <c r="BD98" s="62"/>
      <c r="BE98" s="62"/>
      <c r="BF98" s="62"/>
      <c r="BG98" s="62"/>
      <c r="BH98" s="62"/>
      <c r="BI98" s="62"/>
      <c r="BJ98" s="62">
        <v>1.0</v>
      </c>
      <c r="BK98" s="62">
        <v>2.0</v>
      </c>
      <c r="BL98" s="62">
        <v>86.79</v>
      </c>
      <c r="BM98" s="62">
        <v>1.0</v>
      </c>
      <c r="BN98" s="62">
        <v>16.79</v>
      </c>
      <c r="BO98" s="62">
        <v>2.0</v>
      </c>
      <c r="BP98" s="62">
        <v>86.79</v>
      </c>
      <c r="BQ98" s="62">
        <v>70.0</v>
      </c>
      <c r="BR98" s="62">
        <v>0.0</v>
      </c>
      <c r="BS98" s="62">
        <v>16.79</v>
      </c>
      <c r="BT98" s="62">
        <v>0.0</v>
      </c>
      <c r="BU98" s="62">
        <v>0.0</v>
      </c>
      <c r="BV98" s="62">
        <v>0.0</v>
      </c>
      <c r="BW98" s="62">
        <v>0.0</v>
      </c>
      <c r="BX98" s="62">
        <v>0.0</v>
      </c>
    </row>
    <row r="99">
      <c r="C99" s="62" t="s">
        <v>462</v>
      </c>
      <c r="D99" s="62">
        <v>0.0</v>
      </c>
      <c r="E99" s="62">
        <v>10.0</v>
      </c>
      <c r="F99" s="62">
        <v>40.0</v>
      </c>
      <c r="G99" s="62">
        <v>1.4362654E7</v>
      </c>
      <c r="H99" s="62">
        <v>2.0</v>
      </c>
      <c r="I99" s="62">
        <v>1538.0</v>
      </c>
      <c r="J99" s="62">
        <v>1.0</v>
      </c>
      <c r="K99" s="62">
        <v>1.0</v>
      </c>
      <c r="L99" s="62">
        <v>31.0</v>
      </c>
      <c r="M99" s="62">
        <v>176.0</v>
      </c>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v>0.0</v>
      </c>
    </row>
    <row r="100">
      <c r="C100" s="62" t="s">
        <v>463</v>
      </c>
      <c r="D100" s="62">
        <v>1.0</v>
      </c>
      <c r="E100" s="62">
        <v>38.0</v>
      </c>
      <c r="F100" s="62">
        <v>48.0</v>
      </c>
      <c r="G100" s="62">
        <v>6827723.0</v>
      </c>
      <c r="H100" s="62"/>
      <c r="I100" s="62">
        <v>566.0</v>
      </c>
      <c r="J100" s="62">
        <v>2.0</v>
      </c>
      <c r="K100" s="62">
        <v>14.0</v>
      </c>
      <c r="L100" s="62">
        <v>184.0</v>
      </c>
      <c r="M100" s="62">
        <v>187.0</v>
      </c>
      <c r="N100" s="62">
        <v>248.0</v>
      </c>
      <c r="O100" s="62">
        <v>1.0</v>
      </c>
      <c r="P100" s="62">
        <v>54.0</v>
      </c>
      <c r="Q100" s="62">
        <v>187500.0</v>
      </c>
      <c r="R100" s="62">
        <v>1.0</v>
      </c>
      <c r="S100" s="62">
        <v>1.44204477</v>
      </c>
      <c r="T100" s="62">
        <v>8.0</v>
      </c>
      <c r="U100" s="62">
        <v>49.0</v>
      </c>
      <c r="V100" s="62">
        <v>660.55</v>
      </c>
      <c r="W100" s="62">
        <v>40.0</v>
      </c>
      <c r="X100" s="62">
        <v>397.43</v>
      </c>
      <c r="Y100" s="62">
        <v>49.0</v>
      </c>
      <c r="Z100" s="62">
        <v>660.55</v>
      </c>
      <c r="AA100" s="62">
        <v>107.98</v>
      </c>
      <c r="AB100" s="62">
        <v>118.15</v>
      </c>
      <c r="AC100" s="62">
        <v>0.0</v>
      </c>
      <c r="AD100" s="62">
        <v>129.15</v>
      </c>
      <c r="AE100" s="62">
        <v>0.0</v>
      </c>
      <c r="AF100" s="62">
        <v>194.25</v>
      </c>
      <c r="AG100" s="62">
        <v>36.99</v>
      </c>
      <c r="AH100" s="62">
        <v>5.0</v>
      </c>
      <c r="AI100" s="62">
        <v>14.0</v>
      </c>
      <c r="AJ100" s="62">
        <v>238.91</v>
      </c>
      <c r="AK100" s="62">
        <v>11.0</v>
      </c>
      <c r="AL100" s="62">
        <v>148.92</v>
      </c>
      <c r="AM100" s="62">
        <v>14.0</v>
      </c>
      <c r="AN100" s="62">
        <v>238.91</v>
      </c>
      <c r="AO100" s="62">
        <v>59.99</v>
      </c>
      <c r="AP100" s="62">
        <v>0.0</v>
      </c>
      <c r="AQ100" s="62">
        <v>0.0</v>
      </c>
      <c r="AR100" s="62">
        <v>75.57</v>
      </c>
      <c r="AS100" s="62">
        <v>86.56</v>
      </c>
      <c r="AT100" s="62">
        <v>16.79</v>
      </c>
      <c r="AU100" s="62">
        <v>0.0</v>
      </c>
      <c r="AV100" s="62">
        <v>4.0</v>
      </c>
      <c r="AW100" s="62">
        <v>15.0</v>
      </c>
      <c r="AX100" s="62">
        <v>250.36</v>
      </c>
      <c r="AY100" s="62">
        <v>15.0</v>
      </c>
      <c r="AZ100" s="62">
        <v>250.36</v>
      </c>
      <c r="BA100" s="62">
        <v>8.0</v>
      </c>
      <c r="BB100" s="62">
        <v>240.98</v>
      </c>
      <c r="BC100" s="62">
        <v>0.0</v>
      </c>
      <c r="BD100" s="62">
        <v>0.0</v>
      </c>
      <c r="BE100" s="62">
        <v>0.0</v>
      </c>
      <c r="BF100" s="62">
        <v>243.64</v>
      </c>
      <c r="BG100" s="62">
        <v>0.0</v>
      </c>
      <c r="BH100" s="62">
        <v>0.0</v>
      </c>
      <c r="BI100" s="62">
        <v>0.0</v>
      </c>
      <c r="BJ100" s="62">
        <v>2.0</v>
      </c>
      <c r="BK100" s="62">
        <v>75.0</v>
      </c>
      <c r="BL100" s="62">
        <v>1621.04</v>
      </c>
      <c r="BM100" s="62">
        <v>75.0</v>
      </c>
      <c r="BN100" s="62">
        <v>1621.04</v>
      </c>
      <c r="BO100" s="62">
        <v>60.0</v>
      </c>
      <c r="BP100" s="62">
        <v>1620.69</v>
      </c>
      <c r="BQ100" s="62">
        <v>0.0</v>
      </c>
      <c r="BR100" s="62">
        <v>0.0</v>
      </c>
      <c r="BS100" s="62">
        <v>0.0</v>
      </c>
      <c r="BT100" s="62">
        <v>1621.04</v>
      </c>
      <c r="BU100" s="62">
        <v>0.0</v>
      </c>
      <c r="BV100" s="62">
        <v>0.0</v>
      </c>
      <c r="BW100" s="62">
        <v>0.0</v>
      </c>
      <c r="BX100" s="62">
        <v>0.0</v>
      </c>
    </row>
    <row r="101">
      <c r="C101" s="62" t="s">
        <v>464</v>
      </c>
      <c r="D101" s="62">
        <v>0.0</v>
      </c>
      <c r="E101" s="62">
        <v>2.0</v>
      </c>
      <c r="F101" s="62">
        <v>2.0</v>
      </c>
      <c r="G101" s="62">
        <v>34891.0</v>
      </c>
      <c r="H101" s="62">
        <v>3.0</v>
      </c>
      <c r="I101" s="62">
        <v>426.0</v>
      </c>
      <c r="J101" s="62">
        <v>2.0</v>
      </c>
      <c r="K101" s="62">
        <v>0.0</v>
      </c>
      <c r="L101" s="62">
        <v>16.0</v>
      </c>
      <c r="M101" s="62">
        <v>13.0</v>
      </c>
      <c r="N101" s="62">
        <v>181.0</v>
      </c>
      <c r="O101" s="62">
        <v>3.0</v>
      </c>
      <c r="P101" s="62">
        <v>75.0</v>
      </c>
      <c r="Q101" s="62">
        <v>27500.0</v>
      </c>
      <c r="R101" s="62">
        <v>1.0</v>
      </c>
      <c r="S101" s="62">
        <v>1.577887513</v>
      </c>
      <c r="T101" s="62">
        <v>3.0</v>
      </c>
      <c r="U101" s="62">
        <v>7.0</v>
      </c>
      <c r="V101" s="62">
        <v>43.22</v>
      </c>
      <c r="W101" s="62">
        <v>6.0</v>
      </c>
      <c r="X101" s="62">
        <v>34.22</v>
      </c>
      <c r="Y101" s="62">
        <v>3.0</v>
      </c>
      <c r="Z101" s="62">
        <v>5.89</v>
      </c>
      <c r="AA101" s="62">
        <v>0.0</v>
      </c>
      <c r="AB101" s="62">
        <v>0.0</v>
      </c>
      <c r="AC101" s="62">
        <v>22.62</v>
      </c>
      <c r="AD101" s="62">
        <v>9.99</v>
      </c>
      <c r="AE101" s="62">
        <v>0.0</v>
      </c>
      <c r="AF101" s="62">
        <v>0.0</v>
      </c>
      <c r="AG101" s="62">
        <v>0.0</v>
      </c>
      <c r="AH101" s="62">
        <v>5.0</v>
      </c>
      <c r="AI101" s="62">
        <v>10.0</v>
      </c>
      <c r="AJ101" s="62">
        <v>134.25</v>
      </c>
      <c r="AK101" s="62">
        <v>8.0</v>
      </c>
      <c r="AL101" s="62">
        <v>99.87</v>
      </c>
      <c r="AM101" s="62">
        <v>9.0</v>
      </c>
      <c r="AN101" s="62">
        <v>108.25</v>
      </c>
      <c r="AO101" s="62">
        <v>0.0</v>
      </c>
      <c r="AP101" s="62">
        <v>26.0</v>
      </c>
      <c r="AQ101" s="62">
        <v>7.55</v>
      </c>
      <c r="AR101" s="62">
        <v>0.0</v>
      </c>
      <c r="AS101" s="62">
        <v>0.0</v>
      </c>
      <c r="AT101" s="62">
        <v>65.64</v>
      </c>
      <c r="AU101" s="62">
        <v>6.58</v>
      </c>
      <c r="AV101" s="62">
        <v>4.0</v>
      </c>
      <c r="AW101" s="62">
        <v>13.0</v>
      </c>
      <c r="AX101" s="62">
        <v>228.58</v>
      </c>
      <c r="AY101" s="62">
        <v>6.0</v>
      </c>
      <c r="AZ101" s="62">
        <v>115.35</v>
      </c>
      <c r="BA101" s="62">
        <v>5.0</v>
      </c>
      <c r="BB101" s="62">
        <v>85.39</v>
      </c>
      <c r="BC101" s="62">
        <v>68.0</v>
      </c>
      <c r="BD101" s="62">
        <v>26.0</v>
      </c>
      <c r="BE101" s="62">
        <v>9.23</v>
      </c>
      <c r="BF101" s="62">
        <v>0.0</v>
      </c>
      <c r="BG101" s="62">
        <v>0.0</v>
      </c>
      <c r="BH101" s="62">
        <v>40.19</v>
      </c>
      <c r="BI101" s="62">
        <v>9.0</v>
      </c>
      <c r="BJ101" s="62">
        <v>4.0</v>
      </c>
      <c r="BK101" s="62">
        <v>8.0</v>
      </c>
      <c r="BL101" s="62">
        <v>143.63</v>
      </c>
      <c r="BM101" s="62">
        <v>4.0</v>
      </c>
      <c r="BN101" s="62">
        <v>30.64</v>
      </c>
      <c r="BO101" s="62">
        <v>5.0</v>
      </c>
      <c r="BP101" s="62">
        <v>63.63</v>
      </c>
      <c r="BQ101" s="62">
        <v>0.0</v>
      </c>
      <c r="BR101" s="62">
        <v>80.0</v>
      </c>
      <c r="BS101" s="62">
        <v>7.69</v>
      </c>
      <c r="BT101" s="62">
        <v>0.0</v>
      </c>
      <c r="BU101" s="62">
        <v>0.0</v>
      </c>
      <c r="BV101" s="62">
        <v>0.0</v>
      </c>
      <c r="BW101" s="62">
        <v>43.48</v>
      </c>
      <c r="BX101" s="62">
        <v>0.0</v>
      </c>
    </row>
    <row r="102">
      <c r="C102" s="62" t="s">
        <v>465</v>
      </c>
      <c r="D102" s="62">
        <v>0.0</v>
      </c>
      <c r="E102" s="62">
        <v>0.0</v>
      </c>
      <c r="F102" s="62">
        <v>38.0</v>
      </c>
      <c r="G102" s="62">
        <v>1.6190172E7</v>
      </c>
      <c r="H102" s="62">
        <v>4.0</v>
      </c>
      <c r="I102" s="62">
        <v>913.0</v>
      </c>
      <c r="J102" s="62">
        <v>2.0</v>
      </c>
      <c r="K102" s="62">
        <v>1.0</v>
      </c>
      <c r="L102" s="62">
        <v>40.0</v>
      </c>
      <c r="M102" s="62">
        <v>157.0</v>
      </c>
      <c r="N102" s="62">
        <v>55.0</v>
      </c>
      <c r="O102" s="62">
        <v>2.0</v>
      </c>
      <c r="P102" s="62">
        <v>53.0</v>
      </c>
      <c r="Q102" s="62">
        <v>70000.0</v>
      </c>
      <c r="R102" s="62">
        <v>1.0</v>
      </c>
      <c r="S102" s="62">
        <v>5.622267628</v>
      </c>
      <c r="T102" s="62">
        <v>5.0</v>
      </c>
      <c r="U102" s="62">
        <v>24.0</v>
      </c>
      <c r="V102" s="62">
        <v>634.77</v>
      </c>
      <c r="W102" s="62">
        <v>23.0</v>
      </c>
      <c r="X102" s="62">
        <v>634.1</v>
      </c>
      <c r="Y102" s="62">
        <v>24.0</v>
      </c>
      <c r="Z102" s="62">
        <v>634.77</v>
      </c>
      <c r="AA102" s="62">
        <v>1.1</v>
      </c>
      <c r="AB102" s="62">
        <v>0.0</v>
      </c>
      <c r="AC102" s="62">
        <v>0.0</v>
      </c>
      <c r="AD102" s="62">
        <v>302.41</v>
      </c>
      <c r="AE102" s="62">
        <v>1.77</v>
      </c>
      <c r="AF102" s="62">
        <v>0.0</v>
      </c>
      <c r="AG102" s="62">
        <v>0.0</v>
      </c>
      <c r="AH102" s="62">
        <v>4.0</v>
      </c>
      <c r="AI102" s="62">
        <v>32.0</v>
      </c>
      <c r="AJ102" s="62">
        <v>450.8</v>
      </c>
      <c r="AK102" s="62">
        <v>29.0</v>
      </c>
      <c r="AL102" s="62">
        <v>392.44</v>
      </c>
      <c r="AM102" s="62">
        <v>32.0</v>
      </c>
      <c r="AN102" s="62">
        <v>450.8</v>
      </c>
      <c r="AO102" s="62">
        <v>15.45</v>
      </c>
      <c r="AP102" s="62">
        <v>0.0</v>
      </c>
      <c r="AQ102" s="62">
        <v>145.94</v>
      </c>
      <c r="AR102" s="62">
        <v>166.88</v>
      </c>
      <c r="AS102" s="62">
        <v>64.12</v>
      </c>
      <c r="AT102" s="62">
        <v>0.0</v>
      </c>
      <c r="AU102" s="62">
        <v>40.12</v>
      </c>
      <c r="AV102" s="62">
        <v>2.0</v>
      </c>
      <c r="AW102" s="62">
        <v>39.0</v>
      </c>
      <c r="AX102" s="62">
        <v>727.59</v>
      </c>
      <c r="AY102" s="62">
        <v>32.0</v>
      </c>
      <c r="AZ102" s="62">
        <v>472.84</v>
      </c>
      <c r="BA102" s="62">
        <v>39.0</v>
      </c>
      <c r="BB102" s="62">
        <v>727.59</v>
      </c>
      <c r="BC102" s="62">
        <v>203.57</v>
      </c>
      <c r="BD102" s="62">
        <v>0.0</v>
      </c>
      <c r="BE102" s="62">
        <v>77.99</v>
      </c>
      <c r="BF102" s="62">
        <v>34.76</v>
      </c>
      <c r="BG102" s="62">
        <v>40.95</v>
      </c>
      <c r="BH102" s="62">
        <v>140.97</v>
      </c>
      <c r="BI102" s="62">
        <v>38.25</v>
      </c>
      <c r="BJ102" s="62">
        <v>1.0</v>
      </c>
      <c r="BK102" s="62">
        <v>9.0</v>
      </c>
      <c r="BL102" s="62">
        <v>132.54</v>
      </c>
      <c r="BM102" s="62">
        <v>9.0</v>
      </c>
      <c r="BN102" s="62">
        <v>132.54</v>
      </c>
      <c r="BO102" s="62">
        <v>9.0</v>
      </c>
      <c r="BP102" s="62">
        <v>132.54</v>
      </c>
      <c r="BQ102" s="62">
        <v>0.0</v>
      </c>
      <c r="BR102" s="62">
        <v>0.0</v>
      </c>
      <c r="BS102" s="62">
        <v>0.0</v>
      </c>
      <c r="BT102" s="62">
        <v>0.0</v>
      </c>
      <c r="BU102" s="62">
        <v>0.0</v>
      </c>
      <c r="BV102" s="62">
        <v>132.54</v>
      </c>
      <c r="BW102" s="62">
        <v>0.0</v>
      </c>
      <c r="BX102" s="62">
        <v>0.0</v>
      </c>
    </row>
    <row r="103">
      <c r="C103" s="62" t="s">
        <v>466</v>
      </c>
      <c r="D103" s="62">
        <v>0.0</v>
      </c>
      <c r="E103" s="62">
        <v>0.0</v>
      </c>
      <c r="F103" s="62">
        <v>31.0</v>
      </c>
      <c r="G103" s="62">
        <v>1.170083115E9</v>
      </c>
      <c r="H103" s="62"/>
      <c r="I103" s="62">
        <v>261.0</v>
      </c>
      <c r="J103" s="62">
        <v>1.0</v>
      </c>
      <c r="K103" s="62">
        <v>0.0</v>
      </c>
      <c r="L103" s="62">
        <v>0.0</v>
      </c>
      <c r="M103" s="62">
        <v>101.0</v>
      </c>
      <c r="N103" s="62">
        <v>1.0</v>
      </c>
      <c r="O103" s="62"/>
      <c r="P103" s="62"/>
      <c r="Q103" s="62"/>
      <c r="R103" s="62">
        <v>0.0</v>
      </c>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v>1.0</v>
      </c>
      <c r="AW103" s="62">
        <v>2.0</v>
      </c>
      <c r="AX103" s="62">
        <v>51.67</v>
      </c>
      <c r="AY103" s="62">
        <v>2.0</v>
      </c>
      <c r="AZ103" s="62">
        <v>51.67</v>
      </c>
      <c r="BA103" s="62">
        <v>0.0</v>
      </c>
      <c r="BB103" s="62">
        <v>0.0</v>
      </c>
      <c r="BC103" s="62">
        <v>0.0</v>
      </c>
      <c r="BD103" s="62">
        <v>0.0</v>
      </c>
      <c r="BE103" s="62">
        <v>0.0</v>
      </c>
      <c r="BF103" s="62">
        <v>27.19</v>
      </c>
      <c r="BG103" s="62">
        <v>0.0</v>
      </c>
      <c r="BH103" s="62">
        <v>24.48</v>
      </c>
      <c r="BI103" s="62">
        <v>0.0</v>
      </c>
      <c r="BJ103" s="62"/>
      <c r="BK103" s="62"/>
      <c r="BL103" s="62"/>
      <c r="BM103" s="62"/>
      <c r="BN103" s="62"/>
      <c r="BO103" s="62"/>
      <c r="BP103" s="62"/>
      <c r="BQ103" s="62"/>
      <c r="BR103" s="62"/>
      <c r="BS103" s="62"/>
      <c r="BT103" s="62"/>
      <c r="BU103" s="62"/>
      <c r="BV103" s="62"/>
      <c r="BW103" s="62"/>
      <c r="BX103" s="62">
        <v>0.0</v>
      </c>
    </row>
    <row r="104">
      <c r="C104" s="62" t="s">
        <v>467</v>
      </c>
      <c r="D104" s="62">
        <v>3.0</v>
      </c>
      <c r="E104" s="62">
        <v>3.0</v>
      </c>
      <c r="F104" s="62">
        <v>27.0</v>
      </c>
      <c r="G104" s="62">
        <v>2.9058929E7</v>
      </c>
      <c r="H104" s="62">
        <v>5.0</v>
      </c>
      <c r="I104" s="62">
        <v>27.0</v>
      </c>
      <c r="J104" s="62">
        <v>1.0</v>
      </c>
      <c r="K104" s="62">
        <v>4.0</v>
      </c>
      <c r="L104" s="62">
        <v>11.0</v>
      </c>
      <c r="M104" s="62">
        <v>83.0</v>
      </c>
      <c r="N104" s="62">
        <v>974.0</v>
      </c>
      <c r="O104" s="62">
        <v>1.0</v>
      </c>
      <c r="P104" s="62">
        <v>70.0</v>
      </c>
      <c r="Q104" s="62">
        <v>87500.0</v>
      </c>
      <c r="R104" s="62">
        <v>1.0</v>
      </c>
      <c r="S104" s="62">
        <v>4.173863134</v>
      </c>
      <c r="T104" s="62">
        <v>14.0</v>
      </c>
      <c r="U104" s="62">
        <v>136.0</v>
      </c>
      <c r="V104" s="62">
        <v>2149.92</v>
      </c>
      <c r="W104" s="62">
        <v>97.0</v>
      </c>
      <c r="X104" s="62">
        <v>1145.5</v>
      </c>
      <c r="Y104" s="62">
        <v>136.0</v>
      </c>
      <c r="Z104" s="62">
        <v>2149.92</v>
      </c>
      <c r="AA104" s="62">
        <v>703.87</v>
      </c>
      <c r="AB104" s="62">
        <v>0.0</v>
      </c>
      <c r="AC104" s="62">
        <v>51.36</v>
      </c>
      <c r="AD104" s="62">
        <v>334.15</v>
      </c>
      <c r="AE104" s="62">
        <v>113.92</v>
      </c>
      <c r="AF104" s="62">
        <v>519.49</v>
      </c>
      <c r="AG104" s="62">
        <v>195.48</v>
      </c>
      <c r="AH104" s="62">
        <v>10.0</v>
      </c>
      <c r="AI104" s="62">
        <v>69.0</v>
      </c>
      <c r="AJ104" s="62">
        <v>956.41</v>
      </c>
      <c r="AK104" s="62">
        <v>46.0</v>
      </c>
      <c r="AL104" s="62">
        <v>588.34</v>
      </c>
      <c r="AM104" s="62">
        <v>64.0</v>
      </c>
      <c r="AN104" s="62">
        <v>876.52</v>
      </c>
      <c r="AO104" s="62">
        <v>206.55</v>
      </c>
      <c r="AP104" s="62">
        <v>0.0</v>
      </c>
      <c r="AQ104" s="62">
        <v>65.43</v>
      </c>
      <c r="AR104" s="62">
        <v>19.99</v>
      </c>
      <c r="AS104" s="62">
        <v>160.99</v>
      </c>
      <c r="AT104" s="62">
        <v>187.22</v>
      </c>
      <c r="AU104" s="62">
        <v>243.68</v>
      </c>
      <c r="AV104" s="62">
        <v>10.0</v>
      </c>
      <c r="AW104" s="62">
        <v>68.0</v>
      </c>
      <c r="AX104" s="62">
        <v>944.19</v>
      </c>
      <c r="AY104" s="62">
        <v>44.0</v>
      </c>
      <c r="AZ104" s="62">
        <v>456.99</v>
      </c>
      <c r="BA104" s="62">
        <v>68.0</v>
      </c>
      <c r="BB104" s="62">
        <v>944.19</v>
      </c>
      <c r="BC104" s="62">
        <v>382.08</v>
      </c>
      <c r="BD104" s="62">
        <v>0.43</v>
      </c>
      <c r="BE104" s="62">
        <v>81.83</v>
      </c>
      <c r="BF104" s="62">
        <v>0.72</v>
      </c>
      <c r="BG104" s="62">
        <v>6.38</v>
      </c>
      <c r="BH104" s="62">
        <v>239.74</v>
      </c>
      <c r="BI104" s="62">
        <v>50.92</v>
      </c>
      <c r="BJ104" s="62">
        <v>12.0</v>
      </c>
      <c r="BK104" s="62">
        <v>72.0</v>
      </c>
      <c r="BL104" s="62">
        <v>1174.04</v>
      </c>
      <c r="BM104" s="62">
        <v>54.0</v>
      </c>
      <c r="BN104" s="62">
        <v>753.3</v>
      </c>
      <c r="BO104" s="62">
        <v>71.0</v>
      </c>
      <c r="BP104" s="62">
        <v>1123.05</v>
      </c>
      <c r="BQ104" s="62">
        <v>152.73</v>
      </c>
      <c r="BR104" s="62">
        <v>0.0</v>
      </c>
      <c r="BS104" s="62">
        <v>194.55</v>
      </c>
      <c r="BT104" s="62">
        <v>125.27</v>
      </c>
      <c r="BU104" s="62">
        <v>233.78</v>
      </c>
      <c r="BV104" s="62">
        <v>199.28</v>
      </c>
      <c r="BW104" s="62">
        <v>116.97</v>
      </c>
      <c r="BX104" s="62">
        <v>0.0</v>
      </c>
    </row>
    <row r="105">
      <c r="C105" s="62" t="s">
        <v>468</v>
      </c>
      <c r="D105" s="62">
        <v>0.0</v>
      </c>
      <c r="E105" s="62">
        <v>0.0</v>
      </c>
      <c r="F105" s="62">
        <v>1.0</v>
      </c>
      <c r="G105" s="62">
        <v>1.4448112E7</v>
      </c>
      <c r="H105" s="62"/>
      <c r="I105" s="62"/>
      <c r="J105" s="62"/>
      <c r="K105" s="62">
        <v>0.0</v>
      </c>
      <c r="L105" s="62">
        <v>0.0</v>
      </c>
      <c r="M105" s="62">
        <v>10.0</v>
      </c>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v>0.0</v>
      </c>
    </row>
    <row r="106">
      <c r="C106" s="62" t="s">
        <v>469</v>
      </c>
      <c r="D106" s="62">
        <v>0.0</v>
      </c>
      <c r="E106" s="62">
        <v>1.0</v>
      </c>
      <c r="F106" s="62">
        <v>35.0</v>
      </c>
      <c r="G106" s="62">
        <v>1.037536908E9</v>
      </c>
      <c r="H106" s="62"/>
      <c r="I106" s="62">
        <v>683.0</v>
      </c>
      <c r="J106" s="62">
        <v>1.0</v>
      </c>
      <c r="K106" s="62">
        <v>0.0</v>
      </c>
      <c r="L106" s="62">
        <v>2.0</v>
      </c>
      <c r="M106" s="62">
        <v>123.0</v>
      </c>
      <c r="N106" s="62">
        <v>5.0</v>
      </c>
      <c r="O106" s="62">
        <v>5.0</v>
      </c>
      <c r="P106" s="62">
        <v>73.0</v>
      </c>
      <c r="Q106" s="62">
        <v>22500.0</v>
      </c>
      <c r="R106" s="62">
        <v>0.0</v>
      </c>
      <c r="S106" s="62">
        <v>1.210257273</v>
      </c>
      <c r="T106" s="62">
        <v>1.0</v>
      </c>
      <c r="U106" s="62">
        <v>1.0</v>
      </c>
      <c r="V106" s="62">
        <v>16.0</v>
      </c>
      <c r="W106" s="62">
        <v>1.0</v>
      </c>
      <c r="X106" s="62">
        <v>16.0</v>
      </c>
      <c r="Y106" s="62">
        <v>0.0</v>
      </c>
      <c r="Z106" s="62">
        <v>0.0</v>
      </c>
      <c r="AA106" s="62">
        <v>0.0</v>
      </c>
      <c r="AB106" s="62">
        <v>0.0</v>
      </c>
      <c r="AC106" s="62">
        <v>0.0</v>
      </c>
      <c r="AD106" s="62">
        <v>0.0</v>
      </c>
      <c r="AE106" s="62">
        <v>0.0</v>
      </c>
      <c r="AF106" s="62">
        <v>0.0</v>
      </c>
      <c r="AG106" s="62">
        <v>0.0</v>
      </c>
      <c r="AH106" s="62">
        <v>1.0</v>
      </c>
      <c r="AI106" s="62">
        <v>1.0</v>
      </c>
      <c r="AJ106" s="62">
        <v>100.0</v>
      </c>
      <c r="AK106" s="62">
        <v>1.0</v>
      </c>
      <c r="AL106" s="62">
        <v>100.0</v>
      </c>
      <c r="AM106" s="62">
        <v>0.0</v>
      </c>
      <c r="AN106" s="62">
        <v>0.0</v>
      </c>
      <c r="AO106" s="62">
        <v>0.0</v>
      </c>
      <c r="AP106" s="62">
        <v>0.0</v>
      </c>
      <c r="AQ106" s="62">
        <v>0.0</v>
      </c>
      <c r="AR106" s="62">
        <v>0.0</v>
      </c>
      <c r="AS106" s="62">
        <v>0.0</v>
      </c>
      <c r="AT106" s="62">
        <v>0.0</v>
      </c>
      <c r="AU106" s="62">
        <v>0.0</v>
      </c>
      <c r="AV106" s="62">
        <v>1.0</v>
      </c>
      <c r="AW106" s="62">
        <v>2.0</v>
      </c>
      <c r="AX106" s="62">
        <v>19.98</v>
      </c>
      <c r="AY106" s="62">
        <v>2.0</v>
      </c>
      <c r="AZ106" s="62">
        <v>19.98</v>
      </c>
      <c r="BA106" s="62">
        <v>0.0</v>
      </c>
      <c r="BB106" s="62">
        <v>0.0</v>
      </c>
      <c r="BC106" s="62">
        <v>0.0</v>
      </c>
      <c r="BD106" s="62">
        <v>0.0</v>
      </c>
      <c r="BE106" s="62">
        <v>0.0</v>
      </c>
      <c r="BF106" s="62">
        <v>0.0</v>
      </c>
      <c r="BG106" s="62">
        <v>19.98</v>
      </c>
      <c r="BH106" s="62">
        <v>0.0</v>
      </c>
      <c r="BI106" s="62">
        <v>0.0</v>
      </c>
      <c r="BJ106" s="62"/>
      <c r="BK106" s="62"/>
      <c r="BL106" s="62"/>
      <c r="BM106" s="62"/>
      <c r="BN106" s="62"/>
      <c r="BO106" s="62"/>
      <c r="BP106" s="62"/>
      <c r="BQ106" s="62"/>
      <c r="BR106" s="62"/>
      <c r="BS106" s="62"/>
      <c r="BT106" s="62"/>
      <c r="BU106" s="62"/>
      <c r="BV106" s="62"/>
      <c r="BW106" s="62"/>
      <c r="BX106" s="62">
        <v>0.0</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C6" s="63" t="s">
        <v>409</v>
      </c>
      <c r="D6" s="63" t="s">
        <v>242</v>
      </c>
      <c r="E6" s="63" t="s">
        <v>251</v>
      </c>
      <c r="F6" s="63" t="s">
        <v>253</v>
      </c>
      <c r="G6" s="63" t="s">
        <v>257</v>
      </c>
      <c r="H6" s="63" t="s">
        <v>249</v>
      </c>
      <c r="I6" s="63" t="s">
        <v>259</v>
      </c>
      <c r="J6" s="63" t="s">
        <v>470</v>
      </c>
      <c r="K6" s="63" t="s">
        <v>471</v>
      </c>
      <c r="L6" s="63" t="s">
        <v>472</v>
      </c>
      <c r="M6" s="63" t="s">
        <v>473</v>
      </c>
      <c r="N6" s="63" t="s">
        <v>474</v>
      </c>
      <c r="O6" s="63" t="s">
        <v>475</v>
      </c>
      <c r="P6" s="63" t="s">
        <v>476</v>
      </c>
      <c r="Q6" s="63" t="s">
        <v>477</v>
      </c>
      <c r="R6" s="63" t="s">
        <v>478</v>
      </c>
      <c r="S6" s="63" t="s">
        <v>479</v>
      </c>
      <c r="T6" s="63" t="s">
        <v>480</v>
      </c>
      <c r="U6" s="63" t="s">
        <v>481</v>
      </c>
      <c r="V6" s="63" t="s">
        <v>482</v>
      </c>
      <c r="W6" s="63" t="s">
        <v>483</v>
      </c>
      <c r="X6" s="63" t="s">
        <v>258</v>
      </c>
      <c r="Y6" s="63" t="s">
        <v>248</v>
      </c>
      <c r="Z6" s="63" t="s">
        <v>255</v>
      </c>
      <c r="AA6" s="63" t="s">
        <v>254</v>
      </c>
      <c r="AB6" s="63" t="s">
        <v>267</v>
      </c>
      <c r="AC6" s="63" t="s">
        <v>244</v>
      </c>
      <c r="AD6" s="63" t="s">
        <v>245</v>
      </c>
      <c r="AE6" s="63" t="s">
        <v>295</v>
      </c>
      <c r="AF6" s="63" t="s">
        <v>266</v>
      </c>
      <c r="AG6" s="63" t="s">
        <v>268</v>
      </c>
      <c r="AH6" s="63" t="s">
        <v>275</v>
      </c>
      <c r="AI6" s="63" t="s">
        <v>256</v>
      </c>
      <c r="AJ6" s="63" t="s">
        <v>276</v>
      </c>
      <c r="AK6" s="63" t="s">
        <v>273</v>
      </c>
      <c r="AL6" s="63" t="s">
        <v>250</v>
      </c>
      <c r="AM6" s="63" t="s">
        <v>263</v>
      </c>
      <c r="AN6" s="63" t="s">
        <v>261</v>
      </c>
      <c r="AO6" s="63" t="s">
        <v>297</v>
      </c>
      <c r="AP6" s="63" t="s">
        <v>289</v>
      </c>
      <c r="AQ6" s="63" t="s">
        <v>262</v>
      </c>
      <c r="AR6" s="63" t="s">
        <v>260</v>
      </c>
      <c r="AS6" s="63" t="s">
        <v>302</v>
      </c>
      <c r="AT6" s="63" t="s">
        <v>274</v>
      </c>
      <c r="AU6" s="63" t="s">
        <v>283</v>
      </c>
      <c r="AV6" s="63" t="s">
        <v>278</v>
      </c>
      <c r="AW6" s="63" t="s">
        <v>301</v>
      </c>
      <c r="AX6" s="63" t="s">
        <v>286</v>
      </c>
      <c r="AY6" s="63" t="s">
        <v>292</v>
      </c>
      <c r="AZ6" s="63" t="s">
        <v>270</v>
      </c>
      <c r="BA6" s="63" t="s">
        <v>252</v>
      </c>
      <c r="BB6" s="63" t="s">
        <v>264</v>
      </c>
      <c r="BC6" s="63" t="s">
        <v>290</v>
      </c>
      <c r="BD6" s="63" t="s">
        <v>285</v>
      </c>
      <c r="BE6" s="63" t="s">
        <v>291</v>
      </c>
      <c r="BF6" s="63" t="s">
        <v>265</v>
      </c>
      <c r="BG6" s="63" t="s">
        <v>294</v>
      </c>
      <c r="BH6" s="63" t="s">
        <v>279</v>
      </c>
      <c r="BI6" s="63" t="s">
        <v>282</v>
      </c>
      <c r="BJ6" s="63" t="s">
        <v>288</v>
      </c>
      <c r="BK6" s="63" t="s">
        <v>280</v>
      </c>
      <c r="BL6" s="63" t="s">
        <v>299</v>
      </c>
      <c r="BM6" s="63" t="s">
        <v>303</v>
      </c>
      <c r="BN6" s="63" t="s">
        <v>269</v>
      </c>
      <c r="BO6" s="63" t="s">
        <v>306</v>
      </c>
      <c r="BP6" s="63" t="s">
        <v>271</v>
      </c>
      <c r="BQ6" s="63" t="s">
        <v>305</v>
      </c>
      <c r="BR6" s="63" t="s">
        <v>281</v>
      </c>
      <c r="BS6" s="63" t="s">
        <v>287</v>
      </c>
      <c r="BT6" s="63" t="s">
        <v>277</v>
      </c>
      <c r="BU6" s="63" t="s">
        <v>300</v>
      </c>
      <c r="BV6" s="63" t="s">
        <v>304</v>
      </c>
      <c r="BW6" s="63" t="s">
        <v>296</v>
      </c>
      <c r="BX6" s="63" t="s">
        <v>284</v>
      </c>
      <c r="BY6" s="63" t="s">
        <v>272</v>
      </c>
      <c r="BZ6" s="63" t="s">
        <v>293</v>
      </c>
      <c r="CA6" s="63" t="s">
        <v>298</v>
      </c>
    </row>
    <row r="7">
      <c r="C7" s="62">
        <v>2.6961017E7</v>
      </c>
      <c r="D7" s="62">
        <v>37.0</v>
      </c>
      <c r="E7" s="62">
        <v>3.0</v>
      </c>
      <c r="F7" s="62">
        <v>58.0</v>
      </c>
      <c r="G7" s="62">
        <v>70000.0</v>
      </c>
      <c r="H7" s="62">
        <v>1.0</v>
      </c>
      <c r="I7" s="62">
        <v>3.333556542</v>
      </c>
      <c r="J7" s="62">
        <v>2.0</v>
      </c>
      <c r="K7" s="62">
        <v>2.0</v>
      </c>
      <c r="L7" s="62">
        <v>139.98</v>
      </c>
      <c r="M7" s="62">
        <v>2.0</v>
      </c>
      <c r="N7" s="62">
        <v>139.98</v>
      </c>
      <c r="O7" s="62">
        <v>1.0</v>
      </c>
      <c r="P7" s="62">
        <v>19.99</v>
      </c>
      <c r="Q7" s="62">
        <v>0.0</v>
      </c>
      <c r="R7" s="62">
        <v>0.0</v>
      </c>
      <c r="S7" s="62">
        <v>19.99</v>
      </c>
      <c r="T7" s="62">
        <v>119.99</v>
      </c>
      <c r="U7" s="62">
        <v>0.0</v>
      </c>
      <c r="V7" s="62">
        <v>0.0</v>
      </c>
      <c r="W7" s="62">
        <v>0.0</v>
      </c>
      <c r="X7" s="62">
        <v>2.0</v>
      </c>
      <c r="Y7" s="62">
        <v>2.0</v>
      </c>
      <c r="Z7" s="62">
        <v>139.98</v>
      </c>
      <c r="AA7" s="62">
        <v>2.0</v>
      </c>
      <c r="AB7" s="62">
        <v>139.98</v>
      </c>
      <c r="AC7" s="62">
        <v>1.0</v>
      </c>
      <c r="AD7" s="62">
        <v>19.99</v>
      </c>
      <c r="AE7" s="62">
        <v>0.0</v>
      </c>
      <c r="AF7" s="62">
        <v>0.0</v>
      </c>
      <c r="AG7" s="62">
        <v>19.99</v>
      </c>
      <c r="AH7" s="62">
        <v>119.99</v>
      </c>
      <c r="AI7" s="62">
        <v>0.0</v>
      </c>
      <c r="AJ7" s="62">
        <v>0.0</v>
      </c>
      <c r="AK7" s="62">
        <v>0.0</v>
      </c>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2"/>
      <c r="BT7" s="62"/>
      <c r="BU7" s="62"/>
      <c r="BV7" s="62"/>
      <c r="BW7" s="62"/>
      <c r="BX7" s="62"/>
      <c r="BY7" s="62"/>
      <c r="BZ7" s="62"/>
      <c r="CA7" s="62"/>
    </row>
    <row r="8">
      <c r="C8" s="62">
        <v>2.78121666E8</v>
      </c>
      <c r="D8" s="62">
        <v>19.0</v>
      </c>
      <c r="E8" s="62">
        <v>5.0</v>
      </c>
      <c r="F8" s="62">
        <v>26.0</v>
      </c>
      <c r="G8" s="62">
        <v>57500.0</v>
      </c>
      <c r="H8" s="62">
        <v>0.0</v>
      </c>
      <c r="I8" s="62">
        <v>1.875345404</v>
      </c>
      <c r="J8" s="62">
        <v>4.0</v>
      </c>
      <c r="K8" s="62">
        <v>18.0</v>
      </c>
      <c r="L8" s="62">
        <v>123.37</v>
      </c>
      <c r="M8" s="62">
        <v>18.0</v>
      </c>
      <c r="N8" s="62">
        <v>123.37</v>
      </c>
      <c r="O8" s="62">
        <v>0.0</v>
      </c>
      <c r="P8" s="62">
        <v>0.0</v>
      </c>
      <c r="Q8" s="62">
        <v>12.99</v>
      </c>
      <c r="R8" s="62">
        <v>0.0</v>
      </c>
      <c r="S8" s="62">
        <v>51.21</v>
      </c>
      <c r="T8" s="62">
        <v>6.79</v>
      </c>
      <c r="U8" s="62">
        <v>0.0</v>
      </c>
      <c r="V8" s="62">
        <v>29.07</v>
      </c>
      <c r="W8" s="62">
        <v>23.31</v>
      </c>
      <c r="X8" s="62">
        <v>1.0</v>
      </c>
      <c r="Y8" s="62">
        <v>4.0</v>
      </c>
      <c r="Z8" s="62">
        <v>33.54</v>
      </c>
      <c r="AA8" s="62">
        <v>4.0</v>
      </c>
      <c r="AB8" s="62">
        <v>33.54</v>
      </c>
      <c r="AC8" s="62">
        <v>0.0</v>
      </c>
      <c r="AD8" s="62">
        <v>0.0</v>
      </c>
      <c r="AE8" s="62">
        <v>0.0</v>
      </c>
      <c r="AF8" s="62">
        <v>0.0</v>
      </c>
      <c r="AG8" s="62">
        <v>15.28</v>
      </c>
      <c r="AH8" s="62">
        <v>6.79</v>
      </c>
      <c r="AI8" s="62">
        <v>0.0</v>
      </c>
      <c r="AJ8" s="62">
        <v>11.47</v>
      </c>
      <c r="AK8" s="62">
        <v>0.0</v>
      </c>
      <c r="AL8" s="62">
        <v>2.0</v>
      </c>
      <c r="AM8" s="62">
        <v>12.0</v>
      </c>
      <c r="AN8" s="62">
        <v>72.64</v>
      </c>
      <c r="AO8" s="62">
        <v>12.0</v>
      </c>
      <c r="AP8" s="62">
        <v>72.64</v>
      </c>
      <c r="AQ8" s="62">
        <v>0.0</v>
      </c>
      <c r="AR8" s="62">
        <v>0.0</v>
      </c>
      <c r="AS8" s="62">
        <v>0.0</v>
      </c>
      <c r="AT8" s="62">
        <v>0.0</v>
      </c>
      <c r="AU8" s="62">
        <v>31.73</v>
      </c>
      <c r="AV8" s="62">
        <v>0.0</v>
      </c>
      <c r="AW8" s="62">
        <v>0.0</v>
      </c>
      <c r="AX8" s="62">
        <v>17.6</v>
      </c>
      <c r="AY8" s="62">
        <v>23.31</v>
      </c>
      <c r="AZ8" s="62"/>
      <c r="BA8" s="62"/>
      <c r="BB8" s="62"/>
      <c r="BC8" s="62"/>
      <c r="BD8" s="62"/>
      <c r="BE8" s="62"/>
      <c r="BF8" s="62"/>
      <c r="BG8" s="62"/>
      <c r="BH8" s="62"/>
      <c r="BI8" s="62"/>
      <c r="BJ8" s="62"/>
      <c r="BK8" s="62"/>
      <c r="BL8" s="62"/>
      <c r="BM8" s="62"/>
      <c r="BN8" s="62">
        <v>1.0</v>
      </c>
      <c r="BO8" s="62">
        <v>2.0</v>
      </c>
      <c r="BP8" s="62">
        <v>17.19</v>
      </c>
      <c r="BQ8" s="62">
        <v>2.0</v>
      </c>
      <c r="BR8" s="62">
        <v>17.19</v>
      </c>
      <c r="BS8" s="62">
        <v>0.0</v>
      </c>
      <c r="BT8" s="62">
        <v>0.0</v>
      </c>
      <c r="BU8" s="62">
        <v>12.99</v>
      </c>
      <c r="BV8" s="62">
        <v>0.0</v>
      </c>
      <c r="BW8" s="62">
        <v>4.2</v>
      </c>
      <c r="BX8" s="62">
        <v>0.0</v>
      </c>
      <c r="BY8" s="62">
        <v>0.0</v>
      </c>
      <c r="BZ8" s="62">
        <v>0.0</v>
      </c>
      <c r="CA8" s="62">
        <v>0.0</v>
      </c>
    </row>
    <row r="9">
      <c r="C9" s="62">
        <v>1.155388008E9</v>
      </c>
      <c r="D9" s="62">
        <v>1.0</v>
      </c>
      <c r="E9" s="62"/>
      <c r="F9" s="62"/>
      <c r="G9" s="62"/>
      <c r="H9" s="62">
        <v>0.0</v>
      </c>
      <c r="I9" s="62">
        <v>1.174334542</v>
      </c>
      <c r="J9" s="62">
        <v>1.0</v>
      </c>
      <c r="K9" s="62">
        <v>1.0</v>
      </c>
      <c r="L9" s="62">
        <v>69.99</v>
      </c>
      <c r="M9" s="62">
        <v>0.0</v>
      </c>
      <c r="N9" s="62">
        <v>0.0</v>
      </c>
      <c r="O9" s="62">
        <v>0.0</v>
      </c>
      <c r="P9" s="62">
        <v>0.0</v>
      </c>
      <c r="Q9" s="62">
        <v>69.99</v>
      </c>
      <c r="R9" s="62">
        <v>0.0</v>
      </c>
      <c r="S9" s="62">
        <v>0.0</v>
      </c>
      <c r="T9" s="62">
        <v>0.0</v>
      </c>
      <c r="U9" s="62">
        <v>0.0</v>
      </c>
      <c r="V9" s="62">
        <v>0.0</v>
      </c>
      <c r="W9" s="62">
        <v>0.0</v>
      </c>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v>1.0</v>
      </c>
      <c r="BO9" s="62">
        <v>1.0</v>
      </c>
      <c r="BP9" s="62">
        <v>69.99</v>
      </c>
      <c r="BQ9" s="62">
        <v>0.0</v>
      </c>
      <c r="BR9" s="62">
        <v>0.0</v>
      </c>
      <c r="BS9" s="62">
        <v>0.0</v>
      </c>
      <c r="BT9" s="62">
        <v>0.0</v>
      </c>
      <c r="BU9" s="62">
        <v>69.99</v>
      </c>
      <c r="BV9" s="62">
        <v>0.0</v>
      </c>
      <c r="BW9" s="62">
        <v>0.0</v>
      </c>
      <c r="BX9" s="62">
        <v>0.0</v>
      </c>
      <c r="BY9" s="62">
        <v>0.0</v>
      </c>
      <c r="BZ9" s="62">
        <v>0.0</v>
      </c>
      <c r="CA9" s="62">
        <v>0.0</v>
      </c>
    </row>
    <row r="10">
      <c r="C10" s="62">
        <v>5.07857099E8</v>
      </c>
      <c r="D10" s="62">
        <v>15.0</v>
      </c>
      <c r="E10" s="62">
        <v>19.0</v>
      </c>
      <c r="F10" s="62">
        <v>50.0</v>
      </c>
      <c r="G10" s="62">
        <v>47500.0</v>
      </c>
      <c r="H10" s="62">
        <v>1.0</v>
      </c>
      <c r="I10" s="62">
        <v>2.169545204</v>
      </c>
      <c r="J10" s="62">
        <v>1.0</v>
      </c>
      <c r="K10" s="62">
        <v>1.0</v>
      </c>
      <c r="L10" s="62">
        <v>44.99</v>
      </c>
      <c r="M10" s="62">
        <v>0.0</v>
      </c>
      <c r="N10" s="62">
        <v>0.0</v>
      </c>
      <c r="O10" s="62">
        <v>0.0</v>
      </c>
      <c r="P10" s="62">
        <v>0.0</v>
      </c>
      <c r="Q10" s="62">
        <v>44.99</v>
      </c>
      <c r="R10" s="62">
        <v>0.0</v>
      </c>
      <c r="S10" s="62">
        <v>0.0</v>
      </c>
      <c r="T10" s="62">
        <v>0.0</v>
      </c>
      <c r="U10" s="62">
        <v>0.0</v>
      </c>
      <c r="V10" s="62">
        <v>0.0</v>
      </c>
      <c r="W10" s="62">
        <v>0.0</v>
      </c>
      <c r="X10" s="62"/>
      <c r="Y10" s="62"/>
      <c r="Z10" s="62"/>
      <c r="AA10" s="62"/>
      <c r="AB10" s="62"/>
      <c r="AC10" s="62"/>
      <c r="AD10" s="62"/>
      <c r="AE10" s="62"/>
      <c r="AF10" s="62"/>
      <c r="AG10" s="62"/>
      <c r="AH10" s="62"/>
      <c r="AI10" s="62"/>
      <c r="AJ10" s="62"/>
      <c r="AK10" s="62"/>
      <c r="AL10" s="62">
        <v>1.0</v>
      </c>
      <c r="AM10" s="62">
        <v>1.0</v>
      </c>
      <c r="AN10" s="62">
        <v>44.99</v>
      </c>
      <c r="AO10" s="62">
        <v>0.0</v>
      </c>
      <c r="AP10" s="62">
        <v>0.0</v>
      </c>
      <c r="AQ10" s="62">
        <v>0.0</v>
      </c>
      <c r="AR10" s="62">
        <v>0.0</v>
      </c>
      <c r="AS10" s="62">
        <v>44.99</v>
      </c>
      <c r="AT10" s="62">
        <v>0.0</v>
      </c>
      <c r="AU10" s="62">
        <v>0.0</v>
      </c>
      <c r="AV10" s="62">
        <v>0.0</v>
      </c>
      <c r="AW10" s="62">
        <v>0.0</v>
      </c>
      <c r="AX10" s="62">
        <v>0.0</v>
      </c>
      <c r="AY10" s="62">
        <v>0.0</v>
      </c>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row>
    <row r="11">
      <c r="C11" s="62">
        <v>3.55739208E8</v>
      </c>
      <c r="D11" s="62">
        <v>4.0</v>
      </c>
      <c r="E11" s="62">
        <v>1.0</v>
      </c>
      <c r="F11" s="62">
        <v>32.0</v>
      </c>
      <c r="G11" s="62">
        <v>70000.0</v>
      </c>
      <c r="H11" s="62">
        <v>0.0</v>
      </c>
      <c r="I11" s="62">
        <v>8.34548041</v>
      </c>
      <c r="J11" s="62">
        <v>4.0</v>
      </c>
      <c r="K11" s="62">
        <v>28.0</v>
      </c>
      <c r="L11" s="62">
        <v>684.24</v>
      </c>
      <c r="M11" s="62">
        <v>6.0</v>
      </c>
      <c r="N11" s="62">
        <v>76.62</v>
      </c>
      <c r="O11" s="62">
        <v>0.0</v>
      </c>
      <c r="P11" s="62">
        <v>0.0</v>
      </c>
      <c r="Q11" s="62">
        <v>262.97</v>
      </c>
      <c r="R11" s="62">
        <v>0.0</v>
      </c>
      <c r="S11" s="62">
        <v>235.24</v>
      </c>
      <c r="T11" s="62">
        <v>14.99</v>
      </c>
      <c r="U11" s="62">
        <v>0.0</v>
      </c>
      <c r="V11" s="62">
        <v>0.0</v>
      </c>
      <c r="W11" s="62">
        <v>0.0</v>
      </c>
      <c r="X11" s="62">
        <v>2.0</v>
      </c>
      <c r="Y11" s="62">
        <v>20.0</v>
      </c>
      <c r="Z11" s="62">
        <v>399.0</v>
      </c>
      <c r="AA11" s="62">
        <v>4.0</v>
      </c>
      <c r="AB11" s="62">
        <v>46.64</v>
      </c>
      <c r="AC11" s="62">
        <v>0.0</v>
      </c>
      <c r="AD11" s="62">
        <v>0.0</v>
      </c>
      <c r="AE11" s="62">
        <v>212.97</v>
      </c>
      <c r="AF11" s="62">
        <v>0.0</v>
      </c>
      <c r="AG11" s="62">
        <v>0.0</v>
      </c>
      <c r="AH11" s="62">
        <v>14.99</v>
      </c>
      <c r="AI11" s="62">
        <v>0.0</v>
      </c>
      <c r="AJ11" s="62">
        <v>0.0</v>
      </c>
      <c r="AK11" s="62">
        <v>0.0</v>
      </c>
      <c r="AL11" s="62">
        <v>1.0</v>
      </c>
      <c r="AM11" s="62">
        <v>7.0</v>
      </c>
      <c r="AN11" s="62">
        <v>107.95</v>
      </c>
      <c r="AO11" s="62">
        <v>2.0</v>
      </c>
      <c r="AP11" s="62">
        <v>29.98</v>
      </c>
      <c r="AQ11" s="62">
        <v>0.0</v>
      </c>
      <c r="AR11" s="62">
        <v>0.0</v>
      </c>
      <c r="AS11" s="62">
        <v>50.0</v>
      </c>
      <c r="AT11" s="62">
        <v>0.0</v>
      </c>
      <c r="AU11" s="62">
        <v>57.95</v>
      </c>
      <c r="AV11" s="62">
        <v>0.0</v>
      </c>
      <c r="AW11" s="62">
        <v>0.0</v>
      </c>
      <c r="AX11" s="62">
        <v>0.0</v>
      </c>
      <c r="AY11" s="62">
        <v>0.0</v>
      </c>
      <c r="AZ11" s="62"/>
      <c r="BA11" s="62"/>
      <c r="BB11" s="62"/>
      <c r="BC11" s="62"/>
      <c r="BD11" s="62"/>
      <c r="BE11" s="62"/>
      <c r="BF11" s="62"/>
      <c r="BG11" s="62"/>
      <c r="BH11" s="62"/>
      <c r="BI11" s="62"/>
      <c r="BJ11" s="62"/>
      <c r="BK11" s="62"/>
      <c r="BL11" s="62"/>
      <c r="BM11" s="62"/>
      <c r="BN11" s="62">
        <v>1.0</v>
      </c>
      <c r="BO11" s="62">
        <v>1.0</v>
      </c>
      <c r="BP11" s="62">
        <v>177.29</v>
      </c>
      <c r="BQ11" s="62">
        <v>0.0</v>
      </c>
      <c r="BR11" s="62">
        <v>0.0</v>
      </c>
      <c r="BS11" s="62">
        <v>0.0</v>
      </c>
      <c r="BT11" s="62">
        <v>0.0</v>
      </c>
      <c r="BU11" s="62">
        <v>0.0</v>
      </c>
      <c r="BV11" s="62">
        <v>0.0</v>
      </c>
      <c r="BW11" s="62">
        <v>177.29</v>
      </c>
      <c r="BX11" s="62">
        <v>0.0</v>
      </c>
      <c r="BY11" s="62">
        <v>0.0</v>
      </c>
      <c r="BZ11" s="62">
        <v>0.0</v>
      </c>
      <c r="CA11" s="62">
        <v>0.0</v>
      </c>
    </row>
    <row r="12">
      <c r="C12" s="62">
        <v>2.0092341E7</v>
      </c>
      <c r="D12" s="62">
        <v>55.0</v>
      </c>
      <c r="E12" s="62">
        <v>1.0</v>
      </c>
      <c r="F12" s="62">
        <v>55.0</v>
      </c>
      <c r="G12" s="62">
        <v>125000.0</v>
      </c>
      <c r="H12" s="62">
        <v>1.0</v>
      </c>
      <c r="I12" s="62">
        <v>3.19777362</v>
      </c>
      <c r="J12" s="62">
        <v>6.0</v>
      </c>
      <c r="K12" s="62">
        <v>25.0</v>
      </c>
      <c r="L12" s="62">
        <v>592.59</v>
      </c>
      <c r="M12" s="62">
        <v>17.0</v>
      </c>
      <c r="N12" s="62">
        <v>455.01</v>
      </c>
      <c r="O12" s="62">
        <v>7.0</v>
      </c>
      <c r="P12" s="62">
        <v>232.35</v>
      </c>
      <c r="Q12" s="62">
        <v>0.0</v>
      </c>
      <c r="R12" s="62">
        <v>115.1</v>
      </c>
      <c r="S12" s="62">
        <v>0.0</v>
      </c>
      <c r="T12" s="62">
        <v>293.59</v>
      </c>
      <c r="U12" s="62">
        <v>0.0</v>
      </c>
      <c r="V12" s="62">
        <v>143.91</v>
      </c>
      <c r="W12" s="62">
        <v>39.99</v>
      </c>
      <c r="X12" s="62">
        <v>3.0</v>
      </c>
      <c r="Y12" s="62">
        <v>15.0</v>
      </c>
      <c r="Z12" s="62">
        <v>408.33</v>
      </c>
      <c r="AA12" s="62">
        <v>12.0</v>
      </c>
      <c r="AB12" s="62">
        <v>376.75</v>
      </c>
      <c r="AC12" s="62">
        <v>7.0</v>
      </c>
      <c r="AD12" s="62">
        <v>232.35</v>
      </c>
      <c r="AE12" s="62">
        <v>0.0</v>
      </c>
      <c r="AF12" s="62">
        <v>9.1</v>
      </c>
      <c r="AG12" s="62">
        <v>0.0</v>
      </c>
      <c r="AH12" s="62">
        <v>255.32</v>
      </c>
      <c r="AI12" s="62">
        <v>0.0</v>
      </c>
      <c r="AJ12" s="62">
        <v>143.91</v>
      </c>
      <c r="AK12" s="62">
        <v>0.0</v>
      </c>
      <c r="AL12" s="62">
        <v>1.0</v>
      </c>
      <c r="AM12" s="62">
        <v>1.0</v>
      </c>
      <c r="AN12" s="62">
        <v>0.0</v>
      </c>
      <c r="AO12" s="62">
        <v>0.0</v>
      </c>
      <c r="AP12" s="62">
        <v>0.0</v>
      </c>
      <c r="AQ12" s="62">
        <v>0.0</v>
      </c>
      <c r="AR12" s="62">
        <v>0.0</v>
      </c>
      <c r="AS12" s="62">
        <v>0.0</v>
      </c>
      <c r="AT12" s="62">
        <v>0.0</v>
      </c>
      <c r="AU12" s="62">
        <v>0.0</v>
      </c>
      <c r="AV12" s="62">
        <v>0.0</v>
      </c>
      <c r="AW12" s="62">
        <v>0.0</v>
      </c>
      <c r="AX12" s="62">
        <v>0.0</v>
      </c>
      <c r="AY12" s="62">
        <v>0.0</v>
      </c>
      <c r="AZ12" s="62">
        <v>1.0</v>
      </c>
      <c r="BA12" s="62">
        <v>6.0</v>
      </c>
      <c r="BB12" s="62">
        <v>100.26</v>
      </c>
      <c r="BC12" s="62">
        <v>5.0</v>
      </c>
      <c r="BD12" s="62">
        <v>78.26</v>
      </c>
      <c r="BE12" s="62">
        <v>0.0</v>
      </c>
      <c r="BF12" s="62">
        <v>0.0</v>
      </c>
      <c r="BG12" s="62">
        <v>0.0</v>
      </c>
      <c r="BH12" s="62">
        <v>22.0</v>
      </c>
      <c r="BI12" s="62">
        <v>0.0</v>
      </c>
      <c r="BJ12" s="62">
        <v>38.27</v>
      </c>
      <c r="BK12" s="62">
        <v>0.0</v>
      </c>
      <c r="BL12" s="62">
        <v>0.0</v>
      </c>
      <c r="BM12" s="62">
        <v>39.99</v>
      </c>
      <c r="BN12" s="62">
        <v>1.0</v>
      </c>
      <c r="BO12" s="62">
        <v>3.0</v>
      </c>
      <c r="BP12" s="62">
        <v>84.0</v>
      </c>
      <c r="BQ12" s="62">
        <v>0.0</v>
      </c>
      <c r="BR12" s="62">
        <v>0.0</v>
      </c>
      <c r="BS12" s="62">
        <v>0.0</v>
      </c>
      <c r="BT12" s="62">
        <v>0.0</v>
      </c>
      <c r="BU12" s="62">
        <v>0.0</v>
      </c>
      <c r="BV12" s="62">
        <v>84.0</v>
      </c>
      <c r="BW12" s="62">
        <v>0.0</v>
      </c>
      <c r="BX12" s="62">
        <v>0.0</v>
      </c>
      <c r="BY12" s="62">
        <v>0.0</v>
      </c>
      <c r="BZ12" s="62">
        <v>0.0</v>
      </c>
      <c r="CA12" s="62">
        <v>0.0</v>
      </c>
    </row>
    <row r="13">
      <c r="C13" s="62">
        <v>2.8070096E7</v>
      </c>
      <c r="D13" s="62">
        <v>41.0</v>
      </c>
      <c r="E13" s="62">
        <v>6.0</v>
      </c>
      <c r="F13" s="62">
        <v>43.0</v>
      </c>
      <c r="G13" s="62">
        <v>47500.0</v>
      </c>
      <c r="H13" s="62">
        <v>0.0</v>
      </c>
      <c r="I13" s="62">
        <v>1.151833315</v>
      </c>
      <c r="J13" s="62">
        <v>3.0</v>
      </c>
      <c r="K13" s="62">
        <v>3.0</v>
      </c>
      <c r="L13" s="62">
        <v>35.49</v>
      </c>
      <c r="M13" s="62">
        <v>3.0</v>
      </c>
      <c r="N13" s="62">
        <v>35.49</v>
      </c>
      <c r="O13" s="62">
        <v>0.0</v>
      </c>
      <c r="P13" s="62">
        <v>0.0</v>
      </c>
      <c r="Q13" s="62">
        <v>0.0</v>
      </c>
      <c r="R13" s="62">
        <v>0.0</v>
      </c>
      <c r="S13" s="62">
        <v>0.0</v>
      </c>
      <c r="T13" s="62">
        <v>7.5</v>
      </c>
      <c r="U13" s="62">
        <v>0.0</v>
      </c>
      <c r="V13" s="62">
        <v>0.0</v>
      </c>
      <c r="W13" s="62">
        <v>0.0</v>
      </c>
      <c r="X13" s="62"/>
      <c r="Y13" s="62"/>
      <c r="Z13" s="62"/>
      <c r="AA13" s="62"/>
      <c r="AB13" s="62"/>
      <c r="AC13" s="62"/>
      <c r="AD13" s="62"/>
      <c r="AE13" s="62"/>
      <c r="AF13" s="62"/>
      <c r="AG13" s="62"/>
      <c r="AH13" s="62"/>
      <c r="AI13" s="62"/>
      <c r="AJ13" s="62"/>
      <c r="AK13" s="62"/>
      <c r="AL13" s="62">
        <v>2.0</v>
      </c>
      <c r="AM13" s="62">
        <v>2.0</v>
      </c>
      <c r="AN13" s="62">
        <v>21.1</v>
      </c>
      <c r="AO13" s="62">
        <v>2.0</v>
      </c>
      <c r="AP13" s="62">
        <v>21.1</v>
      </c>
      <c r="AQ13" s="62">
        <v>0.0</v>
      </c>
      <c r="AR13" s="62">
        <v>0.0</v>
      </c>
      <c r="AS13" s="62">
        <v>0.0</v>
      </c>
      <c r="AT13" s="62">
        <v>0.0</v>
      </c>
      <c r="AU13" s="62">
        <v>0.0</v>
      </c>
      <c r="AV13" s="62">
        <v>7.5</v>
      </c>
      <c r="AW13" s="62">
        <v>0.0</v>
      </c>
      <c r="AX13" s="62">
        <v>0.0</v>
      </c>
      <c r="AY13" s="62">
        <v>0.0</v>
      </c>
      <c r="AZ13" s="62"/>
      <c r="BA13" s="62"/>
      <c r="BB13" s="62"/>
      <c r="BC13" s="62"/>
      <c r="BD13" s="62"/>
      <c r="BE13" s="62"/>
      <c r="BF13" s="62"/>
      <c r="BG13" s="62"/>
      <c r="BH13" s="62"/>
      <c r="BI13" s="62"/>
      <c r="BJ13" s="62"/>
      <c r="BK13" s="62"/>
      <c r="BL13" s="62"/>
      <c r="BM13" s="62"/>
      <c r="BN13" s="62">
        <v>1.0</v>
      </c>
      <c r="BO13" s="62">
        <v>1.0</v>
      </c>
      <c r="BP13" s="62">
        <v>14.39</v>
      </c>
      <c r="BQ13" s="62">
        <v>1.0</v>
      </c>
      <c r="BR13" s="62">
        <v>14.39</v>
      </c>
      <c r="BS13" s="62">
        <v>0.0</v>
      </c>
      <c r="BT13" s="62">
        <v>0.0</v>
      </c>
      <c r="BU13" s="62">
        <v>0.0</v>
      </c>
      <c r="BV13" s="62">
        <v>0.0</v>
      </c>
      <c r="BW13" s="62">
        <v>0.0</v>
      </c>
      <c r="BX13" s="62">
        <v>0.0</v>
      </c>
      <c r="BY13" s="62">
        <v>0.0</v>
      </c>
      <c r="BZ13" s="62">
        <v>0.0</v>
      </c>
      <c r="CA13" s="62">
        <v>0.0</v>
      </c>
    </row>
    <row r="14">
      <c r="C14" s="62">
        <v>1.2867809E7</v>
      </c>
      <c r="D14" s="62">
        <v>21.0</v>
      </c>
      <c r="E14" s="62">
        <v>7.0</v>
      </c>
      <c r="F14" s="62">
        <v>55.0</v>
      </c>
      <c r="G14" s="62">
        <v>250000.0</v>
      </c>
      <c r="H14" s="62">
        <v>1.0</v>
      </c>
      <c r="I14" s="62">
        <v>7.412066397</v>
      </c>
      <c r="J14" s="62">
        <v>7.0</v>
      </c>
      <c r="K14" s="62">
        <v>33.0</v>
      </c>
      <c r="L14" s="62">
        <v>500.3</v>
      </c>
      <c r="M14" s="62">
        <v>30.0</v>
      </c>
      <c r="N14" s="62">
        <v>412.93</v>
      </c>
      <c r="O14" s="62">
        <v>33.0</v>
      </c>
      <c r="P14" s="62">
        <v>500.3</v>
      </c>
      <c r="Q14" s="62">
        <v>0.0</v>
      </c>
      <c r="R14" s="62">
        <v>0.0</v>
      </c>
      <c r="S14" s="62">
        <v>0.0</v>
      </c>
      <c r="T14" s="62">
        <v>39.98</v>
      </c>
      <c r="U14" s="62">
        <v>204.43</v>
      </c>
      <c r="V14" s="62">
        <v>0.0</v>
      </c>
      <c r="W14" s="62">
        <v>255.89</v>
      </c>
      <c r="X14" s="62"/>
      <c r="Y14" s="62"/>
      <c r="Z14" s="62"/>
      <c r="AA14" s="62"/>
      <c r="AB14" s="62"/>
      <c r="AC14" s="62"/>
      <c r="AD14" s="62"/>
      <c r="AE14" s="62"/>
      <c r="AF14" s="62"/>
      <c r="AG14" s="62"/>
      <c r="AH14" s="62"/>
      <c r="AI14" s="62"/>
      <c r="AJ14" s="62"/>
      <c r="AK14" s="62"/>
      <c r="AL14" s="62">
        <v>1.0</v>
      </c>
      <c r="AM14" s="62">
        <v>4.0</v>
      </c>
      <c r="AN14" s="62">
        <v>52.2</v>
      </c>
      <c r="AO14" s="62">
        <v>4.0</v>
      </c>
      <c r="AP14" s="62">
        <v>52.2</v>
      </c>
      <c r="AQ14" s="62">
        <v>4.0</v>
      </c>
      <c r="AR14" s="62">
        <v>52.2</v>
      </c>
      <c r="AS14" s="62">
        <v>0.0</v>
      </c>
      <c r="AT14" s="62">
        <v>0.0</v>
      </c>
      <c r="AU14" s="62">
        <v>0.0</v>
      </c>
      <c r="AV14" s="62">
        <v>0.0</v>
      </c>
      <c r="AW14" s="62">
        <v>52.2</v>
      </c>
      <c r="AX14" s="62">
        <v>0.0</v>
      </c>
      <c r="AY14" s="62">
        <v>0.0</v>
      </c>
      <c r="AZ14" s="62">
        <v>6.0</v>
      </c>
      <c r="BA14" s="62">
        <v>29.0</v>
      </c>
      <c r="BB14" s="62">
        <v>448.1</v>
      </c>
      <c r="BC14" s="62">
        <v>26.0</v>
      </c>
      <c r="BD14" s="62">
        <v>360.73</v>
      </c>
      <c r="BE14" s="62">
        <v>29.0</v>
      </c>
      <c r="BF14" s="62">
        <v>448.1</v>
      </c>
      <c r="BG14" s="62">
        <v>0.0</v>
      </c>
      <c r="BH14" s="62">
        <v>0.0</v>
      </c>
      <c r="BI14" s="62">
        <v>0.0</v>
      </c>
      <c r="BJ14" s="62">
        <v>39.98</v>
      </c>
      <c r="BK14" s="62">
        <v>152.23</v>
      </c>
      <c r="BL14" s="62">
        <v>0.0</v>
      </c>
      <c r="BM14" s="62">
        <v>255.89</v>
      </c>
      <c r="BN14" s="62"/>
      <c r="BO14" s="62"/>
      <c r="BP14" s="62"/>
      <c r="BQ14" s="62"/>
      <c r="BR14" s="62"/>
      <c r="BS14" s="62"/>
      <c r="BT14" s="62"/>
      <c r="BU14" s="62"/>
      <c r="BV14" s="62"/>
      <c r="BW14" s="62"/>
      <c r="BX14" s="62"/>
      <c r="BY14" s="62"/>
      <c r="BZ14" s="62"/>
      <c r="CA14" s="62"/>
    </row>
    <row r="15">
      <c r="C15" s="62">
        <v>1.176909393E9</v>
      </c>
      <c r="D15" s="62">
        <v>1.0</v>
      </c>
      <c r="E15" s="62"/>
      <c r="F15" s="62">
        <v>32.0</v>
      </c>
      <c r="G15" s="62">
        <v>225000.0</v>
      </c>
      <c r="H15" s="62">
        <v>0.0</v>
      </c>
      <c r="I15" s="62"/>
      <c r="J15" s="62">
        <v>1.0</v>
      </c>
      <c r="K15" s="62">
        <v>5.0</v>
      </c>
      <c r="L15" s="62">
        <v>55.95</v>
      </c>
      <c r="M15" s="62">
        <v>5.0</v>
      </c>
      <c r="N15" s="62">
        <v>55.95</v>
      </c>
      <c r="O15" s="62">
        <v>0.0</v>
      </c>
      <c r="P15" s="62">
        <v>0.0</v>
      </c>
      <c r="Q15" s="62">
        <v>0.0</v>
      </c>
      <c r="R15" s="62">
        <v>0.0</v>
      </c>
      <c r="S15" s="62">
        <v>55.95</v>
      </c>
      <c r="T15" s="62">
        <v>0.0</v>
      </c>
      <c r="U15" s="62">
        <v>0.0</v>
      </c>
      <c r="V15" s="62">
        <v>0.0</v>
      </c>
      <c r="W15" s="62">
        <v>0.0</v>
      </c>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v>1.0</v>
      </c>
      <c r="BA15" s="62">
        <v>5.0</v>
      </c>
      <c r="BB15" s="62">
        <v>55.95</v>
      </c>
      <c r="BC15" s="62">
        <v>5.0</v>
      </c>
      <c r="BD15" s="62">
        <v>55.95</v>
      </c>
      <c r="BE15" s="62">
        <v>0.0</v>
      </c>
      <c r="BF15" s="62">
        <v>0.0</v>
      </c>
      <c r="BG15" s="62">
        <v>0.0</v>
      </c>
      <c r="BH15" s="62">
        <v>0.0</v>
      </c>
      <c r="BI15" s="62">
        <v>55.95</v>
      </c>
      <c r="BJ15" s="62">
        <v>0.0</v>
      </c>
      <c r="BK15" s="62">
        <v>0.0</v>
      </c>
      <c r="BL15" s="62">
        <v>0.0</v>
      </c>
      <c r="BM15" s="62">
        <v>0.0</v>
      </c>
      <c r="BN15" s="62"/>
      <c r="BO15" s="62"/>
      <c r="BP15" s="62"/>
      <c r="BQ15" s="62"/>
      <c r="BR15" s="62"/>
      <c r="BS15" s="62"/>
      <c r="BT15" s="62"/>
      <c r="BU15" s="62"/>
      <c r="BV15" s="62"/>
      <c r="BW15" s="62"/>
      <c r="BX15" s="62"/>
      <c r="BY15" s="62"/>
      <c r="BZ15" s="62"/>
      <c r="CA15" s="62"/>
    </row>
    <row r="16">
      <c r="C16" s="62">
        <v>1.21067307E8</v>
      </c>
      <c r="D16" s="62">
        <v>4.0</v>
      </c>
      <c r="E16" s="62">
        <v>49.0</v>
      </c>
      <c r="F16" s="62">
        <v>58.0</v>
      </c>
      <c r="G16" s="62">
        <v>52500.0</v>
      </c>
      <c r="H16" s="62">
        <v>0.0</v>
      </c>
      <c r="I16" s="62">
        <v>2.344907956</v>
      </c>
      <c r="J16" s="62">
        <v>1.0</v>
      </c>
      <c r="K16" s="62">
        <v>2.0</v>
      </c>
      <c r="L16" s="62">
        <v>25.2</v>
      </c>
      <c r="M16" s="62">
        <v>2.0</v>
      </c>
      <c r="N16" s="62">
        <v>25.2</v>
      </c>
      <c r="O16" s="62">
        <v>0.0</v>
      </c>
      <c r="P16" s="62">
        <v>0.0</v>
      </c>
      <c r="Q16" s="62">
        <v>0.0</v>
      </c>
      <c r="R16" s="62">
        <v>0.0</v>
      </c>
      <c r="S16" s="62">
        <v>0.0</v>
      </c>
      <c r="T16" s="62">
        <v>0.0</v>
      </c>
      <c r="U16" s="62">
        <v>0.0</v>
      </c>
      <c r="V16" s="62">
        <v>0.0</v>
      </c>
      <c r="W16" s="62">
        <v>0.0</v>
      </c>
      <c r="X16" s="62"/>
      <c r="Y16" s="62"/>
      <c r="Z16" s="62"/>
      <c r="AA16" s="62"/>
      <c r="AB16" s="62"/>
      <c r="AC16" s="62"/>
      <c r="AD16" s="62"/>
      <c r="AE16" s="62"/>
      <c r="AF16" s="62"/>
      <c r="AG16" s="62"/>
      <c r="AH16" s="62"/>
      <c r="AI16" s="62"/>
      <c r="AJ16" s="62"/>
      <c r="AK16" s="62"/>
      <c r="AL16" s="62">
        <v>1.0</v>
      </c>
      <c r="AM16" s="62">
        <v>2.0</v>
      </c>
      <c r="AN16" s="62">
        <v>25.2</v>
      </c>
      <c r="AO16" s="62">
        <v>2.0</v>
      </c>
      <c r="AP16" s="62">
        <v>25.2</v>
      </c>
      <c r="AQ16" s="62">
        <v>0.0</v>
      </c>
      <c r="AR16" s="62">
        <v>0.0</v>
      </c>
      <c r="AS16" s="62">
        <v>0.0</v>
      </c>
      <c r="AT16" s="62">
        <v>0.0</v>
      </c>
      <c r="AU16" s="62">
        <v>0.0</v>
      </c>
      <c r="AV16" s="62">
        <v>0.0</v>
      </c>
      <c r="AW16" s="62">
        <v>0.0</v>
      </c>
      <c r="AX16" s="62">
        <v>0.0</v>
      </c>
      <c r="AY16" s="62">
        <v>0.0</v>
      </c>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row>
    <row r="17">
      <c r="C17" s="62">
        <v>5412177.0</v>
      </c>
      <c r="D17" s="62">
        <v>56.0</v>
      </c>
      <c r="E17" s="62">
        <v>2.0</v>
      </c>
      <c r="F17" s="62">
        <v>59.0</v>
      </c>
      <c r="G17" s="62">
        <v>87500.0</v>
      </c>
      <c r="H17" s="62">
        <v>0.0</v>
      </c>
      <c r="I17" s="62">
        <v>3.921789317</v>
      </c>
      <c r="J17" s="62">
        <v>3.0</v>
      </c>
      <c r="K17" s="62">
        <v>7.0</v>
      </c>
      <c r="L17" s="62">
        <v>171.93</v>
      </c>
      <c r="M17" s="62">
        <v>0.0</v>
      </c>
      <c r="N17" s="62">
        <v>0.0</v>
      </c>
      <c r="O17" s="62">
        <v>0.0</v>
      </c>
      <c r="P17" s="62">
        <v>0.0</v>
      </c>
      <c r="Q17" s="62">
        <v>171.93</v>
      </c>
      <c r="R17" s="62">
        <v>0.0</v>
      </c>
      <c r="S17" s="62">
        <v>0.0</v>
      </c>
      <c r="T17" s="62">
        <v>0.0</v>
      </c>
      <c r="U17" s="62">
        <v>0.0</v>
      </c>
      <c r="V17" s="62">
        <v>0.0</v>
      </c>
      <c r="W17" s="62">
        <v>0.0</v>
      </c>
      <c r="X17" s="62">
        <v>2.0</v>
      </c>
      <c r="Y17" s="62">
        <v>6.0</v>
      </c>
      <c r="Z17" s="62">
        <v>71.94</v>
      </c>
      <c r="AA17" s="62">
        <v>0.0</v>
      </c>
      <c r="AB17" s="62">
        <v>0.0</v>
      </c>
      <c r="AC17" s="62">
        <v>0.0</v>
      </c>
      <c r="AD17" s="62">
        <v>0.0</v>
      </c>
      <c r="AE17" s="62">
        <v>71.94</v>
      </c>
      <c r="AF17" s="62">
        <v>0.0</v>
      </c>
      <c r="AG17" s="62">
        <v>0.0</v>
      </c>
      <c r="AH17" s="62">
        <v>0.0</v>
      </c>
      <c r="AI17" s="62">
        <v>0.0</v>
      </c>
      <c r="AJ17" s="62">
        <v>0.0</v>
      </c>
      <c r="AK17" s="62">
        <v>0.0</v>
      </c>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v>1.0</v>
      </c>
      <c r="BO17" s="62">
        <v>1.0</v>
      </c>
      <c r="BP17" s="62">
        <v>99.99</v>
      </c>
      <c r="BQ17" s="62">
        <v>0.0</v>
      </c>
      <c r="BR17" s="62">
        <v>0.0</v>
      </c>
      <c r="BS17" s="62">
        <v>0.0</v>
      </c>
      <c r="BT17" s="62">
        <v>0.0</v>
      </c>
      <c r="BU17" s="62">
        <v>99.99</v>
      </c>
      <c r="BV17" s="62">
        <v>0.0</v>
      </c>
      <c r="BW17" s="62">
        <v>0.0</v>
      </c>
      <c r="BX17" s="62">
        <v>0.0</v>
      </c>
      <c r="BY17" s="62">
        <v>0.0</v>
      </c>
      <c r="BZ17" s="62">
        <v>0.0</v>
      </c>
      <c r="CA17" s="62">
        <v>0.0</v>
      </c>
    </row>
    <row r="18">
      <c r="C18" s="62">
        <v>1.177289294E9</v>
      </c>
      <c r="D18" s="62">
        <v>1.0</v>
      </c>
      <c r="E18" s="62"/>
      <c r="F18" s="62"/>
      <c r="G18" s="62"/>
      <c r="H18" s="62">
        <v>0.0</v>
      </c>
      <c r="I18" s="62">
        <v>2.788544887</v>
      </c>
      <c r="J18" s="62">
        <v>1.0</v>
      </c>
      <c r="K18" s="62">
        <v>2.0</v>
      </c>
      <c r="L18" s="62">
        <v>23.98</v>
      </c>
      <c r="M18" s="62">
        <v>2.0</v>
      </c>
      <c r="N18" s="62">
        <v>23.98</v>
      </c>
      <c r="O18" s="62">
        <v>0.0</v>
      </c>
      <c r="P18" s="62">
        <v>0.0</v>
      </c>
      <c r="Q18" s="62">
        <v>0.0</v>
      </c>
      <c r="R18" s="62">
        <v>0.0</v>
      </c>
      <c r="S18" s="62">
        <v>0.0</v>
      </c>
      <c r="T18" s="62">
        <v>0.0</v>
      </c>
      <c r="U18" s="62">
        <v>0.0</v>
      </c>
      <c r="V18" s="62">
        <v>23.98</v>
      </c>
      <c r="W18" s="62">
        <v>0.0</v>
      </c>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v>1.0</v>
      </c>
      <c r="BA18" s="62">
        <v>2.0</v>
      </c>
      <c r="BB18" s="62">
        <v>23.98</v>
      </c>
      <c r="BC18" s="62">
        <v>2.0</v>
      </c>
      <c r="BD18" s="62">
        <v>23.98</v>
      </c>
      <c r="BE18" s="62">
        <v>0.0</v>
      </c>
      <c r="BF18" s="62">
        <v>0.0</v>
      </c>
      <c r="BG18" s="62">
        <v>0.0</v>
      </c>
      <c r="BH18" s="62">
        <v>0.0</v>
      </c>
      <c r="BI18" s="62">
        <v>0.0</v>
      </c>
      <c r="BJ18" s="62">
        <v>0.0</v>
      </c>
      <c r="BK18" s="62">
        <v>0.0</v>
      </c>
      <c r="BL18" s="62">
        <v>23.98</v>
      </c>
      <c r="BM18" s="62">
        <v>0.0</v>
      </c>
      <c r="BN18" s="62"/>
      <c r="BO18" s="62"/>
      <c r="BP18" s="62"/>
      <c r="BQ18" s="62"/>
      <c r="BR18" s="62"/>
      <c r="BS18" s="62"/>
      <c r="BT18" s="62"/>
      <c r="BU18" s="62"/>
      <c r="BV18" s="62"/>
      <c r="BW18" s="62"/>
      <c r="BX18" s="62"/>
      <c r="BY18" s="62"/>
      <c r="BZ18" s="62"/>
      <c r="CA18" s="62"/>
    </row>
    <row r="19">
      <c r="C19" s="62">
        <v>1.40970716E8</v>
      </c>
      <c r="D19" s="62">
        <v>19.0</v>
      </c>
      <c r="E19" s="62">
        <v>6.0</v>
      </c>
      <c r="F19" s="62">
        <v>30.0</v>
      </c>
      <c r="G19" s="62">
        <v>47500.0</v>
      </c>
      <c r="H19" s="62">
        <v>0.0</v>
      </c>
      <c r="I19" s="62">
        <v>38.469436661</v>
      </c>
      <c r="J19" s="62">
        <v>3.0</v>
      </c>
      <c r="K19" s="62">
        <v>27.0</v>
      </c>
      <c r="L19" s="62">
        <v>588.37</v>
      </c>
      <c r="M19" s="62">
        <v>8.0</v>
      </c>
      <c r="N19" s="62">
        <v>203.45</v>
      </c>
      <c r="O19" s="62">
        <v>0.0</v>
      </c>
      <c r="P19" s="62">
        <v>0.0</v>
      </c>
      <c r="Q19" s="62">
        <v>270.93</v>
      </c>
      <c r="R19" s="62">
        <v>0.0</v>
      </c>
      <c r="S19" s="62">
        <v>135.58</v>
      </c>
      <c r="T19" s="62">
        <v>16.4</v>
      </c>
      <c r="U19" s="62">
        <v>27.99</v>
      </c>
      <c r="V19" s="62">
        <v>0.0</v>
      </c>
      <c r="W19" s="62">
        <v>39.99</v>
      </c>
      <c r="X19" s="62">
        <v>1.0</v>
      </c>
      <c r="Y19" s="62">
        <v>5.0</v>
      </c>
      <c r="Z19" s="62">
        <v>93.37</v>
      </c>
      <c r="AA19" s="62">
        <v>4.0</v>
      </c>
      <c r="AB19" s="62">
        <v>72.38</v>
      </c>
      <c r="AC19" s="62">
        <v>0.0</v>
      </c>
      <c r="AD19" s="62">
        <v>0.0</v>
      </c>
      <c r="AE19" s="62">
        <v>20.99</v>
      </c>
      <c r="AF19" s="62">
        <v>0.0</v>
      </c>
      <c r="AG19" s="62">
        <v>0.0</v>
      </c>
      <c r="AH19" s="62">
        <v>4.4</v>
      </c>
      <c r="AI19" s="62">
        <v>27.99</v>
      </c>
      <c r="AJ19" s="62">
        <v>0.0</v>
      </c>
      <c r="AK19" s="62">
        <v>39.99</v>
      </c>
      <c r="AL19" s="62">
        <v>1.0</v>
      </c>
      <c r="AM19" s="62">
        <v>20.0</v>
      </c>
      <c r="AN19" s="62">
        <v>397.52</v>
      </c>
      <c r="AO19" s="62">
        <v>2.0</v>
      </c>
      <c r="AP19" s="62">
        <v>33.59</v>
      </c>
      <c r="AQ19" s="62">
        <v>0.0</v>
      </c>
      <c r="AR19" s="62">
        <v>0.0</v>
      </c>
      <c r="AS19" s="62">
        <v>249.94</v>
      </c>
      <c r="AT19" s="62">
        <v>0.0</v>
      </c>
      <c r="AU19" s="62">
        <v>135.58</v>
      </c>
      <c r="AV19" s="62">
        <v>12.0</v>
      </c>
      <c r="AW19" s="62">
        <v>0.0</v>
      </c>
      <c r="AX19" s="62">
        <v>0.0</v>
      </c>
      <c r="AY19" s="62">
        <v>0.0</v>
      </c>
      <c r="AZ19" s="62">
        <v>1.0</v>
      </c>
      <c r="BA19" s="62">
        <v>2.0</v>
      </c>
      <c r="BB19" s="62">
        <v>97.48</v>
      </c>
      <c r="BC19" s="62">
        <v>2.0</v>
      </c>
      <c r="BD19" s="62">
        <v>97.48</v>
      </c>
      <c r="BE19" s="62">
        <v>0.0</v>
      </c>
      <c r="BF19" s="62">
        <v>0.0</v>
      </c>
      <c r="BG19" s="62">
        <v>0.0</v>
      </c>
      <c r="BH19" s="62">
        <v>0.0</v>
      </c>
      <c r="BI19" s="62">
        <v>0.0</v>
      </c>
      <c r="BJ19" s="62">
        <v>0.0</v>
      </c>
      <c r="BK19" s="62">
        <v>0.0</v>
      </c>
      <c r="BL19" s="62">
        <v>0.0</v>
      </c>
      <c r="BM19" s="62">
        <v>0.0</v>
      </c>
      <c r="BN19" s="62"/>
      <c r="BO19" s="62"/>
      <c r="BP19" s="62"/>
      <c r="BQ19" s="62"/>
      <c r="BR19" s="62"/>
      <c r="BS19" s="62"/>
      <c r="BT19" s="62"/>
      <c r="BU19" s="62"/>
      <c r="BV19" s="62"/>
      <c r="BW19" s="62"/>
      <c r="BX19" s="62"/>
      <c r="BY19" s="62"/>
      <c r="BZ19" s="62"/>
      <c r="CA19" s="62"/>
    </row>
    <row r="20">
      <c r="C20" s="62">
        <v>1.9652915E7</v>
      </c>
      <c r="D20" s="62">
        <v>29.0</v>
      </c>
      <c r="E20" s="62">
        <v>3.0</v>
      </c>
      <c r="F20" s="62">
        <v>55.0</v>
      </c>
      <c r="G20" s="62">
        <v>187500.0</v>
      </c>
      <c r="H20" s="62">
        <v>0.0</v>
      </c>
      <c r="I20" s="62">
        <v>2.032063985</v>
      </c>
      <c r="J20" s="62">
        <v>2.0</v>
      </c>
      <c r="K20" s="62">
        <v>7.0</v>
      </c>
      <c r="L20" s="62">
        <v>154.59</v>
      </c>
      <c r="M20" s="62">
        <v>6.0</v>
      </c>
      <c r="N20" s="62">
        <v>133.74</v>
      </c>
      <c r="O20" s="62">
        <v>0.0</v>
      </c>
      <c r="P20" s="62">
        <v>0.0</v>
      </c>
      <c r="Q20" s="62">
        <v>0.0</v>
      </c>
      <c r="R20" s="62">
        <v>0.0</v>
      </c>
      <c r="S20" s="62">
        <v>0.0</v>
      </c>
      <c r="T20" s="62">
        <v>20.85</v>
      </c>
      <c r="U20" s="62">
        <v>122.6</v>
      </c>
      <c r="V20" s="62">
        <v>0.0</v>
      </c>
      <c r="W20" s="62">
        <v>0.0</v>
      </c>
      <c r="X20" s="62">
        <v>2.0</v>
      </c>
      <c r="Y20" s="62">
        <v>7.0</v>
      </c>
      <c r="Z20" s="62">
        <v>154.59</v>
      </c>
      <c r="AA20" s="62">
        <v>6.0</v>
      </c>
      <c r="AB20" s="62">
        <v>133.74</v>
      </c>
      <c r="AC20" s="62">
        <v>0.0</v>
      </c>
      <c r="AD20" s="62">
        <v>0.0</v>
      </c>
      <c r="AE20" s="62">
        <v>0.0</v>
      </c>
      <c r="AF20" s="62">
        <v>0.0</v>
      </c>
      <c r="AG20" s="62">
        <v>0.0</v>
      </c>
      <c r="AH20" s="62">
        <v>20.85</v>
      </c>
      <c r="AI20" s="62">
        <v>122.6</v>
      </c>
      <c r="AJ20" s="62">
        <v>0.0</v>
      </c>
      <c r="AK20" s="62">
        <v>0.0</v>
      </c>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row>
    <row r="21">
      <c r="C21" s="62">
        <v>1.221184159E9</v>
      </c>
      <c r="D21" s="62">
        <v>2.0</v>
      </c>
      <c r="E21" s="62">
        <v>2.0</v>
      </c>
      <c r="F21" s="62"/>
      <c r="G21" s="62"/>
      <c r="H21" s="62">
        <v>0.0</v>
      </c>
      <c r="I21" s="62">
        <v>0.816140981</v>
      </c>
      <c r="J21" s="62">
        <v>2.0</v>
      </c>
      <c r="K21" s="62">
        <v>3.0</v>
      </c>
      <c r="L21" s="62">
        <v>100.34</v>
      </c>
      <c r="M21" s="62">
        <v>2.0</v>
      </c>
      <c r="N21" s="62">
        <v>52.34</v>
      </c>
      <c r="O21" s="62">
        <v>0.0</v>
      </c>
      <c r="P21" s="62">
        <v>0.0</v>
      </c>
      <c r="Q21" s="62">
        <v>0.0</v>
      </c>
      <c r="R21" s="62">
        <v>0.0</v>
      </c>
      <c r="S21" s="62">
        <v>0.0</v>
      </c>
      <c r="T21" s="62">
        <v>0.0</v>
      </c>
      <c r="U21" s="62">
        <v>0.0</v>
      </c>
      <c r="V21" s="62">
        <v>0.0</v>
      </c>
      <c r="W21" s="62">
        <v>0.0</v>
      </c>
      <c r="X21" s="62">
        <v>2.0</v>
      </c>
      <c r="Y21" s="62">
        <v>3.0</v>
      </c>
      <c r="Z21" s="62">
        <v>100.34</v>
      </c>
      <c r="AA21" s="62">
        <v>2.0</v>
      </c>
      <c r="AB21" s="62">
        <v>52.34</v>
      </c>
      <c r="AC21" s="62">
        <v>0.0</v>
      </c>
      <c r="AD21" s="62">
        <v>0.0</v>
      </c>
      <c r="AE21" s="62">
        <v>0.0</v>
      </c>
      <c r="AF21" s="62">
        <v>0.0</v>
      </c>
      <c r="AG21" s="62">
        <v>0.0</v>
      </c>
      <c r="AH21" s="62">
        <v>0.0</v>
      </c>
      <c r="AI21" s="62">
        <v>0.0</v>
      </c>
      <c r="AJ21" s="62">
        <v>0.0</v>
      </c>
      <c r="AK21" s="62">
        <v>0.0</v>
      </c>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62"/>
      <c r="CA21" s="62"/>
    </row>
    <row r="22">
      <c r="C22" s="62">
        <v>1.075961981E9</v>
      </c>
      <c r="D22" s="62">
        <v>127.0</v>
      </c>
      <c r="E22" s="62">
        <v>2.0</v>
      </c>
      <c r="F22" s="62">
        <v>30.0</v>
      </c>
      <c r="G22" s="62">
        <v>125000.0</v>
      </c>
      <c r="H22" s="62">
        <v>1.0</v>
      </c>
      <c r="I22" s="62">
        <v>8.157799256</v>
      </c>
      <c r="J22" s="62">
        <v>9.0</v>
      </c>
      <c r="K22" s="62">
        <v>87.0</v>
      </c>
      <c r="L22" s="62">
        <v>1349.67</v>
      </c>
      <c r="M22" s="62">
        <v>65.0</v>
      </c>
      <c r="N22" s="62">
        <v>898.92</v>
      </c>
      <c r="O22" s="62">
        <v>87.0</v>
      </c>
      <c r="P22" s="62">
        <v>1349.67</v>
      </c>
      <c r="Q22" s="62">
        <v>0.0</v>
      </c>
      <c r="R22" s="62">
        <v>0.0</v>
      </c>
      <c r="S22" s="62">
        <v>299.15</v>
      </c>
      <c r="T22" s="62">
        <v>154.88</v>
      </c>
      <c r="U22" s="62">
        <v>139.98</v>
      </c>
      <c r="V22" s="62">
        <v>0.0</v>
      </c>
      <c r="W22" s="62">
        <v>246.39</v>
      </c>
      <c r="X22" s="62">
        <v>2.0</v>
      </c>
      <c r="Y22" s="62">
        <v>28.0</v>
      </c>
      <c r="Z22" s="62">
        <v>386.63</v>
      </c>
      <c r="AA22" s="62">
        <v>24.0</v>
      </c>
      <c r="AB22" s="62">
        <v>196.45</v>
      </c>
      <c r="AC22" s="62">
        <v>28.0</v>
      </c>
      <c r="AD22" s="62">
        <v>386.63</v>
      </c>
      <c r="AE22" s="62">
        <v>0.0</v>
      </c>
      <c r="AF22" s="62">
        <v>0.0</v>
      </c>
      <c r="AG22" s="62">
        <v>0.0</v>
      </c>
      <c r="AH22" s="62">
        <v>78.47</v>
      </c>
      <c r="AI22" s="62">
        <v>0.0</v>
      </c>
      <c r="AJ22" s="62">
        <v>0.0</v>
      </c>
      <c r="AK22" s="62">
        <v>0.0</v>
      </c>
      <c r="AL22" s="62">
        <v>2.0</v>
      </c>
      <c r="AM22" s="62">
        <v>18.0</v>
      </c>
      <c r="AN22" s="62">
        <v>225.52</v>
      </c>
      <c r="AO22" s="62">
        <v>17.0</v>
      </c>
      <c r="AP22" s="62">
        <v>207.52</v>
      </c>
      <c r="AQ22" s="62">
        <v>18.0</v>
      </c>
      <c r="AR22" s="62">
        <v>225.52</v>
      </c>
      <c r="AS22" s="62">
        <v>0.0</v>
      </c>
      <c r="AT22" s="62">
        <v>0.0</v>
      </c>
      <c r="AU22" s="62">
        <v>18.37</v>
      </c>
      <c r="AV22" s="62">
        <v>76.41</v>
      </c>
      <c r="AW22" s="62">
        <v>18.0</v>
      </c>
      <c r="AX22" s="62">
        <v>0.0</v>
      </c>
      <c r="AY22" s="62">
        <v>102.45</v>
      </c>
      <c r="AZ22" s="62">
        <v>2.0</v>
      </c>
      <c r="BA22" s="62">
        <v>12.0</v>
      </c>
      <c r="BB22" s="62">
        <v>316.1</v>
      </c>
      <c r="BC22" s="62">
        <v>8.0</v>
      </c>
      <c r="BD22" s="62">
        <v>161.71</v>
      </c>
      <c r="BE22" s="62">
        <v>12.0</v>
      </c>
      <c r="BF22" s="62">
        <v>316.1</v>
      </c>
      <c r="BG22" s="62">
        <v>0.0</v>
      </c>
      <c r="BH22" s="62">
        <v>0.0</v>
      </c>
      <c r="BI22" s="62">
        <v>81.17</v>
      </c>
      <c r="BJ22" s="62">
        <v>0.0</v>
      </c>
      <c r="BK22" s="62">
        <v>121.98</v>
      </c>
      <c r="BL22" s="62">
        <v>0.0</v>
      </c>
      <c r="BM22" s="62">
        <v>0.0</v>
      </c>
      <c r="BN22" s="62">
        <v>3.0</v>
      </c>
      <c r="BO22" s="62">
        <v>29.0</v>
      </c>
      <c r="BP22" s="62">
        <v>421.42</v>
      </c>
      <c r="BQ22" s="62">
        <v>16.0</v>
      </c>
      <c r="BR22" s="62">
        <v>333.24</v>
      </c>
      <c r="BS22" s="62">
        <v>29.0</v>
      </c>
      <c r="BT22" s="62">
        <v>421.42</v>
      </c>
      <c r="BU22" s="62">
        <v>0.0</v>
      </c>
      <c r="BV22" s="62">
        <v>0.0</v>
      </c>
      <c r="BW22" s="62">
        <v>199.61</v>
      </c>
      <c r="BX22" s="62">
        <v>0.0</v>
      </c>
      <c r="BY22" s="62">
        <v>0.0</v>
      </c>
      <c r="BZ22" s="62">
        <v>0.0</v>
      </c>
      <c r="CA22" s="62">
        <v>143.94</v>
      </c>
    </row>
    <row r="23">
      <c r="C23" s="62">
        <v>1.185319986E9</v>
      </c>
      <c r="D23" s="62">
        <v>1.0</v>
      </c>
      <c r="E23" s="62"/>
      <c r="F23" s="62">
        <v>66.0</v>
      </c>
      <c r="G23" s="62">
        <v>225000.0</v>
      </c>
      <c r="H23" s="62">
        <v>0.0</v>
      </c>
      <c r="I23" s="62">
        <v>0.97550835</v>
      </c>
      <c r="J23" s="62">
        <v>1.0</v>
      </c>
      <c r="K23" s="62">
        <v>8.0</v>
      </c>
      <c r="L23" s="62">
        <v>86.7</v>
      </c>
      <c r="M23" s="62">
        <v>8.0</v>
      </c>
      <c r="N23" s="62">
        <v>86.7</v>
      </c>
      <c r="O23" s="62">
        <v>0.0</v>
      </c>
      <c r="P23" s="62">
        <v>0.0</v>
      </c>
      <c r="Q23" s="62">
        <v>0.0</v>
      </c>
      <c r="R23" s="62">
        <v>0.0</v>
      </c>
      <c r="S23" s="62">
        <v>0.0</v>
      </c>
      <c r="T23" s="62">
        <v>30.87</v>
      </c>
      <c r="U23" s="62">
        <v>0.0</v>
      </c>
      <c r="V23" s="62">
        <v>0.0</v>
      </c>
      <c r="W23" s="62">
        <v>0.0</v>
      </c>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v>1.0</v>
      </c>
      <c r="BA23" s="62">
        <v>8.0</v>
      </c>
      <c r="BB23" s="62">
        <v>86.7</v>
      </c>
      <c r="BC23" s="62">
        <v>8.0</v>
      </c>
      <c r="BD23" s="62">
        <v>86.7</v>
      </c>
      <c r="BE23" s="62">
        <v>0.0</v>
      </c>
      <c r="BF23" s="62">
        <v>0.0</v>
      </c>
      <c r="BG23" s="62">
        <v>0.0</v>
      </c>
      <c r="BH23" s="62">
        <v>0.0</v>
      </c>
      <c r="BI23" s="62">
        <v>0.0</v>
      </c>
      <c r="BJ23" s="62">
        <v>30.87</v>
      </c>
      <c r="BK23" s="62">
        <v>0.0</v>
      </c>
      <c r="BL23" s="62">
        <v>0.0</v>
      </c>
      <c r="BM23" s="62">
        <v>0.0</v>
      </c>
      <c r="BN23" s="62"/>
      <c r="BO23" s="62"/>
      <c r="BP23" s="62"/>
      <c r="BQ23" s="62"/>
      <c r="BR23" s="62"/>
      <c r="BS23" s="62"/>
      <c r="BT23" s="62"/>
      <c r="BU23" s="62"/>
      <c r="BV23" s="62"/>
      <c r="BW23" s="62"/>
      <c r="BX23" s="62"/>
      <c r="BY23" s="62"/>
      <c r="BZ23" s="62"/>
      <c r="CA23" s="62"/>
    </row>
    <row r="24">
      <c r="C24" s="62">
        <v>2.3943795E7</v>
      </c>
      <c r="D24" s="62">
        <v>146.0</v>
      </c>
      <c r="E24" s="62">
        <v>9.0</v>
      </c>
      <c r="F24" s="62">
        <v>73.0</v>
      </c>
      <c r="G24" s="62">
        <v>125000.0</v>
      </c>
      <c r="H24" s="62">
        <v>1.0</v>
      </c>
      <c r="I24" s="62">
        <v>1.522355792</v>
      </c>
      <c r="J24" s="62">
        <v>2.0</v>
      </c>
      <c r="K24" s="62">
        <v>3.0</v>
      </c>
      <c r="L24" s="62">
        <v>61.19</v>
      </c>
      <c r="M24" s="62">
        <v>3.0</v>
      </c>
      <c r="N24" s="62">
        <v>61.19</v>
      </c>
      <c r="O24" s="62">
        <v>3.0</v>
      </c>
      <c r="P24" s="62">
        <v>61.19</v>
      </c>
      <c r="Q24" s="62">
        <v>0.0</v>
      </c>
      <c r="R24" s="62">
        <v>0.0</v>
      </c>
      <c r="S24" s="62">
        <v>0.0</v>
      </c>
      <c r="T24" s="62">
        <v>0.0</v>
      </c>
      <c r="U24" s="62">
        <v>0.0</v>
      </c>
      <c r="V24" s="62">
        <v>61.19</v>
      </c>
      <c r="W24" s="62">
        <v>0.0</v>
      </c>
      <c r="X24" s="62">
        <v>1.0</v>
      </c>
      <c r="Y24" s="62">
        <v>2.0</v>
      </c>
      <c r="Z24" s="62">
        <v>31.2</v>
      </c>
      <c r="AA24" s="62">
        <v>2.0</v>
      </c>
      <c r="AB24" s="62">
        <v>31.2</v>
      </c>
      <c r="AC24" s="62">
        <v>2.0</v>
      </c>
      <c r="AD24" s="62">
        <v>31.2</v>
      </c>
      <c r="AE24" s="62">
        <v>0.0</v>
      </c>
      <c r="AF24" s="62">
        <v>0.0</v>
      </c>
      <c r="AG24" s="62">
        <v>0.0</v>
      </c>
      <c r="AH24" s="62">
        <v>0.0</v>
      </c>
      <c r="AI24" s="62">
        <v>0.0</v>
      </c>
      <c r="AJ24" s="62">
        <v>31.2</v>
      </c>
      <c r="AK24" s="62">
        <v>0.0</v>
      </c>
      <c r="AL24" s="62"/>
      <c r="AM24" s="62"/>
      <c r="AN24" s="62"/>
      <c r="AO24" s="62"/>
      <c r="AP24" s="62"/>
      <c r="AQ24" s="62"/>
      <c r="AR24" s="62"/>
      <c r="AS24" s="62"/>
      <c r="AT24" s="62"/>
      <c r="AU24" s="62"/>
      <c r="AV24" s="62"/>
      <c r="AW24" s="62"/>
      <c r="AX24" s="62"/>
      <c r="AY24" s="62"/>
      <c r="AZ24" s="62">
        <v>1.0</v>
      </c>
      <c r="BA24" s="62">
        <v>1.0</v>
      </c>
      <c r="BB24" s="62">
        <v>29.99</v>
      </c>
      <c r="BC24" s="62">
        <v>1.0</v>
      </c>
      <c r="BD24" s="62">
        <v>29.99</v>
      </c>
      <c r="BE24" s="62">
        <v>1.0</v>
      </c>
      <c r="BF24" s="62">
        <v>29.99</v>
      </c>
      <c r="BG24" s="62">
        <v>0.0</v>
      </c>
      <c r="BH24" s="62">
        <v>0.0</v>
      </c>
      <c r="BI24" s="62">
        <v>0.0</v>
      </c>
      <c r="BJ24" s="62">
        <v>0.0</v>
      </c>
      <c r="BK24" s="62">
        <v>0.0</v>
      </c>
      <c r="BL24" s="62">
        <v>29.99</v>
      </c>
      <c r="BM24" s="62">
        <v>0.0</v>
      </c>
      <c r="BN24" s="62"/>
      <c r="BO24" s="62"/>
      <c r="BP24" s="62"/>
      <c r="BQ24" s="62"/>
      <c r="BR24" s="62"/>
      <c r="BS24" s="62"/>
      <c r="BT24" s="62"/>
      <c r="BU24" s="62"/>
      <c r="BV24" s="62"/>
      <c r="BW24" s="62"/>
      <c r="BX24" s="62"/>
      <c r="BY24" s="62"/>
      <c r="BZ24" s="62"/>
      <c r="CA24" s="62"/>
    </row>
    <row r="25">
      <c r="C25" s="62">
        <v>8.7767092E7</v>
      </c>
      <c r="D25" s="62">
        <v>41.0</v>
      </c>
      <c r="E25" s="62">
        <v>2.0</v>
      </c>
      <c r="F25" s="62">
        <v>40.0</v>
      </c>
      <c r="G25" s="62">
        <v>70000.0</v>
      </c>
      <c r="H25" s="62">
        <v>0.0</v>
      </c>
      <c r="I25" s="62">
        <v>2.589278155</v>
      </c>
      <c r="J25" s="62">
        <v>6.0</v>
      </c>
      <c r="K25" s="62">
        <v>23.0</v>
      </c>
      <c r="L25" s="62">
        <v>522.69</v>
      </c>
      <c r="M25" s="62">
        <v>16.0</v>
      </c>
      <c r="N25" s="62">
        <v>492.96</v>
      </c>
      <c r="O25" s="62">
        <v>0.0</v>
      </c>
      <c r="P25" s="62">
        <v>0.0</v>
      </c>
      <c r="Q25" s="62">
        <v>0.0</v>
      </c>
      <c r="R25" s="62">
        <v>0.0</v>
      </c>
      <c r="S25" s="62">
        <v>0.0</v>
      </c>
      <c r="T25" s="62">
        <v>129.31</v>
      </c>
      <c r="U25" s="62">
        <v>0.0</v>
      </c>
      <c r="V25" s="62">
        <v>0.0</v>
      </c>
      <c r="W25" s="62">
        <v>393.38</v>
      </c>
      <c r="X25" s="62">
        <v>2.0</v>
      </c>
      <c r="Y25" s="62">
        <v>11.0</v>
      </c>
      <c r="Z25" s="62">
        <v>129.31</v>
      </c>
      <c r="AA25" s="62">
        <v>4.0</v>
      </c>
      <c r="AB25" s="62">
        <v>99.58</v>
      </c>
      <c r="AC25" s="62">
        <v>0.0</v>
      </c>
      <c r="AD25" s="62">
        <v>0.0</v>
      </c>
      <c r="AE25" s="62">
        <v>0.0</v>
      </c>
      <c r="AF25" s="62">
        <v>0.0</v>
      </c>
      <c r="AG25" s="62">
        <v>0.0</v>
      </c>
      <c r="AH25" s="62">
        <v>129.31</v>
      </c>
      <c r="AI25" s="62">
        <v>0.0</v>
      </c>
      <c r="AJ25" s="62">
        <v>0.0</v>
      </c>
      <c r="AK25" s="62">
        <v>0.0</v>
      </c>
      <c r="AL25" s="62"/>
      <c r="AM25" s="62"/>
      <c r="AN25" s="62"/>
      <c r="AO25" s="62"/>
      <c r="AP25" s="62"/>
      <c r="AQ25" s="62"/>
      <c r="AR25" s="62"/>
      <c r="AS25" s="62"/>
      <c r="AT25" s="62"/>
      <c r="AU25" s="62"/>
      <c r="AV25" s="62"/>
      <c r="AW25" s="62"/>
      <c r="AX25" s="62"/>
      <c r="AY25" s="62"/>
      <c r="AZ25" s="62">
        <v>4.0</v>
      </c>
      <c r="BA25" s="62">
        <v>12.0</v>
      </c>
      <c r="BB25" s="62">
        <v>393.38</v>
      </c>
      <c r="BC25" s="62">
        <v>12.0</v>
      </c>
      <c r="BD25" s="62">
        <v>393.38</v>
      </c>
      <c r="BE25" s="62">
        <v>0.0</v>
      </c>
      <c r="BF25" s="62">
        <v>0.0</v>
      </c>
      <c r="BG25" s="62">
        <v>0.0</v>
      </c>
      <c r="BH25" s="62">
        <v>0.0</v>
      </c>
      <c r="BI25" s="62">
        <v>0.0</v>
      </c>
      <c r="BJ25" s="62">
        <v>0.0</v>
      </c>
      <c r="BK25" s="62">
        <v>0.0</v>
      </c>
      <c r="BL25" s="62">
        <v>0.0</v>
      </c>
      <c r="BM25" s="62">
        <v>393.38</v>
      </c>
      <c r="BN25" s="62"/>
      <c r="BO25" s="62"/>
      <c r="BP25" s="62"/>
      <c r="BQ25" s="62"/>
      <c r="BR25" s="62"/>
      <c r="BS25" s="62"/>
      <c r="BT25" s="62"/>
      <c r="BU25" s="62"/>
      <c r="BV25" s="62"/>
      <c r="BW25" s="62"/>
      <c r="BX25" s="62"/>
      <c r="BY25" s="62"/>
      <c r="BZ25" s="62"/>
      <c r="CA25" s="62"/>
    </row>
    <row r="26">
      <c r="C26" s="62">
        <v>1.23700583E9</v>
      </c>
      <c r="D26" s="62">
        <v>1.0</v>
      </c>
      <c r="E26" s="62"/>
      <c r="F26" s="62"/>
      <c r="G26" s="62"/>
      <c r="H26" s="62">
        <v>0.0</v>
      </c>
      <c r="I26" s="62">
        <v>2.429427115</v>
      </c>
      <c r="J26" s="62">
        <v>1.0</v>
      </c>
      <c r="K26" s="62">
        <v>1.0</v>
      </c>
      <c r="L26" s="62">
        <v>29.5</v>
      </c>
      <c r="M26" s="62">
        <v>1.0</v>
      </c>
      <c r="N26" s="62">
        <v>29.5</v>
      </c>
      <c r="O26" s="62">
        <v>0.0</v>
      </c>
      <c r="P26" s="62">
        <v>0.0</v>
      </c>
      <c r="Q26" s="62">
        <v>0.0</v>
      </c>
      <c r="R26" s="62">
        <v>0.0</v>
      </c>
      <c r="S26" s="62">
        <v>0.0</v>
      </c>
      <c r="T26" s="62">
        <v>0.0</v>
      </c>
      <c r="U26" s="62">
        <v>0.0</v>
      </c>
      <c r="V26" s="62">
        <v>0.0</v>
      </c>
      <c r="W26" s="62">
        <v>0.0</v>
      </c>
      <c r="X26" s="62">
        <v>1.0</v>
      </c>
      <c r="Y26" s="62">
        <v>1.0</v>
      </c>
      <c r="Z26" s="62">
        <v>29.5</v>
      </c>
      <c r="AA26" s="62">
        <v>1.0</v>
      </c>
      <c r="AB26" s="62">
        <v>29.5</v>
      </c>
      <c r="AC26" s="62">
        <v>0.0</v>
      </c>
      <c r="AD26" s="62">
        <v>0.0</v>
      </c>
      <c r="AE26" s="62">
        <v>0.0</v>
      </c>
      <c r="AF26" s="62">
        <v>0.0</v>
      </c>
      <c r="AG26" s="62">
        <v>0.0</v>
      </c>
      <c r="AH26" s="62">
        <v>0.0</v>
      </c>
      <c r="AI26" s="62">
        <v>0.0</v>
      </c>
      <c r="AJ26" s="62">
        <v>0.0</v>
      </c>
      <c r="AK26" s="62">
        <v>0.0</v>
      </c>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row>
    <row r="27">
      <c r="C27" s="62">
        <v>4.00961023E8</v>
      </c>
      <c r="D27" s="62">
        <v>14.0</v>
      </c>
      <c r="E27" s="62">
        <v>9.0</v>
      </c>
      <c r="F27" s="62">
        <v>61.0</v>
      </c>
      <c r="G27" s="62">
        <v>225000.0</v>
      </c>
      <c r="H27" s="62">
        <v>0.0</v>
      </c>
      <c r="I27" s="62">
        <v>1.988044261</v>
      </c>
      <c r="J27" s="62">
        <v>3.0</v>
      </c>
      <c r="K27" s="62">
        <v>8.0</v>
      </c>
      <c r="L27" s="62">
        <v>275.98</v>
      </c>
      <c r="M27" s="62">
        <v>8.0</v>
      </c>
      <c r="N27" s="62">
        <v>275.98</v>
      </c>
      <c r="O27" s="62">
        <v>0.0</v>
      </c>
      <c r="P27" s="62">
        <v>0.0</v>
      </c>
      <c r="Q27" s="62">
        <v>0.0</v>
      </c>
      <c r="R27" s="62">
        <v>0.0</v>
      </c>
      <c r="S27" s="62">
        <v>0.0</v>
      </c>
      <c r="T27" s="62">
        <v>59.99</v>
      </c>
      <c r="U27" s="62">
        <v>0.0</v>
      </c>
      <c r="V27" s="62">
        <v>132.0</v>
      </c>
      <c r="W27" s="62">
        <v>0.0</v>
      </c>
      <c r="X27" s="62">
        <v>1.0</v>
      </c>
      <c r="Y27" s="62">
        <v>3.0</v>
      </c>
      <c r="Z27" s="62">
        <v>107.99</v>
      </c>
      <c r="AA27" s="62">
        <v>3.0</v>
      </c>
      <c r="AB27" s="62">
        <v>107.99</v>
      </c>
      <c r="AC27" s="62">
        <v>0.0</v>
      </c>
      <c r="AD27" s="62">
        <v>0.0</v>
      </c>
      <c r="AE27" s="62">
        <v>0.0</v>
      </c>
      <c r="AF27" s="62">
        <v>0.0</v>
      </c>
      <c r="AG27" s="62">
        <v>0.0</v>
      </c>
      <c r="AH27" s="62">
        <v>0.0</v>
      </c>
      <c r="AI27" s="62">
        <v>0.0</v>
      </c>
      <c r="AJ27" s="62">
        <v>24.0</v>
      </c>
      <c r="AK27" s="62">
        <v>0.0</v>
      </c>
      <c r="AL27" s="62"/>
      <c r="AM27" s="62"/>
      <c r="AN27" s="62"/>
      <c r="AO27" s="62"/>
      <c r="AP27" s="62"/>
      <c r="AQ27" s="62"/>
      <c r="AR27" s="62"/>
      <c r="AS27" s="62"/>
      <c r="AT27" s="62"/>
      <c r="AU27" s="62"/>
      <c r="AV27" s="62"/>
      <c r="AW27" s="62"/>
      <c r="AX27" s="62"/>
      <c r="AY27" s="62"/>
      <c r="AZ27" s="62">
        <v>1.0</v>
      </c>
      <c r="BA27" s="62">
        <v>4.0</v>
      </c>
      <c r="BB27" s="62">
        <v>108.0</v>
      </c>
      <c r="BC27" s="62">
        <v>4.0</v>
      </c>
      <c r="BD27" s="62">
        <v>108.0</v>
      </c>
      <c r="BE27" s="62">
        <v>0.0</v>
      </c>
      <c r="BF27" s="62">
        <v>0.0</v>
      </c>
      <c r="BG27" s="62">
        <v>0.0</v>
      </c>
      <c r="BH27" s="62">
        <v>0.0</v>
      </c>
      <c r="BI27" s="62">
        <v>0.0</v>
      </c>
      <c r="BJ27" s="62">
        <v>0.0</v>
      </c>
      <c r="BK27" s="62">
        <v>0.0</v>
      </c>
      <c r="BL27" s="62">
        <v>108.0</v>
      </c>
      <c r="BM27" s="62">
        <v>0.0</v>
      </c>
      <c r="BN27" s="62">
        <v>1.0</v>
      </c>
      <c r="BO27" s="62">
        <v>1.0</v>
      </c>
      <c r="BP27" s="62">
        <v>59.99</v>
      </c>
      <c r="BQ27" s="62">
        <v>1.0</v>
      </c>
      <c r="BR27" s="62">
        <v>59.99</v>
      </c>
      <c r="BS27" s="62">
        <v>0.0</v>
      </c>
      <c r="BT27" s="62">
        <v>0.0</v>
      </c>
      <c r="BU27" s="62">
        <v>0.0</v>
      </c>
      <c r="BV27" s="62">
        <v>0.0</v>
      </c>
      <c r="BW27" s="62">
        <v>0.0</v>
      </c>
      <c r="BX27" s="62">
        <v>59.99</v>
      </c>
      <c r="BY27" s="62">
        <v>0.0</v>
      </c>
      <c r="BZ27" s="62">
        <v>0.0</v>
      </c>
      <c r="CA27" s="62">
        <v>0.0</v>
      </c>
    </row>
    <row r="28">
      <c r="C28" s="62">
        <v>1.208894866E9</v>
      </c>
      <c r="D28" s="62">
        <v>1.0</v>
      </c>
      <c r="E28" s="62"/>
      <c r="F28" s="62"/>
      <c r="G28" s="62"/>
      <c r="H28" s="62">
        <v>0.0</v>
      </c>
      <c r="I28" s="62">
        <v>1.210104554</v>
      </c>
      <c r="J28" s="62">
        <v>1.0</v>
      </c>
      <c r="K28" s="62">
        <v>1.0</v>
      </c>
      <c r="L28" s="62">
        <v>21.83</v>
      </c>
      <c r="M28" s="62">
        <v>0.0</v>
      </c>
      <c r="N28" s="62">
        <v>0.0</v>
      </c>
      <c r="O28" s="62">
        <v>0.0</v>
      </c>
      <c r="P28" s="62">
        <v>0.0</v>
      </c>
      <c r="Q28" s="62">
        <v>21.83</v>
      </c>
      <c r="R28" s="62">
        <v>0.0</v>
      </c>
      <c r="S28" s="62">
        <v>0.0</v>
      </c>
      <c r="T28" s="62">
        <v>0.0</v>
      </c>
      <c r="U28" s="62">
        <v>0.0</v>
      </c>
      <c r="V28" s="62">
        <v>0.0</v>
      </c>
      <c r="W28" s="62">
        <v>0.0</v>
      </c>
      <c r="X28" s="62">
        <v>1.0</v>
      </c>
      <c r="Y28" s="62">
        <v>1.0</v>
      </c>
      <c r="Z28" s="62">
        <v>21.83</v>
      </c>
      <c r="AA28" s="62">
        <v>0.0</v>
      </c>
      <c r="AB28" s="62">
        <v>0.0</v>
      </c>
      <c r="AC28" s="62">
        <v>0.0</v>
      </c>
      <c r="AD28" s="62">
        <v>0.0</v>
      </c>
      <c r="AE28" s="62">
        <v>21.83</v>
      </c>
      <c r="AF28" s="62">
        <v>0.0</v>
      </c>
      <c r="AG28" s="62">
        <v>0.0</v>
      </c>
      <c r="AH28" s="62">
        <v>0.0</v>
      </c>
      <c r="AI28" s="62">
        <v>0.0</v>
      </c>
      <c r="AJ28" s="62">
        <v>0.0</v>
      </c>
      <c r="AK28" s="62">
        <v>0.0</v>
      </c>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row>
    <row r="29">
      <c r="C29" s="62">
        <v>2.2084304E7</v>
      </c>
      <c r="D29" s="62">
        <v>49.0</v>
      </c>
      <c r="E29" s="62">
        <v>2.0</v>
      </c>
      <c r="F29" s="62">
        <v>69.0</v>
      </c>
      <c r="G29" s="62">
        <v>70000.0</v>
      </c>
      <c r="H29" s="62">
        <v>0.0</v>
      </c>
      <c r="I29" s="62">
        <v>3.458480899</v>
      </c>
      <c r="J29" s="62">
        <v>3.0</v>
      </c>
      <c r="K29" s="62">
        <v>7.0</v>
      </c>
      <c r="L29" s="62">
        <v>90.1</v>
      </c>
      <c r="M29" s="62">
        <v>5.0</v>
      </c>
      <c r="N29" s="62">
        <v>52.61</v>
      </c>
      <c r="O29" s="62">
        <v>0.0</v>
      </c>
      <c r="P29" s="62">
        <v>0.0</v>
      </c>
      <c r="Q29" s="62">
        <v>0.0</v>
      </c>
      <c r="R29" s="62">
        <v>0.0</v>
      </c>
      <c r="S29" s="62">
        <v>81.1</v>
      </c>
      <c r="T29" s="62">
        <v>0.0</v>
      </c>
      <c r="U29" s="62">
        <v>0.0</v>
      </c>
      <c r="V29" s="62">
        <v>0.0</v>
      </c>
      <c r="W29" s="62">
        <v>0.0</v>
      </c>
      <c r="X29" s="62">
        <v>2.0</v>
      </c>
      <c r="Y29" s="62">
        <v>4.0</v>
      </c>
      <c r="Z29" s="62">
        <v>57.55</v>
      </c>
      <c r="AA29" s="62">
        <v>2.0</v>
      </c>
      <c r="AB29" s="62">
        <v>20.06</v>
      </c>
      <c r="AC29" s="62">
        <v>0.0</v>
      </c>
      <c r="AD29" s="62">
        <v>0.0</v>
      </c>
      <c r="AE29" s="62">
        <v>0.0</v>
      </c>
      <c r="AF29" s="62">
        <v>0.0</v>
      </c>
      <c r="AG29" s="62">
        <v>48.55</v>
      </c>
      <c r="AH29" s="62">
        <v>0.0</v>
      </c>
      <c r="AI29" s="62">
        <v>0.0</v>
      </c>
      <c r="AJ29" s="62">
        <v>0.0</v>
      </c>
      <c r="AK29" s="62">
        <v>0.0</v>
      </c>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v>1.0</v>
      </c>
      <c r="BO29" s="62">
        <v>3.0</v>
      </c>
      <c r="BP29" s="62">
        <v>32.55</v>
      </c>
      <c r="BQ29" s="62">
        <v>3.0</v>
      </c>
      <c r="BR29" s="62">
        <v>32.55</v>
      </c>
      <c r="BS29" s="62">
        <v>0.0</v>
      </c>
      <c r="BT29" s="62">
        <v>0.0</v>
      </c>
      <c r="BU29" s="62">
        <v>0.0</v>
      </c>
      <c r="BV29" s="62">
        <v>0.0</v>
      </c>
      <c r="BW29" s="62">
        <v>32.55</v>
      </c>
      <c r="BX29" s="62">
        <v>0.0</v>
      </c>
      <c r="BY29" s="62">
        <v>0.0</v>
      </c>
      <c r="BZ29" s="62">
        <v>0.0</v>
      </c>
      <c r="CA29" s="62">
        <v>0.0</v>
      </c>
    </row>
    <row r="30">
      <c r="C30" s="62">
        <v>6.81339498E8</v>
      </c>
      <c r="D30" s="62">
        <v>2.0</v>
      </c>
      <c r="E30" s="62">
        <v>26.0</v>
      </c>
      <c r="F30" s="62">
        <v>57.0</v>
      </c>
      <c r="G30" s="62">
        <v>250000.0</v>
      </c>
      <c r="H30" s="62">
        <v>0.0</v>
      </c>
      <c r="I30" s="62">
        <v>8.881318969</v>
      </c>
      <c r="J30" s="62">
        <v>1.0</v>
      </c>
      <c r="K30" s="62">
        <v>2.0</v>
      </c>
      <c r="L30" s="62">
        <v>42.0</v>
      </c>
      <c r="M30" s="62">
        <v>0.0</v>
      </c>
      <c r="N30" s="62">
        <v>0.0</v>
      </c>
      <c r="O30" s="62">
        <v>0.0</v>
      </c>
      <c r="P30" s="62">
        <v>0.0</v>
      </c>
      <c r="Q30" s="62">
        <v>0.0</v>
      </c>
      <c r="R30" s="62">
        <v>42.0</v>
      </c>
      <c r="S30" s="62">
        <v>0.0</v>
      </c>
      <c r="T30" s="62">
        <v>0.0</v>
      </c>
      <c r="U30" s="62">
        <v>0.0</v>
      </c>
      <c r="V30" s="62">
        <v>0.0</v>
      </c>
      <c r="W30" s="62">
        <v>0.0</v>
      </c>
      <c r="X30" s="62">
        <v>1.0</v>
      </c>
      <c r="Y30" s="62">
        <v>2.0</v>
      </c>
      <c r="Z30" s="62">
        <v>42.0</v>
      </c>
      <c r="AA30" s="62">
        <v>0.0</v>
      </c>
      <c r="AB30" s="62">
        <v>0.0</v>
      </c>
      <c r="AC30" s="62">
        <v>0.0</v>
      </c>
      <c r="AD30" s="62">
        <v>0.0</v>
      </c>
      <c r="AE30" s="62">
        <v>0.0</v>
      </c>
      <c r="AF30" s="62">
        <v>42.0</v>
      </c>
      <c r="AG30" s="62">
        <v>0.0</v>
      </c>
      <c r="AH30" s="62">
        <v>0.0</v>
      </c>
      <c r="AI30" s="62">
        <v>0.0</v>
      </c>
      <c r="AJ30" s="62">
        <v>0.0</v>
      </c>
      <c r="AK30" s="62">
        <v>0.0</v>
      </c>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c r="BY30" s="62"/>
      <c r="BZ30" s="62"/>
      <c r="CA30" s="62"/>
    </row>
    <row r="31">
      <c r="C31" s="62">
        <v>8.13525916E8</v>
      </c>
      <c r="D31" s="62">
        <v>7.0</v>
      </c>
      <c r="E31" s="62">
        <v>10.0</v>
      </c>
      <c r="F31" s="62"/>
      <c r="G31" s="62"/>
      <c r="H31" s="62">
        <v>0.0</v>
      </c>
      <c r="I31" s="62">
        <v>2.706327469</v>
      </c>
      <c r="J31" s="62">
        <v>2.0</v>
      </c>
      <c r="K31" s="62">
        <v>19.0</v>
      </c>
      <c r="L31" s="62">
        <v>352.9</v>
      </c>
      <c r="M31" s="62">
        <v>17.0</v>
      </c>
      <c r="N31" s="62">
        <v>316.91</v>
      </c>
      <c r="O31" s="62">
        <v>0.0</v>
      </c>
      <c r="P31" s="62">
        <v>0.0</v>
      </c>
      <c r="Q31" s="62">
        <v>0.0</v>
      </c>
      <c r="R31" s="62">
        <v>0.0</v>
      </c>
      <c r="S31" s="62">
        <v>34.19</v>
      </c>
      <c r="T31" s="62">
        <v>75.99</v>
      </c>
      <c r="U31" s="62">
        <v>0.0</v>
      </c>
      <c r="V31" s="62">
        <v>100.2</v>
      </c>
      <c r="W31" s="62">
        <v>0.0</v>
      </c>
      <c r="X31" s="62">
        <v>1.0</v>
      </c>
      <c r="Y31" s="62">
        <v>11.0</v>
      </c>
      <c r="Z31" s="62">
        <v>250.49</v>
      </c>
      <c r="AA31" s="62">
        <v>10.0</v>
      </c>
      <c r="AB31" s="62">
        <v>230.5</v>
      </c>
      <c r="AC31" s="62">
        <v>0.0</v>
      </c>
      <c r="AD31" s="62">
        <v>0.0</v>
      </c>
      <c r="AE31" s="62">
        <v>0.0</v>
      </c>
      <c r="AF31" s="62">
        <v>0.0</v>
      </c>
      <c r="AG31" s="62">
        <v>0.0</v>
      </c>
      <c r="AH31" s="62">
        <v>75.99</v>
      </c>
      <c r="AI31" s="62">
        <v>0.0</v>
      </c>
      <c r="AJ31" s="62">
        <v>31.98</v>
      </c>
      <c r="AK31" s="62">
        <v>0.0</v>
      </c>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v>1.0</v>
      </c>
      <c r="BO31" s="62">
        <v>8.0</v>
      </c>
      <c r="BP31" s="62">
        <v>102.41</v>
      </c>
      <c r="BQ31" s="62">
        <v>7.0</v>
      </c>
      <c r="BR31" s="62">
        <v>86.41</v>
      </c>
      <c r="BS31" s="62">
        <v>0.0</v>
      </c>
      <c r="BT31" s="62">
        <v>0.0</v>
      </c>
      <c r="BU31" s="62">
        <v>0.0</v>
      </c>
      <c r="BV31" s="62">
        <v>0.0</v>
      </c>
      <c r="BW31" s="62">
        <v>34.19</v>
      </c>
      <c r="BX31" s="62">
        <v>0.0</v>
      </c>
      <c r="BY31" s="62">
        <v>0.0</v>
      </c>
      <c r="BZ31" s="62">
        <v>68.22</v>
      </c>
      <c r="CA31" s="62">
        <v>0.0</v>
      </c>
    </row>
    <row r="32">
      <c r="C32" s="62">
        <v>2.4748684E7</v>
      </c>
      <c r="D32" s="62">
        <v>204.0</v>
      </c>
      <c r="E32" s="62">
        <v>1.0</v>
      </c>
      <c r="F32" s="62">
        <v>60.0</v>
      </c>
      <c r="G32" s="62">
        <v>125000.0</v>
      </c>
      <c r="H32" s="62">
        <v>1.0</v>
      </c>
      <c r="I32" s="62">
        <v>1.159495934</v>
      </c>
      <c r="J32" s="62">
        <v>8.0</v>
      </c>
      <c r="K32" s="62">
        <v>30.0</v>
      </c>
      <c r="L32" s="62">
        <v>680.48</v>
      </c>
      <c r="M32" s="62">
        <v>19.0</v>
      </c>
      <c r="N32" s="62">
        <v>416.01</v>
      </c>
      <c r="O32" s="62">
        <v>30.0</v>
      </c>
      <c r="P32" s="62">
        <v>680.48</v>
      </c>
      <c r="Q32" s="62">
        <v>0.0</v>
      </c>
      <c r="R32" s="62">
        <v>108.0</v>
      </c>
      <c r="S32" s="62">
        <v>0.0</v>
      </c>
      <c r="T32" s="62">
        <v>254.44</v>
      </c>
      <c r="U32" s="62">
        <v>123.55</v>
      </c>
      <c r="V32" s="62">
        <v>137.99</v>
      </c>
      <c r="W32" s="62">
        <v>7.5</v>
      </c>
      <c r="X32" s="62">
        <v>4.0</v>
      </c>
      <c r="Y32" s="62">
        <v>13.0</v>
      </c>
      <c r="Z32" s="62">
        <v>241.34</v>
      </c>
      <c r="AA32" s="62">
        <v>10.0</v>
      </c>
      <c r="AB32" s="62">
        <v>136.69</v>
      </c>
      <c r="AC32" s="62">
        <v>13.0</v>
      </c>
      <c r="AD32" s="62">
        <v>241.34</v>
      </c>
      <c r="AE32" s="62">
        <v>0.0</v>
      </c>
      <c r="AF32" s="62">
        <v>56.0</v>
      </c>
      <c r="AG32" s="62">
        <v>0.0</v>
      </c>
      <c r="AH32" s="62">
        <v>32.2</v>
      </c>
      <c r="AI32" s="62">
        <v>48.65</v>
      </c>
      <c r="AJ32" s="62">
        <v>58.1</v>
      </c>
      <c r="AK32" s="62">
        <v>0.0</v>
      </c>
      <c r="AL32" s="62">
        <v>1.0</v>
      </c>
      <c r="AM32" s="62">
        <v>3.0</v>
      </c>
      <c r="AN32" s="62">
        <v>52.0</v>
      </c>
      <c r="AO32" s="62">
        <v>0.0</v>
      </c>
      <c r="AP32" s="62">
        <v>0.0</v>
      </c>
      <c r="AQ32" s="62">
        <v>3.0</v>
      </c>
      <c r="AR32" s="62">
        <v>52.0</v>
      </c>
      <c r="AS32" s="62">
        <v>0.0</v>
      </c>
      <c r="AT32" s="62">
        <v>52.0</v>
      </c>
      <c r="AU32" s="62">
        <v>0.0</v>
      </c>
      <c r="AV32" s="62">
        <v>0.0</v>
      </c>
      <c r="AW32" s="62">
        <v>0.0</v>
      </c>
      <c r="AX32" s="62">
        <v>0.0</v>
      </c>
      <c r="AY32" s="62">
        <v>0.0</v>
      </c>
      <c r="AZ32" s="62">
        <v>2.0</v>
      </c>
      <c r="BA32" s="62">
        <v>7.0</v>
      </c>
      <c r="BB32" s="62">
        <v>307.25</v>
      </c>
      <c r="BC32" s="62">
        <v>6.0</v>
      </c>
      <c r="BD32" s="62">
        <v>258.6</v>
      </c>
      <c r="BE32" s="62">
        <v>7.0</v>
      </c>
      <c r="BF32" s="62">
        <v>307.25</v>
      </c>
      <c r="BG32" s="62">
        <v>0.0</v>
      </c>
      <c r="BH32" s="62">
        <v>0.0</v>
      </c>
      <c r="BI32" s="62">
        <v>0.0</v>
      </c>
      <c r="BJ32" s="62">
        <v>222.24</v>
      </c>
      <c r="BK32" s="62">
        <v>74.9</v>
      </c>
      <c r="BL32" s="62">
        <v>0.0</v>
      </c>
      <c r="BM32" s="62">
        <v>7.5</v>
      </c>
      <c r="BN32" s="62">
        <v>1.0</v>
      </c>
      <c r="BO32" s="62">
        <v>7.0</v>
      </c>
      <c r="BP32" s="62">
        <v>79.89</v>
      </c>
      <c r="BQ32" s="62">
        <v>3.0</v>
      </c>
      <c r="BR32" s="62">
        <v>20.72</v>
      </c>
      <c r="BS32" s="62">
        <v>7.0</v>
      </c>
      <c r="BT32" s="62">
        <v>79.89</v>
      </c>
      <c r="BU32" s="62">
        <v>0.0</v>
      </c>
      <c r="BV32" s="62">
        <v>0.0</v>
      </c>
      <c r="BW32" s="62">
        <v>0.0</v>
      </c>
      <c r="BX32" s="62">
        <v>0.0</v>
      </c>
      <c r="BY32" s="62">
        <v>0.0</v>
      </c>
      <c r="BZ32" s="62">
        <v>79.89</v>
      </c>
      <c r="CA32" s="62">
        <v>0.0</v>
      </c>
    </row>
    <row r="33">
      <c r="C33" s="62">
        <v>3.7592026E8</v>
      </c>
      <c r="D33" s="62">
        <v>18.0</v>
      </c>
      <c r="E33" s="62">
        <v>7.0</v>
      </c>
      <c r="F33" s="62">
        <v>58.0</v>
      </c>
      <c r="G33" s="62">
        <v>87500.0</v>
      </c>
      <c r="H33" s="62">
        <v>0.0</v>
      </c>
      <c r="I33" s="62">
        <v>1.855935857</v>
      </c>
      <c r="J33" s="62">
        <v>3.0</v>
      </c>
      <c r="K33" s="62">
        <v>5.0</v>
      </c>
      <c r="L33" s="62">
        <v>79.36</v>
      </c>
      <c r="M33" s="62">
        <v>5.0</v>
      </c>
      <c r="N33" s="62">
        <v>79.36</v>
      </c>
      <c r="O33" s="62">
        <v>0.0</v>
      </c>
      <c r="P33" s="62">
        <v>0.0</v>
      </c>
      <c r="Q33" s="62">
        <v>28.79</v>
      </c>
      <c r="R33" s="62">
        <v>0.0</v>
      </c>
      <c r="S33" s="62">
        <v>0.0</v>
      </c>
      <c r="T33" s="62">
        <v>0.0</v>
      </c>
      <c r="U33" s="62">
        <v>43.97</v>
      </c>
      <c r="V33" s="62">
        <v>0.0</v>
      </c>
      <c r="W33" s="62">
        <v>6.6</v>
      </c>
      <c r="X33" s="62"/>
      <c r="Y33" s="62"/>
      <c r="Z33" s="62"/>
      <c r="AA33" s="62"/>
      <c r="AB33" s="62"/>
      <c r="AC33" s="62"/>
      <c r="AD33" s="62"/>
      <c r="AE33" s="62"/>
      <c r="AF33" s="62"/>
      <c r="AG33" s="62"/>
      <c r="AH33" s="62"/>
      <c r="AI33" s="62"/>
      <c r="AJ33" s="62"/>
      <c r="AK33" s="62"/>
      <c r="AL33" s="62">
        <v>1.0</v>
      </c>
      <c r="AM33" s="62">
        <v>2.0</v>
      </c>
      <c r="AN33" s="62">
        <v>13.98</v>
      </c>
      <c r="AO33" s="62">
        <v>2.0</v>
      </c>
      <c r="AP33" s="62">
        <v>13.98</v>
      </c>
      <c r="AQ33" s="62">
        <v>0.0</v>
      </c>
      <c r="AR33" s="62">
        <v>0.0</v>
      </c>
      <c r="AS33" s="62">
        <v>0.0</v>
      </c>
      <c r="AT33" s="62">
        <v>0.0</v>
      </c>
      <c r="AU33" s="62">
        <v>0.0</v>
      </c>
      <c r="AV33" s="62">
        <v>0.0</v>
      </c>
      <c r="AW33" s="62">
        <v>13.98</v>
      </c>
      <c r="AX33" s="62">
        <v>0.0</v>
      </c>
      <c r="AY33" s="62">
        <v>0.0</v>
      </c>
      <c r="AZ33" s="62">
        <v>1.0</v>
      </c>
      <c r="BA33" s="62">
        <v>1.0</v>
      </c>
      <c r="BB33" s="62">
        <v>28.79</v>
      </c>
      <c r="BC33" s="62">
        <v>1.0</v>
      </c>
      <c r="BD33" s="62">
        <v>28.79</v>
      </c>
      <c r="BE33" s="62">
        <v>0.0</v>
      </c>
      <c r="BF33" s="62">
        <v>0.0</v>
      </c>
      <c r="BG33" s="62">
        <v>28.79</v>
      </c>
      <c r="BH33" s="62">
        <v>0.0</v>
      </c>
      <c r="BI33" s="62">
        <v>0.0</v>
      </c>
      <c r="BJ33" s="62">
        <v>0.0</v>
      </c>
      <c r="BK33" s="62">
        <v>0.0</v>
      </c>
      <c r="BL33" s="62">
        <v>0.0</v>
      </c>
      <c r="BM33" s="62">
        <v>0.0</v>
      </c>
      <c r="BN33" s="62">
        <v>1.0</v>
      </c>
      <c r="BO33" s="62">
        <v>2.0</v>
      </c>
      <c r="BP33" s="62">
        <v>36.59</v>
      </c>
      <c r="BQ33" s="62">
        <v>2.0</v>
      </c>
      <c r="BR33" s="62">
        <v>36.59</v>
      </c>
      <c r="BS33" s="62">
        <v>0.0</v>
      </c>
      <c r="BT33" s="62">
        <v>0.0</v>
      </c>
      <c r="BU33" s="62">
        <v>0.0</v>
      </c>
      <c r="BV33" s="62">
        <v>0.0</v>
      </c>
      <c r="BW33" s="62">
        <v>0.0</v>
      </c>
      <c r="BX33" s="62">
        <v>0.0</v>
      </c>
      <c r="BY33" s="62">
        <v>29.99</v>
      </c>
      <c r="BZ33" s="62">
        <v>0.0</v>
      </c>
      <c r="CA33" s="62">
        <v>6.6</v>
      </c>
    </row>
    <row r="34">
      <c r="C34" s="62">
        <v>4.73995037E8</v>
      </c>
      <c r="D34" s="62">
        <v>10.0</v>
      </c>
      <c r="E34" s="62">
        <v>11.0</v>
      </c>
      <c r="F34" s="62">
        <v>42.0</v>
      </c>
      <c r="G34" s="62">
        <v>87500.0</v>
      </c>
      <c r="H34" s="62">
        <v>0.0</v>
      </c>
      <c r="I34" s="62">
        <v>6.078841445</v>
      </c>
      <c r="J34" s="62">
        <v>2.0</v>
      </c>
      <c r="K34" s="62">
        <v>14.0</v>
      </c>
      <c r="L34" s="62">
        <v>282.6</v>
      </c>
      <c r="M34" s="62">
        <v>10.0</v>
      </c>
      <c r="N34" s="62">
        <v>190.91</v>
      </c>
      <c r="O34" s="62">
        <v>0.0</v>
      </c>
      <c r="P34" s="62">
        <v>0.0</v>
      </c>
      <c r="Q34" s="62">
        <v>0.0</v>
      </c>
      <c r="R34" s="62">
        <v>0.0</v>
      </c>
      <c r="S34" s="62">
        <v>0.0</v>
      </c>
      <c r="T34" s="62">
        <v>70.73</v>
      </c>
      <c r="U34" s="62">
        <v>164.08</v>
      </c>
      <c r="V34" s="62">
        <v>0.0</v>
      </c>
      <c r="W34" s="62">
        <v>0.0</v>
      </c>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v>2.0</v>
      </c>
      <c r="BO34" s="62">
        <v>14.0</v>
      </c>
      <c r="BP34" s="62">
        <v>282.6</v>
      </c>
      <c r="BQ34" s="62">
        <v>10.0</v>
      </c>
      <c r="BR34" s="62">
        <v>190.91</v>
      </c>
      <c r="BS34" s="62">
        <v>0.0</v>
      </c>
      <c r="BT34" s="62">
        <v>0.0</v>
      </c>
      <c r="BU34" s="62">
        <v>0.0</v>
      </c>
      <c r="BV34" s="62">
        <v>0.0</v>
      </c>
      <c r="BW34" s="62">
        <v>0.0</v>
      </c>
      <c r="BX34" s="62">
        <v>70.73</v>
      </c>
      <c r="BY34" s="62">
        <v>164.08</v>
      </c>
      <c r="BZ34" s="62">
        <v>0.0</v>
      </c>
      <c r="CA34" s="62">
        <v>0.0</v>
      </c>
    </row>
    <row r="35">
      <c r="C35" s="62">
        <v>3.5872359E7</v>
      </c>
      <c r="D35" s="62">
        <v>77.0</v>
      </c>
      <c r="E35" s="62">
        <v>12.0</v>
      </c>
      <c r="F35" s="62">
        <v>61.0</v>
      </c>
      <c r="G35" s="62">
        <v>57500.0</v>
      </c>
      <c r="H35" s="62">
        <v>1.0</v>
      </c>
      <c r="I35" s="62">
        <v>4.748334498</v>
      </c>
      <c r="J35" s="62">
        <v>3.0</v>
      </c>
      <c r="K35" s="62">
        <v>9.0</v>
      </c>
      <c r="L35" s="62">
        <v>138.41</v>
      </c>
      <c r="M35" s="62">
        <v>8.0</v>
      </c>
      <c r="N35" s="62">
        <v>126.41</v>
      </c>
      <c r="O35" s="62">
        <v>7.0</v>
      </c>
      <c r="P35" s="62">
        <v>114.42</v>
      </c>
      <c r="Q35" s="62">
        <v>0.0</v>
      </c>
      <c r="R35" s="62">
        <v>12.0</v>
      </c>
      <c r="S35" s="62">
        <v>0.0</v>
      </c>
      <c r="T35" s="62">
        <v>0.0</v>
      </c>
      <c r="U35" s="62">
        <v>71.04</v>
      </c>
      <c r="V35" s="62">
        <v>0.0</v>
      </c>
      <c r="W35" s="62">
        <v>43.38</v>
      </c>
      <c r="X35" s="62">
        <v>1.0</v>
      </c>
      <c r="Y35" s="62">
        <v>2.0</v>
      </c>
      <c r="Z35" s="62">
        <v>23.99</v>
      </c>
      <c r="AA35" s="62">
        <v>1.0</v>
      </c>
      <c r="AB35" s="62">
        <v>11.99</v>
      </c>
      <c r="AC35" s="62">
        <v>0.0</v>
      </c>
      <c r="AD35" s="62">
        <v>0.0</v>
      </c>
      <c r="AE35" s="62">
        <v>0.0</v>
      </c>
      <c r="AF35" s="62">
        <v>12.0</v>
      </c>
      <c r="AG35" s="62">
        <v>0.0</v>
      </c>
      <c r="AH35" s="62">
        <v>0.0</v>
      </c>
      <c r="AI35" s="62">
        <v>0.0</v>
      </c>
      <c r="AJ35" s="62">
        <v>0.0</v>
      </c>
      <c r="AK35" s="62">
        <v>0.0</v>
      </c>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v>2.0</v>
      </c>
      <c r="BO35" s="62">
        <v>7.0</v>
      </c>
      <c r="BP35" s="62">
        <v>114.42</v>
      </c>
      <c r="BQ35" s="62">
        <v>7.0</v>
      </c>
      <c r="BR35" s="62">
        <v>114.42</v>
      </c>
      <c r="BS35" s="62">
        <v>7.0</v>
      </c>
      <c r="BT35" s="62">
        <v>114.42</v>
      </c>
      <c r="BU35" s="62">
        <v>0.0</v>
      </c>
      <c r="BV35" s="62">
        <v>0.0</v>
      </c>
      <c r="BW35" s="62">
        <v>0.0</v>
      </c>
      <c r="BX35" s="62">
        <v>0.0</v>
      </c>
      <c r="BY35" s="62">
        <v>71.04</v>
      </c>
      <c r="BZ35" s="62">
        <v>0.0</v>
      </c>
      <c r="CA35" s="62">
        <v>43.38</v>
      </c>
    </row>
    <row r="36">
      <c r="C36" s="62">
        <v>1.171669E8</v>
      </c>
      <c r="D36" s="62">
        <v>27.0</v>
      </c>
      <c r="E36" s="62">
        <v>2.0</v>
      </c>
      <c r="F36" s="62">
        <v>89.0</v>
      </c>
      <c r="G36" s="62">
        <v>70000.0</v>
      </c>
      <c r="H36" s="62">
        <v>1.0</v>
      </c>
      <c r="I36" s="62">
        <v>0.692729429</v>
      </c>
      <c r="J36" s="62">
        <v>2.0</v>
      </c>
      <c r="K36" s="62">
        <v>5.0</v>
      </c>
      <c r="L36" s="62">
        <v>143.26</v>
      </c>
      <c r="M36" s="62">
        <v>5.0</v>
      </c>
      <c r="N36" s="62">
        <v>143.26</v>
      </c>
      <c r="O36" s="62">
        <v>2.0</v>
      </c>
      <c r="P36" s="62">
        <v>43.28</v>
      </c>
      <c r="Q36" s="62">
        <v>0.0</v>
      </c>
      <c r="R36" s="62">
        <v>0.0</v>
      </c>
      <c r="S36" s="62">
        <v>0.0</v>
      </c>
      <c r="T36" s="62">
        <v>0.0</v>
      </c>
      <c r="U36" s="62">
        <v>20.0</v>
      </c>
      <c r="V36" s="62">
        <v>123.26</v>
      </c>
      <c r="W36" s="62">
        <v>0.0</v>
      </c>
      <c r="X36" s="62">
        <v>2.0</v>
      </c>
      <c r="Y36" s="62">
        <v>5.0</v>
      </c>
      <c r="Z36" s="62">
        <v>143.26</v>
      </c>
      <c r="AA36" s="62">
        <v>5.0</v>
      </c>
      <c r="AB36" s="62">
        <v>143.26</v>
      </c>
      <c r="AC36" s="62">
        <v>2.0</v>
      </c>
      <c r="AD36" s="62">
        <v>43.28</v>
      </c>
      <c r="AE36" s="62">
        <v>0.0</v>
      </c>
      <c r="AF36" s="62">
        <v>0.0</v>
      </c>
      <c r="AG36" s="62">
        <v>0.0</v>
      </c>
      <c r="AH36" s="62">
        <v>0.0</v>
      </c>
      <c r="AI36" s="62">
        <v>20.0</v>
      </c>
      <c r="AJ36" s="62">
        <v>123.26</v>
      </c>
      <c r="AK36" s="62">
        <v>0.0</v>
      </c>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2"/>
      <c r="BW36" s="62"/>
      <c r="BX36" s="62"/>
      <c r="BY36" s="62"/>
      <c r="BZ36" s="62"/>
      <c r="CA36" s="62"/>
    </row>
    <row r="37">
      <c r="C37" s="62">
        <v>2.6541347E7</v>
      </c>
      <c r="D37" s="62">
        <v>104.0</v>
      </c>
      <c r="E37" s="62">
        <v>2.0</v>
      </c>
      <c r="F37" s="62">
        <v>64.0</v>
      </c>
      <c r="G37" s="62">
        <v>27500.0</v>
      </c>
      <c r="H37" s="62">
        <v>1.0</v>
      </c>
      <c r="I37" s="62">
        <v>1.825505239</v>
      </c>
      <c r="J37" s="62">
        <v>9.0</v>
      </c>
      <c r="K37" s="62">
        <v>19.0</v>
      </c>
      <c r="L37" s="62">
        <v>378.5</v>
      </c>
      <c r="M37" s="62">
        <v>17.0</v>
      </c>
      <c r="N37" s="62">
        <v>310.55</v>
      </c>
      <c r="O37" s="62">
        <v>19.0</v>
      </c>
      <c r="P37" s="62">
        <v>378.5</v>
      </c>
      <c r="Q37" s="62">
        <v>108.49</v>
      </c>
      <c r="R37" s="62">
        <v>0.0</v>
      </c>
      <c r="S37" s="62">
        <v>0.0</v>
      </c>
      <c r="T37" s="62">
        <v>8.39</v>
      </c>
      <c r="U37" s="62">
        <v>0.0</v>
      </c>
      <c r="V37" s="62">
        <v>132.21</v>
      </c>
      <c r="W37" s="62">
        <v>73.45</v>
      </c>
      <c r="X37" s="62">
        <v>6.0</v>
      </c>
      <c r="Y37" s="62">
        <v>10.0</v>
      </c>
      <c r="Z37" s="62">
        <v>223.91</v>
      </c>
      <c r="AA37" s="62">
        <v>9.0</v>
      </c>
      <c r="AB37" s="62">
        <v>183.92</v>
      </c>
      <c r="AC37" s="62">
        <v>10.0</v>
      </c>
      <c r="AD37" s="62">
        <v>223.91</v>
      </c>
      <c r="AE37" s="62">
        <v>108.49</v>
      </c>
      <c r="AF37" s="62">
        <v>0.0</v>
      </c>
      <c r="AG37" s="62">
        <v>0.0</v>
      </c>
      <c r="AH37" s="62">
        <v>0.0</v>
      </c>
      <c r="AI37" s="62">
        <v>0.0</v>
      </c>
      <c r="AJ37" s="62">
        <v>0.0</v>
      </c>
      <c r="AK37" s="62">
        <v>59.46</v>
      </c>
      <c r="AL37" s="62"/>
      <c r="AM37" s="62"/>
      <c r="AN37" s="62"/>
      <c r="AO37" s="62"/>
      <c r="AP37" s="62"/>
      <c r="AQ37" s="62"/>
      <c r="AR37" s="62"/>
      <c r="AS37" s="62"/>
      <c r="AT37" s="62"/>
      <c r="AU37" s="62"/>
      <c r="AV37" s="62"/>
      <c r="AW37" s="62"/>
      <c r="AX37" s="62"/>
      <c r="AY37" s="62"/>
      <c r="AZ37" s="62">
        <v>1.0</v>
      </c>
      <c r="BA37" s="62">
        <v>1.0</v>
      </c>
      <c r="BB37" s="62">
        <v>13.99</v>
      </c>
      <c r="BC37" s="62">
        <v>1.0</v>
      </c>
      <c r="BD37" s="62">
        <v>13.99</v>
      </c>
      <c r="BE37" s="62">
        <v>1.0</v>
      </c>
      <c r="BF37" s="62">
        <v>13.99</v>
      </c>
      <c r="BG37" s="62">
        <v>0.0</v>
      </c>
      <c r="BH37" s="62">
        <v>0.0</v>
      </c>
      <c r="BI37" s="62">
        <v>0.0</v>
      </c>
      <c r="BJ37" s="62">
        <v>0.0</v>
      </c>
      <c r="BK37" s="62">
        <v>0.0</v>
      </c>
      <c r="BL37" s="62">
        <v>0.0</v>
      </c>
      <c r="BM37" s="62">
        <v>13.99</v>
      </c>
      <c r="BN37" s="62">
        <v>2.0</v>
      </c>
      <c r="BO37" s="62">
        <v>8.0</v>
      </c>
      <c r="BP37" s="62">
        <v>140.6</v>
      </c>
      <c r="BQ37" s="62">
        <v>7.0</v>
      </c>
      <c r="BR37" s="62">
        <v>112.64</v>
      </c>
      <c r="BS37" s="62">
        <v>8.0</v>
      </c>
      <c r="BT37" s="62">
        <v>140.6</v>
      </c>
      <c r="BU37" s="62">
        <v>0.0</v>
      </c>
      <c r="BV37" s="62">
        <v>0.0</v>
      </c>
      <c r="BW37" s="62">
        <v>0.0</v>
      </c>
      <c r="BX37" s="62">
        <v>8.39</v>
      </c>
      <c r="BY37" s="62">
        <v>0.0</v>
      </c>
      <c r="BZ37" s="62">
        <v>132.21</v>
      </c>
      <c r="CA37" s="62">
        <v>0.0</v>
      </c>
    </row>
    <row r="38">
      <c r="C38" s="62">
        <v>1.40728543E8</v>
      </c>
      <c r="D38" s="62">
        <v>140.0</v>
      </c>
      <c r="E38" s="62">
        <v>4.0</v>
      </c>
      <c r="F38" s="62">
        <v>50.0</v>
      </c>
      <c r="G38" s="62"/>
      <c r="H38" s="62">
        <v>1.0</v>
      </c>
      <c r="I38" s="62">
        <v>1.637087363</v>
      </c>
      <c r="J38" s="62">
        <v>4.0</v>
      </c>
      <c r="K38" s="62">
        <v>17.0</v>
      </c>
      <c r="L38" s="62">
        <v>529.09</v>
      </c>
      <c r="M38" s="62">
        <v>16.0</v>
      </c>
      <c r="N38" s="62">
        <v>482.35</v>
      </c>
      <c r="O38" s="62">
        <v>17.0</v>
      </c>
      <c r="P38" s="62">
        <v>529.09</v>
      </c>
      <c r="Q38" s="62">
        <v>46.74</v>
      </c>
      <c r="R38" s="62">
        <v>0.0</v>
      </c>
      <c r="S38" s="62">
        <v>0.0</v>
      </c>
      <c r="T38" s="62">
        <v>135.99</v>
      </c>
      <c r="U38" s="62">
        <v>71.39</v>
      </c>
      <c r="V38" s="62">
        <v>274.97</v>
      </c>
      <c r="W38" s="62">
        <v>0.0</v>
      </c>
      <c r="X38" s="62">
        <v>1.0</v>
      </c>
      <c r="Y38" s="62">
        <v>8.0</v>
      </c>
      <c r="Z38" s="62">
        <v>192.3</v>
      </c>
      <c r="AA38" s="62">
        <v>8.0</v>
      </c>
      <c r="AB38" s="62">
        <v>192.3</v>
      </c>
      <c r="AC38" s="62">
        <v>8.0</v>
      </c>
      <c r="AD38" s="62">
        <v>192.3</v>
      </c>
      <c r="AE38" s="62">
        <v>0.0</v>
      </c>
      <c r="AF38" s="62">
        <v>0.0</v>
      </c>
      <c r="AG38" s="62">
        <v>0.0</v>
      </c>
      <c r="AH38" s="62">
        <v>0.0</v>
      </c>
      <c r="AI38" s="62">
        <v>0.0</v>
      </c>
      <c r="AJ38" s="62">
        <v>192.3</v>
      </c>
      <c r="AK38" s="62">
        <v>0.0</v>
      </c>
      <c r="AL38" s="62">
        <v>1.0</v>
      </c>
      <c r="AM38" s="62">
        <v>5.0</v>
      </c>
      <c r="AN38" s="62">
        <v>109.87</v>
      </c>
      <c r="AO38" s="62">
        <v>5.0</v>
      </c>
      <c r="AP38" s="62">
        <v>109.87</v>
      </c>
      <c r="AQ38" s="62">
        <v>5.0</v>
      </c>
      <c r="AR38" s="62">
        <v>109.87</v>
      </c>
      <c r="AS38" s="62">
        <v>0.0</v>
      </c>
      <c r="AT38" s="62">
        <v>0.0</v>
      </c>
      <c r="AU38" s="62">
        <v>0.0</v>
      </c>
      <c r="AV38" s="62">
        <v>27.2</v>
      </c>
      <c r="AW38" s="62">
        <v>0.0</v>
      </c>
      <c r="AX38" s="62">
        <v>82.67</v>
      </c>
      <c r="AY38" s="62">
        <v>0.0</v>
      </c>
      <c r="AZ38" s="62">
        <v>2.0</v>
      </c>
      <c r="BA38" s="62">
        <v>4.0</v>
      </c>
      <c r="BB38" s="62">
        <v>226.92</v>
      </c>
      <c r="BC38" s="62">
        <v>3.0</v>
      </c>
      <c r="BD38" s="62">
        <v>180.18</v>
      </c>
      <c r="BE38" s="62">
        <v>4.0</v>
      </c>
      <c r="BF38" s="62">
        <v>226.92</v>
      </c>
      <c r="BG38" s="62">
        <v>46.74</v>
      </c>
      <c r="BH38" s="62">
        <v>0.0</v>
      </c>
      <c r="BI38" s="62">
        <v>0.0</v>
      </c>
      <c r="BJ38" s="62">
        <v>108.79</v>
      </c>
      <c r="BK38" s="62">
        <v>71.39</v>
      </c>
      <c r="BL38" s="62">
        <v>0.0</v>
      </c>
      <c r="BM38" s="62">
        <v>0.0</v>
      </c>
      <c r="BN38" s="62"/>
      <c r="BO38" s="62"/>
      <c r="BP38" s="62"/>
      <c r="BQ38" s="62"/>
      <c r="BR38" s="62"/>
      <c r="BS38" s="62"/>
      <c r="BT38" s="62"/>
      <c r="BU38" s="62"/>
      <c r="BV38" s="62"/>
      <c r="BW38" s="62"/>
      <c r="BX38" s="62"/>
      <c r="BY38" s="62"/>
      <c r="BZ38" s="62"/>
      <c r="CA38" s="62"/>
    </row>
    <row r="39">
      <c r="C39" s="62">
        <v>9.2143777E7</v>
      </c>
      <c r="D39" s="62">
        <v>4.0</v>
      </c>
      <c r="E39" s="62">
        <v>63.0</v>
      </c>
      <c r="F39" s="62">
        <v>60.0</v>
      </c>
      <c r="G39" s="62">
        <v>42500.0</v>
      </c>
      <c r="H39" s="62">
        <v>0.0</v>
      </c>
      <c r="I39" s="62">
        <v>26.339833798</v>
      </c>
      <c r="J39" s="62">
        <v>1.0</v>
      </c>
      <c r="K39" s="62">
        <v>1.0</v>
      </c>
      <c r="L39" s="62">
        <v>41.4</v>
      </c>
      <c r="M39" s="62">
        <v>1.0</v>
      </c>
      <c r="N39" s="62">
        <v>41.4</v>
      </c>
      <c r="O39" s="62">
        <v>0.0</v>
      </c>
      <c r="P39" s="62">
        <v>0.0</v>
      </c>
      <c r="Q39" s="62">
        <v>0.0</v>
      </c>
      <c r="R39" s="62">
        <v>0.0</v>
      </c>
      <c r="S39" s="62">
        <v>0.0</v>
      </c>
      <c r="T39" s="62">
        <v>0.0</v>
      </c>
      <c r="U39" s="62">
        <v>0.0</v>
      </c>
      <c r="V39" s="62">
        <v>0.0</v>
      </c>
      <c r="W39" s="62">
        <v>0.0</v>
      </c>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v>1.0</v>
      </c>
      <c r="BA39" s="62">
        <v>1.0</v>
      </c>
      <c r="BB39" s="62">
        <v>41.4</v>
      </c>
      <c r="BC39" s="62">
        <v>1.0</v>
      </c>
      <c r="BD39" s="62">
        <v>41.4</v>
      </c>
      <c r="BE39" s="62">
        <v>0.0</v>
      </c>
      <c r="BF39" s="62">
        <v>0.0</v>
      </c>
      <c r="BG39" s="62">
        <v>0.0</v>
      </c>
      <c r="BH39" s="62">
        <v>0.0</v>
      </c>
      <c r="BI39" s="62">
        <v>0.0</v>
      </c>
      <c r="BJ39" s="62">
        <v>0.0</v>
      </c>
      <c r="BK39" s="62">
        <v>0.0</v>
      </c>
      <c r="BL39" s="62">
        <v>0.0</v>
      </c>
      <c r="BM39" s="62">
        <v>0.0</v>
      </c>
      <c r="BN39" s="62"/>
      <c r="BO39" s="62"/>
      <c r="BP39" s="62"/>
      <c r="BQ39" s="62"/>
      <c r="BR39" s="62"/>
      <c r="BS39" s="62"/>
      <c r="BT39" s="62"/>
      <c r="BU39" s="62"/>
      <c r="BV39" s="62"/>
      <c r="BW39" s="62"/>
      <c r="BX39" s="62"/>
      <c r="BY39" s="62"/>
      <c r="BZ39" s="62"/>
      <c r="CA39" s="62"/>
    </row>
    <row r="40">
      <c r="C40" s="62">
        <v>1.86805439E8</v>
      </c>
      <c r="D40" s="62">
        <v>1.0</v>
      </c>
      <c r="E40" s="62"/>
      <c r="F40" s="62">
        <v>85.0</v>
      </c>
      <c r="G40" s="62">
        <v>47500.0</v>
      </c>
      <c r="H40" s="62">
        <v>0.0</v>
      </c>
      <c r="I40" s="62">
        <v>3.227758401</v>
      </c>
      <c r="J40" s="62">
        <v>1.0</v>
      </c>
      <c r="K40" s="62">
        <v>6.0</v>
      </c>
      <c r="L40" s="62">
        <v>81.8</v>
      </c>
      <c r="M40" s="62">
        <v>6.0</v>
      </c>
      <c r="N40" s="62">
        <v>81.8</v>
      </c>
      <c r="O40" s="62">
        <v>0.0</v>
      </c>
      <c r="P40" s="62">
        <v>0.0</v>
      </c>
      <c r="Q40" s="62">
        <v>0.0</v>
      </c>
      <c r="R40" s="62">
        <v>0.0</v>
      </c>
      <c r="S40" s="62">
        <v>81.8</v>
      </c>
      <c r="T40" s="62">
        <v>0.0</v>
      </c>
      <c r="U40" s="62">
        <v>0.0</v>
      </c>
      <c r="V40" s="62">
        <v>0.0</v>
      </c>
      <c r="W40" s="62">
        <v>0.0</v>
      </c>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v>1.0</v>
      </c>
      <c r="BA40" s="62">
        <v>6.0</v>
      </c>
      <c r="BB40" s="62">
        <v>81.8</v>
      </c>
      <c r="BC40" s="62">
        <v>6.0</v>
      </c>
      <c r="BD40" s="62">
        <v>81.8</v>
      </c>
      <c r="BE40" s="62">
        <v>0.0</v>
      </c>
      <c r="BF40" s="62">
        <v>0.0</v>
      </c>
      <c r="BG40" s="62">
        <v>0.0</v>
      </c>
      <c r="BH40" s="62">
        <v>0.0</v>
      </c>
      <c r="BI40" s="62">
        <v>81.8</v>
      </c>
      <c r="BJ40" s="62">
        <v>0.0</v>
      </c>
      <c r="BK40" s="62">
        <v>0.0</v>
      </c>
      <c r="BL40" s="62">
        <v>0.0</v>
      </c>
      <c r="BM40" s="62">
        <v>0.0</v>
      </c>
      <c r="BN40" s="62"/>
      <c r="BO40" s="62"/>
      <c r="BP40" s="62"/>
      <c r="BQ40" s="62"/>
      <c r="BR40" s="62"/>
      <c r="BS40" s="62"/>
      <c r="BT40" s="62"/>
      <c r="BU40" s="62"/>
      <c r="BV40" s="62"/>
      <c r="BW40" s="62"/>
      <c r="BX40" s="62"/>
      <c r="BY40" s="62"/>
      <c r="BZ40" s="62"/>
      <c r="CA40" s="62"/>
    </row>
    <row r="41">
      <c r="C41" s="62">
        <v>2.43658082E8</v>
      </c>
      <c r="D41" s="62">
        <v>4.0</v>
      </c>
      <c r="E41" s="62">
        <v>37.0</v>
      </c>
      <c r="F41" s="62">
        <v>40.0</v>
      </c>
      <c r="G41" s="62">
        <v>57500.0</v>
      </c>
      <c r="H41" s="62">
        <v>0.0</v>
      </c>
      <c r="I41" s="62">
        <v>3.233794638</v>
      </c>
      <c r="J41" s="62">
        <v>1.0</v>
      </c>
      <c r="K41" s="62">
        <v>4.0</v>
      </c>
      <c r="L41" s="62">
        <v>83.47</v>
      </c>
      <c r="M41" s="62">
        <v>4.0</v>
      </c>
      <c r="N41" s="62">
        <v>83.47</v>
      </c>
      <c r="O41" s="62">
        <v>0.0</v>
      </c>
      <c r="P41" s="62">
        <v>0.0</v>
      </c>
      <c r="Q41" s="62">
        <v>0.0</v>
      </c>
      <c r="R41" s="62">
        <v>0.0</v>
      </c>
      <c r="S41" s="62">
        <v>0.0</v>
      </c>
      <c r="T41" s="62">
        <v>0.0</v>
      </c>
      <c r="U41" s="62">
        <v>83.47</v>
      </c>
      <c r="V41" s="62">
        <v>0.0</v>
      </c>
      <c r="W41" s="62">
        <v>0.0</v>
      </c>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v>1.0</v>
      </c>
      <c r="BA41" s="62">
        <v>4.0</v>
      </c>
      <c r="BB41" s="62">
        <v>83.47</v>
      </c>
      <c r="BC41" s="62">
        <v>4.0</v>
      </c>
      <c r="BD41" s="62">
        <v>83.47</v>
      </c>
      <c r="BE41" s="62">
        <v>0.0</v>
      </c>
      <c r="BF41" s="62">
        <v>0.0</v>
      </c>
      <c r="BG41" s="62">
        <v>0.0</v>
      </c>
      <c r="BH41" s="62">
        <v>0.0</v>
      </c>
      <c r="BI41" s="62">
        <v>0.0</v>
      </c>
      <c r="BJ41" s="62">
        <v>0.0</v>
      </c>
      <c r="BK41" s="62">
        <v>83.47</v>
      </c>
      <c r="BL41" s="62">
        <v>0.0</v>
      </c>
      <c r="BM41" s="62">
        <v>0.0</v>
      </c>
      <c r="BN41" s="62"/>
      <c r="BO41" s="62"/>
      <c r="BP41" s="62"/>
      <c r="BQ41" s="62"/>
      <c r="BR41" s="62"/>
      <c r="BS41" s="62"/>
      <c r="BT41" s="62"/>
      <c r="BU41" s="62"/>
      <c r="BV41" s="62"/>
      <c r="BW41" s="62"/>
      <c r="BX41" s="62"/>
      <c r="BY41" s="62"/>
      <c r="BZ41" s="62"/>
      <c r="CA41" s="62"/>
    </row>
    <row r="42">
      <c r="C42" s="62">
        <v>8.78332976E8</v>
      </c>
      <c r="D42" s="62">
        <v>3.0</v>
      </c>
      <c r="E42" s="62">
        <v>17.0</v>
      </c>
      <c r="F42" s="62"/>
      <c r="G42" s="62"/>
      <c r="H42" s="62">
        <v>0.0</v>
      </c>
      <c r="I42" s="62">
        <v>2.084605047</v>
      </c>
      <c r="J42" s="62">
        <v>1.0</v>
      </c>
      <c r="K42" s="62">
        <v>1.0</v>
      </c>
      <c r="L42" s="62">
        <v>11.0</v>
      </c>
      <c r="M42" s="62">
        <v>1.0</v>
      </c>
      <c r="N42" s="62">
        <v>11.0</v>
      </c>
      <c r="O42" s="62">
        <v>0.0</v>
      </c>
      <c r="P42" s="62">
        <v>0.0</v>
      </c>
      <c r="Q42" s="62">
        <v>0.0</v>
      </c>
      <c r="R42" s="62">
        <v>0.0</v>
      </c>
      <c r="S42" s="62">
        <v>0.0</v>
      </c>
      <c r="T42" s="62">
        <v>0.0</v>
      </c>
      <c r="U42" s="62">
        <v>0.0</v>
      </c>
      <c r="V42" s="62">
        <v>0.0</v>
      </c>
      <c r="W42" s="62">
        <v>0.0</v>
      </c>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v>1.0</v>
      </c>
      <c r="BA42" s="62">
        <v>1.0</v>
      </c>
      <c r="BB42" s="62">
        <v>11.0</v>
      </c>
      <c r="BC42" s="62">
        <v>1.0</v>
      </c>
      <c r="BD42" s="62">
        <v>11.0</v>
      </c>
      <c r="BE42" s="62">
        <v>0.0</v>
      </c>
      <c r="BF42" s="62">
        <v>0.0</v>
      </c>
      <c r="BG42" s="62">
        <v>0.0</v>
      </c>
      <c r="BH42" s="62">
        <v>0.0</v>
      </c>
      <c r="BI42" s="62">
        <v>0.0</v>
      </c>
      <c r="BJ42" s="62">
        <v>0.0</v>
      </c>
      <c r="BK42" s="62">
        <v>0.0</v>
      </c>
      <c r="BL42" s="62">
        <v>0.0</v>
      </c>
      <c r="BM42" s="62">
        <v>0.0</v>
      </c>
      <c r="BN42" s="62"/>
      <c r="BO42" s="62"/>
      <c r="BP42" s="62"/>
      <c r="BQ42" s="62"/>
      <c r="BR42" s="62"/>
      <c r="BS42" s="62"/>
      <c r="BT42" s="62"/>
      <c r="BU42" s="62"/>
      <c r="BV42" s="62"/>
      <c r="BW42" s="62"/>
      <c r="BX42" s="62"/>
      <c r="BY42" s="62"/>
      <c r="BZ42" s="62"/>
      <c r="CA42" s="62"/>
    </row>
    <row r="43">
      <c r="C43" s="62">
        <v>1.86594033E8</v>
      </c>
      <c r="D43" s="62">
        <v>17.0</v>
      </c>
      <c r="E43" s="62">
        <v>13.0</v>
      </c>
      <c r="F43" s="62">
        <v>55.0</v>
      </c>
      <c r="G43" s="62">
        <v>17500.0</v>
      </c>
      <c r="H43" s="62">
        <v>1.0</v>
      </c>
      <c r="I43" s="62">
        <v>3.836772032</v>
      </c>
      <c r="J43" s="62">
        <v>1.0</v>
      </c>
      <c r="K43" s="62">
        <v>3.0</v>
      </c>
      <c r="L43" s="62">
        <v>40.0</v>
      </c>
      <c r="M43" s="62">
        <v>1.0</v>
      </c>
      <c r="N43" s="62">
        <v>30.0</v>
      </c>
      <c r="O43" s="62">
        <v>3.0</v>
      </c>
      <c r="P43" s="62">
        <v>40.0</v>
      </c>
      <c r="Q43" s="62">
        <v>0.0</v>
      </c>
      <c r="R43" s="62">
        <v>0.0</v>
      </c>
      <c r="S43" s="62">
        <v>0.0</v>
      </c>
      <c r="T43" s="62">
        <v>0.0</v>
      </c>
      <c r="U43" s="62">
        <v>0.0</v>
      </c>
      <c r="V43" s="62">
        <v>0.0</v>
      </c>
      <c r="W43" s="62">
        <v>0.0</v>
      </c>
      <c r="X43" s="62">
        <v>1.0</v>
      </c>
      <c r="Y43" s="62">
        <v>3.0</v>
      </c>
      <c r="Z43" s="62">
        <v>40.0</v>
      </c>
      <c r="AA43" s="62">
        <v>1.0</v>
      </c>
      <c r="AB43" s="62">
        <v>30.0</v>
      </c>
      <c r="AC43" s="62">
        <v>3.0</v>
      </c>
      <c r="AD43" s="62">
        <v>40.0</v>
      </c>
      <c r="AE43" s="62">
        <v>0.0</v>
      </c>
      <c r="AF43" s="62">
        <v>0.0</v>
      </c>
      <c r="AG43" s="62">
        <v>0.0</v>
      </c>
      <c r="AH43" s="62">
        <v>0.0</v>
      </c>
      <c r="AI43" s="62">
        <v>0.0</v>
      </c>
      <c r="AJ43" s="62">
        <v>0.0</v>
      </c>
      <c r="AK43" s="62">
        <v>0.0</v>
      </c>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c r="BM43" s="62"/>
      <c r="BN43" s="62"/>
      <c r="BO43" s="62"/>
      <c r="BP43" s="62"/>
      <c r="BQ43" s="62"/>
      <c r="BR43" s="62"/>
      <c r="BS43" s="62"/>
      <c r="BT43" s="62"/>
      <c r="BU43" s="62"/>
      <c r="BV43" s="62"/>
      <c r="BW43" s="62"/>
      <c r="BX43" s="62"/>
      <c r="BY43" s="62"/>
      <c r="BZ43" s="62"/>
      <c r="CA43" s="62"/>
    </row>
    <row r="44">
      <c r="C44" s="62">
        <v>1.063549401E9</v>
      </c>
      <c r="D44" s="62">
        <v>2.0</v>
      </c>
      <c r="E44" s="62">
        <v>23.0</v>
      </c>
      <c r="F44" s="62"/>
      <c r="G44" s="62">
        <v>70000.0</v>
      </c>
      <c r="H44" s="62">
        <v>0.0</v>
      </c>
      <c r="I44" s="62">
        <v>1.606550496</v>
      </c>
      <c r="J44" s="62">
        <v>1.0</v>
      </c>
      <c r="K44" s="62">
        <v>2.0</v>
      </c>
      <c r="L44" s="62">
        <v>179.99</v>
      </c>
      <c r="M44" s="62">
        <v>2.0</v>
      </c>
      <c r="N44" s="62">
        <v>179.99</v>
      </c>
      <c r="O44" s="62">
        <v>0.0</v>
      </c>
      <c r="P44" s="62">
        <v>0.0</v>
      </c>
      <c r="Q44" s="62">
        <v>0.0</v>
      </c>
      <c r="R44" s="62">
        <v>0.0</v>
      </c>
      <c r="S44" s="62">
        <v>0.0</v>
      </c>
      <c r="T44" s="62">
        <v>0.0</v>
      </c>
      <c r="U44" s="62">
        <v>9.0</v>
      </c>
      <c r="V44" s="62">
        <v>0.0</v>
      </c>
      <c r="W44" s="62">
        <v>0.0</v>
      </c>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v>1.0</v>
      </c>
      <c r="BA44" s="62">
        <v>2.0</v>
      </c>
      <c r="BB44" s="62">
        <v>179.99</v>
      </c>
      <c r="BC44" s="62">
        <v>2.0</v>
      </c>
      <c r="BD44" s="62">
        <v>179.99</v>
      </c>
      <c r="BE44" s="62">
        <v>0.0</v>
      </c>
      <c r="BF44" s="62">
        <v>0.0</v>
      </c>
      <c r="BG44" s="62">
        <v>0.0</v>
      </c>
      <c r="BH44" s="62">
        <v>0.0</v>
      </c>
      <c r="BI44" s="62">
        <v>0.0</v>
      </c>
      <c r="BJ44" s="62">
        <v>0.0</v>
      </c>
      <c r="BK44" s="62">
        <v>9.0</v>
      </c>
      <c r="BL44" s="62">
        <v>0.0</v>
      </c>
      <c r="BM44" s="62">
        <v>0.0</v>
      </c>
      <c r="BN44" s="62"/>
      <c r="BO44" s="62"/>
      <c r="BP44" s="62"/>
      <c r="BQ44" s="62"/>
      <c r="BR44" s="62"/>
      <c r="BS44" s="62"/>
      <c r="BT44" s="62"/>
      <c r="BU44" s="62"/>
      <c r="BV44" s="62"/>
      <c r="BW44" s="62"/>
      <c r="BX44" s="62"/>
      <c r="BY44" s="62"/>
      <c r="BZ44" s="62"/>
      <c r="CA44" s="62"/>
    </row>
    <row r="45">
      <c r="C45" s="62">
        <v>1.230479E8</v>
      </c>
      <c r="D45" s="62">
        <v>36.0</v>
      </c>
      <c r="E45" s="62">
        <v>17.0</v>
      </c>
      <c r="F45" s="62"/>
      <c r="G45" s="62"/>
      <c r="H45" s="62">
        <v>1.0</v>
      </c>
      <c r="I45" s="62">
        <v>1.393065593</v>
      </c>
      <c r="J45" s="62">
        <v>1.0</v>
      </c>
      <c r="K45" s="62">
        <v>12.0</v>
      </c>
      <c r="L45" s="62">
        <v>177.99</v>
      </c>
      <c r="M45" s="62">
        <v>10.0</v>
      </c>
      <c r="N45" s="62">
        <v>87.99</v>
      </c>
      <c r="O45" s="62">
        <v>0.0</v>
      </c>
      <c r="P45" s="62">
        <v>0.0</v>
      </c>
      <c r="Q45" s="62">
        <v>0.0</v>
      </c>
      <c r="R45" s="62">
        <v>90.0</v>
      </c>
      <c r="S45" s="62">
        <v>0.0</v>
      </c>
      <c r="T45" s="62">
        <v>0.0</v>
      </c>
      <c r="U45" s="62">
        <v>0.0</v>
      </c>
      <c r="V45" s="62">
        <v>63.0</v>
      </c>
      <c r="W45" s="62">
        <v>24.99</v>
      </c>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v>1.0</v>
      </c>
      <c r="BA45" s="62">
        <v>12.0</v>
      </c>
      <c r="BB45" s="62">
        <v>177.99</v>
      </c>
      <c r="BC45" s="62">
        <v>10.0</v>
      </c>
      <c r="BD45" s="62">
        <v>87.99</v>
      </c>
      <c r="BE45" s="62">
        <v>0.0</v>
      </c>
      <c r="BF45" s="62">
        <v>0.0</v>
      </c>
      <c r="BG45" s="62">
        <v>0.0</v>
      </c>
      <c r="BH45" s="62">
        <v>90.0</v>
      </c>
      <c r="BI45" s="62">
        <v>0.0</v>
      </c>
      <c r="BJ45" s="62">
        <v>0.0</v>
      </c>
      <c r="BK45" s="62">
        <v>0.0</v>
      </c>
      <c r="BL45" s="62">
        <v>63.0</v>
      </c>
      <c r="BM45" s="62">
        <v>24.99</v>
      </c>
      <c r="BN45" s="62"/>
      <c r="BO45" s="62"/>
      <c r="BP45" s="62"/>
      <c r="BQ45" s="62"/>
      <c r="BR45" s="62"/>
      <c r="BS45" s="62"/>
      <c r="BT45" s="62"/>
      <c r="BU45" s="62"/>
      <c r="BV45" s="62"/>
      <c r="BW45" s="62"/>
      <c r="BX45" s="62"/>
      <c r="BY45" s="62"/>
      <c r="BZ45" s="62"/>
      <c r="CA45" s="62"/>
    </row>
    <row r="46">
      <c r="C46" s="62">
        <v>9.9347216E8</v>
      </c>
      <c r="D46" s="62">
        <v>1.0</v>
      </c>
      <c r="E46" s="62"/>
      <c r="F46" s="62">
        <v>67.0</v>
      </c>
      <c r="G46" s="62">
        <v>125000.0</v>
      </c>
      <c r="H46" s="62">
        <v>1.0</v>
      </c>
      <c r="I46" s="62">
        <v>1.604911502</v>
      </c>
      <c r="J46" s="62">
        <v>1.0</v>
      </c>
      <c r="K46" s="62">
        <v>2.0</v>
      </c>
      <c r="L46" s="62">
        <v>38.07</v>
      </c>
      <c r="M46" s="62">
        <v>2.0</v>
      </c>
      <c r="N46" s="62">
        <v>38.07</v>
      </c>
      <c r="O46" s="62">
        <v>2.0</v>
      </c>
      <c r="P46" s="62">
        <v>38.07</v>
      </c>
      <c r="Q46" s="62">
        <v>0.0</v>
      </c>
      <c r="R46" s="62">
        <v>0.0</v>
      </c>
      <c r="S46" s="62">
        <v>0.0</v>
      </c>
      <c r="T46" s="62">
        <v>0.0</v>
      </c>
      <c r="U46" s="62">
        <v>17.6</v>
      </c>
      <c r="V46" s="62">
        <v>0.0</v>
      </c>
      <c r="W46" s="62">
        <v>0.0</v>
      </c>
      <c r="X46" s="62">
        <v>1.0</v>
      </c>
      <c r="Y46" s="62">
        <v>2.0</v>
      </c>
      <c r="Z46" s="62">
        <v>38.07</v>
      </c>
      <c r="AA46" s="62">
        <v>2.0</v>
      </c>
      <c r="AB46" s="62">
        <v>38.07</v>
      </c>
      <c r="AC46" s="62">
        <v>2.0</v>
      </c>
      <c r="AD46" s="62">
        <v>38.07</v>
      </c>
      <c r="AE46" s="62">
        <v>0.0</v>
      </c>
      <c r="AF46" s="62">
        <v>0.0</v>
      </c>
      <c r="AG46" s="62">
        <v>0.0</v>
      </c>
      <c r="AH46" s="62">
        <v>0.0</v>
      </c>
      <c r="AI46" s="62">
        <v>17.6</v>
      </c>
      <c r="AJ46" s="62">
        <v>0.0</v>
      </c>
      <c r="AK46" s="62">
        <v>0.0</v>
      </c>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62"/>
      <c r="BZ46" s="62"/>
      <c r="CA46" s="62"/>
    </row>
    <row r="47">
      <c r="C47" s="62">
        <v>1.007932788E9</v>
      </c>
      <c r="D47" s="62">
        <v>2.0</v>
      </c>
      <c r="E47" s="62">
        <v>29.0</v>
      </c>
      <c r="F47" s="62"/>
      <c r="G47" s="62"/>
      <c r="H47" s="62">
        <v>0.0</v>
      </c>
      <c r="I47" s="62">
        <v>0.514081156</v>
      </c>
      <c r="J47" s="62">
        <v>1.0</v>
      </c>
      <c r="K47" s="62">
        <v>1.0</v>
      </c>
      <c r="L47" s="62">
        <v>22.0</v>
      </c>
      <c r="M47" s="62">
        <v>0.0</v>
      </c>
      <c r="N47" s="62">
        <v>0.0</v>
      </c>
      <c r="O47" s="62">
        <v>0.0</v>
      </c>
      <c r="P47" s="62">
        <v>0.0</v>
      </c>
      <c r="Q47" s="62">
        <v>0.0</v>
      </c>
      <c r="R47" s="62">
        <v>22.0</v>
      </c>
      <c r="S47" s="62">
        <v>0.0</v>
      </c>
      <c r="T47" s="62">
        <v>0.0</v>
      </c>
      <c r="U47" s="62">
        <v>0.0</v>
      </c>
      <c r="V47" s="62">
        <v>0.0</v>
      </c>
      <c r="W47" s="62">
        <v>0.0</v>
      </c>
      <c r="X47" s="62">
        <v>1.0</v>
      </c>
      <c r="Y47" s="62">
        <v>1.0</v>
      </c>
      <c r="Z47" s="62">
        <v>22.0</v>
      </c>
      <c r="AA47" s="62">
        <v>0.0</v>
      </c>
      <c r="AB47" s="62">
        <v>0.0</v>
      </c>
      <c r="AC47" s="62">
        <v>0.0</v>
      </c>
      <c r="AD47" s="62">
        <v>0.0</v>
      </c>
      <c r="AE47" s="62">
        <v>0.0</v>
      </c>
      <c r="AF47" s="62">
        <v>22.0</v>
      </c>
      <c r="AG47" s="62">
        <v>0.0</v>
      </c>
      <c r="AH47" s="62">
        <v>0.0</v>
      </c>
      <c r="AI47" s="62">
        <v>0.0</v>
      </c>
      <c r="AJ47" s="62">
        <v>0.0</v>
      </c>
      <c r="AK47" s="62">
        <v>0.0</v>
      </c>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row>
    <row r="48">
      <c r="C48" s="62">
        <v>1.154758085E9</v>
      </c>
      <c r="D48" s="62">
        <v>1.0</v>
      </c>
      <c r="E48" s="62"/>
      <c r="F48" s="62"/>
      <c r="G48" s="62"/>
      <c r="H48" s="62">
        <v>0.0</v>
      </c>
      <c r="I48" s="62">
        <v>0.692729429</v>
      </c>
      <c r="J48" s="62">
        <v>1.0</v>
      </c>
      <c r="K48" s="62">
        <v>3.0</v>
      </c>
      <c r="L48" s="62">
        <v>72.0</v>
      </c>
      <c r="M48" s="62">
        <v>3.0</v>
      </c>
      <c r="N48" s="62">
        <v>72.0</v>
      </c>
      <c r="O48" s="62">
        <v>0.0</v>
      </c>
      <c r="P48" s="62">
        <v>0.0</v>
      </c>
      <c r="Q48" s="62">
        <v>0.0</v>
      </c>
      <c r="R48" s="62">
        <v>0.0</v>
      </c>
      <c r="S48" s="62">
        <v>0.0</v>
      </c>
      <c r="T48" s="62">
        <v>0.0</v>
      </c>
      <c r="U48" s="62">
        <v>0.0</v>
      </c>
      <c r="V48" s="62">
        <v>72.0</v>
      </c>
      <c r="W48" s="62">
        <v>0.0</v>
      </c>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v>1.0</v>
      </c>
      <c r="BO48" s="62">
        <v>3.0</v>
      </c>
      <c r="BP48" s="62">
        <v>72.0</v>
      </c>
      <c r="BQ48" s="62">
        <v>3.0</v>
      </c>
      <c r="BR48" s="62">
        <v>72.0</v>
      </c>
      <c r="BS48" s="62">
        <v>0.0</v>
      </c>
      <c r="BT48" s="62">
        <v>0.0</v>
      </c>
      <c r="BU48" s="62">
        <v>0.0</v>
      </c>
      <c r="BV48" s="62">
        <v>0.0</v>
      </c>
      <c r="BW48" s="62">
        <v>0.0</v>
      </c>
      <c r="BX48" s="62">
        <v>0.0</v>
      </c>
      <c r="BY48" s="62">
        <v>0.0</v>
      </c>
      <c r="BZ48" s="62">
        <v>72.0</v>
      </c>
      <c r="CA48" s="62">
        <v>0.0</v>
      </c>
    </row>
    <row r="49">
      <c r="C49" s="62">
        <v>1.059117812E9</v>
      </c>
      <c r="D49" s="62">
        <v>3.0</v>
      </c>
      <c r="E49" s="62">
        <v>23.0</v>
      </c>
      <c r="F49" s="62"/>
      <c r="G49" s="62"/>
      <c r="H49" s="62">
        <v>0.0</v>
      </c>
      <c r="I49" s="62">
        <v>1.846670476</v>
      </c>
      <c r="J49" s="62">
        <v>1.0</v>
      </c>
      <c r="K49" s="62">
        <v>4.0</v>
      </c>
      <c r="L49" s="62">
        <v>52.47</v>
      </c>
      <c r="M49" s="62">
        <v>4.0</v>
      </c>
      <c r="N49" s="62">
        <v>52.47</v>
      </c>
      <c r="O49" s="62">
        <v>0.0</v>
      </c>
      <c r="P49" s="62">
        <v>0.0</v>
      </c>
      <c r="Q49" s="62">
        <v>0.0</v>
      </c>
      <c r="R49" s="62">
        <v>0.0</v>
      </c>
      <c r="S49" s="62">
        <v>0.0</v>
      </c>
      <c r="T49" s="62">
        <v>32.47</v>
      </c>
      <c r="U49" s="62">
        <v>0.0</v>
      </c>
      <c r="V49" s="62">
        <v>0.0</v>
      </c>
      <c r="W49" s="62">
        <v>0.0</v>
      </c>
      <c r="X49" s="62">
        <v>1.0</v>
      </c>
      <c r="Y49" s="62">
        <v>4.0</v>
      </c>
      <c r="Z49" s="62">
        <v>52.47</v>
      </c>
      <c r="AA49" s="62">
        <v>4.0</v>
      </c>
      <c r="AB49" s="62">
        <v>52.47</v>
      </c>
      <c r="AC49" s="62">
        <v>0.0</v>
      </c>
      <c r="AD49" s="62">
        <v>0.0</v>
      </c>
      <c r="AE49" s="62">
        <v>0.0</v>
      </c>
      <c r="AF49" s="62">
        <v>0.0</v>
      </c>
      <c r="AG49" s="62">
        <v>0.0</v>
      </c>
      <c r="AH49" s="62">
        <v>32.47</v>
      </c>
      <c r="AI49" s="62">
        <v>0.0</v>
      </c>
      <c r="AJ49" s="62">
        <v>0.0</v>
      </c>
      <c r="AK49" s="62">
        <v>0.0</v>
      </c>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row>
    <row r="50">
      <c r="C50" s="62">
        <v>1.063364176E9</v>
      </c>
      <c r="D50" s="62">
        <v>15.0</v>
      </c>
      <c r="E50" s="62">
        <v>17.0</v>
      </c>
      <c r="F50" s="62">
        <v>55.0</v>
      </c>
      <c r="G50" s="62">
        <v>52500.0</v>
      </c>
      <c r="H50" s="62">
        <v>0.0</v>
      </c>
      <c r="I50" s="62">
        <v>1.9222799</v>
      </c>
      <c r="J50" s="62">
        <v>1.0</v>
      </c>
      <c r="K50" s="62">
        <v>4.0</v>
      </c>
      <c r="L50" s="62">
        <v>90.96</v>
      </c>
      <c r="M50" s="62">
        <v>4.0</v>
      </c>
      <c r="N50" s="62">
        <v>90.96</v>
      </c>
      <c r="O50" s="62">
        <v>0.0</v>
      </c>
      <c r="P50" s="62">
        <v>0.0</v>
      </c>
      <c r="Q50" s="62">
        <v>0.0</v>
      </c>
      <c r="R50" s="62">
        <v>0.0</v>
      </c>
      <c r="S50" s="62">
        <v>0.0</v>
      </c>
      <c r="T50" s="62">
        <v>0.0</v>
      </c>
      <c r="U50" s="62">
        <v>0.0</v>
      </c>
      <c r="V50" s="62">
        <v>65.97</v>
      </c>
      <c r="W50" s="62">
        <v>0.0</v>
      </c>
      <c r="X50" s="62"/>
      <c r="Y50" s="62"/>
      <c r="Z50" s="62"/>
      <c r="AA50" s="62"/>
      <c r="AB50" s="62"/>
      <c r="AC50" s="62"/>
      <c r="AD50" s="62"/>
      <c r="AE50" s="62"/>
      <c r="AF50" s="62"/>
      <c r="AG50" s="62"/>
      <c r="AH50" s="62"/>
      <c r="AI50" s="62"/>
      <c r="AJ50" s="62"/>
      <c r="AK50" s="62"/>
      <c r="AL50" s="62">
        <v>1.0</v>
      </c>
      <c r="AM50" s="62">
        <v>4.0</v>
      </c>
      <c r="AN50" s="62">
        <v>90.96</v>
      </c>
      <c r="AO50" s="62">
        <v>4.0</v>
      </c>
      <c r="AP50" s="62">
        <v>90.96</v>
      </c>
      <c r="AQ50" s="62">
        <v>0.0</v>
      </c>
      <c r="AR50" s="62">
        <v>0.0</v>
      </c>
      <c r="AS50" s="62">
        <v>0.0</v>
      </c>
      <c r="AT50" s="62">
        <v>0.0</v>
      </c>
      <c r="AU50" s="62">
        <v>0.0</v>
      </c>
      <c r="AV50" s="62">
        <v>0.0</v>
      </c>
      <c r="AW50" s="62">
        <v>0.0</v>
      </c>
      <c r="AX50" s="62">
        <v>65.97</v>
      </c>
      <c r="AY50" s="62">
        <v>0.0</v>
      </c>
      <c r="AZ50" s="62"/>
      <c r="BA50" s="62"/>
      <c r="BB50" s="62"/>
      <c r="BC50" s="62"/>
      <c r="BD50" s="62"/>
      <c r="BE50" s="62"/>
      <c r="BF50" s="62"/>
      <c r="BG50" s="62"/>
      <c r="BH50" s="62"/>
      <c r="BI50" s="62"/>
      <c r="BJ50" s="62"/>
      <c r="BK50" s="62"/>
      <c r="BL50" s="62"/>
      <c r="BM50" s="62"/>
      <c r="BN50" s="62"/>
      <c r="BO50" s="62"/>
      <c r="BP50" s="62"/>
      <c r="BQ50" s="62"/>
      <c r="BR50" s="62"/>
      <c r="BS50" s="62"/>
      <c r="BT50" s="62"/>
      <c r="BU50" s="62"/>
      <c r="BV50" s="62"/>
      <c r="BW50" s="62"/>
      <c r="BX50" s="62"/>
      <c r="BY50" s="62"/>
      <c r="BZ50" s="62"/>
      <c r="CA50" s="62"/>
    </row>
    <row r="51">
      <c r="C51" s="62">
        <v>1.208127183E9</v>
      </c>
      <c r="D51" s="62">
        <v>1.0</v>
      </c>
      <c r="E51" s="62"/>
      <c r="F51" s="62"/>
      <c r="G51" s="62"/>
      <c r="H51" s="62">
        <v>0.0</v>
      </c>
      <c r="I51" s="62">
        <v>0.889680049</v>
      </c>
      <c r="J51" s="62">
        <v>1.0</v>
      </c>
      <c r="K51" s="62">
        <v>1.0</v>
      </c>
      <c r="L51" s="62">
        <v>23.99</v>
      </c>
      <c r="M51" s="62">
        <v>1.0</v>
      </c>
      <c r="N51" s="62">
        <v>23.99</v>
      </c>
      <c r="O51" s="62">
        <v>0.0</v>
      </c>
      <c r="P51" s="62">
        <v>0.0</v>
      </c>
      <c r="Q51" s="62">
        <v>23.99</v>
      </c>
      <c r="R51" s="62">
        <v>0.0</v>
      </c>
      <c r="S51" s="62">
        <v>0.0</v>
      </c>
      <c r="T51" s="62">
        <v>0.0</v>
      </c>
      <c r="U51" s="62">
        <v>0.0</v>
      </c>
      <c r="V51" s="62">
        <v>0.0</v>
      </c>
      <c r="W51" s="62">
        <v>0.0</v>
      </c>
      <c r="X51" s="62">
        <v>1.0</v>
      </c>
      <c r="Y51" s="62">
        <v>1.0</v>
      </c>
      <c r="Z51" s="62">
        <v>23.99</v>
      </c>
      <c r="AA51" s="62">
        <v>1.0</v>
      </c>
      <c r="AB51" s="62">
        <v>23.99</v>
      </c>
      <c r="AC51" s="62">
        <v>0.0</v>
      </c>
      <c r="AD51" s="62">
        <v>0.0</v>
      </c>
      <c r="AE51" s="62">
        <v>23.99</v>
      </c>
      <c r="AF51" s="62">
        <v>0.0</v>
      </c>
      <c r="AG51" s="62">
        <v>0.0</v>
      </c>
      <c r="AH51" s="62">
        <v>0.0</v>
      </c>
      <c r="AI51" s="62">
        <v>0.0</v>
      </c>
      <c r="AJ51" s="62">
        <v>0.0</v>
      </c>
      <c r="AK51" s="62">
        <v>0.0</v>
      </c>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row>
    <row r="52">
      <c r="C52" s="62">
        <v>1.106620431E9</v>
      </c>
      <c r="D52" s="62">
        <v>3.0</v>
      </c>
      <c r="E52" s="62">
        <v>10.0</v>
      </c>
      <c r="F52" s="62">
        <v>81.0</v>
      </c>
      <c r="G52" s="62">
        <v>32500.0</v>
      </c>
      <c r="H52" s="62">
        <v>0.0</v>
      </c>
      <c r="I52" s="62">
        <v>1.600156222</v>
      </c>
      <c r="J52" s="62">
        <v>2.0</v>
      </c>
      <c r="K52" s="62">
        <v>10.0</v>
      </c>
      <c r="L52" s="62">
        <v>243.62</v>
      </c>
      <c r="M52" s="62">
        <v>0.0</v>
      </c>
      <c r="N52" s="62">
        <v>0.0</v>
      </c>
      <c r="O52" s="62">
        <v>0.0</v>
      </c>
      <c r="P52" s="62">
        <v>0.0</v>
      </c>
      <c r="Q52" s="62">
        <v>194.97</v>
      </c>
      <c r="R52" s="62">
        <v>0.0</v>
      </c>
      <c r="S52" s="62">
        <v>0.0</v>
      </c>
      <c r="T52" s="62">
        <v>0.0</v>
      </c>
      <c r="U52" s="62">
        <v>48.65</v>
      </c>
      <c r="V52" s="62">
        <v>0.0</v>
      </c>
      <c r="W52" s="62">
        <v>0.0</v>
      </c>
      <c r="X52" s="62"/>
      <c r="Y52" s="62"/>
      <c r="Z52" s="62"/>
      <c r="AA52" s="62"/>
      <c r="AB52" s="62"/>
      <c r="AC52" s="62"/>
      <c r="AD52" s="62"/>
      <c r="AE52" s="62"/>
      <c r="AF52" s="62"/>
      <c r="AG52" s="62"/>
      <c r="AH52" s="62"/>
      <c r="AI52" s="62"/>
      <c r="AJ52" s="62"/>
      <c r="AK52" s="62"/>
      <c r="AL52" s="62">
        <v>1.0</v>
      </c>
      <c r="AM52" s="62">
        <v>1.0</v>
      </c>
      <c r="AN52" s="62">
        <v>48.65</v>
      </c>
      <c r="AO52" s="62">
        <v>0.0</v>
      </c>
      <c r="AP52" s="62">
        <v>0.0</v>
      </c>
      <c r="AQ52" s="62">
        <v>0.0</v>
      </c>
      <c r="AR52" s="62">
        <v>0.0</v>
      </c>
      <c r="AS52" s="62">
        <v>0.0</v>
      </c>
      <c r="AT52" s="62">
        <v>0.0</v>
      </c>
      <c r="AU52" s="62">
        <v>0.0</v>
      </c>
      <c r="AV52" s="62">
        <v>0.0</v>
      </c>
      <c r="AW52" s="62">
        <v>48.65</v>
      </c>
      <c r="AX52" s="62">
        <v>0.0</v>
      </c>
      <c r="AY52" s="62">
        <v>0.0</v>
      </c>
      <c r="AZ52" s="62"/>
      <c r="BA52" s="62"/>
      <c r="BB52" s="62"/>
      <c r="BC52" s="62"/>
      <c r="BD52" s="62"/>
      <c r="BE52" s="62"/>
      <c r="BF52" s="62"/>
      <c r="BG52" s="62"/>
      <c r="BH52" s="62"/>
      <c r="BI52" s="62"/>
      <c r="BJ52" s="62"/>
      <c r="BK52" s="62"/>
      <c r="BL52" s="62"/>
      <c r="BM52" s="62"/>
      <c r="BN52" s="62">
        <v>1.0</v>
      </c>
      <c r="BO52" s="62">
        <v>9.0</v>
      </c>
      <c r="BP52" s="62">
        <v>194.97</v>
      </c>
      <c r="BQ52" s="62">
        <v>0.0</v>
      </c>
      <c r="BR52" s="62">
        <v>0.0</v>
      </c>
      <c r="BS52" s="62">
        <v>0.0</v>
      </c>
      <c r="BT52" s="62">
        <v>0.0</v>
      </c>
      <c r="BU52" s="62">
        <v>194.97</v>
      </c>
      <c r="BV52" s="62">
        <v>0.0</v>
      </c>
      <c r="BW52" s="62">
        <v>0.0</v>
      </c>
      <c r="BX52" s="62">
        <v>0.0</v>
      </c>
      <c r="BY52" s="62">
        <v>0.0</v>
      </c>
      <c r="BZ52" s="62">
        <v>0.0</v>
      </c>
      <c r="CA52" s="62">
        <v>0.0</v>
      </c>
    </row>
    <row r="53">
      <c r="C53" s="62">
        <v>1.04095609E9</v>
      </c>
      <c r="D53" s="62">
        <v>3.0</v>
      </c>
      <c r="E53" s="62">
        <v>12.0</v>
      </c>
      <c r="F53" s="62"/>
      <c r="G53" s="62"/>
      <c r="H53" s="62">
        <v>0.0</v>
      </c>
      <c r="I53" s="62">
        <v>3.356255482</v>
      </c>
      <c r="J53" s="62">
        <v>3.0</v>
      </c>
      <c r="K53" s="62">
        <v>13.0</v>
      </c>
      <c r="L53" s="62">
        <v>378.04</v>
      </c>
      <c r="M53" s="62">
        <v>13.0</v>
      </c>
      <c r="N53" s="62">
        <v>378.04</v>
      </c>
      <c r="O53" s="62">
        <v>0.0</v>
      </c>
      <c r="P53" s="62">
        <v>0.0</v>
      </c>
      <c r="Q53" s="62">
        <v>0.0</v>
      </c>
      <c r="R53" s="62">
        <v>0.0</v>
      </c>
      <c r="S53" s="62">
        <v>0.0</v>
      </c>
      <c r="T53" s="62">
        <v>378.04</v>
      </c>
      <c r="U53" s="62">
        <v>0.0</v>
      </c>
      <c r="V53" s="62">
        <v>0.0</v>
      </c>
      <c r="W53" s="62">
        <v>0.0</v>
      </c>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v>3.0</v>
      </c>
      <c r="BO53" s="62">
        <v>13.0</v>
      </c>
      <c r="BP53" s="62">
        <v>378.04</v>
      </c>
      <c r="BQ53" s="62">
        <v>13.0</v>
      </c>
      <c r="BR53" s="62">
        <v>378.04</v>
      </c>
      <c r="BS53" s="62">
        <v>0.0</v>
      </c>
      <c r="BT53" s="62">
        <v>0.0</v>
      </c>
      <c r="BU53" s="62">
        <v>0.0</v>
      </c>
      <c r="BV53" s="62">
        <v>0.0</v>
      </c>
      <c r="BW53" s="62">
        <v>0.0</v>
      </c>
      <c r="BX53" s="62">
        <v>378.04</v>
      </c>
      <c r="BY53" s="62">
        <v>0.0</v>
      </c>
      <c r="BZ53" s="62">
        <v>0.0</v>
      </c>
      <c r="CA53" s="62">
        <v>0.0</v>
      </c>
    </row>
    <row r="54">
      <c r="C54" s="62">
        <v>3.65559233E8</v>
      </c>
      <c r="D54" s="62">
        <v>14.0</v>
      </c>
      <c r="E54" s="62">
        <v>14.0</v>
      </c>
      <c r="F54" s="62">
        <v>43.0</v>
      </c>
      <c r="G54" s="62">
        <v>162500.0</v>
      </c>
      <c r="H54" s="62">
        <v>0.0</v>
      </c>
      <c r="I54" s="62">
        <v>1.57790171</v>
      </c>
      <c r="J54" s="62">
        <v>1.0</v>
      </c>
      <c r="K54" s="62">
        <v>1.0</v>
      </c>
      <c r="L54" s="62">
        <v>49.0</v>
      </c>
      <c r="M54" s="62">
        <v>0.0</v>
      </c>
      <c r="N54" s="62">
        <v>0.0</v>
      </c>
      <c r="O54" s="62">
        <v>0.0</v>
      </c>
      <c r="P54" s="62">
        <v>0.0</v>
      </c>
      <c r="Q54" s="62">
        <v>49.0</v>
      </c>
      <c r="R54" s="62">
        <v>0.0</v>
      </c>
      <c r="S54" s="62">
        <v>0.0</v>
      </c>
      <c r="T54" s="62">
        <v>0.0</v>
      </c>
      <c r="U54" s="62">
        <v>0.0</v>
      </c>
      <c r="V54" s="62">
        <v>0.0</v>
      </c>
      <c r="W54" s="62">
        <v>0.0</v>
      </c>
      <c r="X54" s="62">
        <v>1.0</v>
      </c>
      <c r="Y54" s="62">
        <v>1.0</v>
      </c>
      <c r="Z54" s="62">
        <v>49.0</v>
      </c>
      <c r="AA54" s="62">
        <v>0.0</v>
      </c>
      <c r="AB54" s="62">
        <v>0.0</v>
      </c>
      <c r="AC54" s="62">
        <v>0.0</v>
      </c>
      <c r="AD54" s="62">
        <v>0.0</v>
      </c>
      <c r="AE54" s="62">
        <v>49.0</v>
      </c>
      <c r="AF54" s="62">
        <v>0.0</v>
      </c>
      <c r="AG54" s="62">
        <v>0.0</v>
      </c>
      <c r="AH54" s="62">
        <v>0.0</v>
      </c>
      <c r="AI54" s="62">
        <v>0.0</v>
      </c>
      <c r="AJ54" s="62">
        <v>0.0</v>
      </c>
      <c r="AK54" s="62">
        <v>0.0</v>
      </c>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row>
    <row r="55">
      <c r="C55" s="62">
        <v>1.645557E7</v>
      </c>
      <c r="D55" s="62">
        <v>106.0</v>
      </c>
      <c r="E55" s="62">
        <v>1.0</v>
      </c>
      <c r="F55" s="62">
        <v>60.0</v>
      </c>
      <c r="G55" s="62">
        <v>70000.0</v>
      </c>
      <c r="H55" s="62">
        <v>1.0</v>
      </c>
      <c r="I55" s="62">
        <v>0.846947556</v>
      </c>
      <c r="J55" s="62">
        <v>10.0</v>
      </c>
      <c r="K55" s="62">
        <v>286.0</v>
      </c>
      <c r="L55" s="62">
        <v>1264.52</v>
      </c>
      <c r="M55" s="62">
        <v>251.0</v>
      </c>
      <c r="N55" s="62">
        <v>1057.76</v>
      </c>
      <c r="O55" s="62">
        <v>275.0</v>
      </c>
      <c r="P55" s="62">
        <v>1229.74</v>
      </c>
      <c r="Q55" s="62">
        <v>114.62</v>
      </c>
      <c r="R55" s="62">
        <v>0.0</v>
      </c>
      <c r="S55" s="62">
        <v>433.87</v>
      </c>
      <c r="T55" s="62">
        <v>194.17</v>
      </c>
      <c r="U55" s="62">
        <v>106.24</v>
      </c>
      <c r="V55" s="62">
        <v>107.9</v>
      </c>
      <c r="W55" s="62">
        <v>27.75</v>
      </c>
      <c r="X55" s="62">
        <v>5.0</v>
      </c>
      <c r="Y55" s="62">
        <v>146.0</v>
      </c>
      <c r="Z55" s="62">
        <v>782.05</v>
      </c>
      <c r="AA55" s="62">
        <v>118.0</v>
      </c>
      <c r="AB55" s="62">
        <v>645.21</v>
      </c>
      <c r="AC55" s="62">
        <v>146.0</v>
      </c>
      <c r="AD55" s="62">
        <v>782.05</v>
      </c>
      <c r="AE55" s="62">
        <v>70.92</v>
      </c>
      <c r="AF55" s="62">
        <v>0.0</v>
      </c>
      <c r="AG55" s="62">
        <v>116.08</v>
      </c>
      <c r="AH55" s="62">
        <v>165.89</v>
      </c>
      <c r="AI55" s="62">
        <v>100.77</v>
      </c>
      <c r="AJ55" s="62">
        <v>36.69</v>
      </c>
      <c r="AK55" s="62">
        <v>20.12</v>
      </c>
      <c r="AL55" s="62">
        <v>4.0</v>
      </c>
      <c r="AM55" s="62">
        <v>139.0</v>
      </c>
      <c r="AN55" s="62">
        <v>482.47</v>
      </c>
      <c r="AO55" s="62">
        <v>132.0</v>
      </c>
      <c r="AP55" s="62">
        <v>412.55</v>
      </c>
      <c r="AQ55" s="62">
        <v>129.0</v>
      </c>
      <c r="AR55" s="62">
        <v>447.69</v>
      </c>
      <c r="AS55" s="62">
        <v>43.7</v>
      </c>
      <c r="AT55" s="62">
        <v>0.0</v>
      </c>
      <c r="AU55" s="62">
        <v>317.79</v>
      </c>
      <c r="AV55" s="62">
        <v>28.28</v>
      </c>
      <c r="AW55" s="62">
        <v>5.47</v>
      </c>
      <c r="AX55" s="62">
        <v>71.21</v>
      </c>
      <c r="AY55" s="62">
        <v>7.63</v>
      </c>
      <c r="AZ55" s="62">
        <v>1.0</v>
      </c>
      <c r="BA55" s="62">
        <v>1.0</v>
      </c>
      <c r="BB55" s="62">
        <v>0.0</v>
      </c>
      <c r="BC55" s="62">
        <v>1.0</v>
      </c>
      <c r="BD55" s="62">
        <v>0.0</v>
      </c>
      <c r="BE55" s="62">
        <v>0.0</v>
      </c>
      <c r="BF55" s="62">
        <v>0.0</v>
      </c>
      <c r="BG55" s="62">
        <v>0.0</v>
      </c>
      <c r="BH55" s="62">
        <v>0.0</v>
      </c>
      <c r="BI55" s="62">
        <v>0.0</v>
      </c>
      <c r="BJ55" s="62">
        <v>0.0</v>
      </c>
      <c r="BK55" s="62">
        <v>0.0</v>
      </c>
      <c r="BL55" s="62">
        <v>0.0</v>
      </c>
      <c r="BM55" s="62">
        <v>0.0</v>
      </c>
      <c r="BN55" s="62"/>
      <c r="BO55" s="62"/>
      <c r="BP55" s="62"/>
      <c r="BQ55" s="62"/>
      <c r="BR55" s="62"/>
      <c r="BS55" s="62"/>
      <c r="BT55" s="62"/>
      <c r="BU55" s="62"/>
      <c r="BV55" s="62"/>
      <c r="BW55" s="62"/>
      <c r="BX55" s="62"/>
      <c r="BY55" s="62"/>
      <c r="BZ55" s="62"/>
      <c r="CA55" s="62"/>
    </row>
    <row r="56">
      <c r="C56" s="62">
        <v>3.2000426E7</v>
      </c>
      <c r="D56" s="62">
        <v>28.0</v>
      </c>
      <c r="E56" s="62">
        <v>20.0</v>
      </c>
      <c r="F56" s="62">
        <v>67.0</v>
      </c>
      <c r="G56" s="62">
        <v>125000.0</v>
      </c>
      <c r="H56" s="62">
        <v>0.0</v>
      </c>
      <c r="I56" s="62">
        <v>1.340440194</v>
      </c>
      <c r="J56" s="62">
        <v>1.0</v>
      </c>
      <c r="K56" s="62">
        <v>1.0</v>
      </c>
      <c r="L56" s="62">
        <v>49.99</v>
      </c>
      <c r="M56" s="62">
        <v>1.0</v>
      </c>
      <c r="N56" s="62">
        <v>49.99</v>
      </c>
      <c r="O56" s="62">
        <v>0.0</v>
      </c>
      <c r="P56" s="62">
        <v>0.0</v>
      </c>
      <c r="Q56" s="62">
        <v>0.0</v>
      </c>
      <c r="R56" s="62">
        <v>0.0</v>
      </c>
      <c r="S56" s="62">
        <v>0.0</v>
      </c>
      <c r="T56" s="62">
        <v>0.0</v>
      </c>
      <c r="U56" s="62">
        <v>0.0</v>
      </c>
      <c r="V56" s="62">
        <v>0.0</v>
      </c>
      <c r="W56" s="62">
        <v>0.0</v>
      </c>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v>1.0</v>
      </c>
      <c r="BA56" s="62">
        <v>1.0</v>
      </c>
      <c r="BB56" s="62">
        <v>49.99</v>
      </c>
      <c r="BC56" s="62">
        <v>1.0</v>
      </c>
      <c r="BD56" s="62">
        <v>49.99</v>
      </c>
      <c r="BE56" s="62">
        <v>0.0</v>
      </c>
      <c r="BF56" s="62">
        <v>0.0</v>
      </c>
      <c r="BG56" s="62">
        <v>0.0</v>
      </c>
      <c r="BH56" s="62">
        <v>0.0</v>
      </c>
      <c r="BI56" s="62">
        <v>0.0</v>
      </c>
      <c r="BJ56" s="62">
        <v>0.0</v>
      </c>
      <c r="BK56" s="62">
        <v>0.0</v>
      </c>
      <c r="BL56" s="62">
        <v>0.0</v>
      </c>
      <c r="BM56" s="62">
        <v>0.0</v>
      </c>
      <c r="BN56" s="62"/>
      <c r="BO56" s="62"/>
      <c r="BP56" s="62"/>
      <c r="BQ56" s="62"/>
      <c r="BR56" s="62"/>
      <c r="BS56" s="62"/>
      <c r="BT56" s="62"/>
      <c r="BU56" s="62"/>
      <c r="BV56" s="62"/>
      <c r="BW56" s="62"/>
      <c r="BX56" s="62"/>
      <c r="BY56" s="62"/>
      <c r="BZ56" s="62"/>
      <c r="CA56" s="62"/>
    </row>
    <row r="57">
      <c r="C57" s="62">
        <v>5.8332589E8</v>
      </c>
      <c r="D57" s="62">
        <v>15.0</v>
      </c>
      <c r="E57" s="62">
        <v>5.0</v>
      </c>
      <c r="F57" s="62">
        <v>41.0</v>
      </c>
      <c r="G57" s="62">
        <v>17500.0</v>
      </c>
      <c r="H57" s="62">
        <v>0.0</v>
      </c>
      <c r="I57" s="62">
        <v>0.672964887</v>
      </c>
      <c r="J57" s="62">
        <v>4.0</v>
      </c>
      <c r="K57" s="62">
        <v>18.0</v>
      </c>
      <c r="L57" s="62">
        <v>357.64</v>
      </c>
      <c r="M57" s="62">
        <v>15.0</v>
      </c>
      <c r="N57" s="62">
        <v>205.64</v>
      </c>
      <c r="O57" s="62">
        <v>0.0</v>
      </c>
      <c r="P57" s="62">
        <v>0.0</v>
      </c>
      <c r="Q57" s="62">
        <v>48.0</v>
      </c>
      <c r="R57" s="62">
        <v>94.4</v>
      </c>
      <c r="S57" s="62">
        <v>63.96</v>
      </c>
      <c r="T57" s="62">
        <v>52.99</v>
      </c>
      <c r="U57" s="62">
        <v>93.82</v>
      </c>
      <c r="V57" s="62">
        <v>0.0</v>
      </c>
      <c r="W57" s="62">
        <v>0.0</v>
      </c>
      <c r="X57" s="62">
        <v>1.0</v>
      </c>
      <c r="Y57" s="62">
        <v>4.0</v>
      </c>
      <c r="Z57" s="62">
        <v>174.87</v>
      </c>
      <c r="AA57" s="62">
        <v>2.0</v>
      </c>
      <c r="AB57" s="62">
        <v>32.47</v>
      </c>
      <c r="AC57" s="62">
        <v>0.0</v>
      </c>
      <c r="AD57" s="62">
        <v>0.0</v>
      </c>
      <c r="AE57" s="62">
        <v>48.0</v>
      </c>
      <c r="AF57" s="62">
        <v>94.4</v>
      </c>
      <c r="AG57" s="62">
        <v>0.0</v>
      </c>
      <c r="AH57" s="62">
        <v>28.0</v>
      </c>
      <c r="AI57" s="62">
        <v>0.0</v>
      </c>
      <c r="AJ57" s="62">
        <v>0.0</v>
      </c>
      <c r="AK57" s="62">
        <v>0.0</v>
      </c>
      <c r="AL57" s="62">
        <v>1.0</v>
      </c>
      <c r="AM57" s="62">
        <v>9.0</v>
      </c>
      <c r="AN57" s="62">
        <v>93.82</v>
      </c>
      <c r="AO57" s="62">
        <v>8.0</v>
      </c>
      <c r="AP57" s="62">
        <v>84.22</v>
      </c>
      <c r="AQ57" s="62">
        <v>0.0</v>
      </c>
      <c r="AR57" s="62">
        <v>0.0</v>
      </c>
      <c r="AS57" s="62">
        <v>0.0</v>
      </c>
      <c r="AT57" s="62">
        <v>0.0</v>
      </c>
      <c r="AU57" s="62">
        <v>0.0</v>
      </c>
      <c r="AV57" s="62">
        <v>0.0</v>
      </c>
      <c r="AW57" s="62">
        <v>93.82</v>
      </c>
      <c r="AX57" s="62">
        <v>0.0</v>
      </c>
      <c r="AY57" s="62">
        <v>0.0</v>
      </c>
      <c r="AZ57" s="62">
        <v>2.0</v>
      </c>
      <c r="BA57" s="62">
        <v>5.0</v>
      </c>
      <c r="BB57" s="62">
        <v>88.95</v>
      </c>
      <c r="BC57" s="62">
        <v>5.0</v>
      </c>
      <c r="BD57" s="62">
        <v>88.95</v>
      </c>
      <c r="BE57" s="62">
        <v>0.0</v>
      </c>
      <c r="BF57" s="62">
        <v>0.0</v>
      </c>
      <c r="BG57" s="62">
        <v>0.0</v>
      </c>
      <c r="BH57" s="62">
        <v>0.0</v>
      </c>
      <c r="BI57" s="62">
        <v>63.96</v>
      </c>
      <c r="BJ57" s="62">
        <v>24.99</v>
      </c>
      <c r="BK57" s="62">
        <v>0.0</v>
      </c>
      <c r="BL57" s="62">
        <v>0.0</v>
      </c>
      <c r="BM57" s="62">
        <v>0.0</v>
      </c>
      <c r="BN57" s="62"/>
      <c r="BO57" s="62"/>
      <c r="BP57" s="62"/>
      <c r="BQ57" s="62"/>
      <c r="BR57" s="62"/>
      <c r="BS57" s="62"/>
      <c r="BT57" s="62"/>
      <c r="BU57" s="62"/>
      <c r="BV57" s="62"/>
      <c r="BW57" s="62"/>
      <c r="BX57" s="62"/>
      <c r="BY57" s="62"/>
      <c r="BZ57" s="62"/>
      <c r="CA57" s="62"/>
    </row>
    <row r="58">
      <c r="C58" s="62">
        <v>1.225495588E9</v>
      </c>
      <c r="D58" s="62">
        <v>1.0</v>
      </c>
      <c r="E58" s="62"/>
      <c r="F58" s="62"/>
      <c r="G58" s="62"/>
      <c r="H58" s="62">
        <v>0.0</v>
      </c>
      <c r="I58" s="62">
        <v>1.453628965</v>
      </c>
      <c r="J58" s="62">
        <v>1.0</v>
      </c>
      <c r="K58" s="62">
        <v>3.0</v>
      </c>
      <c r="L58" s="62">
        <v>146.18</v>
      </c>
      <c r="M58" s="62">
        <v>3.0</v>
      </c>
      <c r="N58" s="62">
        <v>146.18</v>
      </c>
      <c r="O58" s="62">
        <v>0.0</v>
      </c>
      <c r="P58" s="62">
        <v>0.0</v>
      </c>
      <c r="Q58" s="62">
        <v>0.0</v>
      </c>
      <c r="R58" s="62">
        <v>0.0</v>
      </c>
      <c r="S58" s="62">
        <v>0.0</v>
      </c>
      <c r="T58" s="62">
        <v>0.0</v>
      </c>
      <c r="U58" s="62">
        <v>73.94</v>
      </c>
      <c r="V58" s="62">
        <v>0.0</v>
      </c>
      <c r="W58" s="62">
        <v>0.0</v>
      </c>
      <c r="X58" s="62">
        <v>1.0</v>
      </c>
      <c r="Y58" s="62">
        <v>3.0</v>
      </c>
      <c r="Z58" s="62">
        <v>146.18</v>
      </c>
      <c r="AA58" s="62">
        <v>3.0</v>
      </c>
      <c r="AB58" s="62">
        <v>146.18</v>
      </c>
      <c r="AC58" s="62">
        <v>0.0</v>
      </c>
      <c r="AD58" s="62">
        <v>0.0</v>
      </c>
      <c r="AE58" s="62">
        <v>0.0</v>
      </c>
      <c r="AF58" s="62">
        <v>0.0</v>
      </c>
      <c r="AG58" s="62">
        <v>0.0</v>
      </c>
      <c r="AH58" s="62">
        <v>0.0</v>
      </c>
      <c r="AI58" s="62">
        <v>73.94</v>
      </c>
      <c r="AJ58" s="62">
        <v>0.0</v>
      </c>
      <c r="AK58" s="62">
        <v>0.0</v>
      </c>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row>
    <row r="59">
      <c r="C59" s="62">
        <v>2.2642516E7</v>
      </c>
      <c r="D59" s="62">
        <v>50.0</v>
      </c>
      <c r="E59" s="62">
        <v>1.0</v>
      </c>
      <c r="F59" s="62">
        <v>40.0</v>
      </c>
      <c r="G59" s="62">
        <v>37500.0</v>
      </c>
      <c r="H59" s="62">
        <v>0.0</v>
      </c>
      <c r="I59" s="62">
        <v>1.385447702</v>
      </c>
      <c r="J59" s="62">
        <v>20.0</v>
      </c>
      <c r="K59" s="62">
        <v>103.0</v>
      </c>
      <c r="L59" s="62">
        <v>1038.75</v>
      </c>
      <c r="M59" s="62">
        <v>74.0</v>
      </c>
      <c r="N59" s="62">
        <v>582.29</v>
      </c>
      <c r="O59" s="62">
        <v>0.0</v>
      </c>
      <c r="P59" s="62">
        <v>0.0</v>
      </c>
      <c r="Q59" s="62">
        <v>237.12</v>
      </c>
      <c r="R59" s="62">
        <v>0.0</v>
      </c>
      <c r="S59" s="62">
        <v>108.09</v>
      </c>
      <c r="T59" s="62">
        <v>246.7</v>
      </c>
      <c r="U59" s="62">
        <v>23.77</v>
      </c>
      <c r="V59" s="62">
        <v>178.75</v>
      </c>
      <c r="W59" s="62">
        <v>48.71</v>
      </c>
      <c r="X59" s="62">
        <v>9.0</v>
      </c>
      <c r="Y59" s="62">
        <v>58.0</v>
      </c>
      <c r="Z59" s="62">
        <v>663.39</v>
      </c>
      <c r="AA59" s="62">
        <v>39.0</v>
      </c>
      <c r="AB59" s="62">
        <v>369.44</v>
      </c>
      <c r="AC59" s="62">
        <v>0.0</v>
      </c>
      <c r="AD59" s="62">
        <v>0.0</v>
      </c>
      <c r="AE59" s="62">
        <v>74.61</v>
      </c>
      <c r="AF59" s="62">
        <v>0.0</v>
      </c>
      <c r="AG59" s="62">
        <v>2.44</v>
      </c>
      <c r="AH59" s="62">
        <v>240.76</v>
      </c>
      <c r="AI59" s="62">
        <v>3.21</v>
      </c>
      <c r="AJ59" s="62">
        <v>175.46</v>
      </c>
      <c r="AK59" s="62">
        <v>0.0</v>
      </c>
      <c r="AL59" s="62">
        <v>6.0</v>
      </c>
      <c r="AM59" s="62">
        <v>36.0</v>
      </c>
      <c r="AN59" s="62">
        <v>324.69</v>
      </c>
      <c r="AO59" s="62">
        <v>26.0</v>
      </c>
      <c r="AP59" s="62">
        <v>162.18</v>
      </c>
      <c r="AQ59" s="62">
        <v>0.0</v>
      </c>
      <c r="AR59" s="62">
        <v>0.0</v>
      </c>
      <c r="AS59" s="62">
        <v>162.51</v>
      </c>
      <c r="AT59" s="62">
        <v>0.0</v>
      </c>
      <c r="AU59" s="62">
        <v>105.65</v>
      </c>
      <c r="AV59" s="62">
        <v>0.0</v>
      </c>
      <c r="AW59" s="62">
        <v>20.56</v>
      </c>
      <c r="AX59" s="62">
        <v>3.29</v>
      </c>
      <c r="AY59" s="62">
        <v>27.91</v>
      </c>
      <c r="AZ59" s="62">
        <v>2.0</v>
      </c>
      <c r="BA59" s="62">
        <v>4.0</v>
      </c>
      <c r="BB59" s="62">
        <v>22.14</v>
      </c>
      <c r="BC59" s="62">
        <v>4.0</v>
      </c>
      <c r="BD59" s="62">
        <v>22.14</v>
      </c>
      <c r="BE59" s="62">
        <v>0.0</v>
      </c>
      <c r="BF59" s="62">
        <v>0.0</v>
      </c>
      <c r="BG59" s="62">
        <v>0.0</v>
      </c>
      <c r="BH59" s="62">
        <v>0.0</v>
      </c>
      <c r="BI59" s="62">
        <v>0.0</v>
      </c>
      <c r="BJ59" s="62">
        <v>0.0</v>
      </c>
      <c r="BK59" s="62">
        <v>0.0</v>
      </c>
      <c r="BL59" s="62">
        <v>0.0</v>
      </c>
      <c r="BM59" s="62">
        <v>9.01</v>
      </c>
      <c r="BN59" s="62">
        <v>3.0</v>
      </c>
      <c r="BO59" s="62">
        <v>5.0</v>
      </c>
      <c r="BP59" s="62">
        <v>28.53</v>
      </c>
      <c r="BQ59" s="62">
        <v>5.0</v>
      </c>
      <c r="BR59" s="62">
        <v>28.53</v>
      </c>
      <c r="BS59" s="62">
        <v>0.0</v>
      </c>
      <c r="BT59" s="62">
        <v>0.0</v>
      </c>
      <c r="BU59" s="62">
        <v>0.0</v>
      </c>
      <c r="BV59" s="62">
        <v>0.0</v>
      </c>
      <c r="BW59" s="62">
        <v>0.0</v>
      </c>
      <c r="BX59" s="62">
        <v>5.94</v>
      </c>
      <c r="BY59" s="62">
        <v>0.0</v>
      </c>
      <c r="BZ59" s="62">
        <v>0.0</v>
      </c>
      <c r="CA59" s="62">
        <v>11.79</v>
      </c>
    </row>
    <row r="60">
      <c r="C60" s="62">
        <v>8.45296375E8</v>
      </c>
      <c r="D60" s="62">
        <v>1.0</v>
      </c>
      <c r="E60" s="62"/>
      <c r="F60" s="62"/>
      <c r="G60" s="62"/>
      <c r="H60" s="62">
        <v>0.0</v>
      </c>
      <c r="I60" s="62">
        <v>4.485107519</v>
      </c>
      <c r="J60" s="62">
        <v>1.0</v>
      </c>
      <c r="K60" s="62">
        <v>2.0</v>
      </c>
      <c r="L60" s="62">
        <v>109.98</v>
      </c>
      <c r="M60" s="62">
        <v>1.0</v>
      </c>
      <c r="N60" s="62">
        <v>44.99</v>
      </c>
      <c r="O60" s="62">
        <v>0.0</v>
      </c>
      <c r="P60" s="62">
        <v>0.0</v>
      </c>
      <c r="Q60" s="62">
        <v>64.99</v>
      </c>
      <c r="R60" s="62">
        <v>0.0</v>
      </c>
      <c r="S60" s="62">
        <v>0.0</v>
      </c>
      <c r="T60" s="62">
        <v>0.0</v>
      </c>
      <c r="U60" s="62">
        <v>0.0</v>
      </c>
      <c r="V60" s="62">
        <v>0.0</v>
      </c>
      <c r="W60" s="62">
        <v>0.0</v>
      </c>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v>1.0</v>
      </c>
      <c r="BA60" s="62">
        <v>2.0</v>
      </c>
      <c r="BB60" s="62">
        <v>109.98</v>
      </c>
      <c r="BC60" s="62">
        <v>1.0</v>
      </c>
      <c r="BD60" s="62">
        <v>44.99</v>
      </c>
      <c r="BE60" s="62">
        <v>0.0</v>
      </c>
      <c r="BF60" s="62">
        <v>0.0</v>
      </c>
      <c r="BG60" s="62">
        <v>64.99</v>
      </c>
      <c r="BH60" s="62">
        <v>0.0</v>
      </c>
      <c r="BI60" s="62">
        <v>0.0</v>
      </c>
      <c r="BJ60" s="62">
        <v>0.0</v>
      </c>
      <c r="BK60" s="62">
        <v>0.0</v>
      </c>
      <c r="BL60" s="62">
        <v>0.0</v>
      </c>
      <c r="BM60" s="62">
        <v>0.0</v>
      </c>
      <c r="BN60" s="62"/>
      <c r="BO60" s="62"/>
      <c r="BP60" s="62"/>
      <c r="BQ60" s="62"/>
      <c r="BR60" s="62"/>
      <c r="BS60" s="62"/>
      <c r="BT60" s="62"/>
      <c r="BU60" s="62"/>
      <c r="BV60" s="62"/>
      <c r="BW60" s="62"/>
      <c r="BX60" s="62"/>
      <c r="BY60" s="62"/>
      <c r="BZ60" s="62"/>
      <c r="CA60" s="62"/>
    </row>
    <row r="61">
      <c r="C61" s="62">
        <v>1.9133416E7</v>
      </c>
      <c r="D61" s="62">
        <v>213.0</v>
      </c>
      <c r="E61" s="62">
        <v>4.0</v>
      </c>
      <c r="F61" s="62">
        <v>72.0</v>
      </c>
      <c r="G61" s="62">
        <v>125000.0</v>
      </c>
      <c r="H61" s="62">
        <v>1.0</v>
      </c>
      <c r="I61" s="62">
        <v>1.268069868</v>
      </c>
      <c r="J61" s="62">
        <v>5.0</v>
      </c>
      <c r="K61" s="62">
        <v>23.0</v>
      </c>
      <c r="L61" s="62">
        <v>400.22</v>
      </c>
      <c r="M61" s="62">
        <v>12.0</v>
      </c>
      <c r="N61" s="62">
        <v>174.27</v>
      </c>
      <c r="O61" s="62">
        <v>23.0</v>
      </c>
      <c r="P61" s="62">
        <v>400.22</v>
      </c>
      <c r="Q61" s="62">
        <v>118.59</v>
      </c>
      <c r="R61" s="62">
        <v>0.0</v>
      </c>
      <c r="S61" s="62">
        <v>28.39</v>
      </c>
      <c r="T61" s="62">
        <v>29.99</v>
      </c>
      <c r="U61" s="62">
        <v>149.6</v>
      </c>
      <c r="V61" s="62">
        <v>11.92</v>
      </c>
      <c r="W61" s="62">
        <v>17.59</v>
      </c>
      <c r="X61" s="62">
        <v>1.0</v>
      </c>
      <c r="Y61" s="62">
        <v>5.0</v>
      </c>
      <c r="Z61" s="62">
        <v>80.02</v>
      </c>
      <c r="AA61" s="62">
        <v>2.0</v>
      </c>
      <c r="AB61" s="62">
        <v>18.55</v>
      </c>
      <c r="AC61" s="62">
        <v>5.0</v>
      </c>
      <c r="AD61" s="62">
        <v>80.02</v>
      </c>
      <c r="AE61" s="62">
        <v>33.09</v>
      </c>
      <c r="AF61" s="62">
        <v>0.0</v>
      </c>
      <c r="AG61" s="62">
        <v>0.0</v>
      </c>
      <c r="AH61" s="62">
        <v>0.0</v>
      </c>
      <c r="AI61" s="62">
        <v>0.0</v>
      </c>
      <c r="AJ61" s="62">
        <v>11.92</v>
      </c>
      <c r="AK61" s="62">
        <v>0.0</v>
      </c>
      <c r="AL61" s="62">
        <v>4.0</v>
      </c>
      <c r="AM61" s="62">
        <v>18.0</v>
      </c>
      <c r="AN61" s="62">
        <v>320.2</v>
      </c>
      <c r="AO61" s="62">
        <v>10.0</v>
      </c>
      <c r="AP61" s="62">
        <v>155.72</v>
      </c>
      <c r="AQ61" s="62">
        <v>18.0</v>
      </c>
      <c r="AR61" s="62">
        <v>320.2</v>
      </c>
      <c r="AS61" s="62">
        <v>85.5</v>
      </c>
      <c r="AT61" s="62">
        <v>0.0</v>
      </c>
      <c r="AU61" s="62">
        <v>28.39</v>
      </c>
      <c r="AV61" s="62">
        <v>29.99</v>
      </c>
      <c r="AW61" s="62">
        <v>149.6</v>
      </c>
      <c r="AX61" s="62">
        <v>0.0</v>
      </c>
      <c r="AY61" s="62">
        <v>17.59</v>
      </c>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c r="BY61" s="62"/>
      <c r="BZ61" s="62"/>
      <c r="CA61" s="62"/>
    </row>
    <row r="62">
      <c r="C62" s="62">
        <v>2.8298929E7</v>
      </c>
      <c r="D62" s="62">
        <v>172.0</v>
      </c>
      <c r="E62" s="62">
        <v>9.0</v>
      </c>
      <c r="F62" s="62">
        <v>57.0</v>
      </c>
      <c r="G62" s="62">
        <v>32500.0</v>
      </c>
      <c r="H62" s="62">
        <v>1.0</v>
      </c>
      <c r="I62" s="62">
        <v>18.188462083</v>
      </c>
      <c r="J62" s="62">
        <v>2.0</v>
      </c>
      <c r="K62" s="62">
        <v>8.0</v>
      </c>
      <c r="L62" s="62">
        <v>163.85</v>
      </c>
      <c r="M62" s="62">
        <v>8.0</v>
      </c>
      <c r="N62" s="62">
        <v>163.85</v>
      </c>
      <c r="O62" s="62">
        <v>0.0</v>
      </c>
      <c r="P62" s="62">
        <v>0.0</v>
      </c>
      <c r="Q62" s="62">
        <v>95.88</v>
      </c>
      <c r="R62" s="62">
        <v>0.0</v>
      </c>
      <c r="S62" s="62">
        <v>0.0</v>
      </c>
      <c r="T62" s="62">
        <v>0.0</v>
      </c>
      <c r="U62" s="62">
        <v>0.0</v>
      </c>
      <c r="V62" s="62">
        <v>67.97</v>
      </c>
      <c r="W62" s="62">
        <v>0.0</v>
      </c>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v>2.0</v>
      </c>
      <c r="BA62" s="62">
        <v>8.0</v>
      </c>
      <c r="BB62" s="62">
        <v>163.85</v>
      </c>
      <c r="BC62" s="62">
        <v>8.0</v>
      </c>
      <c r="BD62" s="62">
        <v>163.85</v>
      </c>
      <c r="BE62" s="62">
        <v>0.0</v>
      </c>
      <c r="BF62" s="62">
        <v>0.0</v>
      </c>
      <c r="BG62" s="62">
        <v>95.88</v>
      </c>
      <c r="BH62" s="62">
        <v>0.0</v>
      </c>
      <c r="BI62" s="62">
        <v>0.0</v>
      </c>
      <c r="BJ62" s="62">
        <v>0.0</v>
      </c>
      <c r="BK62" s="62">
        <v>0.0</v>
      </c>
      <c r="BL62" s="62">
        <v>67.97</v>
      </c>
      <c r="BM62" s="62">
        <v>0.0</v>
      </c>
      <c r="BN62" s="62"/>
      <c r="BO62" s="62"/>
      <c r="BP62" s="62"/>
      <c r="BQ62" s="62"/>
      <c r="BR62" s="62"/>
      <c r="BS62" s="62"/>
      <c r="BT62" s="62"/>
      <c r="BU62" s="62"/>
      <c r="BV62" s="62"/>
      <c r="BW62" s="62"/>
      <c r="BX62" s="62"/>
      <c r="BY62" s="62"/>
      <c r="BZ62" s="62"/>
      <c r="CA62" s="62"/>
    </row>
    <row r="63">
      <c r="C63" s="62">
        <v>2.8302937E7</v>
      </c>
      <c r="D63" s="62">
        <v>42.0</v>
      </c>
      <c r="E63" s="62">
        <v>13.0</v>
      </c>
      <c r="F63" s="62">
        <v>54.0</v>
      </c>
      <c r="G63" s="62">
        <v>32500.0</v>
      </c>
      <c r="H63" s="62">
        <v>1.0</v>
      </c>
      <c r="I63" s="62">
        <v>14.214131421</v>
      </c>
      <c r="J63" s="62">
        <v>1.0</v>
      </c>
      <c r="K63" s="62">
        <v>11.0</v>
      </c>
      <c r="L63" s="62">
        <v>192.77</v>
      </c>
      <c r="M63" s="62">
        <v>9.0</v>
      </c>
      <c r="N63" s="62">
        <v>115.29</v>
      </c>
      <c r="O63" s="62">
        <v>11.0</v>
      </c>
      <c r="P63" s="62">
        <v>192.77</v>
      </c>
      <c r="Q63" s="62">
        <v>89.47</v>
      </c>
      <c r="R63" s="62">
        <v>0.0</v>
      </c>
      <c r="S63" s="62">
        <v>0.0</v>
      </c>
      <c r="T63" s="62">
        <v>25.19</v>
      </c>
      <c r="U63" s="62">
        <v>0.0</v>
      </c>
      <c r="V63" s="62">
        <v>13.79</v>
      </c>
      <c r="W63" s="62">
        <v>0.0</v>
      </c>
      <c r="X63" s="62">
        <v>1.0</v>
      </c>
      <c r="Y63" s="62">
        <v>11.0</v>
      </c>
      <c r="Z63" s="62">
        <v>192.77</v>
      </c>
      <c r="AA63" s="62">
        <v>9.0</v>
      </c>
      <c r="AB63" s="62">
        <v>115.29</v>
      </c>
      <c r="AC63" s="62">
        <v>11.0</v>
      </c>
      <c r="AD63" s="62">
        <v>192.77</v>
      </c>
      <c r="AE63" s="62">
        <v>89.47</v>
      </c>
      <c r="AF63" s="62">
        <v>0.0</v>
      </c>
      <c r="AG63" s="62">
        <v>0.0</v>
      </c>
      <c r="AH63" s="62">
        <v>25.19</v>
      </c>
      <c r="AI63" s="62">
        <v>0.0</v>
      </c>
      <c r="AJ63" s="62">
        <v>13.79</v>
      </c>
      <c r="AK63" s="62">
        <v>0.0</v>
      </c>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c r="BY63" s="62"/>
      <c r="BZ63" s="62"/>
      <c r="CA63" s="62"/>
    </row>
    <row r="64">
      <c r="C64" s="62">
        <v>2.6913053E7</v>
      </c>
      <c r="D64" s="62">
        <v>193.0</v>
      </c>
      <c r="E64" s="62">
        <v>4.0</v>
      </c>
      <c r="F64" s="62">
        <v>56.0</v>
      </c>
      <c r="G64" s="62">
        <v>125000.0</v>
      </c>
      <c r="H64" s="62">
        <v>1.0</v>
      </c>
      <c r="I64" s="62">
        <v>1.329248662</v>
      </c>
      <c r="J64" s="62">
        <v>10.0</v>
      </c>
      <c r="K64" s="62">
        <v>38.0</v>
      </c>
      <c r="L64" s="62">
        <v>515.61</v>
      </c>
      <c r="M64" s="62">
        <v>31.0</v>
      </c>
      <c r="N64" s="62">
        <v>439.11</v>
      </c>
      <c r="O64" s="62">
        <v>36.0</v>
      </c>
      <c r="P64" s="62">
        <v>505.83</v>
      </c>
      <c r="Q64" s="62">
        <v>0.0</v>
      </c>
      <c r="R64" s="62">
        <v>0.0</v>
      </c>
      <c r="S64" s="62">
        <v>0.0</v>
      </c>
      <c r="T64" s="62">
        <v>0.0</v>
      </c>
      <c r="U64" s="62">
        <v>292.68</v>
      </c>
      <c r="V64" s="62">
        <v>58.3</v>
      </c>
      <c r="W64" s="62">
        <v>50.98</v>
      </c>
      <c r="X64" s="62">
        <v>1.0</v>
      </c>
      <c r="Y64" s="62">
        <v>3.0</v>
      </c>
      <c r="Z64" s="62">
        <v>78.48</v>
      </c>
      <c r="AA64" s="62">
        <v>2.0</v>
      </c>
      <c r="AB64" s="62">
        <v>50.98</v>
      </c>
      <c r="AC64" s="62">
        <v>3.0</v>
      </c>
      <c r="AD64" s="62">
        <v>78.48</v>
      </c>
      <c r="AE64" s="62">
        <v>0.0</v>
      </c>
      <c r="AF64" s="62">
        <v>0.0</v>
      </c>
      <c r="AG64" s="62">
        <v>0.0</v>
      </c>
      <c r="AH64" s="62">
        <v>0.0</v>
      </c>
      <c r="AI64" s="62">
        <v>0.0</v>
      </c>
      <c r="AJ64" s="62">
        <v>27.5</v>
      </c>
      <c r="AK64" s="62">
        <v>50.98</v>
      </c>
      <c r="AL64" s="62">
        <v>4.0</v>
      </c>
      <c r="AM64" s="62">
        <v>16.0</v>
      </c>
      <c r="AN64" s="62">
        <v>120.24</v>
      </c>
      <c r="AO64" s="62">
        <v>15.0</v>
      </c>
      <c r="AP64" s="62">
        <v>118.49</v>
      </c>
      <c r="AQ64" s="62">
        <v>14.0</v>
      </c>
      <c r="AR64" s="62">
        <v>110.46</v>
      </c>
      <c r="AS64" s="62">
        <v>0.0</v>
      </c>
      <c r="AT64" s="62">
        <v>0.0</v>
      </c>
      <c r="AU64" s="62">
        <v>0.0</v>
      </c>
      <c r="AV64" s="62">
        <v>0.0</v>
      </c>
      <c r="AW64" s="62">
        <v>118.49</v>
      </c>
      <c r="AX64" s="62">
        <v>0.0</v>
      </c>
      <c r="AY64" s="62">
        <v>0.0</v>
      </c>
      <c r="AZ64" s="62">
        <v>5.0</v>
      </c>
      <c r="BA64" s="62">
        <v>19.0</v>
      </c>
      <c r="BB64" s="62">
        <v>316.89</v>
      </c>
      <c r="BC64" s="62">
        <v>14.0</v>
      </c>
      <c r="BD64" s="62">
        <v>269.64</v>
      </c>
      <c r="BE64" s="62">
        <v>19.0</v>
      </c>
      <c r="BF64" s="62">
        <v>316.89</v>
      </c>
      <c r="BG64" s="62">
        <v>0.0</v>
      </c>
      <c r="BH64" s="62">
        <v>0.0</v>
      </c>
      <c r="BI64" s="62">
        <v>0.0</v>
      </c>
      <c r="BJ64" s="62">
        <v>0.0</v>
      </c>
      <c r="BK64" s="62">
        <v>174.19</v>
      </c>
      <c r="BL64" s="62">
        <v>30.8</v>
      </c>
      <c r="BM64" s="62">
        <v>0.0</v>
      </c>
      <c r="BN64" s="62"/>
      <c r="BO64" s="62"/>
      <c r="BP64" s="62"/>
      <c r="BQ64" s="62"/>
      <c r="BR64" s="62"/>
      <c r="BS64" s="62"/>
      <c r="BT64" s="62"/>
      <c r="BU64" s="62"/>
      <c r="BV64" s="62"/>
      <c r="BW64" s="62"/>
      <c r="BX64" s="62"/>
      <c r="BY64" s="62"/>
      <c r="BZ64" s="62"/>
      <c r="CA64" s="62"/>
    </row>
    <row r="65">
      <c r="C65" s="62">
        <v>6.7725568E7</v>
      </c>
      <c r="D65" s="62">
        <v>14.0</v>
      </c>
      <c r="E65" s="62">
        <v>7.0</v>
      </c>
      <c r="F65" s="62">
        <v>64.0</v>
      </c>
      <c r="G65" s="62"/>
      <c r="H65" s="62">
        <v>0.0</v>
      </c>
      <c r="I65" s="62">
        <v>10.151418588</v>
      </c>
      <c r="J65" s="62">
        <v>4.0</v>
      </c>
      <c r="K65" s="62">
        <v>16.0</v>
      </c>
      <c r="L65" s="62">
        <v>555.53</v>
      </c>
      <c r="M65" s="62">
        <v>15.0</v>
      </c>
      <c r="N65" s="62">
        <v>528.24</v>
      </c>
      <c r="O65" s="62">
        <v>0.0</v>
      </c>
      <c r="P65" s="62">
        <v>0.0</v>
      </c>
      <c r="Q65" s="62">
        <v>0.0</v>
      </c>
      <c r="R65" s="62">
        <v>0.0</v>
      </c>
      <c r="S65" s="62">
        <v>0.0</v>
      </c>
      <c r="T65" s="62">
        <v>453.54</v>
      </c>
      <c r="U65" s="62">
        <v>31.6</v>
      </c>
      <c r="V65" s="62">
        <v>0.0</v>
      </c>
      <c r="W65" s="62">
        <v>0.0</v>
      </c>
      <c r="X65" s="62"/>
      <c r="Y65" s="62"/>
      <c r="Z65" s="62"/>
      <c r="AA65" s="62"/>
      <c r="AB65" s="62"/>
      <c r="AC65" s="62"/>
      <c r="AD65" s="62"/>
      <c r="AE65" s="62"/>
      <c r="AF65" s="62"/>
      <c r="AG65" s="62"/>
      <c r="AH65" s="62"/>
      <c r="AI65" s="62"/>
      <c r="AJ65" s="62"/>
      <c r="AK65" s="62"/>
      <c r="AL65" s="62">
        <v>1.0</v>
      </c>
      <c r="AM65" s="62">
        <v>4.0</v>
      </c>
      <c r="AN65" s="62">
        <v>0.0</v>
      </c>
      <c r="AO65" s="62">
        <v>4.0</v>
      </c>
      <c r="AP65" s="62">
        <v>0.0</v>
      </c>
      <c r="AQ65" s="62">
        <v>0.0</v>
      </c>
      <c r="AR65" s="62">
        <v>0.0</v>
      </c>
      <c r="AS65" s="62">
        <v>0.0</v>
      </c>
      <c r="AT65" s="62">
        <v>0.0</v>
      </c>
      <c r="AU65" s="62">
        <v>0.0</v>
      </c>
      <c r="AV65" s="62">
        <v>0.0</v>
      </c>
      <c r="AW65" s="62">
        <v>0.0</v>
      </c>
      <c r="AX65" s="62">
        <v>0.0</v>
      </c>
      <c r="AY65" s="62">
        <v>0.0</v>
      </c>
      <c r="AZ65" s="62">
        <v>3.0</v>
      </c>
      <c r="BA65" s="62">
        <v>12.0</v>
      </c>
      <c r="BB65" s="62">
        <v>555.53</v>
      </c>
      <c r="BC65" s="62">
        <v>11.0</v>
      </c>
      <c r="BD65" s="62">
        <v>528.24</v>
      </c>
      <c r="BE65" s="62">
        <v>0.0</v>
      </c>
      <c r="BF65" s="62">
        <v>0.0</v>
      </c>
      <c r="BG65" s="62">
        <v>0.0</v>
      </c>
      <c r="BH65" s="62">
        <v>0.0</v>
      </c>
      <c r="BI65" s="62">
        <v>0.0</v>
      </c>
      <c r="BJ65" s="62">
        <v>453.54</v>
      </c>
      <c r="BK65" s="62">
        <v>31.6</v>
      </c>
      <c r="BL65" s="62">
        <v>0.0</v>
      </c>
      <c r="BM65" s="62">
        <v>0.0</v>
      </c>
      <c r="BN65" s="62"/>
      <c r="BO65" s="62"/>
      <c r="BP65" s="62"/>
      <c r="BQ65" s="62"/>
      <c r="BR65" s="62"/>
      <c r="BS65" s="62"/>
      <c r="BT65" s="62"/>
      <c r="BU65" s="62"/>
      <c r="BV65" s="62"/>
      <c r="BW65" s="62"/>
      <c r="BX65" s="62"/>
      <c r="BY65" s="62"/>
      <c r="BZ65" s="62"/>
      <c r="CA65" s="62"/>
    </row>
    <row r="66">
      <c r="C66" s="62">
        <v>2.2802875E7</v>
      </c>
      <c r="D66" s="62">
        <v>122.0</v>
      </c>
      <c r="E66" s="62">
        <v>2.0</v>
      </c>
      <c r="F66" s="62">
        <v>34.0</v>
      </c>
      <c r="G66" s="62">
        <v>57500.0</v>
      </c>
      <c r="H66" s="62">
        <v>1.0</v>
      </c>
      <c r="I66" s="62">
        <v>1.535195321</v>
      </c>
      <c r="J66" s="62">
        <v>19.0</v>
      </c>
      <c r="K66" s="62">
        <v>128.0</v>
      </c>
      <c r="L66" s="62">
        <v>1350.76</v>
      </c>
      <c r="M66" s="62">
        <v>112.0</v>
      </c>
      <c r="N66" s="62">
        <v>1089.15</v>
      </c>
      <c r="O66" s="62">
        <v>115.0</v>
      </c>
      <c r="P66" s="62">
        <v>1229.11</v>
      </c>
      <c r="Q66" s="62">
        <v>208.82</v>
      </c>
      <c r="R66" s="62">
        <v>0.0</v>
      </c>
      <c r="S66" s="62">
        <v>472.64</v>
      </c>
      <c r="T66" s="62">
        <v>158.8</v>
      </c>
      <c r="U66" s="62">
        <v>207.5</v>
      </c>
      <c r="V66" s="62">
        <v>48.45</v>
      </c>
      <c r="W66" s="62">
        <v>136.05</v>
      </c>
      <c r="X66" s="62">
        <v>5.0</v>
      </c>
      <c r="Y66" s="62">
        <v>32.0</v>
      </c>
      <c r="Z66" s="62">
        <v>364.18</v>
      </c>
      <c r="AA66" s="62">
        <v>26.0</v>
      </c>
      <c r="AB66" s="62">
        <v>231.2</v>
      </c>
      <c r="AC66" s="62">
        <v>22.0</v>
      </c>
      <c r="AD66" s="62">
        <v>270.51</v>
      </c>
      <c r="AE66" s="62">
        <v>130.17</v>
      </c>
      <c r="AF66" s="62">
        <v>0.0</v>
      </c>
      <c r="AG66" s="62">
        <v>11.24</v>
      </c>
      <c r="AH66" s="62">
        <v>81.14</v>
      </c>
      <c r="AI66" s="62">
        <v>100.17</v>
      </c>
      <c r="AJ66" s="62">
        <v>0.0</v>
      </c>
      <c r="AK66" s="62">
        <v>19.88</v>
      </c>
      <c r="AL66" s="62">
        <v>4.0</v>
      </c>
      <c r="AM66" s="62">
        <v>23.0</v>
      </c>
      <c r="AN66" s="62">
        <v>227.64</v>
      </c>
      <c r="AO66" s="62">
        <v>20.0</v>
      </c>
      <c r="AP66" s="62">
        <v>187.14</v>
      </c>
      <c r="AQ66" s="62">
        <v>23.0</v>
      </c>
      <c r="AR66" s="62">
        <v>227.64</v>
      </c>
      <c r="AS66" s="62">
        <v>14.25</v>
      </c>
      <c r="AT66" s="62">
        <v>0.0</v>
      </c>
      <c r="AU66" s="62">
        <v>66.48</v>
      </c>
      <c r="AV66" s="62">
        <v>0.0</v>
      </c>
      <c r="AW66" s="62">
        <v>89.83</v>
      </c>
      <c r="AX66" s="62">
        <v>0.0</v>
      </c>
      <c r="AY66" s="62">
        <v>24.25</v>
      </c>
      <c r="AZ66" s="62">
        <v>6.0</v>
      </c>
      <c r="BA66" s="62">
        <v>51.0</v>
      </c>
      <c r="BB66" s="62">
        <v>526.99</v>
      </c>
      <c r="BC66" s="62">
        <v>46.0</v>
      </c>
      <c r="BD66" s="62">
        <v>456.84</v>
      </c>
      <c r="BE66" s="62">
        <v>49.0</v>
      </c>
      <c r="BF66" s="62">
        <v>499.01</v>
      </c>
      <c r="BG66" s="62">
        <v>52.17</v>
      </c>
      <c r="BH66" s="62">
        <v>0.0</v>
      </c>
      <c r="BI66" s="62">
        <v>251.74</v>
      </c>
      <c r="BJ66" s="62">
        <v>77.66</v>
      </c>
      <c r="BK66" s="62">
        <v>17.5</v>
      </c>
      <c r="BL66" s="62">
        <v>21.89</v>
      </c>
      <c r="BM66" s="62">
        <v>91.92</v>
      </c>
      <c r="BN66" s="62">
        <v>4.0</v>
      </c>
      <c r="BO66" s="62">
        <v>22.0</v>
      </c>
      <c r="BP66" s="62">
        <v>231.95</v>
      </c>
      <c r="BQ66" s="62">
        <v>20.0</v>
      </c>
      <c r="BR66" s="62">
        <v>213.97</v>
      </c>
      <c r="BS66" s="62">
        <v>21.0</v>
      </c>
      <c r="BT66" s="62">
        <v>231.95</v>
      </c>
      <c r="BU66" s="62">
        <v>12.23</v>
      </c>
      <c r="BV66" s="62">
        <v>0.0</v>
      </c>
      <c r="BW66" s="62">
        <v>143.18</v>
      </c>
      <c r="BX66" s="62">
        <v>0.0</v>
      </c>
      <c r="BY66" s="62">
        <v>0.0</v>
      </c>
      <c r="BZ66" s="62">
        <v>26.56</v>
      </c>
      <c r="CA66" s="62">
        <v>0.0</v>
      </c>
    </row>
    <row r="67">
      <c r="C67" s="62">
        <v>4.22799E8</v>
      </c>
      <c r="D67" s="62">
        <v>6.0</v>
      </c>
      <c r="E67" s="62">
        <v>43.0</v>
      </c>
      <c r="F67" s="62">
        <v>34.0</v>
      </c>
      <c r="G67" s="62">
        <v>22500.0</v>
      </c>
      <c r="H67" s="62">
        <v>0.0</v>
      </c>
      <c r="I67" s="62">
        <v>4.311328198</v>
      </c>
      <c r="J67" s="62">
        <v>1.0</v>
      </c>
      <c r="K67" s="62">
        <v>1.0</v>
      </c>
      <c r="L67" s="62">
        <v>10.0</v>
      </c>
      <c r="M67" s="62">
        <v>1.0</v>
      </c>
      <c r="N67" s="62">
        <v>10.0</v>
      </c>
      <c r="O67" s="62">
        <v>0.0</v>
      </c>
      <c r="P67" s="62">
        <v>0.0</v>
      </c>
      <c r="Q67" s="62">
        <v>0.0</v>
      </c>
      <c r="R67" s="62">
        <v>0.0</v>
      </c>
      <c r="S67" s="62">
        <v>0.0</v>
      </c>
      <c r="T67" s="62">
        <v>0.0</v>
      </c>
      <c r="U67" s="62">
        <v>0.0</v>
      </c>
      <c r="V67" s="62">
        <v>0.0</v>
      </c>
      <c r="W67" s="62">
        <v>0.0</v>
      </c>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v>1.0</v>
      </c>
      <c r="BA67" s="62">
        <v>1.0</v>
      </c>
      <c r="BB67" s="62">
        <v>10.0</v>
      </c>
      <c r="BC67" s="62">
        <v>1.0</v>
      </c>
      <c r="BD67" s="62">
        <v>10.0</v>
      </c>
      <c r="BE67" s="62">
        <v>0.0</v>
      </c>
      <c r="BF67" s="62">
        <v>0.0</v>
      </c>
      <c r="BG67" s="62">
        <v>0.0</v>
      </c>
      <c r="BH67" s="62">
        <v>0.0</v>
      </c>
      <c r="BI67" s="62">
        <v>0.0</v>
      </c>
      <c r="BJ67" s="62">
        <v>0.0</v>
      </c>
      <c r="BK67" s="62">
        <v>0.0</v>
      </c>
      <c r="BL67" s="62">
        <v>0.0</v>
      </c>
      <c r="BM67" s="62">
        <v>0.0</v>
      </c>
      <c r="BN67" s="62"/>
      <c r="BO67" s="62"/>
      <c r="BP67" s="62"/>
      <c r="BQ67" s="62"/>
      <c r="BR67" s="62"/>
      <c r="BS67" s="62"/>
      <c r="BT67" s="62"/>
      <c r="BU67" s="62"/>
      <c r="BV67" s="62"/>
      <c r="BW67" s="62"/>
      <c r="BX67" s="62"/>
      <c r="BY67" s="62"/>
      <c r="BZ67" s="62"/>
      <c r="CA67" s="62"/>
    </row>
    <row r="68">
      <c r="C68" s="62">
        <v>9.86060318E8</v>
      </c>
      <c r="D68" s="62">
        <v>2.0</v>
      </c>
      <c r="E68" s="62">
        <v>32.0</v>
      </c>
      <c r="F68" s="62">
        <v>46.0</v>
      </c>
      <c r="G68" s="62">
        <v>27500.0</v>
      </c>
      <c r="H68" s="62">
        <v>0.0</v>
      </c>
      <c r="I68" s="62">
        <v>1.688745396</v>
      </c>
      <c r="J68" s="62">
        <v>1.0</v>
      </c>
      <c r="K68" s="62">
        <v>3.0</v>
      </c>
      <c r="L68" s="62">
        <v>76.99</v>
      </c>
      <c r="M68" s="62">
        <v>1.0</v>
      </c>
      <c r="N68" s="62">
        <v>69.99</v>
      </c>
      <c r="O68" s="62">
        <v>0.0</v>
      </c>
      <c r="P68" s="62">
        <v>0.0</v>
      </c>
      <c r="Q68" s="62">
        <v>0.0</v>
      </c>
      <c r="R68" s="62">
        <v>0.0</v>
      </c>
      <c r="S68" s="62">
        <v>0.0</v>
      </c>
      <c r="T68" s="62">
        <v>0.0</v>
      </c>
      <c r="U68" s="62">
        <v>0.0</v>
      </c>
      <c r="V68" s="62">
        <v>0.0</v>
      </c>
      <c r="W68" s="62">
        <v>0.0</v>
      </c>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v>1.0</v>
      </c>
      <c r="BA68" s="62">
        <v>3.0</v>
      </c>
      <c r="BB68" s="62">
        <v>76.99</v>
      </c>
      <c r="BC68" s="62">
        <v>1.0</v>
      </c>
      <c r="BD68" s="62">
        <v>69.99</v>
      </c>
      <c r="BE68" s="62">
        <v>0.0</v>
      </c>
      <c r="BF68" s="62">
        <v>0.0</v>
      </c>
      <c r="BG68" s="62">
        <v>0.0</v>
      </c>
      <c r="BH68" s="62">
        <v>0.0</v>
      </c>
      <c r="BI68" s="62">
        <v>0.0</v>
      </c>
      <c r="BJ68" s="62">
        <v>0.0</v>
      </c>
      <c r="BK68" s="62">
        <v>0.0</v>
      </c>
      <c r="BL68" s="62">
        <v>0.0</v>
      </c>
      <c r="BM68" s="62">
        <v>0.0</v>
      </c>
      <c r="BN68" s="62"/>
      <c r="BO68" s="62"/>
      <c r="BP68" s="62"/>
      <c r="BQ68" s="62"/>
      <c r="BR68" s="62"/>
      <c r="BS68" s="62"/>
      <c r="BT68" s="62"/>
      <c r="BU68" s="62"/>
      <c r="BV68" s="62"/>
      <c r="BW68" s="62"/>
      <c r="BX68" s="62"/>
      <c r="BY68" s="62"/>
      <c r="BZ68" s="62"/>
      <c r="CA68" s="62"/>
    </row>
    <row r="69">
      <c r="C69" s="62">
        <v>1.025121234E9</v>
      </c>
      <c r="D69" s="62">
        <v>2.0</v>
      </c>
      <c r="E69" s="62">
        <v>27.0</v>
      </c>
      <c r="F69" s="62">
        <v>50.0</v>
      </c>
      <c r="G69" s="62">
        <v>70000.0</v>
      </c>
      <c r="H69" s="62">
        <v>0.0</v>
      </c>
      <c r="I69" s="62">
        <v>0.718926852</v>
      </c>
      <c r="J69" s="62">
        <v>1.0</v>
      </c>
      <c r="K69" s="62">
        <v>2.0</v>
      </c>
      <c r="L69" s="62">
        <v>133.43</v>
      </c>
      <c r="M69" s="62">
        <v>2.0</v>
      </c>
      <c r="N69" s="62">
        <v>133.43</v>
      </c>
      <c r="O69" s="62">
        <v>0.0</v>
      </c>
      <c r="P69" s="62">
        <v>0.0</v>
      </c>
      <c r="Q69" s="62">
        <v>0.0</v>
      </c>
      <c r="R69" s="62">
        <v>0.0</v>
      </c>
      <c r="S69" s="62">
        <v>0.0</v>
      </c>
      <c r="T69" s="62">
        <v>0.0</v>
      </c>
      <c r="U69" s="62">
        <v>133.43</v>
      </c>
      <c r="V69" s="62">
        <v>0.0</v>
      </c>
      <c r="W69" s="62">
        <v>0.0</v>
      </c>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v>1.0</v>
      </c>
      <c r="BA69" s="62">
        <v>2.0</v>
      </c>
      <c r="BB69" s="62">
        <v>133.43</v>
      </c>
      <c r="BC69" s="62">
        <v>2.0</v>
      </c>
      <c r="BD69" s="62">
        <v>133.43</v>
      </c>
      <c r="BE69" s="62">
        <v>0.0</v>
      </c>
      <c r="BF69" s="62">
        <v>0.0</v>
      </c>
      <c r="BG69" s="62">
        <v>0.0</v>
      </c>
      <c r="BH69" s="62">
        <v>0.0</v>
      </c>
      <c r="BI69" s="62">
        <v>0.0</v>
      </c>
      <c r="BJ69" s="62">
        <v>0.0</v>
      </c>
      <c r="BK69" s="62">
        <v>133.43</v>
      </c>
      <c r="BL69" s="62">
        <v>0.0</v>
      </c>
      <c r="BM69" s="62">
        <v>0.0</v>
      </c>
      <c r="BN69" s="62"/>
      <c r="BO69" s="62"/>
      <c r="BP69" s="62"/>
      <c r="BQ69" s="62"/>
      <c r="BR69" s="62"/>
      <c r="BS69" s="62"/>
      <c r="BT69" s="62"/>
      <c r="BU69" s="62"/>
      <c r="BV69" s="62"/>
      <c r="BW69" s="62"/>
      <c r="BX69" s="62"/>
      <c r="BY69" s="62"/>
      <c r="BZ69" s="62"/>
      <c r="CA69" s="62"/>
    </row>
    <row r="70">
      <c r="C70" s="62">
        <v>1.212870983E9</v>
      </c>
      <c r="D70" s="62">
        <v>1.0</v>
      </c>
      <c r="E70" s="62"/>
      <c r="F70" s="62"/>
      <c r="G70" s="62"/>
      <c r="H70" s="62">
        <v>0.0</v>
      </c>
      <c r="I70" s="62">
        <v>2.142899466</v>
      </c>
      <c r="J70" s="62">
        <v>1.0</v>
      </c>
      <c r="K70" s="62">
        <v>2.0</v>
      </c>
      <c r="L70" s="62">
        <v>43.49</v>
      </c>
      <c r="M70" s="62">
        <v>1.0</v>
      </c>
      <c r="N70" s="62">
        <v>39.99</v>
      </c>
      <c r="O70" s="62">
        <v>0.0</v>
      </c>
      <c r="P70" s="62">
        <v>0.0</v>
      </c>
      <c r="Q70" s="62">
        <v>39.99</v>
      </c>
      <c r="R70" s="62">
        <v>0.0</v>
      </c>
      <c r="S70" s="62">
        <v>0.0</v>
      </c>
      <c r="T70" s="62">
        <v>0.0</v>
      </c>
      <c r="U70" s="62">
        <v>0.0</v>
      </c>
      <c r="V70" s="62">
        <v>0.0</v>
      </c>
      <c r="W70" s="62">
        <v>0.0</v>
      </c>
      <c r="X70" s="62">
        <v>1.0</v>
      </c>
      <c r="Y70" s="62">
        <v>2.0</v>
      </c>
      <c r="Z70" s="62">
        <v>43.49</v>
      </c>
      <c r="AA70" s="62">
        <v>1.0</v>
      </c>
      <c r="AB70" s="62">
        <v>39.99</v>
      </c>
      <c r="AC70" s="62">
        <v>0.0</v>
      </c>
      <c r="AD70" s="62">
        <v>0.0</v>
      </c>
      <c r="AE70" s="62">
        <v>39.99</v>
      </c>
      <c r="AF70" s="62">
        <v>0.0</v>
      </c>
      <c r="AG70" s="62">
        <v>0.0</v>
      </c>
      <c r="AH70" s="62">
        <v>0.0</v>
      </c>
      <c r="AI70" s="62">
        <v>0.0</v>
      </c>
      <c r="AJ70" s="62">
        <v>0.0</v>
      </c>
      <c r="AK70" s="62">
        <v>0.0</v>
      </c>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62"/>
      <c r="BT70" s="62"/>
      <c r="BU70" s="62"/>
      <c r="BV70" s="62"/>
      <c r="BW70" s="62"/>
      <c r="BX70" s="62"/>
      <c r="BY70" s="62"/>
      <c r="BZ70" s="62"/>
      <c r="CA70" s="62"/>
    </row>
    <row r="71">
      <c r="C71" s="62">
        <v>8137673.0</v>
      </c>
      <c r="D71" s="62">
        <v>54.0</v>
      </c>
      <c r="E71" s="62">
        <v>7.0</v>
      </c>
      <c r="F71" s="62">
        <v>40.0</v>
      </c>
      <c r="G71" s="62">
        <v>62500.0</v>
      </c>
      <c r="H71" s="62">
        <v>1.0</v>
      </c>
      <c r="I71" s="62">
        <v>2.938419653</v>
      </c>
      <c r="J71" s="62">
        <v>4.0</v>
      </c>
      <c r="K71" s="62">
        <v>11.0</v>
      </c>
      <c r="L71" s="62">
        <v>275.5</v>
      </c>
      <c r="M71" s="62">
        <v>2.0</v>
      </c>
      <c r="N71" s="62">
        <v>9.57</v>
      </c>
      <c r="O71" s="62">
        <v>8.0</v>
      </c>
      <c r="P71" s="62">
        <v>245.08</v>
      </c>
      <c r="Q71" s="62">
        <v>230.94</v>
      </c>
      <c r="R71" s="62">
        <v>0.0</v>
      </c>
      <c r="S71" s="62">
        <v>0.0</v>
      </c>
      <c r="T71" s="62">
        <v>25.66</v>
      </c>
      <c r="U71" s="62">
        <v>0.0</v>
      </c>
      <c r="V71" s="62">
        <v>8.4</v>
      </c>
      <c r="W71" s="62">
        <v>0.0</v>
      </c>
      <c r="X71" s="62">
        <v>1.0</v>
      </c>
      <c r="Y71" s="62">
        <v>4.0</v>
      </c>
      <c r="Z71" s="62">
        <v>157.89</v>
      </c>
      <c r="AA71" s="62">
        <v>1.0</v>
      </c>
      <c r="AB71" s="62">
        <v>8.4</v>
      </c>
      <c r="AC71" s="62">
        <v>4.0</v>
      </c>
      <c r="AD71" s="62">
        <v>157.89</v>
      </c>
      <c r="AE71" s="62">
        <v>125.0</v>
      </c>
      <c r="AF71" s="62">
        <v>0.0</v>
      </c>
      <c r="AG71" s="62">
        <v>0.0</v>
      </c>
      <c r="AH71" s="62">
        <v>24.49</v>
      </c>
      <c r="AI71" s="62">
        <v>0.0</v>
      </c>
      <c r="AJ71" s="62">
        <v>8.4</v>
      </c>
      <c r="AK71" s="62">
        <v>0.0</v>
      </c>
      <c r="AL71" s="62"/>
      <c r="AM71" s="62"/>
      <c r="AN71" s="62"/>
      <c r="AO71" s="62"/>
      <c r="AP71" s="62"/>
      <c r="AQ71" s="62"/>
      <c r="AR71" s="62"/>
      <c r="AS71" s="62"/>
      <c r="AT71" s="62"/>
      <c r="AU71" s="62"/>
      <c r="AV71" s="62"/>
      <c r="AW71" s="62"/>
      <c r="AX71" s="62"/>
      <c r="AY71" s="62"/>
      <c r="AZ71" s="62">
        <v>2.0</v>
      </c>
      <c r="BA71" s="62">
        <v>5.0</v>
      </c>
      <c r="BB71" s="62">
        <v>88.36</v>
      </c>
      <c r="BC71" s="62">
        <v>1.0</v>
      </c>
      <c r="BD71" s="62">
        <v>1.17</v>
      </c>
      <c r="BE71" s="62">
        <v>4.0</v>
      </c>
      <c r="BF71" s="62">
        <v>87.19</v>
      </c>
      <c r="BG71" s="62">
        <v>87.19</v>
      </c>
      <c r="BH71" s="62">
        <v>0.0</v>
      </c>
      <c r="BI71" s="62">
        <v>0.0</v>
      </c>
      <c r="BJ71" s="62">
        <v>1.17</v>
      </c>
      <c r="BK71" s="62">
        <v>0.0</v>
      </c>
      <c r="BL71" s="62">
        <v>0.0</v>
      </c>
      <c r="BM71" s="62">
        <v>0.0</v>
      </c>
      <c r="BN71" s="62">
        <v>1.0</v>
      </c>
      <c r="BO71" s="62">
        <v>2.0</v>
      </c>
      <c r="BP71" s="62">
        <v>29.25</v>
      </c>
      <c r="BQ71" s="62">
        <v>0.0</v>
      </c>
      <c r="BR71" s="62">
        <v>0.0</v>
      </c>
      <c r="BS71" s="62">
        <v>0.0</v>
      </c>
      <c r="BT71" s="62">
        <v>0.0</v>
      </c>
      <c r="BU71" s="62">
        <v>18.75</v>
      </c>
      <c r="BV71" s="62">
        <v>0.0</v>
      </c>
      <c r="BW71" s="62">
        <v>0.0</v>
      </c>
      <c r="BX71" s="62">
        <v>0.0</v>
      </c>
      <c r="BY71" s="62">
        <v>0.0</v>
      </c>
      <c r="BZ71" s="62">
        <v>0.0</v>
      </c>
      <c r="CA71" s="62">
        <v>0.0</v>
      </c>
    </row>
    <row r="72">
      <c r="C72" s="62">
        <v>1.17798775E9</v>
      </c>
      <c r="D72" s="62">
        <v>3.0</v>
      </c>
      <c r="E72" s="62">
        <v>6.0</v>
      </c>
      <c r="F72" s="62"/>
      <c r="G72" s="62"/>
      <c r="H72" s="62">
        <v>0.0</v>
      </c>
      <c r="I72" s="62">
        <v>1.339571497</v>
      </c>
      <c r="J72" s="62">
        <v>3.0</v>
      </c>
      <c r="K72" s="62">
        <v>6.0</v>
      </c>
      <c r="L72" s="62">
        <v>133.56</v>
      </c>
      <c r="M72" s="62">
        <v>6.0</v>
      </c>
      <c r="N72" s="62">
        <v>133.56</v>
      </c>
      <c r="O72" s="62">
        <v>0.0</v>
      </c>
      <c r="P72" s="62">
        <v>0.0</v>
      </c>
      <c r="Q72" s="62">
        <v>33.98</v>
      </c>
      <c r="R72" s="62">
        <v>0.0</v>
      </c>
      <c r="S72" s="62">
        <v>0.0</v>
      </c>
      <c r="T72" s="62">
        <v>0.0</v>
      </c>
      <c r="U72" s="62">
        <v>0.0</v>
      </c>
      <c r="V72" s="62">
        <v>0.0</v>
      </c>
      <c r="W72" s="62">
        <v>91.18</v>
      </c>
      <c r="X72" s="62">
        <v>1.0</v>
      </c>
      <c r="Y72" s="62">
        <v>1.0</v>
      </c>
      <c r="Z72" s="62">
        <v>36.99</v>
      </c>
      <c r="AA72" s="62">
        <v>1.0</v>
      </c>
      <c r="AB72" s="62">
        <v>36.99</v>
      </c>
      <c r="AC72" s="62">
        <v>0.0</v>
      </c>
      <c r="AD72" s="62">
        <v>0.0</v>
      </c>
      <c r="AE72" s="62">
        <v>0.0</v>
      </c>
      <c r="AF72" s="62">
        <v>0.0</v>
      </c>
      <c r="AG72" s="62">
        <v>0.0</v>
      </c>
      <c r="AH72" s="62">
        <v>0.0</v>
      </c>
      <c r="AI72" s="62">
        <v>0.0</v>
      </c>
      <c r="AJ72" s="62">
        <v>0.0</v>
      </c>
      <c r="AK72" s="62">
        <v>36.99</v>
      </c>
      <c r="AL72" s="62">
        <v>1.0</v>
      </c>
      <c r="AM72" s="62">
        <v>3.0</v>
      </c>
      <c r="AN72" s="62">
        <v>42.38</v>
      </c>
      <c r="AO72" s="62">
        <v>3.0</v>
      </c>
      <c r="AP72" s="62">
        <v>42.38</v>
      </c>
      <c r="AQ72" s="62">
        <v>0.0</v>
      </c>
      <c r="AR72" s="62">
        <v>0.0</v>
      </c>
      <c r="AS72" s="62">
        <v>33.98</v>
      </c>
      <c r="AT72" s="62">
        <v>0.0</v>
      </c>
      <c r="AU72" s="62">
        <v>0.0</v>
      </c>
      <c r="AV72" s="62">
        <v>0.0</v>
      </c>
      <c r="AW72" s="62">
        <v>0.0</v>
      </c>
      <c r="AX72" s="62">
        <v>0.0</v>
      </c>
      <c r="AY72" s="62">
        <v>0.0</v>
      </c>
      <c r="AZ72" s="62">
        <v>1.0</v>
      </c>
      <c r="BA72" s="62">
        <v>2.0</v>
      </c>
      <c r="BB72" s="62">
        <v>54.19</v>
      </c>
      <c r="BC72" s="62">
        <v>2.0</v>
      </c>
      <c r="BD72" s="62">
        <v>54.19</v>
      </c>
      <c r="BE72" s="62">
        <v>0.0</v>
      </c>
      <c r="BF72" s="62">
        <v>0.0</v>
      </c>
      <c r="BG72" s="62">
        <v>0.0</v>
      </c>
      <c r="BH72" s="62">
        <v>0.0</v>
      </c>
      <c r="BI72" s="62">
        <v>0.0</v>
      </c>
      <c r="BJ72" s="62">
        <v>0.0</v>
      </c>
      <c r="BK72" s="62">
        <v>0.0</v>
      </c>
      <c r="BL72" s="62">
        <v>0.0</v>
      </c>
      <c r="BM72" s="62">
        <v>54.19</v>
      </c>
      <c r="BN72" s="62"/>
      <c r="BO72" s="62"/>
      <c r="BP72" s="62"/>
      <c r="BQ72" s="62"/>
      <c r="BR72" s="62"/>
      <c r="BS72" s="62"/>
      <c r="BT72" s="62"/>
      <c r="BU72" s="62"/>
      <c r="BV72" s="62"/>
      <c r="BW72" s="62"/>
      <c r="BX72" s="62"/>
      <c r="BY72" s="62"/>
      <c r="BZ72" s="62"/>
      <c r="CA72" s="62"/>
    </row>
    <row r="73">
      <c r="C73" s="62">
        <v>4775760.0</v>
      </c>
      <c r="D73" s="62">
        <v>359.0</v>
      </c>
      <c r="E73" s="62">
        <v>1.0</v>
      </c>
      <c r="F73" s="62">
        <v>65.0</v>
      </c>
      <c r="G73" s="62">
        <v>125000.0</v>
      </c>
      <c r="H73" s="62">
        <v>1.0</v>
      </c>
      <c r="I73" s="62">
        <v>1.484452112</v>
      </c>
      <c r="J73" s="62">
        <v>10.0</v>
      </c>
      <c r="K73" s="62">
        <v>25.0</v>
      </c>
      <c r="L73" s="62">
        <v>435.31</v>
      </c>
      <c r="M73" s="62">
        <v>19.0</v>
      </c>
      <c r="N73" s="62">
        <v>282.65</v>
      </c>
      <c r="O73" s="62">
        <v>21.0</v>
      </c>
      <c r="P73" s="62">
        <v>408.31</v>
      </c>
      <c r="Q73" s="62">
        <v>90.28</v>
      </c>
      <c r="R73" s="62">
        <v>0.0</v>
      </c>
      <c r="S73" s="62">
        <v>0.0</v>
      </c>
      <c r="T73" s="62">
        <v>152.77</v>
      </c>
      <c r="U73" s="62">
        <v>72.38</v>
      </c>
      <c r="V73" s="62">
        <v>30.17</v>
      </c>
      <c r="W73" s="62">
        <v>89.71</v>
      </c>
      <c r="X73" s="62">
        <v>4.0</v>
      </c>
      <c r="Y73" s="62">
        <v>9.0</v>
      </c>
      <c r="Z73" s="62">
        <v>173.24</v>
      </c>
      <c r="AA73" s="62">
        <v>4.0</v>
      </c>
      <c r="AB73" s="62">
        <v>50.58</v>
      </c>
      <c r="AC73" s="62">
        <v>8.0</v>
      </c>
      <c r="AD73" s="62">
        <v>173.24</v>
      </c>
      <c r="AE73" s="62">
        <v>63.28</v>
      </c>
      <c r="AF73" s="62">
        <v>0.0</v>
      </c>
      <c r="AG73" s="62">
        <v>0.0</v>
      </c>
      <c r="AH73" s="62">
        <v>67.67</v>
      </c>
      <c r="AI73" s="62">
        <v>26.99</v>
      </c>
      <c r="AJ73" s="62">
        <v>0.0</v>
      </c>
      <c r="AK73" s="62">
        <v>15.3</v>
      </c>
      <c r="AL73" s="62">
        <v>2.0</v>
      </c>
      <c r="AM73" s="62">
        <v>10.0</v>
      </c>
      <c r="AN73" s="62">
        <v>152.41</v>
      </c>
      <c r="AO73" s="62">
        <v>10.0</v>
      </c>
      <c r="AP73" s="62">
        <v>152.41</v>
      </c>
      <c r="AQ73" s="62">
        <v>10.0</v>
      </c>
      <c r="AR73" s="62">
        <v>152.41</v>
      </c>
      <c r="AS73" s="62">
        <v>0.0</v>
      </c>
      <c r="AT73" s="62">
        <v>0.0</v>
      </c>
      <c r="AU73" s="62">
        <v>0.0</v>
      </c>
      <c r="AV73" s="62">
        <v>85.1</v>
      </c>
      <c r="AW73" s="62">
        <v>15.39</v>
      </c>
      <c r="AX73" s="62">
        <v>0.0</v>
      </c>
      <c r="AY73" s="62">
        <v>51.92</v>
      </c>
      <c r="AZ73" s="62">
        <v>3.0</v>
      </c>
      <c r="BA73" s="62">
        <v>5.0</v>
      </c>
      <c r="BB73" s="62">
        <v>79.66</v>
      </c>
      <c r="BC73" s="62">
        <v>5.0</v>
      </c>
      <c r="BD73" s="62">
        <v>79.66</v>
      </c>
      <c r="BE73" s="62">
        <v>2.0</v>
      </c>
      <c r="BF73" s="62">
        <v>52.66</v>
      </c>
      <c r="BG73" s="62">
        <v>27.0</v>
      </c>
      <c r="BH73" s="62">
        <v>0.0</v>
      </c>
      <c r="BI73" s="62">
        <v>0.0</v>
      </c>
      <c r="BJ73" s="62">
        <v>0.0</v>
      </c>
      <c r="BK73" s="62">
        <v>0.0</v>
      </c>
      <c r="BL73" s="62">
        <v>30.17</v>
      </c>
      <c r="BM73" s="62">
        <v>22.49</v>
      </c>
      <c r="BN73" s="62">
        <v>1.0</v>
      </c>
      <c r="BO73" s="62">
        <v>1.0</v>
      </c>
      <c r="BP73" s="62">
        <v>30.0</v>
      </c>
      <c r="BQ73" s="62">
        <v>0.0</v>
      </c>
      <c r="BR73" s="62">
        <v>0.0</v>
      </c>
      <c r="BS73" s="62">
        <v>1.0</v>
      </c>
      <c r="BT73" s="62">
        <v>30.0</v>
      </c>
      <c r="BU73" s="62">
        <v>0.0</v>
      </c>
      <c r="BV73" s="62">
        <v>0.0</v>
      </c>
      <c r="BW73" s="62">
        <v>0.0</v>
      </c>
      <c r="BX73" s="62">
        <v>0.0</v>
      </c>
      <c r="BY73" s="62">
        <v>30.0</v>
      </c>
      <c r="BZ73" s="62">
        <v>0.0</v>
      </c>
      <c r="CA73" s="62">
        <v>0.0</v>
      </c>
    </row>
    <row r="74">
      <c r="C74" s="62">
        <v>8.2784077E7</v>
      </c>
      <c r="D74" s="62">
        <v>6.0</v>
      </c>
      <c r="E74" s="62">
        <v>2.0</v>
      </c>
      <c r="F74" s="62">
        <v>72.0</v>
      </c>
      <c r="G74" s="62">
        <v>250000.0</v>
      </c>
      <c r="H74" s="62">
        <v>0.0</v>
      </c>
      <c r="I74" s="62">
        <v>0.054848815</v>
      </c>
      <c r="J74" s="62">
        <v>2.0</v>
      </c>
      <c r="K74" s="62">
        <v>10.0</v>
      </c>
      <c r="L74" s="62">
        <v>87.76</v>
      </c>
      <c r="M74" s="62">
        <v>9.0</v>
      </c>
      <c r="N74" s="62">
        <v>76.92</v>
      </c>
      <c r="O74" s="62">
        <v>0.0</v>
      </c>
      <c r="P74" s="62">
        <v>0.0</v>
      </c>
      <c r="Q74" s="62">
        <v>10.84</v>
      </c>
      <c r="R74" s="62">
        <v>0.0</v>
      </c>
      <c r="S74" s="62">
        <v>0.0</v>
      </c>
      <c r="T74" s="62">
        <v>56.56</v>
      </c>
      <c r="U74" s="62">
        <v>0.0</v>
      </c>
      <c r="V74" s="62">
        <v>0.0</v>
      </c>
      <c r="W74" s="62">
        <v>0.0</v>
      </c>
      <c r="X74" s="62">
        <v>2.0</v>
      </c>
      <c r="Y74" s="62">
        <v>10.0</v>
      </c>
      <c r="Z74" s="62">
        <v>87.76</v>
      </c>
      <c r="AA74" s="62">
        <v>9.0</v>
      </c>
      <c r="AB74" s="62">
        <v>76.92</v>
      </c>
      <c r="AC74" s="62">
        <v>0.0</v>
      </c>
      <c r="AD74" s="62">
        <v>0.0</v>
      </c>
      <c r="AE74" s="62">
        <v>10.84</v>
      </c>
      <c r="AF74" s="62">
        <v>0.0</v>
      </c>
      <c r="AG74" s="62">
        <v>0.0</v>
      </c>
      <c r="AH74" s="62">
        <v>56.56</v>
      </c>
      <c r="AI74" s="62">
        <v>0.0</v>
      </c>
      <c r="AJ74" s="62">
        <v>0.0</v>
      </c>
      <c r="AK74" s="62">
        <v>0.0</v>
      </c>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c r="BM74" s="62"/>
      <c r="BN74" s="62"/>
      <c r="BO74" s="62"/>
      <c r="BP74" s="62"/>
      <c r="BQ74" s="62"/>
      <c r="BR74" s="62"/>
      <c r="BS74" s="62"/>
      <c r="BT74" s="62"/>
      <c r="BU74" s="62"/>
      <c r="BV74" s="62"/>
      <c r="BW74" s="62"/>
      <c r="BX74" s="62"/>
      <c r="BY74" s="62"/>
      <c r="BZ74" s="62"/>
      <c r="CA74" s="62"/>
    </row>
    <row r="75">
      <c r="C75" s="62">
        <v>1.195421284E9</v>
      </c>
      <c r="D75" s="62">
        <v>1.0</v>
      </c>
      <c r="E75" s="62"/>
      <c r="F75" s="62"/>
      <c r="G75" s="62"/>
      <c r="H75" s="62">
        <v>0.0</v>
      </c>
      <c r="I75" s="62">
        <v>4.422197524</v>
      </c>
      <c r="J75" s="62">
        <v>1.0</v>
      </c>
      <c r="K75" s="62">
        <v>2.0</v>
      </c>
      <c r="L75" s="62">
        <v>64.8</v>
      </c>
      <c r="M75" s="62">
        <v>2.0</v>
      </c>
      <c r="N75" s="62">
        <v>64.8</v>
      </c>
      <c r="O75" s="62">
        <v>0.0</v>
      </c>
      <c r="P75" s="62">
        <v>0.0</v>
      </c>
      <c r="Q75" s="62">
        <v>0.0</v>
      </c>
      <c r="R75" s="62">
        <v>0.0</v>
      </c>
      <c r="S75" s="62">
        <v>0.0</v>
      </c>
      <c r="T75" s="62">
        <v>0.0</v>
      </c>
      <c r="U75" s="62">
        <v>0.0</v>
      </c>
      <c r="V75" s="62">
        <v>0.0</v>
      </c>
      <c r="W75" s="62">
        <v>64.8</v>
      </c>
      <c r="X75" s="62"/>
      <c r="Y75" s="62"/>
      <c r="Z75" s="62"/>
      <c r="AA75" s="62"/>
      <c r="AB75" s="62"/>
      <c r="AC75" s="62"/>
      <c r="AD75" s="62"/>
      <c r="AE75" s="62"/>
      <c r="AF75" s="62"/>
      <c r="AG75" s="62"/>
      <c r="AH75" s="62"/>
      <c r="AI75" s="62"/>
      <c r="AJ75" s="62"/>
      <c r="AK75" s="62"/>
      <c r="AL75" s="62">
        <v>1.0</v>
      </c>
      <c r="AM75" s="62">
        <v>2.0</v>
      </c>
      <c r="AN75" s="62">
        <v>64.8</v>
      </c>
      <c r="AO75" s="62">
        <v>2.0</v>
      </c>
      <c r="AP75" s="62">
        <v>64.8</v>
      </c>
      <c r="AQ75" s="62">
        <v>0.0</v>
      </c>
      <c r="AR75" s="62">
        <v>0.0</v>
      </c>
      <c r="AS75" s="62">
        <v>0.0</v>
      </c>
      <c r="AT75" s="62">
        <v>0.0</v>
      </c>
      <c r="AU75" s="62">
        <v>0.0</v>
      </c>
      <c r="AV75" s="62">
        <v>0.0</v>
      </c>
      <c r="AW75" s="62">
        <v>0.0</v>
      </c>
      <c r="AX75" s="62">
        <v>0.0</v>
      </c>
      <c r="AY75" s="62">
        <v>64.8</v>
      </c>
      <c r="AZ75" s="62"/>
      <c r="BA75" s="62"/>
      <c r="BB75" s="62"/>
      <c r="BC75" s="62"/>
      <c r="BD75" s="62"/>
      <c r="BE75" s="62"/>
      <c r="BF75" s="62"/>
      <c r="BG75" s="62"/>
      <c r="BH75" s="62"/>
      <c r="BI75" s="62"/>
      <c r="BJ75" s="62"/>
      <c r="BK75" s="62"/>
      <c r="BL75" s="62"/>
      <c r="BM75" s="62"/>
      <c r="BN75" s="62"/>
      <c r="BO75" s="62"/>
      <c r="BP75" s="62"/>
      <c r="BQ75" s="62"/>
      <c r="BR75" s="62"/>
      <c r="BS75" s="62"/>
      <c r="BT75" s="62"/>
      <c r="BU75" s="62"/>
      <c r="BV75" s="62"/>
      <c r="BW75" s="62"/>
      <c r="BX75" s="62"/>
      <c r="BY75" s="62"/>
      <c r="BZ75" s="62"/>
      <c r="CA75" s="62"/>
    </row>
    <row r="76">
      <c r="C76" s="62">
        <v>3.90609217E8</v>
      </c>
      <c r="D76" s="62">
        <v>2.0</v>
      </c>
      <c r="E76" s="62">
        <v>37.0</v>
      </c>
      <c r="F76" s="62">
        <v>66.0</v>
      </c>
      <c r="G76" s="62">
        <v>32500.0</v>
      </c>
      <c r="H76" s="62">
        <v>0.0</v>
      </c>
      <c r="I76" s="62">
        <v>1.070076002</v>
      </c>
      <c r="J76" s="62">
        <v>1.0</v>
      </c>
      <c r="K76" s="62">
        <v>1.0</v>
      </c>
      <c r="L76" s="62">
        <v>11.0</v>
      </c>
      <c r="M76" s="62">
        <v>1.0</v>
      </c>
      <c r="N76" s="62">
        <v>11.0</v>
      </c>
      <c r="O76" s="62">
        <v>0.0</v>
      </c>
      <c r="P76" s="62">
        <v>0.0</v>
      </c>
      <c r="Q76" s="62">
        <v>0.0</v>
      </c>
      <c r="R76" s="62">
        <v>0.0</v>
      </c>
      <c r="S76" s="62">
        <v>0.0</v>
      </c>
      <c r="T76" s="62">
        <v>0.0</v>
      </c>
      <c r="U76" s="62">
        <v>0.0</v>
      </c>
      <c r="V76" s="62">
        <v>11.0</v>
      </c>
      <c r="W76" s="62">
        <v>0.0</v>
      </c>
      <c r="X76" s="62"/>
      <c r="Y76" s="62"/>
      <c r="Z76" s="62"/>
      <c r="AA76" s="62"/>
      <c r="AB76" s="62"/>
      <c r="AC76" s="62"/>
      <c r="AD76" s="62"/>
      <c r="AE76" s="62"/>
      <c r="AF76" s="62"/>
      <c r="AG76" s="62"/>
      <c r="AH76" s="62"/>
      <c r="AI76" s="62"/>
      <c r="AJ76" s="62"/>
      <c r="AK76" s="62"/>
      <c r="AL76" s="62">
        <v>1.0</v>
      </c>
      <c r="AM76" s="62">
        <v>1.0</v>
      </c>
      <c r="AN76" s="62">
        <v>11.0</v>
      </c>
      <c r="AO76" s="62">
        <v>1.0</v>
      </c>
      <c r="AP76" s="62">
        <v>11.0</v>
      </c>
      <c r="AQ76" s="62">
        <v>0.0</v>
      </c>
      <c r="AR76" s="62">
        <v>0.0</v>
      </c>
      <c r="AS76" s="62">
        <v>0.0</v>
      </c>
      <c r="AT76" s="62">
        <v>0.0</v>
      </c>
      <c r="AU76" s="62">
        <v>0.0</v>
      </c>
      <c r="AV76" s="62">
        <v>0.0</v>
      </c>
      <c r="AW76" s="62">
        <v>0.0</v>
      </c>
      <c r="AX76" s="62">
        <v>11.0</v>
      </c>
      <c r="AY76" s="62">
        <v>0.0</v>
      </c>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row>
    <row r="77">
      <c r="C77" s="62">
        <v>1.201240947E9</v>
      </c>
      <c r="D77" s="62">
        <v>1.0</v>
      </c>
      <c r="E77" s="62"/>
      <c r="F77" s="62">
        <v>19.0</v>
      </c>
      <c r="G77" s="62">
        <v>125000.0</v>
      </c>
      <c r="H77" s="62">
        <v>0.0</v>
      </c>
      <c r="I77" s="62"/>
      <c r="J77" s="62">
        <v>1.0</v>
      </c>
      <c r="K77" s="62">
        <v>2.0</v>
      </c>
      <c r="L77" s="62">
        <v>55.2</v>
      </c>
      <c r="M77" s="62">
        <v>1.0</v>
      </c>
      <c r="N77" s="62">
        <v>7.2</v>
      </c>
      <c r="O77" s="62">
        <v>0.0</v>
      </c>
      <c r="P77" s="62">
        <v>0.0</v>
      </c>
      <c r="Q77" s="62">
        <v>0.0</v>
      </c>
      <c r="R77" s="62">
        <v>48.0</v>
      </c>
      <c r="S77" s="62">
        <v>0.0</v>
      </c>
      <c r="T77" s="62">
        <v>0.0</v>
      </c>
      <c r="U77" s="62">
        <v>0.0</v>
      </c>
      <c r="V77" s="62">
        <v>0.0</v>
      </c>
      <c r="W77" s="62">
        <v>0.0</v>
      </c>
      <c r="X77" s="62"/>
      <c r="Y77" s="62"/>
      <c r="Z77" s="62"/>
      <c r="AA77" s="62"/>
      <c r="AB77" s="62"/>
      <c r="AC77" s="62"/>
      <c r="AD77" s="62"/>
      <c r="AE77" s="62"/>
      <c r="AF77" s="62"/>
      <c r="AG77" s="62"/>
      <c r="AH77" s="62"/>
      <c r="AI77" s="62"/>
      <c r="AJ77" s="62"/>
      <c r="AK77" s="62"/>
      <c r="AL77" s="62">
        <v>1.0</v>
      </c>
      <c r="AM77" s="62">
        <v>2.0</v>
      </c>
      <c r="AN77" s="62">
        <v>55.2</v>
      </c>
      <c r="AO77" s="62">
        <v>1.0</v>
      </c>
      <c r="AP77" s="62">
        <v>7.2</v>
      </c>
      <c r="AQ77" s="62">
        <v>0.0</v>
      </c>
      <c r="AR77" s="62">
        <v>0.0</v>
      </c>
      <c r="AS77" s="62">
        <v>0.0</v>
      </c>
      <c r="AT77" s="62">
        <v>48.0</v>
      </c>
      <c r="AU77" s="62">
        <v>0.0</v>
      </c>
      <c r="AV77" s="62">
        <v>0.0</v>
      </c>
      <c r="AW77" s="62">
        <v>0.0</v>
      </c>
      <c r="AX77" s="62">
        <v>0.0</v>
      </c>
      <c r="AY77" s="62">
        <v>0.0</v>
      </c>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row>
    <row r="78">
      <c r="C78" s="62">
        <v>1.4216637E7</v>
      </c>
      <c r="D78" s="62">
        <v>23.0</v>
      </c>
      <c r="E78" s="62">
        <v>17.0</v>
      </c>
      <c r="F78" s="62">
        <v>26.0</v>
      </c>
      <c r="G78" s="62"/>
      <c r="H78" s="62">
        <v>1.0</v>
      </c>
      <c r="I78" s="62">
        <v>1.198386496</v>
      </c>
      <c r="J78" s="62">
        <v>1.0</v>
      </c>
      <c r="K78" s="62">
        <v>2.0</v>
      </c>
      <c r="L78" s="62">
        <v>41.0</v>
      </c>
      <c r="M78" s="62">
        <v>2.0</v>
      </c>
      <c r="N78" s="62">
        <v>41.0</v>
      </c>
      <c r="O78" s="62">
        <v>2.0</v>
      </c>
      <c r="P78" s="62">
        <v>41.0</v>
      </c>
      <c r="Q78" s="62">
        <v>0.0</v>
      </c>
      <c r="R78" s="62">
        <v>0.0</v>
      </c>
      <c r="S78" s="62">
        <v>0.0</v>
      </c>
      <c r="T78" s="62">
        <v>0.0</v>
      </c>
      <c r="U78" s="62">
        <v>0.0</v>
      </c>
      <c r="V78" s="62">
        <v>0.0</v>
      </c>
      <c r="W78" s="62">
        <v>0.0</v>
      </c>
      <c r="X78" s="62">
        <v>1.0</v>
      </c>
      <c r="Y78" s="62">
        <v>2.0</v>
      </c>
      <c r="Z78" s="62">
        <v>41.0</v>
      </c>
      <c r="AA78" s="62">
        <v>2.0</v>
      </c>
      <c r="AB78" s="62">
        <v>41.0</v>
      </c>
      <c r="AC78" s="62">
        <v>2.0</v>
      </c>
      <c r="AD78" s="62">
        <v>41.0</v>
      </c>
      <c r="AE78" s="62">
        <v>0.0</v>
      </c>
      <c r="AF78" s="62">
        <v>0.0</v>
      </c>
      <c r="AG78" s="62">
        <v>0.0</v>
      </c>
      <c r="AH78" s="62">
        <v>0.0</v>
      </c>
      <c r="AI78" s="62">
        <v>0.0</v>
      </c>
      <c r="AJ78" s="62">
        <v>0.0</v>
      </c>
      <c r="AK78" s="62">
        <v>0.0</v>
      </c>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row>
    <row r="79">
      <c r="C79" s="62">
        <v>3.2332407E7</v>
      </c>
      <c r="D79" s="62">
        <v>63.0</v>
      </c>
      <c r="E79" s="62">
        <v>1.0</v>
      </c>
      <c r="F79" s="62">
        <v>65.0</v>
      </c>
      <c r="G79" s="62">
        <v>47500.0</v>
      </c>
      <c r="H79" s="62">
        <v>1.0</v>
      </c>
      <c r="I79" s="62">
        <v>2.103732818</v>
      </c>
      <c r="J79" s="62">
        <v>5.0</v>
      </c>
      <c r="K79" s="62">
        <v>11.0</v>
      </c>
      <c r="L79" s="62">
        <v>370.69</v>
      </c>
      <c r="M79" s="62">
        <v>5.0</v>
      </c>
      <c r="N79" s="62">
        <v>46.77</v>
      </c>
      <c r="O79" s="62">
        <v>9.0</v>
      </c>
      <c r="P79" s="62">
        <v>368.7</v>
      </c>
      <c r="Q79" s="62">
        <v>0.0</v>
      </c>
      <c r="R79" s="62">
        <v>0.0</v>
      </c>
      <c r="S79" s="62">
        <v>0.0</v>
      </c>
      <c r="T79" s="62">
        <v>30.78</v>
      </c>
      <c r="U79" s="62">
        <v>14.0</v>
      </c>
      <c r="V79" s="62">
        <v>0.0</v>
      </c>
      <c r="W79" s="62">
        <v>0.0</v>
      </c>
      <c r="X79" s="62">
        <v>5.0</v>
      </c>
      <c r="Y79" s="62">
        <v>11.0</v>
      </c>
      <c r="Z79" s="62">
        <v>370.69</v>
      </c>
      <c r="AA79" s="62">
        <v>5.0</v>
      </c>
      <c r="AB79" s="62">
        <v>46.77</v>
      </c>
      <c r="AC79" s="62">
        <v>9.0</v>
      </c>
      <c r="AD79" s="62">
        <v>368.7</v>
      </c>
      <c r="AE79" s="62">
        <v>0.0</v>
      </c>
      <c r="AF79" s="62">
        <v>0.0</v>
      </c>
      <c r="AG79" s="62">
        <v>0.0</v>
      </c>
      <c r="AH79" s="62">
        <v>30.78</v>
      </c>
      <c r="AI79" s="62">
        <v>14.0</v>
      </c>
      <c r="AJ79" s="62">
        <v>0.0</v>
      </c>
      <c r="AK79" s="62">
        <v>0.0</v>
      </c>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62"/>
      <c r="BZ79" s="62"/>
      <c r="CA79" s="62"/>
    </row>
    <row r="80">
      <c r="C80" s="62">
        <v>1.208927986E9</v>
      </c>
      <c r="D80" s="62">
        <v>1.0</v>
      </c>
      <c r="E80" s="62"/>
      <c r="F80" s="62"/>
      <c r="G80" s="62"/>
      <c r="H80" s="62">
        <v>0.0</v>
      </c>
      <c r="I80" s="62">
        <v>1.481284531</v>
      </c>
      <c r="J80" s="62">
        <v>1.0</v>
      </c>
      <c r="K80" s="62">
        <v>1.0</v>
      </c>
      <c r="L80" s="62">
        <v>34.99</v>
      </c>
      <c r="M80" s="62">
        <v>1.0</v>
      </c>
      <c r="N80" s="62">
        <v>34.99</v>
      </c>
      <c r="O80" s="62">
        <v>0.0</v>
      </c>
      <c r="P80" s="62">
        <v>0.0</v>
      </c>
      <c r="Q80" s="62">
        <v>0.0</v>
      </c>
      <c r="R80" s="62">
        <v>0.0</v>
      </c>
      <c r="S80" s="62">
        <v>0.0</v>
      </c>
      <c r="T80" s="62">
        <v>0.0</v>
      </c>
      <c r="U80" s="62">
        <v>34.99</v>
      </c>
      <c r="V80" s="62">
        <v>0.0</v>
      </c>
      <c r="W80" s="62">
        <v>0.0</v>
      </c>
      <c r="X80" s="62">
        <v>1.0</v>
      </c>
      <c r="Y80" s="62">
        <v>1.0</v>
      </c>
      <c r="Z80" s="62">
        <v>34.99</v>
      </c>
      <c r="AA80" s="62">
        <v>1.0</v>
      </c>
      <c r="AB80" s="62">
        <v>34.99</v>
      </c>
      <c r="AC80" s="62">
        <v>0.0</v>
      </c>
      <c r="AD80" s="62">
        <v>0.0</v>
      </c>
      <c r="AE80" s="62">
        <v>0.0</v>
      </c>
      <c r="AF80" s="62">
        <v>0.0</v>
      </c>
      <c r="AG80" s="62">
        <v>0.0</v>
      </c>
      <c r="AH80" s="62">
        <v>0.0</v>
      </c>
      <c r="AI80" s="62">
        <v>34.99</v>
      </c>
      <c r="AJ80" s="62">
        <v>0.0</v>
      </c>
      <c r="AK80" s="62">
        <v>0.0</v>
      </c>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row>
    <row r="81">
      <c r="C81" s="62">
        <v>2.32388691E8</v>
      </c>
      <c r="D81" s="62">
        <v>8.0</v>
      </c>
      <c r="E81" s="62">
        <v>11.0</v>
      </c>
      <c r="F81" s="62">
        <v>45.0</v>
      </c>
      <c r="G81" s="62">
        <v>27500.0</v>
      </c>
      <c r="H81" s="62">
        <v>0.0</v>
      </c>
      <c r="I81" s="62">
        <v>2.861804833</v>
      </c>
      <c r="J81" s="62">
        <v>2.0</v>
      </c>
      <c r="K81" s="62">
        <v>9.0</v>
      </c>
      <c r="L81" s="62">
        <v>303.57</v>
      </c>
      <c r="M81" s="62">
        <v>5.0</v>
      </c>
      <c r="N81" s="62">
        <v>164.0</v>
      </c>
      <c r="O81" s="62">
        <v>0.0</v>
      </c>
      <c r="P81" s="62">
        <v>0.0</v>
      </c>
      <c r="Q81" s="62">
        <v>119.98</v>
      </c>
      <c r="R81" s="62">
        <v>0.0</v>
      </c>
      <c r="S81" s="62">
        <v>18.0</v>
      </c>
      <c r="T81" s="62">
        <v>0.0</v>
      </c>
      <c r="U81" s="62">
        <v>0.0</v>
      </c>
      <c r="V81" s="62">
        <v>110.0</v>
      </c>
      <c r="W81" s="62">
        <v>0.0</v>
      </c>
      <c r="X81" s="62"/>
      <c r="Y81" s="62"/>
      <c r="Z81" s="62"/>
      <c r="AA81" s="62"/>
      <c r="AB81" s="62"/>
      <c r="AC81" s="62"/>
      <c r="AD81" s="62"/>
      <c r="AE81" s="62"/>
      <c r="AF81" s="62"/>
      <c r="AG81" s="62"/>
      <c r="AH81" s="62"/>
      <c r="AI81" s="62"/>
      <c r="AJ81" s="62"/>
      <c r="AK81" s="62"/>
      <c r="AL81" s="62">
        <v>1.0</v>
      </c>
      <c r="AM81" s="62">
        <v>2.0</v>
      </c>
      <c r="AN81" s="62">
        <v>119.98</v>
      </c>
      <c r="AO81" s="62">
        <v>0.0</v>
      </c>
      <c r="AP81" s="62">
        <v>0.0</v>
      </c>
      <c r="AQ81" s="62">
        <v>0.0</v>
      </c>
      <c r="AR81" s="62">
        <v>0.0</v>
      </c>
      <c r="AS81" s="62">
        <v>119.98</v>
      </c>
      <c r="AT81" s="62">
        <v>0.0</v>
      </c>
      <c r="AU81" s="62">
        <v>0.0</v>
      </c>
      <c r="AV81" s="62">
        <v>0.0</v>
      </c>
      <c r="AW81" s="62">
        <v>0.0</v>
      </c>
      <c r="AX81" s="62">
        <v>0.0</v>
      </c>
      <c r="AY81" s="62">
        <v>0.0</v>
      </c>
      <c r="AZ81" s="62"/>
      <c r="BA81" s="62"/>
      <c r="BB81" s="62"/>
      <c r="BC81" s="62"/>
      <c r="BD81" s="62"/>
      <c r="BE81" s="62"/>
      <c r="BF81" s="62"/>
      <c r="BG81" s="62"/>
      <c r="BH81" s="62"/>
      <c r="BI81" s="62"/>
      <c r="BJ81" s="62"/>
      <c r="BK81" s="62"/>
      <c r="BL81" s="62"/>
      <c r="BM81" s="62"/>
      <c r="BN81" s="62">
        <v>1.0</v>
      </c>
      <c r="BO81" s="62">
        <v>7.0</v>
      </c>
      <c r="BP81" s="62">
        <v>183.59</v>
      </c>
      <c r="BQ81" s="62">
        <v>5.0</v>
      </c>
      <c r="BR81" s="62">
        <v>164.0</v>
      </c>
      <c r="BS81" s="62">
        <v>0.0</v>
      </c>
      <c r="BT81" s="62">
        <v>0.0</v>
      </c>
      <c r="BU81" s="62">
        <v>0.0</v>
      </c>
      <c r="BV81" s="62">
        <v>0.0</v>
      </c>
      <c r="BW81" s="62">
        <v>18.0</v>
      </c>
      <c r="BX81" s="62">
        <v>0.0</v>
      </c>
      <c r="BY81" s="62">
        <v>0.0</v>
      </c>
      <c r="BZ81" s="62">
        <v>110.0</v>
      </c>
      <c r="CA81" s="62">
        <v>0.0</v>
      </c>
    </row>
    <row r="82">
      <c r="C82" s="62">
        <v>5.11891412E8</v>
      </c>
      <c r="D82" s="62">
        <v>10.0</v>
      </c>
      <c r="E82" s="62">
        <v>1.0</v>
      </c>
      <c r="F82" s="62">
        <v>41.0</v>
      </c>
      <c r="G82" s="62">
        <v>87500.0</v>
      </c>
      <c r="H82" s="62">
        <v>0.0</v>
      </c>
      <c r="I82" s="62">
        <v>1.893054</v>
      </c>
      <c r="J82" s="62">
        <v>7.0</v>
      </c>
      <c r="K82" s="62">
        <v>62.0</v>
      </c>
      <c r="L82" s="62">
        <v>1177.81</v>
      </c>
      <c r="M82" s="62">
        <v>51.0</v>
      </c>
      <c r="N82" s="62">
        <v>730.41</v>
      </c>
      <c r="O82" s="62">
        <v>0.0</v>
      </c>
      <c r="P82" s="62">
        <v>0.0</v>
      </c>
      <c r="Q82" s="62">
        <v>187.47</v>
      </c>
      <c r="R82" s="62">
        <v>104.0</v>
      </c>
      <c r="S82" s="62">
        <v>141.6</v>
      </c>
      <c r="T82" s="62">
        <v>266.25</v>
      </c>
      <c r="U82" s="62">
        <v>83.89</v>
      </c>
      <c r="V82" s="62">
        <v>7.17</v>
      </c>
      <c r="W82" s="62">
        <v>80.97</v>
      </c>
      <c r="X82" s="62">
        <v>5.0</v>
      </c>
      <c r="Y82" s="62">
        <v>41.0</v>
      </c>
      <c r="Z82" s="62">
        <v>793.5</v>
      </c>
      <c r="AA82" s="62">
        <v>33.0</v>
      </c>
      <c r="AB82" s="62">
        <v>445.39</v>
      </c>
      <c r="AC82" s="62">
        <v>0.0</v>
      </c>
      <c r="AD82" s="62">
        <v>0.0</v>
      </c>
      <c r="AE82" s="62">
        <v>88.41</v>
      </c>
      <c r="AF82" s="62">
        <v>104.0</v>
      </c>
      <c r="AG82" s="62">
        <v>0.0</v>
      </c>
      <c r="AH82" s="62">
        <v>266.25</v>
      </c>
      <c r="AI82" s="62">
        <v>83.89</v>
      </c>
      <c r="AJ82" s="62">
        <v>7.17</v>
      </c>
      <c r="AK82" s="62">
        <v>0.0</v>
      </c>
      <c r="AL82" s="62"/>
      <c r="AM82" s="62"/>
      <c r="AN82" s="62"/>
      <c r="AO82" s="62"/>
      <c r="AP82" s="62"/>
      <c r="AQ82" s="62"/>
      <c r="AR82" s="62"/>
      <c r="AS82" s="62"/>
      <c r="AT82" s="62"/>
      <c r="AU82" s="62"/>
      <c r="AV82" s="62"/>
      <c r="AW82" s="62"/>
      <c r="AX82" s="62"/>
      <c r="AY82" s="62"/>
      <c r="AZ82" s="62">
        <v>1.0</v>
      </c>
      <c r="BA82" s="62">
        <v>9.0</v>
      </c>
      <c r="BB82" s="62">
        <v>197.71</v>
      </c>
      <c r="BC82" s="62">
        <v>7.0</v>
      </c>
      <c r="BD82" s="62">
        <v>110.42</v>
      </c>
      <c r="BE82" s="62">
        <v>0.0</v>
      </c>
      <c r="BF82" s="62">
        <v>0.0</v>
      </c>
      <c r="BG82" s="62">
        <v>54.06</v>
      </c>
      <c r="BH82" s="62">
        <v>0.0</v>
      </c>
      <c r="BI82" s="62">
        <v>0.0</v>
      </c>
      <c r="BJ82" s="62">
        <v>0.0</v>
      </c>
      <c r="BK82" s="62">
        <v>0.0</v>
      </c>
      <c r="BL82" s="62">
        <v>0.0</v>
      </c>
      <c r="BM82" s="62">
        <v>80.97</v>
      </c>
      <c r="BN82" s="62">
        <v>1.0</v>
      </c>
      <c r="BO82" s="62">
        <v>12.0</v>
      </c>
      <c r="BP82" s="62">
        <v>186.6</v>
      </c>
      <c r="BQ82" s="62">
        <v>11.0</v>
      </c>
      <c r="BR82" s="62">
        <v>174.6</v>
      </c>
      <c r="BS82" s="62">
        <v>0.0</v>
      </c>
      <c r="BT82" s="62">
        <v>0.0</v>
      </c>
      <c r="BU82" s="62">
        <v>45.0</v>
      </c>
      <c r="BV82" s="62">
        <v>0.0</v>
      </c>
      <c r="BW82" s="62">
        <v>141.6</v>
      </c>
      <c r="BX82" s="62">
        <v>0.0</v>
      </c>
      <c r="BY82" s="62">
        <v>0.0</v>
      </c>
      <c r="BZ82" s="62">
        <v>0.0</v>
      </c>
      <c r="CA82" s="62">
        <v>0.0</v>
      </c>
    </row>
    <row r="83">
      <c r="C83" s="62">
        <v>2.38284725E8</v>
      </c>
      <c r="D83" s="62">
        <v>41.0</v>
      </c>
      <c r="E83" s="62">
        <v>3.0</v>
      </c>
      <c r="F83" s="62">
        <v>59.0</v>
      </c>
      <c r="G83" s="62">
        <v>162500.0</v>
      </c>
      <c r="H83" s="62">
        <v>0.0</v>
      </c>
      <c r="I83" s="62">
        <v>1.777602502</v>
      </c>
      <c r="J83" s="62">
        <v>4.0</v>
      </c>
      <c r="K83" s="62">
        <v>8.0</v>
      </c>
      <c r="L83" s="62">
        <v>304.18</v>
      </c>
      <c r="M83" s="62">
        <v>3.0</v>
      </c>
      <c r="N83" s="62">
        <v>94.48</v>
      </c>
      <c r="O83" s="62">
        <v>0.0</v>
      </c>
      <c r="P83" s="62">
        <v>0.0</v>
      </c>
      <c r="Q83" s="62">
        <v>18.75</v>
      </c>
      <c r="R83" s="62">
        <v>0.0</v>
      </c>
      <c r="S83" s="62">
        <v>0.0</v>
      </c>
      <c r="T83" s="62">
        <v>0.0</v>
      </c>
      <c r="U83" s="62">
        <v>215.48</v>
      </c>
      <c r="V83" s="62">
        <v>0.0</v>
      </c>
      <c r="W83" s="62">
        <v>0.0</v>
      </c>
      <c r="X83" s="62">
        <v>2.0</v>
      </c>
      <c r="Y83" s="62">
        <v>4.0</v>
      </c>
      <c r="Z83" s="62">
        <v>155.99</v>
      </c>
      <c r="AA83" s="62">
        <v>1.0</v>
      </c>
      <c r="AB83" s="62">
        <v>34.99</v>
      </c>
      <c r="AC83" s="62">
        <v>0.0</v>
      </c>
      <c r="AD83" s="62">
        <v>0.0</v>
      </c>
      <c r="AE83" s="62">
        <v>0.0</v>
      </c>
      <c r="AF83" s="62">
        <v>0.0</v>
      </c>
      <c r="AG83" s="62">
        <v>0.0</v>
      </c>
      <c r="AH83" s="62">
        <v>0.0</v>
      </c>
      <c r="AI83" s="62">
        <v>155.99</v>
      </c>
      <c r="AJ83" s="62">
        <v>0.0</v>
      </c>
      <c r="AK83" s="62">
        <v>0.0</v>
      </c>
      <c r="AL83" s="62">
        <v>1.0</v>
      </c>
      <c r="AM83" s="62">
        <v>2.0</v>
      </c>
      <c r="AN83" s="62">
        <v>59.49</v>
      </c>
      <c r="AO83" s="62">
        <v>2.0</v>
      </c>
      <c r="AP83" s="62">
        <v>59.49</v>
      </c>
      <c r="AQ83" s="62">
        <v>0.0</v>
      </c>
      <c r="AR83" s="62">
        <v>0.0</v>
      </c>
      <c r="AS83" s="62">
        <v>0.0</v>
      </c>
      <c r="AT83" s="62">
        <v>0.0</v>
      </c>
      <c r="AU83" s="62">
        <v>0.0</v>
      </c>
      <c r="AV83" s="62">
        <v>0.0</v>
      </c>
      <c r="AW83" s="62">
        <v>59.49</v>
      </c>
      <c r="AX83" s="62">
        <v>0.0</v>
      </c>
      <c r="AY83" s="62">
        <v>0.0</v>
      </c>
      <c r="AZ83" s="62">
        <v>1.0</v>
      </c>
      <c r="BA83" s="62">
        <v>2.0</v>
      </c>
      <c r="BB83" s="62">
        <v>88.7</v>
      </c>
      <c r="BC83" s="62">
        <v>0.0</v>
      </c>
      <c r="BD83" s="62">
        <v>0.0</v>
      </c>
      <c r="BE83" s="62">
        <v>0.0</v>
      </c>
      <c r="BF83" s="62">
        <v>0.0</v>
      </c>
      <c r="BG83" s="62">
        <v>18.75</v>
      </c>
      <c r="BH83" s="62">
        <v>0.0</v>
      </c>
      <c r="BI83" s="62">
        <v>0.0</v>
      </c>
      <c r="BJ83" s="62">
        <v>0.0</v>
      </c>
      <c r="BK83" s="62">
        <v>0.0</v>
      </c>
      <c r="BL83" s="62">
        <v>0.0</v>
      </c>
      <c r="BM83" s="62">
        <v>0.0</v>
      </c>
      <c r="BN83" s="62"/>
      <c r="BO83" s="62"/>
      <c r="BP83" s="62"/>
      <c r="BQ83" s="62"/>
      <c r="BR83" s="62"/>
      <c r="BS83" s="62"/>
      <c r="BT83" s="62"/>
      <c r="BU83" s="62"/>
      <c r="BV83" s="62"/>
      <c r="BW83" s="62"/>
      <c r="BX83" s="62"/>
      <c r="BY83" s="62"/>
      <c r="BZ83" s="62"/>
      <c r="CA83" s="62"/>
    </row>
    <row r="84">
      <c r="C84" s="62">
        <v>1.20483975E9</v>
      </c>
      <c r="D84" s="62">
        <v>1.0</v>
      </c>
      <c r="E84" s="62"/>
      <c r="F84" s="62"/>
      <c r="G84" s="62"/>
      <c r="H84" s="62">
        <v>0.0</v>
      </c>
      <c r="I84" s="62">
        <v>1.434469181</v>
      </c>
      <c r="J84" s="62">
        <v>1.0</v>
      </c>
      <c r="K84" s="62">
        <v>1.0</v>
      </c>
      <c r="L84" s="62">
        <v>24.0</v>
      </c>
      <c r="M84" s="62">
        <v>0.0</v>
      </c>
      <c r="N84" s="62">
        <v>0.0</v>
      </c>
      <c r="O84" s="62">
        <v>0.0</v>
      </c>
      <c r="P84" s="62">
        <v>0.0</v>
      </c>
      <c r="Q84" s="62">
        <v>0.0</v>
      </c>
      <c r="R84" s="62">
        <v>24.0</v>
      </c>
      <c r="S84" s="62">
        <v>0.0</v>
      </c>
      <c r="T84" s="62">
        <v>0.0</v>
      </c>
      <c r="U84" s="62">
        <v>0.0</v>
      </c>
      <c r="V84" s="62">
        <v>0.0</v>
      </c>
      <c r="W84" s="62">
        <v>0.0</v>
      </c>
      <c r="X84" s="62"/>
      <c r="Y84" s="62"/>
      <c r="Z84" s="62"/>
      <c r="AA84" s="62"/>
      <c r="AB84" s="62"/>
      <c r="AC84" s="62"/>
      <c r="AD84" s="62"/>
      <c r="AE84" s="62"/>
      <c r="AF84" s="62"/>
      <c r="AG84" s="62"/>
      <c r="AH84" s="62"/>
      <c r="AI84" s="62"/>
      <c r="AJ84" s="62"/>
      <c r="AK84" s="62"/>
      <c r="AL84" s="62">
        <v>1.0</v>
      </c>
      <c r="AM84" s="62">
        <v>1.0</v>
      </c>
      <c r="AN84" s="62">
        <v>24.0</v>
      </c>
      <c r="AO84" s="62">
        <v>0.0</v>
      </c>
      <c r="AP84" s="62">
        <v>0.0</v>
      </c>
      <c r="AQ84" s="62">
        <v>0.0</v>
      </c>
      <c r="AR84" s="62">
        <v>0.0</v>
      </c>
      <c r="AS84" s="62">
        <v>0.0</v>
      </c>
      <c r="AT84" s="62">
        <v>24.0</v>
      </c>
      <c r="AU84" s="62">
        <v>0.0</v>
      </c>
      <c r="AV84" s="62">
        <v>0.0</v>
      </c>
      <c r="AW84" s="62">
        <v>0.0</v>
      </c>
      <c r="AX84" s="62">
        <v>0.0</v>
      </c>
      <c r="AY84" s="62">
        <v>0.0</v>
      </c>
      <c r="AZ84" s="62"/>
      <c r="BA84" s="62"/>
      <c r="BB84" s="62"/>
      <c r="BC84" s="62"/>
      <c r="BD84" s="62"/>
      <c r="BE84" s="62"/>
      <c r="BF84" s="62"/>
      <c r="BG84" s="62"/>
      <c r="BH84" s="62"/>
      <c r="BI84" s="62"/>
      <c r="BJ84" s="62"/>
      <c r="BK84" s="62"/>
      <c r="BL84" s="62"/>
      <c r="BM84" s="62"/>
      <c r="BN84" s="62"/>
      <c r="BO84" s="62"/>
      <c r="BP84" s="62"/>
      <c r="BQ84" s="62"/>
      <c r="BR84" s="62"/>
      <c r="BS84" s="62"/>
      <c r="BT84" s="62"/>
      <c r="BU84" s="62"/>
      <c r="BV84" s="62"/>
      <c r="BW84" s="62"/>
      <c r="BX84" s="62"/>
      <c r="BY84" s="62"/>
      <c r="BZ84" s="62"/>
      <c r="CA84" s="62"/>
    </row>
    <row r="85">
      <c r="C85" s="62">
        <v>1.097811916E9</v>
      </c>
      <c r="D85" s="62">
        <v>5.0</v>
      </c>
      <c r="E85" s="62">
        <v>8.0</v>
      </c>
      <c r="F85" s="62"/>
      <c r="G85" s="62"/>
      <c r="H85" s="62">
        <v>0.0</v>
      </c>
      <c r="I85" s="62">
        <v>1.27860153</v>
      </c>
      <c r="J85" s="62">
        <v>2.0</v>
      </c>
      <c r="K85" s="62">
        <v>9.0</v>
      </c>
      <c r="L85" s="62">
        <v>82.18</v>
      </c>
      <c r="M85" s="62">
        <v>9.0</v>
      </c>
      <c r="N85" s="62">
        <v>82.18</v>
      </c>
      <c r="O85" s="62">
        <v>0.0</v>
      </c>
      <c r="P85" s="62">
        <v>0.0</v>
      </c>
      <c r="Q85" s="62">
        <v>0.0</v>
      </c>
      <c r="R85" s="62">
        <v>0.0</v>
      </c>
      <c r="S85" s="62">
        <v>49.94</v>
      </c>
      <c r="T85" s="62">
        <v>4.5</v>
      </c>
      <c r="U85" s="62">
        <v>0.0</v>
      </c>
      <c r="V85" s="62">
        <v>15.74</v>
      </c>
      <c r="W85" s="62">
        <v>0.0</v>
      </c>
      <c r="X85" s="62">
        <v>1.0</v>
      </c>
      <c r="Y85" s="62">
        <v>2.0</v>
      </c>
      <c r="Z85" s="62">
        <v>20.24</v>
      </c>
      <c r="AA85" s="62">
        <v>2.0</v>
      </c>
      <c r="AB85" s="62">
        <v>20.24</v>
      </c>
      <c r="AC85" s="62">
        <v>0.0</v>
      </c>
      <c r="AD85" s="62">
        <v>0.0</v>
      </c>
      <c r="AE85" s="62">
        <v>0.0</v>
      </c>
      <c r="AF85" s="62">
        <v>0.0</v>
      </c>
      <c r="AG85" s="62">
        <v>0.0</v>
      </c>
      <c r="AH85" s="62">
        <v>4.5</v>
      </c>
      <c r="AI85" s="62">
        <v>0.0</v>
      </c>
      <c r="AJ85" s="62">
        <v>15.74</v>
      </c>
      <c r="AK85" s="62">
        <v>0.0</v>
      </c>
      <c r="AL85" s="62"/>
      <c r="AM85" s="62"/>
      <c r="AN85" s="62"/>
      <c r="AO85" s="62"/>
      <c r="AP85" s="62"/>
      <c r="AQ85" s="62"/>
      <c r="AR85" s="62"/>
      <c r="AS85" s="62"/>
      <c r="AT85" s="62"/>
      <c r="AU85" s="62"/>
      <c r="AV85" s="62"/>
      <c r="AW85" s="62"/>
      <c r="AX85" s="62"/>
      <c r="AY85" s="62"/>
      <c r="AZ85" s="62">
        <v>1.0</v>
      </c>
      <c r="BA85" s="62">
        <v>7.0</v>
      </c>
      <c r="BB85" s="62">
        <v>61.94</v>
      </c>
      <c r="BC85" s="62">
        <v>7.0</v>
      </c>
      <c r="BD85" s="62">
        <v>61.94</v>
      </c>
      <c r="BE85" s="62">
        <v>0.0</v>
      </c>
      <c r="BF85" s="62">
        <v>0.0</v>
      </c>
      <c r="BG85" s="62">
        <v>0.0</v>
      </c>
      <c r="BH85" s="62">
        <v>0.0</v>
      </c>
      <c r="BI85" s="62">
        <v>49.94</v>
      </c>
      <c r="BJ85" s="62">
        <v>0.0</v>
      </c>
      <c r="BK85" s="62">
        <v>0.0</v>
      </c>
      <c r="BL85" s="62">
        <v>0.0</v>
      </c>
      <c r="BM85" s="62">
        <v>0.0</v>
      </c>
      <c r="BN85" s="62"/>
      <c r="BO85" s="62"/>
      <c r="BP85" s="62"/>
      <c r="BQ85" s="62"/>
      <c r="BR85" s="62"/>
      <c r="BS85" s="62"/>
      <c r="BT85" s="62"/>
      <c r="BU85" s="62"/>
      <c r="BV85" s="62"/>
      <c r="BW85" s="62"/>
      <c r="BX85" s="62"/>
      <c r="BY85" s="62"/>
      <c r="BZ85" s="62"/>
      <c r="CA85" s="62"/>
    </row>
    <row r="86">
      <c r="C86" s="62">
        <v>2.9096566E7</v>
      </c>
      <c r="D86" s="62">
        <v>108.0</v>
      </c>
      <c r="E86" s="62">
        <v>6.0</v>
      </c>
      <c r="F86" s="62">
        <v>47.0</v>
      </c>
      <c r="G86" s="62">
        <v>125000.0</v>
      </c>
      <c r="H86" s="62">
        <v>1.0</v>
      </c>
      <c r="I86" s="62">
        <v>6.285771065</v>
      </c>
      <c r="J86" s="62">
        <v>2.0</v>
      </c>
      <c r="K86" s="62">
        <v>3.0</v>
      </c>
      <c r="L86" s="62">
        <v>51.77</v>
      </c>
      <c r="M86" s="62">
        <v>3.0</v>
      </c>
      <c r="N86" s="62">
        <v>51.77</v>
      </c>
      <c r="O86" s="62">
        <v>1.0</v>
      </c>
      <c r="P86" s="62">
        <v>9.79</v>
      </c>
      <c r="Q86" s="62">
        <v>0.0</v>
      </c>
      <c r="R86" s="62">
        <v>0.0</v>
      </c>
      <c r="S86" s="62">
        <v>0.0</v>
      </c>
      <c r="T86" s="62">
        <v>9.79</v>
      </c>
      <c r="U86" s="62">
        <v>0.0</v>
      </c>
      <c r="V86" s="62">
        <v>14.99</v>
      </c>
      <c r="W86" s="62">
        <v>26.99</v>
      </c>
      <c r="X86" s="62"/>
      <c r="Y86" s="62"/>
      <c r="Z86" s="62"/>
      <c r="AA86" s="62"/>
      <c r="AB86" s="62"/>
      <c r="AC86" s="62"/>
      <c r="AD86" s="62"/>
      <c r="AE86" s="62"/>
      <c r="AF86" s="62"/>
      <c r="AG86" s="62"/>
      <c r="AH86" s="62"/>
      <c r="AI86" s="62"/>
      <c r="AJ86" s="62"/>
      <c r="AK86" s="62"/>
      <c r="AL86" s="62">
        <v>2.0</v>
      </c>
      <c r="AM86" s="62">
        <v>3.0</v>
      </c>
      <c r="AN86" s="62">
        <v>51.77</v>
      </c>
      <c r="AO86" s="62">
        <v>3.0</v>
      </c>
      <c r="AP86" s="62">
        <v>51.77</v>
      </c>
      <c r="AQ86" s="62">
        <v>1.0</v>
      </c>
      <c r="AR86" s="62">
        <v>9.79</v>
      </c>
      <c r="AS86" s="62">
        <v>0.0</v>
      </c>
      <c r="AT86" s="62">
        <v>0.0</v>
      </c>
      <c r="AU86" s="62">
        <v>0.0</v>
      </c>
      <c r="AV86" s="62">
        <v>9.79</v>
      </c>
      <c r="AW86" s="62">
        <v>0.0</v>
      </c>
      <c r="AX86" s="62">
        <v>14.99</v>
      </c>
      <c r="AY86" s="62">
        <v>26.99</v>
      </c>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row>
    <row r="87">
      <c r="C87" s="62">
        <v>8624416.0</v>
      </c>
      <c r="D87" s="62">
        <v>494.0</v>
      </c>
      <c r="E87" s="62">
        <v>1.0</v>
      </c>
      <c r="F87" s="62">
        <v>56.0</v>
      </c>
      <c r="G87" s="62"/>
      <c r="H87" s="62">
        <v>1.0</v>
      </c>
      <c r="I87" s="62">
        <v>3.449664812</v>
      </c>
      <c r="J87" s="62">
        <v>31.0</v>
      </c>
      <c r="K87" s="62">
        <v>169.0</v>
      </c>
      <c r="L87" s="62">
        <v>2745.16</v>
      </c>
      <c r="M87" s="62">
        <v>144.0</v>
      </c>
      <c r="N87" s="62">
        <v>2083.86</v>
      </c>
      <c r="O87" s="62">
        <v>162.0</v>
      </c>
      <c r="P87" s="62">
        <v>2630.88</v>
      </c>
      <c r="Q87" s="62">
        <v>841.15</v>
      </c>
      <c r="R87" s="62">
        <v>0.0</v>
      </c>
      <c r="S87" s="62">
        <v>72.86</v>
      </c>
      <c r="T87" s="62">
        <v>603.59</v>
      </c>
      <c r="U87" s="62">
        <v>315.56</v>
      </c>
      <c r="V87" s="62">
        <v>343.43</v>
      </c>
      <c r="W87" s="62">
        <v>60.98</v>
      </c>
      <c r="X87" s="62">
        <v>10.0</v>
      </c>
      <c r="Y87" s="62">
        <v>65.0</v>
      </c>
      <c r="Z87" s="62">
        <v>958.55</v>
      </c>
      <c r="AA87" s="62">
        <v>48.0</v>
      </c>
      <c r="AB87" s="62">
        <v>566.76</v>
      </c>
      <c r="AC87" s="62">
        <v>63.0</v>
      </c>
      <c r="AD87" s="62">
        <v>893.56</v>
      </c>
      <c r="AE87" s="62">
        <v>260.4</v>
      </c>
      <c r="AF87" s="62">
        <v>0.0</v>
      </c>
      <c r="AG87" s="62">
        <v>10.2</v>
      </c>
      <c r="AH87" s="62">
        <v>201.1</v>
      </c>
      <c r="AI87" s="62">
        <v>14.77</v>
      </c>
      <c r="AJ87" s="62">
        <v>153.94</v>
      </c>
      <c r="AK87" s="62">
        <v>23.05</v>
      </c>
      <c r="AL87" s="62">
        <v>6.0</v>
      </c>
      <c r="AM87" s="62">
        <v>33.0</v>
      </c>
      <c r="AN87" s="62">
        <v>504.15</v>
      </c>
      <c r="AO87" s="62">
        <v>30.0</v>
      </c>
      <c r="AP87" s="62">
        <v>461.37</v>
      </c>
      <c r="AQ87" s="62">
        <v>31.0</v>
      </c>
      <c r="AR87" s="62">
        <v>504.15</v>
      </c>
      <c r="AS87" s="62">
        <v>18.79</v>
      </c>
      <c r="AT87" s="62">
        <v>0.0</v>
      </c>
      <c r="AU87" s="62">
        <v>44.71</v>
      </c>
      <c r="AV87" s="62">
        <v>339.77</v>
      </c>
      <c r="AW87" s="62">
        <v>47.97</v>
      </c>
      <c r="AX87" s="62">
        <v>19.84</v>
      </c>
      <c r="AY87" s="62">
        <v>12.96</v>
      </c>
      <c r="AZ87" s="62">
        <v>10.0</v>
      </c>
      <c r="BA87" s="62">
        <v>52.0</v>
      </c>
      <c r="BB87" s="62">
        <v>989.73</v>
      </c>
      <c r="BC87" s="62">
        <v>50.0</v>
      </c>
      <c r="BD87" s="62">
        <v>894.73</v>
      </c>
      <c r="BE87" s="62">
        <v>50.0</v>
      </c>
      <c r="BF87" s="62">
        <v>940.44</v>
      </c>
      <c r="BG87" s="62">
        <v>337.52</v>
      </c>
      <c r="BH87" s="62">
        <v>0.0</v>
      </c>
      <c r="BI87" s="62">
        <v>17.95</v>
      </c>
      <c r="BJ87" s="62">
        <v>52.73</v>
      </c>
      <c r="BK87" s="62">
        <v>245.6</v>
      </c>
      <c r="BL87" s="62">
        <v>159.75</v>
      </c>
      <c r="BM87" s="62">
        <v>5.77</v>
      </c>
      <c r="BN87" s="62">
        <v>5.0</v>
      </c>
      <c r="BO87" s="62">
        <v>19.0</v>
      </c>
      <c r="BP87" s="62">
        <v>292.73</v>
      </c>
      <c r="BQ87" s="62">
        <v>16.0</v>
      </c>
      <c r="BR87" s="62">
        <v>161.0</v>
      </c>
      <c r="BS87" s="62">
        <v>18.0</v>
      </c>
      <c r="BT87" s="62">
        <v>292.73</v>
      </c>
      <c r="BU87" s="62">
        <v>224.44</v>
      </c>
      <c r="BV87" s="62">
        <v>0.0</v>
      </c>
      <c r="BW87" s="62">
        <v>0.0</v>
      </c>
      <c r="BX87" s="62">
        <v>9.99</v>
      </c>
      <c r="BY87" s="62">
        <v>7.22</v>
      </c>
      <c r="BZ87" s="62">
        <v>9.9</v>
      </c>
      <c r="CA87" s="62">
        <v>19.2</v>
      </c>
    </row>
    <row r="88">
      <c r="C88" s="62">
        <v>8.08147368E8</v>
      </c>
      <c r="D88" s="62">
        <v>2.0</v>
      </c>
      <c r="E88" s="62">
        <v>51.0</v>
      </c>
      <c r="F88" s="62">
        <v>25.0</v>
      </c>
      <c r="G88" s="62">
        <v>32500.0</v>
      </c>
      <c r="H88" s="62">
        <v>0.0</v>
      </c>
      <c r="I88" s="62">
        <v>4.507696792</v>
      </c>
      <c r="J88" s="62">
        <v>1.0</v>
      </c>
      <c r="K88" s="62">
        <v>2.0</v>
      </c>
      <c r="L88" s="62">
        <v>19.18</v>
      </c>
      <c r="M88" s="62">
        <v>2.0</v>
      </c>
      <c r="N88" s="62">
        <v>19.18</v>
      </c>
      <c r="O88" s="62">
        <v>0.0</v>
      </c>
      <c r="P88" s="62">
        <v>0.0</v>
      </c>
      <c r="Q88" s="62">
        <v>0.0</v>
      </c>
      <c r="R88" s="62">
        <v>0.0</v>
      </c>
      <c r="S88" s="62">
        <v>19.18</v>
      </c>
      <c r="T88" s="62">
        <v>0.0</v>
      </c>
      <c r="U88" s="62">
        <v>0.0</v>
      </c>
      <c r="V88" s="62">
        <v>0.0</v>
      </c>
      <c r="W88" s="62">
        <v>0.0</v>
      </c>
      <c r="X88" s="62"/>
      <c r="Y88" s="62"/>
      <c r="Z88" s="62"/>
      <c r="AA88" s="62"/>
      <c r="AB88" s="62"/>
      <c r="AC88" s="62"/>
      <c r="AD88" s="62"/>
      <c r="AE88" s="62"/>
      <c r="AF88" s="62"/>
      <c r="AG88" s="62"/>
      <c r="AH88" s="62"/>
      <c r="AI88" s="62"/>
      <c r="AJ88" s="62"/>
      <c r="AK88" s="62"/>
      <c r="AL88" s="62">
        <v>1.0</v>
      </c>
      <c r="AM88" s="62">
        <v>2.0</v>
      </c>
      <c r="AN88" s="62">
        <v>19.18</v>
      </c>
      <c r="AO88" s="62">
        <v>2.0</v>
      </c>
      <c r="AP88" s="62">
        <v>19.18</v>
      </c>
      <c r="AQ88" s="62">
        <v>0.0</v>
      </c>
      <c r="AR88" s="62">
        <v>0.0</v>
      </c>
      <c r="AS88" s="62">
        <v>0.0</v>
      </c>
      <c r="AT88" s="62">
        <v>0.0</v>
      </c>
      <c r="AU88" s="62">
        <v>19.18</v>
      </c>
      <c r="AV88" s="62">
        <v>0.0</v>
      </c>
      <c r="AW88" s="62">
        <v>0.0</v>
      </c>
      <c r="AX88" s="62">
        <v>0.0</v>
      </c>
      <c r="AY88" s="62">
        <v>0.0</v>
      </c>
      <c r="AZ88" s="62"/>
      <c r="BA88" s="62"/>
      <c r="BB88" s="62"/>
      <c r="BC88" s="62"/>
      <c r="BD88" s="62"/>
      <c r="BE88" s="62"/>
      <c r="BF88" s="62"/>
      <c r="BG88" s="62"/>
      <c r="BH88" s="62"/>
      <c r="BI88" s="62"/>
      <c r="BJ88" s="62"/>
      <c r="BK88" s="62"/>
      <c r="BL88" s="62"/>
      <c r="BM88" s="62"/>
      <c r="BN88" s="62"/>
      <c r="BO88" s="62"/>
      <c r="BP88" s="62"/>
      <c r="BQ88" s="62"/>
      <c r="BR88" s="62"/>
      <c r="BS88" s="62"/>
      <c r="BT88" s="62"/>
      <c r="BU88" s="62"/>
      <c r="BV88" s="62"/>
      <c r="BW88" s="62"/>
      <c r="BX88" s="62"/>
      <c r="BY88" s="62"/>
      <c r="BZ88" s="62"/>
      <c r="CA88" s="62"/>
    </row>
    <row r="89">
      <c r="C89" s="62">
        <v>2.15224324E8</v>
      </c>
      <c r="D89" s="62">
        <v>45.0</v>
      </c>
      <c r="E89" s="62">
        <v>4.0</v>
      </c>
      <c r="F89" s="62">
        <v>59.0</v>
      </c>
      <c r="G89" s="62">
        <v>87500.0</v>
      </c>
      <c r="H89" s="62">
        <v>0.0</v>
      </c>
      <c r="I89" s="62">
        <v>1.471684885</v>
      </c>
      <c r="J89" s="62">
        <v>5.0</v>
      </c>
      <c r="K89" s="62">
        <v>9.0</v>
      </c>
      <c r="L89" s="62">
        <v>164.96</v>
      </c>
      <c r="M89" s="62">
        <v>7.0</v>
      </c>
      <c r="N89" s="62">
        <v>137.96</v>
      </c>
      <c r="O89" s="62">
        <v>0.0</v>
      </c>
      <c r="P89" s="62">
        <v>0.0</v>
      </c>
      <c r="Q89" s="62">
        <v>0.0</v>
      </c>
      <c r="R89" s="62">
        <v>27.0</v>
      </c>
      <c r="S89" s="62">
        <v>7.48</v>
      </c>
      <c r="T89" s="62">
        <v>0.0</v>
      </c>
      <c r="U89" s="62">
        <v>0.0</v>
      </c>
      <c r="V89" s="62">
        <v>38.99</v>
      </c>
      <c r="W89" s="62">
        <v>62.98</v>
      </c>
      <c r="X89" s="62">
        <v>1.0</v>
      </c>
      <c r="Y89" s="62">
        <v>2.0</v>
      </c>
      <c r="Z89" s="62">
        <v>16.99</v>
      </c>
      <c r="AA89" s="62">
        <v>2.0</v>
      </c>
      <c r="AB89" s="62">
        <v>16.99</v>
      </c>
      <c r="AC89" s="62">
        <v>0.0</v>
      </c>
      <c r="AD89" s="62">
        <v>0.0</v>
      </c>
      <c r="AE89" s="62">
        <v>0.0</v>
      </c>
      <c r="AF89" s="62">
        <v>0.0</v>
      </c>
      <c r="AG89" s="62">
        <v>7.48</v>
      </c>
      <c r="AH89" s="62">
        <v>0.0</v>
      </c>
      <c r="AI89" s="62">
        <v>0.0</v>
      </c>
      <c r="AJ89" s="62">
        <v>0.0</v>
      </c>
      <c r="AK89" s="62">
        <v>0.0</v>
      </c>
      <c r="AL89" s="62">
        <v>2.0</v>
      </c>
      <c r="AM89" s="62">
        <v>4.0</v>
      </c>
      <c r="AN89" s="62">
        <v>83.98</v>
      </c>
      <c r="AO89" s="62">
        <v>4.0</v>
      </c>
      <c r="AP89" s="62">
        <v>83.98</v>
      </c>
      <c r="AQ89" s="62">
        <v>0.0</v>
      </c>
      <c r="AR89" s="62">
        <v>0.0</v>
      </c>
      <c r="AS89" s="62">
        <v>0.0</v>
      </c>
      <c r="AT89" s="62">
        <v>0.0</v>
      </c>
      <c r="AU89" s="62">
        <v>0.0</v>
      </c>
      <c r="AV89" s="62">
        <v>0.0</v>
      </c>
      <c r="AW89" s="62">
        <v>0.0</v>
      </c>
      <c r="AX89" s="62">
        <v>38.99</v>
      </c>
      <c r="AY89" s="62">
        <v>25.99</v>
      </c>
      <c r="AZ89" s="62">
        <v>1.0</v>
      </c>
      <c r="BA89" s="62">
        <v>1.0</v>
      </c>
      <c r="BB89" s="62">
        <v>36.99</v>
      </c>
      <c r="BC89" s="62">
        <v>1.0</v>
      </c>
      <c r="BD89" s="62">
        <v>36.99</v>
      </c>
      <c r="BE89" s="62">
        <v>0.0</v>
      </c>
      <c r="BF89" s="62">
        <v>0.0</v>
      </c>
      <c r="BG89" s="62">
        <v>0.0</v>
      </c>
      <c r="BH89" s="62">
        <v>0.0</v>
      </c>
      <c r="BI89" s="62">
        <v>0.0</v>
      </c>
      <c r="BJ89" s="62">
        <v>0.0</v>
      </c>
      <c r="BK89" s="62">
        <v>0.0</v>
      </c>
      <c r="BL89" s="62">
        <v>0.0</v>
      </c>
      <c r="BM89" s="62">
        <v>36.99</v>
      </c>
      <c r="BN89" s="62">
        <v>1.0</v>
      </c>
      <c r="BO89" s="62">
        <v>2.0</v>
      </c>
      <c r="BP89" s="62">
        <v>27.0</v>
      </c>
      <c r="BQ89" s="62">
        <v>0.0</v>
      </c>
      <c r="BR89" s="62">
        <v>0.0</v>
      </c>
      <c r="BS89" s="62">
        <v>0.0</v>
      </c>
      <c r="BT89" s="62">
        <v>0.0</v>
      </c>
      <c r="BU89" s="62">
        <v>0.0</v>
      </c>
      <c r="BV89" s="62">
        <v>27.0</v>
      </c>
      <c r="BW89" s="62">
        <v>0.0</v>
      </c>
      <c r="BX89" s="62">
        <v>0.0</v>
      </c>
      <c r="BY89" s="62">
        <v>0.0</v>
      </c>
      <c r="BZ89" s="62">
        <v>0.0</v>
      </c>
      <c r="CA89" s="62">
        <v>0.0</v>
      </c>
    </row>
    <row r="90">
      <c r="C90" s="62">
        <v>1.231477193E9</v>
      </c>
      <c r="D90" s="62">
        <v>1.0</v>
      </c>
      <c r="E90" s="62"/>
      <c r="F90" s="62"/>
      <c r="G90" s="62"/>
      <c r="H90" s="62">
        <v>0.0</v>
      </c>
      <c r="I90" s="62">
        <v>1.927051395</v>
      </c>
      <c r="J90" s="62">
        <v>1.0</v>
      </c>
      <c r="K90" s="62">
        <v>16.0</v>
      </c>
      <c r="L90" s="62">
        <v>338.54</v>
      </c>
      <c r="M90" s="62">
        <v>8.0</v>
      </c>
      <c r="N90" s="62">
        <v>79.39</v>
      </c>
      <c r="O90" s="62">
        <v>0.0</v>
      </c>
      <c r="P90" s="62">
        <v>0.0</v>
      </c>
      <c r="Q90" s="62">
        <v>38.24</v>
      </c>
      <c r="R90" s="62">
        <v>0.0</v>
      </c>
      <c r="S90" s="62">
        <v>0.0</v>
      </c>
      <c r="T90" s="62">
        <v>1.69</v>
      </c>
      <c r="U90" s="62">
        <v>0.0</v>
      </c>
      <c r="V90" s="62">
        <v>0.0</v>
      </c>
      <c r="W90" s="62">
        <v>0.0</v>
      </c>
      <c r="X90" s="62">
        <v>1.0</v>
      </c>
      <c r="Y90" s="62">
        <v>16.0</v>
      </c>
      <c r="Z90" s="62">
        <v>338.54</v>
      </c>
      <c r="AA90" s="62">
        <v>8.0</v>
      </c>
      <c r="AB90" s="62">
        <v>79.39</v>
      </c>
      <c r="AC90" s="62">
        <v>0.0</v>
      </c>
      <c r="AD90" s="62">
        <v>0.0</v>
      </c>
      <c r="AE90" s="62">
        <v>38.24</v>
      </c>
      <c r="AF90" s="62">
        <v>0.0</v>
      </c>
      <c r="AG90" s="62">
        <v>0.0</v>
      </c>
      <c r="AH90" s="62">
        <v>1.69</v>
      </c>
      <c r="AI90" s="62">
        <v>0.0</v>
      </c>
      <c r="AJ90" s="62">
        <v>0.0</v>
      </c>
      <c r="AK90" s="62">
        <v>0.0</v>
      </c>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row>
    <row r="91">
      <c r="C91" s="62">
        <v>8.3431288E7</v>
      </c>
      <c r="D91" s="62">
        <v>10.0</v>
      </c>
      <c r="E91" s="62">
        <v>45.0</v>
      </c>
      <c r="F91" s="62"/>
      <c r="G91" s="62"/>
      <c r="H91" s="62">
        <v>0.0</v>
      </c>
      <c r="I91" s="62">
        <v>0.876769321</v>
      </c>
      <c r="J91" s="62">
        <v>1.0</v>
      </c>
      <c r="K91" s="62">
        <v>6.0</v>
      </c>
      <c r="L91" s="62">
        <v>133.25</v>
      </c>
      <c r="M91" s="62">
        <v>1.0</v>
      </c>
      <c r="N91" s="62">
        <v>20.25</v>
      </c>
      <c r="O91" s="62">
        <v>0.0</v>
      </c>
      <c r="P91" s="62">
        <v>0.0</v>
      </c>
      <c r="Q91" s="62">
        <v>56.0</v>
      </c>
      <c r="R91" s="62">
        <v>0.0</v>
      </c>
      <c r="S91" s="62">
        <v>37.5</v>
      </c>
      <c r="T91" s="62">
        <v>19.5</v>
      </c>
      <c r="U91" s="62">
        <v>0.0</v>
      </c>
      <c r="V91" s="62">
        <v>0.0</v>
      </c>
      <c r="W91" s="62">
        <v>0.0</v>
      </c>
      <c r="X91" s="62"/>
      <c r="Y91" s="62"/>
      <c r="Z91" s="62"/>
      <c r="AA91" s="62"/>
      <c r="AB91" s="62"/>
      <c r="AC91" s="62"/>
      <c r="AD91" s="62"/>
      <c r="AE91" s="62"/>
      <c r="AF91" s="62"/>
      <c r="AG91" s="62"/>
      <c r="AH91" s="62"/>
      <c r="AI91" s="62"/>
      <c r="AJ91" s="62"/>
      <c r="AK91" s="62"/>
      <c r="AL91" s="62">
        <v>1.0</v>
      </c>
      <c r="AM91" s="62">
        <v>6.0</v>
      </c>
      <c r="AN91" s="62">
        <v>133.25</v>
      </c>
      <c r="AO91" s="62">
        <v>1.0</v>
      </c>
      <c r="AP91" s="62">
        <v>20.25</v>
      </c>
      <c r="AQ91" s="62">
        <v>0.0</v>
      </c>
      <c r="AR91" s="62">
        <v>0.0</v>
      </c>
      <c r="AS91" s="62">
        <v>56.0</v>
      </c>
      <c r="AT91" s="62">
        <v>0.0</v>
      </c>
      <c r="AU91" s="62">
        <v>37.5</v>
      </c>
      <c r="AV91" s="62">
        <v>19.5</v>
      </c>
      <c r="AW91" s="62">
        <v>0.0</v>
      </c>
      <c r="AX91" s="62">
        <v>0.0</v>
      </c>
      <c r="AY91" s="62">
        <v>0.0</v>
      </c>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row>
    <row r="92">
      <c r="C92" s="62">
        <v>8.3889108E8</v>
      </c>
      <c r="D92" s="62">
        <v>2.0</v>
      </c>
      <c r="E92" s="62">
        <v>48.0</v>
      </c>
      <c r="F92" s="62">
        <v>22.0</v>
      </c>
      <c r="G92" s="62">
        <v>62500.0</v>
      </c>
      <c r="H92" s="62">
        <v>0.0</v>
      </c>
      <c r="I92" s="62">
        <v>4.357736243</v>
      </c>
      <c r="J92" s="62">
        <v>1.0</v>
      </c>
      <c r="K92" s="62">
        <v>1.0</v>
      </c>
      <c r="L92" s="62">
        <v>192.0</v>
      </c>
      <c r="M92" s="62">
        <v>1.0</v>
      </c>
      <c r="N92" s="62">
        <v>192.0</v>
      </c>
      <c r="O92" s="62">
        <v>0.0</v>
      </c>
      <c r="P92" s="62">
        <v>0.0</v>
      </c>
      <c r="Q92" s="62">
        <v>0.0</v>
      </c>
      <c r="R92" s="62">
        <v>0.0</v>
      </c>
      <c r="S92" s="62">
        <v>0.0</v>
      </c>
      <c r="T92" s="62">
        <v>0.0</v>
      </c>
      <c r="U92" s="62">
        <v>0.0</v>
      </c>
      <c r="V92" s="62">
        <v>0.0</v>
      </c>
      <c r="W92" s="62">
        <v>0.0</v>
      </c>
      <c r="X92" s="62"/>
      <c r="Y92" s="62"/>
      <c r="Z92" s="62"/>
      <c r="AA92" s="62"/>
      <c r="AB92" s="62"/>
      <c r="AC92" s="62"/>
      <c r="AD92" s="62"/>
      <c r="AE92" s="62"/>
      <c r="AF92" s="62"/>
      <c r="AG92" s="62"/>
      <c r="AH92" s="62"/>
      <c r="AI92" s="62"/>
      <c r="AJ92" s="62"/>
      <c r="AK92" s="62"/>
      <c r="AL92" s="62">
        <v>1.0</v>
      </c>
      <c r="AM92" s="62">
        <v>1.0</v>
      </c>
      <c r="AN92" s="62">
        <v>192.0</v>
      </c>
      <c r="AO92" s="62">
        <v>1.0</v>
      </c>
      <c r="AP92" s="62">
        <v>192.0</v>
      </c>
      <c r="AQ92" s="62">
        <v>0.0</v>
      </c>
      <c r="AR92" s="62">
        <v>0.0</v>
      </c>
      <c r="AS92" s="62">
        <v>0.0</v>
      </c>
      <c r="AT92" s="62">
        <v>0.0</v>
      </c>
      <c r="AU92" s="62">
        <v>0.0</v>
      </c>
      <c r="AV92" s="62">
        <v>0.0</v>
      </c>
      <c r="AW92" s="62">
        <v>0.0</v>
      </c>
      <c r="AX92" s="62">
        <v>0.0</v>
      </c>
      <c r="AY92" s="62">
        <v>0.0</v>
      </c>
      <c r="AZ92" s="62"/>
      <c r="BA92" s="62"/>
      <c r="BB92" s="62"/>
      <c r="BC92" s="62"/>
      <c r="BD92" s="62"/>
      <c r="BE92" s="62"/>
      <c r="BF92" s="62"/>
      <c r="BG92" s="62"/>
      <c r="BH92" s="62"/>
      <c r="BI92" s="62"/>
      <c r="BJ92" s="62"/>
      <c r="BK92" s="62"/>
      <c r="BL92" s="62"/>
      <c r="BM92" s="62"/>
      <c r="BN92" s="62"/>
      <c r="BO92" s="62"/>
      <c r="BP92" s="62"/>
      <c r="BQ92" s="62"/>
      <c r="BR92" s="62"/>
      <c r="BS92" s="62"/>
      <c r="BT92" s="62"/>
      <c r="BU92" s="62"/>
      <c r="BV92" s="62"/>
      <c r="BW92" s="62"/>
      <c r="BX92" s="62"/>
      <c r="BY92" s="62"/>
      <c r="BZ92" s="62"/>
      <c r="CA92" s="62"/>
    </row>
    <row r="93">
      <c r="C93" s="62">
        <v>3.4140265E7</v>
      </c>
      <c r="D93" s="62">
        <v>200.0</v>
      </c>
      <c r="E93" s="62">
        <v>1.0</v>
      </c>
      <c r="F93" s="62">
        <v>69.0</v>
      </c>
      <c r="G93" s="62">
        <v>87500.0</v>
      </c>
      <c r="H93" s="62">
        <v>1.0</v>
      </c>
      <c r="I93" s="62">
        <v>3.129274699</v>
      </c>
      <c r="J93" s="62">
        <v>23.0</v>
      </c>
      <c r="K93" s="62">
        <v>108.0</v>
      </c>
      <c r="L93" s="62">
        <v>1501.49</v>
      </c>
      <c r="M93" s="62">
        <v>81.0</v>
      </c>
      <c r="N93" s="62">
        <v>1102.88</v>
      </c>
      <c r="O93" s="62">
        <v>108.0</v>
      </c>
      <c r="P93" s="62">
        <v>1501.49</v>
      </c>
      <c r="Q93" s="62">
        <v>363.83</v>
      </c>
      <c r="R93" s="62">
        <v>27.76</v>
      </c>
      <c r="S93" s="62">
        <v>180.0</v>
      </c>
      <c r="T93" s="62">
        <v>71.46</v>
      </c>
      <c r="U93" s="62">
        <v>184.51</v>
      </c>
      <c r="V93" s="62">
        <v>111.39</v>
      </c>
      <c r="W93" s="62">
        <v>75.25</v>
      </c>
      <c r="X93" s="62">
        <v>7.0</v>
      </c>
      <c r="Y93" s="62">
        <v>45.0</v>
      </c>
      <c r="Z93" s="62">
        <v>677.93</v>
      </c>
      <c r="AA93" s="62">
        <v>35.0</v>
      </c>
      <c r="AB93" s="62">
        <v>550.05</v>
      </c>
      <c r="AC93" s="62">
        <v>45.0</v>
      </c>
      <c r="AD93" s="62">
        <v>677.93</v>
      </c>
      <c r="AE93" s="62">
        <v>31.03</v>
      </c>
      <c r="AF93" s="62">
        <v>0.0</v>
      </c>
      <c r="AG93" s="62">
        <v>20.0</v>
      </c>
      <c r="AH93" s="62">
        <v>64.97</v>
      </c>
      <c r="AI93" s="62">
        <v>31.03</v>
      </c>
      <c r="AJ93" s="62">
        <v>70.81</v>
      </c>
      <c r="AK93" s="62">
        <v>34.99</v>
      </c>
      <c r="AL93" s="62">
        <v>7.0</v>
      </c>
      <c r="AM93" s="62">
        <v>28.0</v>
      </c>
      <c r="AN93" s="62">
        <v>318.61</v>
      </c>
      <c r="AO93" s="62">
        <v>21.0</v>
      </c>
      <c r="AP93" s="62">
        <v>156.33</v>
      </c>
      <c r="AQ93" s="62">
        <v>28.0</v>
      </c>
      <c r="AR93" s="62">
        <v>318.61</v>
      </c>
      <c r="AS93" s="62">
        <v>148.96</v>
      </c>
      <c r="AT93" s="62">
        <v>0.0</v>
      </c>
      <c r="AU93" s="62">
        <v>132.86</v>
      </c>
      <c r="AV93" s="62">
        <v>0.0</v>
      </c>
      <c r="AW93" s="62">
        <v>29.38</v>
      </c>
      <c r="AX93" s="62">
        <v>0.0</v>
      </c>
      <c r="AY93" s="62">
        <v>0.0</v>
      </c>
      <c r="AZ93" s="62">
        <v>5.0</v>
      </c>
      <c r="BA93" s="62">
        <v>21.0</v>
      </c>
      <c r="BB93" s="62">
        <v>279.0</v>
      </c>
      <c r="BC93" s="62">
        <v>14.0</v>
      </c>
      <c r="BD93" s="62">
        <v>219.22</v>
      </c>
      <c r="BE93" s="62">
        <v>21.0</v>
      </c>
      <c r="BF93" s="62">
        <v>279.0</v>
      </c>
      <c r="BG93" s="62">
        <v>137.12</v>
      </c>
      <c r="BH93" s="62">
        <v>27.76</v>
      </c>
      <c r="BI93" s="62">
        <v>15.15</v>
      </c>
      <c r="BJ93" s="62">
        <v>6.49</v>
      </c>
      <c r="BK93" s="62">
        <v>0.0</v>
      </c>
      <c r="BL93" s="62">
        <v>40.58</v>
      </c>
      <c r="BM93" s="62">
        <v>26.4</v>
      </c>
      <c r="BN93" s="62">
        <v>4.0</v>
      </c>
      <c r="BO93" s="62">
        <v>14.0</v>
      </c>
      <c r="BP93" s="62">
        <v>225.95</v>
      </c>
      <c r="BQ93" s="62">
        <v>11.0</v>
      </c>
      <c r="BR93" s="62">
        <v>177.28</v>
      </c>
      <c r="BS93" s="62">
        <v>14.0</v>
      </c>
      <c r="BT93" s="62">
        <v>225.95</v>
      </c>
      <c r="BU93" s="62">
        <v>46.72</v>
      </c>
      <c r="BV93" s="62">
        <v>0.0</v>
      </c>
      <c r="BW93" s="62">
        <v>11.99</v>
      </c>
      <c r="BX93" s="62">
        <v>0.0</v>
      </c>
      <c r="BY93" s="62">
        <v>124.1</v>
      </c>
      <c r="BZ93" s="62">
        <v>0.0</v>
      </c>
      <c r="CA93" s="62">
        <v>13.86</v>
      </c>
    </row>
    <row r="94">
      <c r="C94" s="62">
        <v>1.115914984E9</v>
      </c>
      <c r="D94" s="62">
        <v>15.0</v>
      </c>
      <c r="E94" s="62">
        <v>2.0</v>
      </c>
      <c r="F94" s="62">
        <v>34.0</v>
      </c>
      <c r="G94" s="62">
        <v>87500.0</v>
      </c>
      <c r="H94" s="62">
        <v>0.0</v>
      </c>
      <c r="I94" s="62">
        <v>8.451727926</v>
      </c>
      <c r="J94" s="62">
        <v>7.0</v>
      </c>
      <c r="K94" s="62">
        <v>37.0</v>
      </c>
      <c r="L94" s="62">
        <v>406.68</v>
      </c>
      <c r="M94" s="62">
        <v>35.0</v>
      </c>
      <c r="N94" s="62">
        <v>366.7</v>
      </c>
      <c r="O94" s="62">
        <v>0.0</v>
      </c>
      <c r="P94" s="62">
        <v>0.0</v>
      </c>
      <c r="Q94" s="62">
        <v>0.0</v>
      </c>
      <c r="R94" s="62">
        <v>0.0</v>
      </c>
      <c r="S94" s="62">
        <v>255.68</v>
      </c>
      <c r="T94" s="62">
        <v>7.99</v>
      </c>
      <c r="U94" s="62">
        <v>0.0</v>
      </c>
      <c r="V94" s="62">
        <v>0.0</v>
      </c>
      <c r="W94" s="62">
        <v>25.48</v>
      </c>
      <c r="X94" s="62">
        <v>6.0</v>
      </c>
      <c r="Y94" s="62">
        <v>36.0</v>
      </c>
      <c r="Z94" s="62">
        <v>355.5</v>
      </c>
      <c r="AA94" s="62">
        <v>34.0</v>
      </c>
      <c r="AB94" s="62">
        <v>315.52</v>
      </c>
      <c r="AC94" s="62">
        <v>0.0</v>
      </c>
      <c r="AD94" s="62">
        <v>0.0</v>
      </c>
      <c r="AE94" s="62">
        <v>0.0</v>
      </c>
      <c r="AF94" s="62">
        <v>0.0</v>
      </c>
      <c r="AG94" s="62">
        <v>255.68</v>
      </c>
      <c r="AH94" s="62">
        <v>7.99</v>
      </c>
      <c r="AI94" s="62">
        <v>0.0</v>
      </c>
      <c r="AJ94" s="62">
        <v>0.0</v>
      </c>
      <c r="AK94" s="62">
        <v>25.48</v>
      </c>
      <c r="AL94" s="62"/>
      <c r="AM94" s="62"/>
      <c r="AN94" s="62"/>
      <c r="AO94" s="62"/>
      <c r="AP94" s="62"/>
      <c r="AQ94" s="62"/>
      <c r="AR94" s="62"/>
      <c r="AS94" s="62"/>
      <c r="AT94" s="62"/>
      <c r="AU94" s="62"/>
      <c r="AV94" s="62"/>
      <c r="AW94" s="62"/>
      <c r="AX94" s="62"/>
      <c r="AY94" s="62"/>
      <c r="AZ94" s="62">
        <v>1.0</v>
      </c>
      <c r="BA94" s="62">
        <v>1.0</v>
      </c>
      <c r="BB94" s="62">
        <v>51.18</v>
      </c>
      <c r="BC94" s="62">
        <v>1.0</v>
      </c>
      <c r="BD94" s="62">
        <v>51.18</v>
      </c>
      <c r="BE94" s="62">
        <v>0.0</v>
      </c>
      <c r="BF94" s="62">
        <v>0.0</v>
      </c>
      <c r="BG94" s="62">
        <v>0.0</v>
      </c>
      <c r="BH94" s="62">
        <v>0.0</v>
      </c>
      <c r="BI94" s="62">
        <v>0.0</v>
      </c>
      <c r="BJ94" s="62">
        <v>0.0</v>
      </c>
      <c r="BK94" s="62">
        <v>0.0</v>
      </c>
      <c r="BL94" s="62">
        <v>0.0</v>
      </c>
      <c r="BM94" s="62">
        <v>0.0</v>
      </c>
      <c r="BN94" s="62"/>
      <c r="BO94" s="62"/>
      <c r="BP94" s="62"/>
      <c r="BQ94" s="62"/>
      <c r="BR94" s="62"/>
      <c r="BS94" s="62"/>
      <c r="BT94" s="62"/>
      <c r="BU94" s="62"/>
      <c r="BV94" s="62"/>
      <c r="BW94" s="62"/>
      <c r="BX94" s="62"/>
      <c r="BY94" s="62"/>
      <c r="BZ94" s="62"/>
      <c r="CA94" s="62"/>
    </row>
    <row r="95">
      <c r="C95" s="62">
        <v>1.180152936E9</v>
      </c>
      <c r="D95" s="62">
        <v>1.0</v>
      </c>
      <c r="E95" s="62"/>
      <c r="F95" s="62"/>
      <c r="G95" s="62"/>
      <c r="H95" s="62">
        <v>0.0</v>
      </c>
      <c r="I95" s="62">
        <v>2.034651375</v>
      </c>
      <c r="J95" s="62">
        <v>1.0</v>
      </c>
      <c r="K95" s="62">
        <v>1.0</v>
      </c>
      <c r="L95" s="62">
        <v>4.89</v>
      </c>
      <c r="M95" s="62">
        <v>0.0</v>
      </c>
      <c r="N95" s="62">
        <v>0.0</v>
      </c>
      <c r="O95" s="62">
        <v>0.0</v>
      </c>
      <c r="P95" s="62">
        <v>0.0</v>
      </c>
      <c r="Q95" s="62">
        <v>0.0</v>
      </c>
      <c r="R95" s="62">
        <v>0.0</v>
      </c>
      <c r="S95" s="62">
        <v>4.89</v>
      </c>
      <c r="T95" s="62">
        <v>0.0</v>
      </c>
      <c r="U95" s="62">
        <v>0.0</v>
      </c>
      <c r="V95" s="62">
        <v>0.0</v>
      </c>
      <c r="W95" s="62">
        <v>0.0</v>
      </c>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v>1.0</v>
      </c>
      <c r="BA95" s="62">
        <v>1.0</v>
      </c>
      <c r="BB95" s="62">
        <v>4.89</v>
      </c>
      <c r="BC95" s="62">
        <v>0.0</v>
      </c>
      <c r="BD95" s="62">
        <v>0.0</v>
      </c>
      <c r="BE95" s="62">
        <v>0.0</v>
      </c>
      <c r="BF95" s="62">
        <v>0.0</v>
      </c>
      <c r="BG95" s="62">
        <v>0.0</v>
      </c>
      <c r="BH95" s="62">
        <v>0.0</v>
      </c>
      <c r="BI95" s="62">
        <v>4.89</v>
      </c>
      <c r="BJ95" s="62">
        <v>0.0</v>
      </c>
      <c r="BK95" s="62">
        <v>0.0</v>
      </c>
      <c r="BL95" s="62">
        <v>0.0</v>
      </c>
      <c r="BM95" s="62">
        <v>0.0</v>
      </c>
      <c r="BN95" s="62"/>
      <c r="BO95" s="62"/>
      <c r="BP95" s="62"/>
      <c r="BQ95" s="62"/>
      <c r="BR95" s="62"/>
      <c r="BS95" s="62"/>
      <c r="BT95" s="62"/>
      <c r="BU95" s="62"/>
      <c r="BV95" s="62"/>
      <c r="BW95" s="62"/>
      <c r="BX95" s="62"/>
      <c r="BY95" s="62"/>
      <c r="BZ95" s="62"/>
      <c r="CA95" s="62"/>
    </row>
    <row r="96">
      <c r="C96" s="62">
        <v>8.50106859E8</v>
      </c>
      <c r="D96" s="62">
        <v>2.0</v>
      </c>
      <c r="E96" s="62">
        <v>46.0</v>
      </c>
      <c r="F96" s="62">
        <v>58.0</v>
      </c>
      <c r="G96" s="62">
        <v>70000.0</v>
      </c>
      <c r="H96" s="62">
        <v>0.0</v>
      </c>
      <c r="I96" s="62">
        <v>2.544710025</v>
      </c>
      <c r="J96" s="62">
        <v>1.0</v>
      </c>
      <c r="K96" s="62">
        <v>1.0</v>
      </c>
      <c r="L96" s="62">
        <v>36.99</v>
      </c>
      <c r="M96" s="62">
        <v>1.0</v>
      </c>
      <c r="N96" s="62">
        <v>36.99</v>
      </c>
      <c r="O96" s="62">
        <v>0.0</v>
      </c>
      <c r="P96" s="62">
        <v>0.0</v>
      </c>
      <c r="Q96" s="62">
        <v>0.0</v>
      </c>
      <c r="R96" s="62">
        <v>0.0</v>
      </c>
      <c r="S96" s="62">
        <v>0.0</v>
      </c>
      <c r="T96" s="62">
        <v>0.0</v>
      </c>
      <c r="U96" s="62">
        <v>0.0</v>
      </c>
      <c r="V96" s="62">
        <v>0.0</v>
      </c>
      <c r="W96" s="62">
        <v>36.99</v>
      </c>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v>1.0</v>
      </c>
      <c r="BO96" s="62">
        <v>1.0</v>
      </c>
      <c r="BP96" s="62">
        <v>36.99</v>
      </c>
      <c r="BQ96" s="62">
        <v>1.0</v>
      </c>
      <c r="BR96" s="62">
        <v>36.99</v>
      </c>
      <c r="BS96" s="62">
        <v>0.0</v>
      </c>
      <c r="BT96" s="62">
        <v>0.0</v>
      </c>
      <c r="BU96" s="62">
        <v>0.0</v>
      </c>
      <c r="BV96" s="62">
        <v>0.0</v>
      </c>
      <c r="BW96" s="62">
        <v>0.0</v>
      </c>
      <c r="BX96" s="62">
        <v>0.0</v>
      </c>
      <c r="BY96" s="62">
        <v>0.0</v>
      </c>
      <c r="BZ96" s="62">
        <v>0.0</v>
      </c>
      <c r="CA96" s="62">
        <v>36.99</v>
      </c>
    </row>
    <row r="97">
      <c r="C97" s="62">
        <v>1.229068557E9</v>
      </c>
      <c r="D97" s="62">
        <v>1.0</v>
      </c>
      <c r="E97" s="62"/>
      <c r="F97" s="62"/>
      <c r="G97" s="62"/>
      <c r="H97" s="62">
        <v>0.0</v>
      </c>
      <c r="I97" s="62">
        <v>1.777809647</v>
      </c>
      <c r="J97" s="62">
        <v>1.0</v>
      </c>
      <c r="K97" s="62">
        <v>7.0</v>
      </c>
      <c r="L97" s="62">
        <v>146.74</v>
      </c>
      <c r="M97" s="62">
        <v>5.0</v>
      </c>
      <c r="N97" s="62">
        <v>71.76</v>
      </c>
      <c r="O97" s="62">
        <v>0.0</v>
      </c>
      <c r="P97" s="62">
        <v>0.0</v>
      </c>
      <c r="Q97" s="62">
        <v>59.98</v>
      </c>
      <c r="R97" s="62">
        <v>0.0</v>
      </c>
      <c r="S97" s="62">
        <v>0.0</v>
      </c>
      <c r="T97" s="62">
        <v>0.0</v>
      </c>
      <c r="U97" s="62">
        <v>0.0</v>
      </c>
      <c r="V97" s="62">
        <v>42.79</v>
      </c>
      <c r="W97" s="62">
        <v>0.0</v>
      </c>
      <c r="X97" s="62">
        <v>1.0</v>
      </c>
      <c r="Y97" s="62">
        <v>7.0</v>
      </c>
      <c r="Z97" s="62">
        <v>146.74</v>
      </c>
      <c r="AA97" s="62">
        <v>5.0</v>
      </c>
      <c r="AB97" s="62">
        <v>71.76</v>
      </c>
      <c r="AC97" s="62">
        <v>0.0</v>
      </c>
      <c r="AD97" s="62">
        <v>0.0</v>
      </c>
      <c r="AE97" s="62">
        <v>59.98</v>
      </c>
      <c r="AF97" s="62">
        <v>0.0</v>
      </c>
      <c r="AG97" s="62">
        <v>0.0</v>
      </c>
      <c r="AH97" s="62">
        <v>0.0</v>
      </c>
      <c r="AI97" s="62">
        <v>0.0</v>
      </c>
      <c r="AJ97" s="62">
        <v>42.79</v>
      </c>
      <c r="AK97" s="62">
        <v>0.0</v>
      </c>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row>
    <row r="98">
      <c r="C98" s="62">
        <v>7080340.0</v>
      </c>
      <c r="D98" s="62">
        <v>153.0</v>
      </c>
      <c r="E98" s="62">
        <v>1.0</v>
      </c>
      <c r="F98" s="62">
        <v>68.0</v>
      </c>
      <c r="G98" s="62">
        <v>125000.0</v>
      </c>
      <c r="H98" s="62">
        <v>1.0</v>
      </c>
      <c r="I98" s="62">
        <v>3.415122955</v>
      </c>
      <c r="J98" s="62">
        <v>7.0</v>
      </c>
      <c r="K98" s="62">
        <v>35.0</v>
      </c>
      <c r="L98" s="62">
        <v>307.06</v>
      </c>
      <c r="M98" s="62">
        <v>24.0</v>
      </c>
      <c r="N98" s="62">
        <v>191.38</v>
      </c>
      <c r="O98" s="62">
        <v>17.0</v>
      </c>
      <c r="P98" s="62">
        <v>187.41</v>
      </c>
      <c r="Q98" s="62">
        <v>0.0</v>
      </c>
      <c r="R98" s="62">
        <v>0.0</v>
      </c>
      <c r="S98" s="62">
        <v>13.25</v>
      </c>
      <c r="T98" s="62">
        <v>151.89</v>
      </c>
      <c r="U98" s="62">
        <v>34.28</v>
      </c>
      <c r="V98" s="62">
        <v>55.22</v>
      </c>
      <c r="W98" s="62">
        <v>0.0</v>
      </c>
      <c r="X98" s="62">
        <v>4.0</v>
      </c>
      <c r="Y98" s="62">
        <v>14.0</v>
      </c>
      <c r="Z98" s="62">
        <v>153.13</v>
      </c>
      <c r="AA98" s="62">
        <v>11.0</v>
      </c>
      <c r="AB98" s="62">
        <v>89.87</v>
      </c>
      <c r="AC98" s="62">
        <v>14.0</v>
      </c>
      <c r="AD98" s="62">
        <v>153.13</v>
      </c>
      <c r="AE98" s="62">
        <v>0.0</v>
      </c>
      <c r="AF98" s="62">
        <v>0.0</v>
      </c>
      <c r="AG98" s="62">
        <v>8.27</v>
      </c>
      <c r="AH98" s="62">
        <v>89.64</v>
      </c>
      <c r="AI98" s="62">
        <v>0.0</v>
      </c>
      <c r="AJ98" s="62">
        <v>55.22</v>
      </c>
      <c r="AK98" s="62">
        <v>0.0</v>
      </c>
      <c r="AL98" s="62">
        <v>1.0</v>
      </c>
      <c r="AM98" s="62">
        <v>3.0</v>
      </c>
      <c r="AN98" s="62">
        <v>34.28</v>
      </c>
      <c r="AO98" s="62">
        <v>3.0</v>
      </c>
      <c r="AP98" s="62">
        <v>34.28</v>
      </c>
      <c r="AQ98" s="62">
        <v>3.0</v>
      </c>
      <c r="AR98" s="62">
        <v>34.28</v>
      </c>
      <c r="AS98" s="62">
        <v>0.0</v>
      </c>
      <c r="AT98" s="62">
        <v>0.0</v>
      </c>
      <c r="AU98" s="62">
        <v>0.0</v>
      </c>
      <c r="AV98" s="62">
        <v>0.0</v>
      </c>
      <c r="AW98" s="62">
        <v>34.28</v>
      </c>
      <c r="AX98" s="62">
        <v>0.0</v>
      </c>
      <c r="AY98" s="62">
        <v>0.0</v>
      </c>
      <c r="AZ98" s="62"/>
      <c r="BA98" s="62"/>
      <c r="BB98" s="62"/>
      <c r="BC98" s="62"/>
      <c r="BD98" s="62"/>
      <c r="BE98" s="62"/>
      <c r="BF98" s="62"/>
      <c r="BG98" s="62"/>
      <c r="BH98" s="62"/>
      <c r="BI98" s="62"/>
      <c r="BJ98" s="62"/>
      <c r="BK98" s="62"/>
      <c r="BL98" s="62"/>
      <c r="BM98" s="62"/>
      <c r="BN98" s="62">
        <v>2.0</v>
      </c>
      <c r="BO98" s="62">
        <v>18.0</v>
      </c>
      <c r="BP98" s="62">
        <v>119.65</v>
      </c>
      <c r="BQ98" s="62">
        <v>10.0</v>
      </c>
      <c r="BR98" s="62">
        <v>67.23</v>
      </c>
      <c r="BS98" s="62">
        <v>0.0</v>
      </c>
      <c r="BT98" s="62">
        <v>0.0</v>
      </c>
      <c r="BU98" s="62">
        <v>0.0</v>
      </c>
      <c r="BV98" s="62">
        <v>0.0</v>
      </c>
      <c r="BW98" s="62">
        <v>4.98</v>
      </c>
      <c r="BX98" s="62">
        <v>62.25</v>
      </c>
      <c r="BY98" s="62">
        <v>0.0</v>
      </c>
      <c r="BZ98" s="62">
        <v>0.0</v>
      </c>
      <c r="CA98" s="62">
        <v>0.0</v>
      </c>
    </row>
    <row r="99">
      <c r="C99" s="62">
        <v>1.178700283E9</v>
      </c>
      <c r="D99" s="62">
        <v>1.0</v>
      </c>
      <c r="E99" s="62"/>
      <c r="F99" s="62"/>
      <c r="G99" s="62">
        <v>57500.0</v>
      </c>
      <c r="H99" s="62">
        <v>0.0</v>
      </c>
      <c r="I99" s="62">
        <v>1.659182651</v>
      </c>
      <c r="J99" s="62">
        <v>1.0</v>
      </c>
      <c r="K99" s="62">
        <v>1.0</v>
      </c>
      <c r="L99" s="62">
        <v>7.0</v>
      </c>
      <c r="M99" s="62">
        <v>1.0</v>
      </c>
      <c r="N99" s="62">
        <v>7.0</v>
      </c>
      <c r="O99" s="62">
        <v>0.0</v>
      </c>
      <c r="P99" s="62">
        <v>0.0</v>
      </c>
      <c r="Q99" s="62">
        <v>0.0</v>
      </c>
      <c r="R99" s="62">
        <v>0.0</v>
      </c>
      <c r="S99" s="62">
        <v>0.0</v>
      </c>
      <c r="T99" s="62">
        <v>0.0</v>
      </c>
      <c r="U99" s="62">
        <v>7.0</v>
      </c>
      <c r="V99" s="62">
        <v>0.0</v>
      </c>
      <c r="W99" s="62">
        <v>0.0</v>
      </c>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v>1.0</v>
      </c>
      <c r="BA99" s="62">
        <v>1.0</v>
      </c>
      <c r="BB99" s="62">
        <v>7.0</v>
      </c>
      <c r="BC99" s="62">
        <v>1.0</v>
      </c>
      <c r="BD99" s="62">
        <v>7.0</v>
      </c>
      <c r="BE99" s="62">
        <v>0.0</v>
      </c>
      <c r="BF99" s="62">
        <v>0.0</v>
      </c>
      <c r="BG99" s="62">
        <v>0.0</v>
      </c>
      <c r="BH99" s="62">
        <v>0.0</v>
      </c>
      <c r="BI99" s="62">
        <v>0.0</v>
      </c>
      <c r="BJ99" s="62">
        <v>0.0</v>
      </c>
      <c r="BK99" s="62">
        <v>7.0</v>
      </c>
      <c r="BL99" s="62">
        <v>0.0</v>
      </c>
      <c r="BM99" s="62">
        <v>0.0</v>
      </c>
      <c r="BN99" s="62"/>
      <c r="BO99" s="62"/>
      <c r="BP99" s="62"/>
      <c r="BQ99" s="62"/>
      <c r="BR99" s="62"/>
      <c r="BS99" s="62"/>
      <c r="BT99" s="62"/>
      <c r="BU99" s="62"/>
      <c r="BV99" s="62"/>
      <c r="BW99" s="62"/>
      <c r="BX99" s="62"/>
      <c r="BY99" s="62"/>
      <c r="BZ99" s="62"/>
      <c r="CA99" s="62"/>
    </row>
    <row r="100">
      <c r="C100" s="62">
        <v>2.4350483E7</v>
      </c>
      <c r="D100" s="62">
        <v>46.0</v>
      </c>
      <c r="E100" s="62">
        <v>8.0</v>
      </c>
      <c r="F100" s="62">
        <v>48.0</v>
      </c>
      <c r="G100" s="62">
        <v>70000.0</v>
      </c>
      <c r="H100" s="62">
        <v>1.0</v>
      </c>
      <c r="I100" s="62">
        <v>1.031946037</v>
      </c>
      <c r="J100" s="62">
        <v>2.0</v>
      </c>
      <c r="K100" s="62">
        <v>6.0</v>
      </c>
      <c r="L100" s="62">
        <v>101.35</v>
      </c>
      <c r="M100" s="62">
        <v>6.0</v>
      </c>
      <c r="N100" s="62">
        <v>101.35</v>
      </c>
      <c r="O100" s="62">
        <v>4.0</v>
      </c>
      <c r="P100" s="62">
        <v>68.65</v>
      </c>
      <c r="Q100" s="62">
        <v>0.0</v>
      </c>
      <c r="R100" s="62">
        <v>0.0</v>
      </c>
      <c r="S100" s="62">
        <v>8.5</v>
      </c>
      <c r="T100" s="62">
        <v>0.0</v>
      </c>
      <c r="U100" s="62">
        <v>0.0</v>
      </c>
      <c r="V100" s="62">
        <v>0.0</v>
      </c>
      <c r="W100" s="62">
        <v>85.35</v>
      </c>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v>2.0</v>
      </c>
      <c r="BA100" s="62">
        <v>6.0</v>
      </c>
      <c r="BB100" s="62">
        <v>101.35</v>
      </c>
      <c r="BC100" s="62">
        <v>6.0</v>
      </c>
      <c r="BD100" s="62">
        <v>101.35</v>
      </c>
      <c r="BE100" s="62">
        <v>4.0</v>
      </c>
      <c r="BF100" s="62">
        <v>68.65</v>
      </c>
      <c r="BG100" s="62">
        <v>0.0</v>
      </c>
      <c r="BH100" s="62">
        <v>0.0</v>
      </c>
      <c r="BI100" s="62">
        <v>8.5</v>
      </c>
      <c r="BJ100" s="62">
        <v>0.0</v>
      </c>
      <c r="BK100" s="62">
        <v>0.0</v>
      </c>
      <c r="BL100" s="62">
        <v>0.0</v>
      </c>
      <c r="BM100" s="62">
        <v>85.35</v>
      </c>
      <c r="BN100" s="62"/>
      <c r="BO100" s="62"/>
      <c r="BP100" s="62"/>
      <c r="BQ100" s="62"/>
      <c r="BR100" s="62"/>
      <c r="BS100" s="62"/>
      <c r="BT100" s="62"/>
      <c r="BU100" s="62"/>
      <c r="BV100" s="62"/>
      <c r="BW100" s="62"/>
      <c r="BX100" s="62"/>
      <c r="BY100" s="62"/>
      <c r="BZ100" s="62"/>
      <c r="CA100" s="62"/>
    </row>
    <row r="101">
      <c r="C101" s="62">
        <v>1.166241207E9</v>
      </c>
      <c r="D101" s="62">
        <v>1.0</v>
      </c>
      <c r="E101" s="62"/>
      <c r="F101" s="62"/>
      <c r="G101" s="62"/>
      <c r="H101" s="62">
        <v>0.0</v>
      </c>
      <c r="I101" s="62">
        <v>2.724364213</v>
      </c>
      <c r="J101" s="62">
        <v>1.0</v>
      </c>
      <c r="K101" s="62">
        <v>2.0</v>
      </c>
      <c r="L101" s="62">
        <v>49.98</v>
      </c>
      <c r="M101" s="62">
        <v>2.0</v>
      </c>
      <c r="N101" s="62">
        <v>49.98</v>
      </c>
      <c r="O101" s="62">
        <v>0.0</v>
      </c>
      <c r="P101" s="62">
        <v>0.0</v>
      </c>
      <c r="Q101" s="62">
        <v>0.0</v>
      </c>
      <c r="R101" s="62">
        <v>0.0</v>
      </c>
      <c r="S101" s="62">
        <v>0.0</v>
      </c>
      <c r="T101" s="62">
        <v>0.0</v>
      </c>
      <c r="U101" s="62">
        <v>49.98</v>
      </c>
      <c r="V101" s="62">
        <v>0.0</v>
      </c>
      <c r="W101" s="62">
        <v>0.0</v>
      </c>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v>1.0</v>
      </c>
      <c r="BO101" s="62">
        <v>2.0</v>
      </c>
      <c r="BP101" s="62">
        <v>49.98</v>
      </c>
      <c r="BQ101" s="62">
        <v>2.0</v>
      </c>
      <c r="BR101" s="62">
        <v>49.98</v>
      </c>
      <c r="BS101" s="62">
        <v>0.0</v>
      </c>
      <c r="BT101" s="62">
        <v>0.0</v>
      </c>
      <c r="BU101" s="62">
        <v>0.0</v>
      </c>
      <c r="BV101" s="62">
        <v>0.0</v>
      </c>
      <c r="BW101" s="62">
        <v>0.0</v>
      </c>
      <c r="BX101" s="62">
        <v>0.0</v>
      </c>
      <c r="BY101" s="62">
        <v>49.98</v>
      </c>
      <c r="BZ101" s="62">
        <v>0.0</v>
      </c>
      <c r="CA101" s="62">
        <v>0.0</v>
      </c>
    </row>
    <row r="102">
      <c r="C102" s="62">
        <v>1.41365399E8</v>
      </c>
      <c r="D102" s="62">
        <v>14.0</v>
      </c>
      <c r="E102" s="62">
        <v>70.0</v>
      </c>
      <c r="F102" s="62"/>
      <c r="G102" s="62"/>
      <c r="H102" s="62">
        <v>1.0</v>
      </c>
      <c r="I102" s="62">
        <v>5.267497811</v>
      </c>
      <c r="J102" s="62">
        <v>1.0</v>
      </c>
      <c r="K102" s="62">
        <v>1.0</v>
      </c>
      <c r="L102" s="62">
        <v>19.6</v>
      </c>
      <c r="M102" s="62">
        <v>1.0</v>
      </c>
      <c r="N102" s="62">
        <v>19.6</v>
      </c>
      <c r="O102" s="62">
        <v>1.0</v>
      </c>
      <c r="P102" s="62">
        <v>19.6</v>
      </c>
      <c r="Q102" s="62">
        <v>0.0</v>
      </c>
      <c r="R102" s="62">
        <v>0.0</v>
      </c>
      <c r="S102" s="62">
        <v>0.0</v>
      </c>
      <c r="T102" s="62">
        <v>0.0</v>
      </c>
      <c r="U102" s="62">
        <v>0.0</v>
      </c>
      <c r="V102" s="62">
        <v>19.6</v>
      </c>
      <c r="W102" s="62">
        <v>0.0</v>
      </c>
      <c r="X102" s="62">
        <v>1.0</v>
      </c>
      <c r="Y102" s="62">
        <v>1.0</v>
      </c>
      <c r="Z102" s="62">
        <v>19.6</v>
      </c>
      <c r="AA102" s="62">
        <v>1.0</v>
      </c>
      <c r="AB102" s="62">
        <v>19.6</v>
      </c>
      <c r="AC102" s="62">
        <v>1.0</v>
      </c>
      <c r="AD102" s="62">
        <v>19.6</v>
      </c>
      <c r="AE102" s="62">
        <v>0.0</v>
      </c>
      <c r="AF102" s="62">
        <v>0.0</v>
      </c>
      <c r="AG102" s="62">
        <v>0.0</v>
      </c>
      <c r="AH102" s="62">
        <v>0.0</v>
      </c>
      <c r="AI102" s="62">
        <v>0.0</v>
      </c>
      <c r="AJ102" s="62">
        <v>19.6</v>
      </c>
      <c r="AK102" s="62">
        <v>0.0</v>
      </c>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row>
    <row r="103">
      <c r="C103" s="62">
        <v>2.8083171E7</v>
      </c>
      <c r="D103" s="62">
        <v>298.0</v>
      </c>
      <c r="E103" s="62">
        <v>1.0</v>
      </c>
      <c r="F103" s="62">
        <v>49.0</v>
      </c>
      <c r="G103" s="62">
        <v>62500.0</v>
      </c>
      <c r="H103" s="62">
        <v>1.0</v>
      </c>
      <c r="I103" s="62">
        <v>5.666811979</v>
      </c>
      <c r="J103" s="62">
        <v>22.0</v>
      </c>
      <c r="K103" s="62">
        <v>87.0</v>
      </c>
      <c r="L103" s="62">
        <v>1840.85</v>
      </c>
      <c r="M103" s="62">
        <v>58.0</v>
      </c>
      <c r="N103" s="62">
        <v>1041.3</v>
      </c>
      <c r="O103" s="62">
        <v>85.0</v>
      </c>
      <c r="P103" s="62">
        <v>1811.57</v>
      </c>
      <c r="Q103" s="62">
        <v>434.53</v>
      </c>
      <c r="R103" s="62">
        <v>0.0</v>
      </c>
      <c r="S103" s="62">
        <v>12.08</v>
      </c>
      <c r="T103" s="62">
        <v>530.43</v>
      </c>
      <c r="U103" s="62">
        <v>278.02</v>
      </c>
      <c r="V103" s="62">
        <v>233.84</v>
      </c>
      <c r="W103" s="62">
        <v>199.59</v>
      </c>
      <c r="X103" s="62">
        <v>12.0</v>
      </c>
      <c r="Y103" s="62">
        <v>35.0</v>
      </c>
      <c r="Z103" s="62">
        <v>692.21</v>
      </c>
      <c r="AA103" s="62">
        <v>29.0</v>
      </c>
      <c r="AB103" s="62">
        <v>556.31</v>
      </c>
      <c r="AC103" s="62">
        <v>34.0</v>
      </c>
      <c r="AD103" s="62">
        <v>667.93</v>
      </c>
      <c r="AE103" s="62">
        <v>78.58</v>
      </c>
      <c r="AF103" s="62">
        <v>0.0</v>
      </c>
      <c r="AG103" s="62">
        <v>12.08</v>
      </c>
      <c r="AH103" s="62">
        <v>372.45</v>
      </c>
      <c r="AI103" s="62">
        <v>72.74</v>
      </c>
      <c r="AJ103" s="62">
        <v>95.4</v>
      </c>
      <c r="AK103" s="62">
        <v>26.23</v>
      </c>
      <c r="AL103" s="62">
        <v>5.0</v>
      </c>
      <c r="AM103" s="62">
        <v>33.0</v>
      </c>
      <c r="AN103" s="62">
        <v>543.68</v>
      </c>
      <c r="AO103" s="62">
        <v>23.0</v>
      </c>
      <c r="AP103" s="62">
        <v>251.31</v>
      </c>
      <c r="AQ103" s="62">
        <v>33.0</v>
      </c>
      <c r="AR103" s="62">
        <v>543.68</v>
      </c>
      <c r="AS103" s="62">
        <v>257.95</v>
      </c>
      <c r="AT103" s="62">
        <v>0.0</v>
      </c>
      <c r="AU103" s="62">
        <v>0.0</v>
      </c>
      <c r="AV103" s="62">
        <v>0.0</v>
      </c>
      <c r="AW103" s="62">
        <v>38.0</v>
      </c>
      <c r="AX103" s="62">
        <v>25.54</v>
      </c>
      <c r="AY103" s="62">
        <v>173.36</v>
      </c>
      <c r="AZ103" s="62">
        <v>3.0</v>
      </c>
      <c r="BA103" s="62">
        <v>15.0</v>
      </c>
      <c r="BB103" s="62">
        <v>350.98</v>
      </c>
      <c r="BC103" s="62">
        <v>4.0</v>
      </c>
      <c r="BD103" s="62">
        <v>75.7</v>
      </c>
      <c r="BE103" s="62">
        <v>15.0</v>
      </c>
      <c r="BF103" s="62">
        <v>350.98</v>
      </c>
      <c r="BG103" s="62">
        <v>98.0</v>
      </c>
      <c r="BH103" s="62">
        <v>0.0</v>
      </c>
      <c r="BI103" s="62">
        <v>0.0</v>
      </c>
      <c r="BJ103" s="62">
        <v>0.0</v>
      </c>
      <c r="BK103" s="62">
        <v>167.28</v>
      </c>
      <c r="BL103" s="62">
        <v>21.9</v>
      </c>
      <c r="BM103" s="62">
        <v>0.0</v>
      </c>
      <c r="BN103" s="62">
        <v>2.0</v>
      </c>
      <c r="BO103" s="62">
        <v>4.0</v>
      </c>
      <c r="BP103" s="62">
        <v>253.98</v>
      </c>
      <c r="BQ103" s="62">
        <v>2.0</v>
      </c>
      <c r="BR103" s="62">
        <v>157.98</v>
      </c>
      <c r="BS103" s="62">
        <v>3.0</v>
      </c>
      <c r="BT103" s="62">
        <v>248.98</v>
      </c>
      <c r="BU103" s="62">
        <v>0.0</v>
      </c>
      <c r="BV103" s="62">
        <v>0.0</v>
      </c>
      <c r="BW103" s="62">
        <v>0.0</v>
      </c>
      <c r="BX103" s="62">
        <v>157.98</v>
      </c>
      <c r="BY103" s="62">
        <v>0.0</v>
      </c>
      <c r="BZ103" s="62">
        <v>91.0</v>
      </c>
      <c r="CA103" s="62">
        <v>0.0</v>
      </c>
    </row>
    <row r="104">
      <c r="C104" s="62">
        <v>4.77911913E8</v>
      </c>
      <c r="D104" s="62">
        <v>31.0</v>
      </c>
      <c r="E104" s="62">
        <v>8.0</v>
      </c>
      <c r="F104" s="62">
        <v>43.0</v>
      </c>
      <c r="G104" s="62">
        <v>17500.0</v>
      </c>
      <c r="H104" s="62">
        <v>0.0</v>
      </c>
      <c r="I104" s="62">
        <v>2.788544887</v>
      </c>
      <c r="J104" s="62">
        <v>2.0</v>
      </c>
      <c r="K104" s="62">
        <v>2.0</v>
      </c>
      <c r="L104" s="62">
        <v>64.44</v>
      </c>
      <c r="M104" s="62">
        <v>1.0</v>
      </c>
      <c r="N104" s="62">
        <v>14.44</v>
      </c>
      <c r="O104" s="62">
        <v>0.0</v>
      </c>
      <c r="P104" s="62">
        <v>0.0</v>
      </c>
      <c r="Q104" s="62">
        <v>50.0</v>
      </c>
      <c r="R104" s="62">
        <v>0.0</v>
      </c>
      <c r="S104" s="62">
        <v>0.0</v>
      </c>
      <c r="T104" s="62">
        <v>0.0</v>
      </c>
      <c r="U104" s="62">
        <v>0.0</v>
      </c>
      <c r="V104" s="62">
        <v>0.0</v>
      </c>
      <c r="W104" s="62">
        <v>14.44</v>
      </c>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v>2.0</v>
      </c>
      <c r="BA104" s="62">
        <v>2.0</v>
      </c>
      <c r="BB104" s="62">
        <v>64.44</v>
      </c>
      <c r="BC104" s="62">
        <v>1.0</v>
      </c>
      <c r="BD104" s="62">
        <v>14.44</v>
      </c>
      <c r="BE104" s="62">
        <v>0.0</v>
      </c>
      <c r="BF104" s="62">
        <v>0.0</v>
      </c>
      <c r="BG104" s="62">
        <v>50.0</v>
      </c>
      <c r="BH104" s="62">
        <v>0.0</v>
      </c>
      <c r="BI104" s="62">
        <v>0.0</v>
      </c>
      <c r="BJ104" s="62">
        <v>0.0</v>
      </c>
      <c r="BK104" s="62">
        <v>0.0</v>
      </c>
      <c r="BL104" s="62">
        <v>0.0</v>
      </c>
      <c r="BM104" s="62">
        <v>14.44</v>
      </c>
      <c r="BN104" s="62"/>
      <c r="BO104" s="62"/>
      <c r="BP104" s="62"/>
      <c r="BQ104" s="62"/>
      <c r="BR104" s="62"/>
      <c r="BS104" s="62"/>
      <c r="BT104" s="62"/>
      <c r="BU104" s="62"/>
      <c r="BV104" s="62"/>
      <c r="BW104" s="62"/>
      <c r="BX104" s="62"/>
      <c r="BY104" s="62"/>
      <c r="BZ104" s="62"/>
      <c r="CA104" s="62"/>
    </row>
    <row r="105">
      <c r="C105" s="62">
        <v>3.1916824E7</v>
      </c>
      <c r="D105" s="62">
        <v>124.0</v>
      </c>
      <c r="E105" s="62">
        <v>6.0</v>
      </c>
      <c r="F105" s="62">
        <v>48.0</v>
      </c>
      <c r="G105" s="62">
        <v>87500.0</v>
      </c>
      <c r="H105" s="62">
        <v>0.0</v>
      </c>
      <c r="I105" s="62">
        <v>0.979270461</v>
      </c>
      <c r="J105" s="62">
        <v>4.0</v>
      </c>
      <c r="K105" s="62">
        <v>15.0</v>
      </c>
      <c r="L105" s="62">
        <v>221.95</v>
      </c>
      <c r="M105" s="62">
        <v>8.0</v>
      </c>
      <c r="N105" s="62">
        <v>167.99</v>
      </c>
      <c r="O105" s="62">
        <v>0.0</v>
      </c>
      <c r="P105" s="62">
        <v>0.0</v>
      </c>
      <c r="Q105" s="62">
        <v>144.0</v>
      </c>
      <c r="R105" s="62">
        <v>0.0</v>
      </c>
      <c r="S105" s="62">
        <v>0.0</v>
      </c>
      <c r="T105" s="62">
        <v>0.0</v>
      </c>
      <c r="U105" s="62">
        <v>0.0</v>
      </c>
      <c r="V105" s="62">
        <v>21.99</v>
      </c>
      <c r="W105" s="62">
        <v>0.0</v>
      </c>
      <c r="X105" s="62">
        <v>1.0</v>
      </c>
      <c r="Y105" s="62">
        <v>6.0</v>
      </c>
      <c r="Z105" s="62">
        <v>13.96</v>
      </c>
      <c r="AA105" s="62">
        <v>0.0</v>
      </c>
      <c r="AB105" s="62">
        <v>0.0</v>
      </c>
      <c r="AC105" s="62">
        <v>0.0</v>
      </c>
      <c r="AD105" s="62">
        <v>0.0</v>
      </c>
      <c r="AE105" s="62">
        <v>0.0</v>
      </c>
      <c r="AF105" s="62">
        <v>0.0</v>
      </c>
      <c r="AG105" s="62">
        <v>0.0</v>
      </c>
      <c r="AH105" s="62">
        <v>0.0</v>
      </c>
      <c r="AI105" s="62">
        <v>0.0</v>
      </c>
      <c r="AJ105" s="62">
        <v>0.0</v>
      </c>
      <c r="AK105" s="62">
        <v>0.0</v>
      </c>
      <c r="AL105" s="62">
        <v>1.0</v>
      </c>
      <c r="AM105" s="62">
        <v>4.0</v>
      </c>
      <c r="AN105" s="62">
        <v>105.0</v>
      </c>
      <c r="AO105" s="62">
        <v>3.0</v>
      </c>
      <c r="AP105" s="62">
        <v>65.0</v>
      </c>
      <c r="AQ105" s="62">
        <v>0.0</v>
      </c>
      <c r="AR105" s="62">
        <v>0.0</v>
      </c>
      <c r="AS105" s="62">
        <v>105.0</v>
      </c>
      <c r="AT105" s="62">
        <v>0.0</v>
      </c>
      <c r="AU105" s="62">
        <v>0.0</v>
      </c>
      <c r="AV105" s="62">
        <v>0.0</v>
      </c>
      <c r="AW105" s="62">
        <v>0.0</v>
      </c>
      <c r="AX105" s="62">
        <v>0.0</v>
      </c>
      <c r="AY105" s="62">
        <v>0.0</v>
      </c>
      <c r="AZ105" s="62">
        <v>1.0</v>
      </c>
      <c r="BA105" s="62">
        <v>3.0</v>
      </c>
      <c r="BB105" s="62">
        <v>60.99</v>
      </c>
      <c r="BC105" s="62">
        <v>3.0</v>
      </c>
      <c r="BD105" s="62">
        <v>60.99</v>
      </c>
      <c r="BE105" s="62">
        <v>0.0</v>
      </c>
      <c r="BF105" s="62">
        <v>0.0</v>
      </c>
      <c r="BG105" s="62">
        <v>39.0</v>
      </c>
      <c r="BH105" s="62">
        <v>0.0</v>
      </c>
      <c r="BI105" s="62">
        <v>0.0</v>
      </c>
      <c r="BJ105" s="62">
        <v>0.0</v>
      </c>
      <c r="BK105" s="62">
        <v>0.0</v>
      </c>
      <c r="BL105" s="62">
        <v>21.99</v>
      </c>
      <c r="BM105" s="62">
        <v>0.0</v>
      </c>
      <c r="BN105" s="62">
        <v>1.0</v>
      </c>
      <c r="BO105" s="62">
        <v>2.0</v>
      </c>
      <c r="BP105" s="62">
        <v>42.0</v>
      </c>
      <c r="BQ105" s="62">
        <v>2.0</v>
      </c>
      <c r="BR105" s="62">
        <v>42.0</v>
      </c>
      <c r="BS105" s="62">
        <v>0.0</v>
      </c>
      <c r="BT105" s="62">
        <v>0.0</v>
      </c>
      <c r="BU105" s="62">
        <v>0.0</v>
      </c>
      <c r="BV105" s="62">
        <v>0.0</v>
      </c>
      <c r="BW105" s="62">
        <v>0.0</v>
      </c>
      <c r="BX105" s="62">
        <v>0.0</v>
      </c>
      <c r="BY105" s="62">
        <v>0.0</v>
      </c>
      <c r="BZ105" s="62">
        <v>0.0</v>
      </c>
      <c r="CA105" s="62">
        <v>0.0</v>
      </c>
    </row>
    <row r="106">
      <c r="C106" s="62">
        <v>4.7565423E7</v>
      </c>
      <c r="D106" s="62">
        <v>239.0</v>
      </c>
      <c r="E106" s="62">
        <v>1.0</v>
      </c>
      <c r="F106" s="62">
        <v>30.0</v>
      </c>
      <c r="G106" s="62">
        <v>125000.0</v>
      </c>
      <c r="H106" s="62">
        <v>1.0</v>
      </c>
      <c r="I106" s="62">
        <v>2.432393033</v>
      </c>
      <c r="J106" s="62">
        <v>20.0</v>
      </c>
      <c r="K106" s="62">
        <v>72.0</v>
      </c>
      <c r="L106" s="62">
        <v>1666.38</v>
      </c>
      <c r="M106" s="62">
        <v>31.0</v>
      </c>
      <c r="N106" s="62">
        <v>610.42</v>
      </c>
      <c r="O106" s="62">
        <v>72.0</v>
      </c>
      <c r="P106" s="62">
        <v>1666.38</v>
      </c>
      <c r="Q106" s="62">
        <v>69.23</v>
      </c>
      <c r="R106" s="62">
        <v>932.39</v>
      </c>
      <c r="S106" s="62">
        <v>35.57</v>
      </c>
      <c r="T106" s="62">
        <v>79.09</v>
      </c>
      <c r="U106" s="62">
        <v>69.13</v>
      </c>
      <c r="V106" s="62">
        <v>201.94</v>
      </c>
      <c r="W106" s="62">
        <v>114.77</v>
      </c>
      <c r="X106" s="62">
        <v>6.0</v>
      </c>
      <c r="Y106" s="62">
        <v>15.0</v>
      </c>
      <c r="Z106" s="62">
        <v>554.49</v>
      </c>
      <c r="AA106" s="62">
        <v>9.0</v>
      </c>
      <c r="AB106" s="62">
        <v>231.09</v>
      </c>
      <c r="AC106" s="62">
        <v>15.0</v>
      </c>
      <c r="AD106" s="62">
        <v>554.49</v>
      </c>
      <c r="AE106" s="62">
        <v>0.0</v>
      </c>
      <c r="AF106" s="62">
        <v>323.4</v>
      </c>
      <c r="AG106" s="62">
        <v>0.0</v>
      </c>
      <c r="AH106" s="62">
        <v>15.65</v>
      </c>
      <c r="AI106" s="62">
        <v>0.0</v>
      </c>
      <c r="AJ106" s="62">
        <v>77.26</v>
      </c>
      <c r="AK106" s="62">
        <v>71.45</v>
      </c>
      <c r="AL106" s="62">
        <v>7.0</v>
      </c>
      <c r="AM106" s="62">
        <v>31.0</v>
      </c>
      <c r="AN106" s="62">
        <v>517.72</v>
      </c>
      <c r="AO106" s="62">
        <v>15.0</v>
      </c>
      <c r="AP106" s="62">
        <v>252.89</v>
      </c>
      <c r="AQ106" s="62">
        <v>31.0</v>
      </c>
      <c r="AR106" s="62">
        <v>517.72</v>
      </c>
      <c r="AS106" s="62">
        <v>9.23</v>
      </c>
      <c r="AT106" s="62">
        <v>249.49</v>
      </c>
      <c r="AU106" s="62">
        <v>35.57</v>
      </c>
      <c r="AV106" s="62">
        <v>39.45</v>
      </c>
      <c r="AW106" s="62">
        <v>0.0</v>
      </c>
      <c r="AX106" s="62">
        <v>108.69</v>
      </c>
      <c r="AY106" s="62">
        <v>21.33</v>
      </c>
      <c r="AZ106" s="62">
        <v>4.0</v>
      </c>
      <c r="BA106" s="62">
        <v>18.0</v>
      </c>
      <c r="BB106" s="62">
        <v>395.38</v>
      </c>
      <c r="BC106" s="62">
        <v>5.0</v>
      </c>
      <c r="BD106" s="62">
        <v>100.38</v>
      </c>
      <c r="BE106" s="62">
        <v>18.0</v>
      </c>
      <c r="BF106" s="62">
        <v>395.38</v>
      </c>
      <c r="BG106" s="62">
        <v>0.0</v>
      </c>
      <c r="BH106" s="62">
        <v>262.0</v>
      </c>
      <c r="BI106" s="62">
        <v>0.0</v>
      </c>
      <c r="BJ106" s="62">
        <v>23.99</v>
      </c>
      <c r="BK106" s="62">
        <v>52.14</v>
      </c>
      <c r="BL106" s="62">
        <v>15.99</v>
      </c>
      <c r="BM106" s="62">
        <v>21.99</v>
      </c>
      <c r="BN106" s="62">
        <v>3.0</v>
      </c>
      <c r="BO106" s="62">
        <v>8.0</v>
      </c>
      <c r="BP106" s="62">
        <v>198.79</v>
      </c>
      <c r="BQ106" s="62">
        <v>2.0</v>
      </c>
      <c r="BR106" s="62">
        <v>26.06</v>
      </c>
      <c r="BS106" s="62">
        <v>8.0</v>
      </c>
      <c r="BT106" s="62">
        <v>198.79</v>
      </c>
      <c r="BU106" s="62">
        <v>60.0</v>
      </c>
      <c r="BV106" s="62">
        <v>97.5</v>
      </c>
      <c r="BW106" s="62">
        <v>0.0</v>
      </c>
      <c r="BX106" s="62">
        <v>0.0</v>
      </c>
      <c r="BY106" s="62">
        <v>16.99</v>
      </c>
      <c r="BZ106" s="62">
        <v>0.0</v>
      </c>
      <c r="CA106" s="62">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17" width="16.0"/>
    <col customWidth="1" min="18" max="18" width="16.38"/>
    <col customWidth="1" min="21" max="21" width="14.88"/>
    <col customWidth="1" min="22" max="22" width="17.13"/>
  </cols>
  <sheetData>
    <row r="5" ht="17.25" customHeight="1">
      <c r="X5" s="3" t="s">
        <v>484</v>
      </c>
      <c r="Y5" s="3" t="s">
        <v>485</v>
      </c>
      <c r="Z5" s="39">
        <f>Max(Z7:Z10)</f>
        <v>11</v>
      </c>
      <c r="AA5" s="39">
        <f>round((DATE(2023,1,1)-MAX(AA7:AA10))/30,0)</f>
        <v>30</v>
      </c>
      <c r="AH5" s="39">
        <f t="shared" ref="AH5:AI5" si="1">SUM(AH7:AH9)</f>
        <v>4</v>
      </c>
      <c r="AI5" s="39">
        <f t="shared" si="1"/>
        <v>67.97</v>
      </c>
      <c r="AJ5" s="39">
        <f>SUM(AI8:AI9)</f>
        <v>49.97</v>
      </c>
    </row>
    <row r="6">
      <c r="B6" s="63" t="s">
        <v>409</v>
      </c>
      <c r="C6" s="63" t="s">
        <v>242</v>
      </c>
      <c r="D6" s="63" t="s">
        <v>251</v>
      </c>
      <c r="E6" s="63" t="s">
        <v>253</v>
      </c>
      <c r="F6" s="63" t="s">
        <v>257</v>
      </c>
      <c r="G6" s="63" t="s">
        <v>249</v>
      </c>
      <c r="H6" s="63" t="s">
        <v>259</v>
      </c>
      <c r="I6" s="63" t="s">
        <v>470</v>
      </c>
      <c r="J6" s="63" t="s">
        <v>471</v>
      </c>
      <c r="K6" s="63" t="s">
        <v>472</v>
      </c>
      <c r="L6" s="63" t="s">
        <v>473</v>
      </c>
      <c r="M6" s="63" t="s">
        <v>474</v>
      </c>
      <c r="N6" s="63" t="s">
        <v>475</v>
      </c>
      <c r="O6" s="63" t="s">
        <v>476</v>
      </c>
      <c r="P6" s="63" t="s">
        <v>477</v>
      </c>
      <c r="Q6" s="63" t="s">
        <v>478</v>
      </c>
      <c r="R6" s="63" t="s">
        <v>479</v>
      </c>
      <c r="S6" s="63" t="s">
        <v>480</v>
      </c>
      <c r="T6" s="63" t="s">
        <v>481</v>
      </c>
      <c r="U6" s="63" t="s">
        <v>482</v>
      </c>
      <c r="V6" s="63" t="s">
        <v>483</v>
      </c>
      <c r="Y6" s="12" t="s">
        <v>409</v>
      </c>
      <c r="Z6" s="12" t="s">
        <v>486</v>
      </c>
      <c r="AA6" s="12" t="s">
        <v>487</v>
      </c>
      <c r="AB6" s="12" t="s">
        <v>488</v>
      </c>
      <c r="AC6" s="12" t="s">
        <v>489</v>
      </c>
      <c r="AD6" s="12" t="s">
        <v>490</v>
      </c>
      <c r="AE6" s="12" t="s">
        <v>491</v>
      </c>
      <c r="AF6" s="12" t="s">
        <v>492</v>
      </c>
      <c r="AG6" s="12" t="s">
        <v>493</v>
      </c>
      <c r="AH6" s="12" t="s">
        <v>494</v>
      </c>
      <c r="AI6" s="12" t="s">
        <v>495</v>
      </c>
      <c r="AJ6" s="12" t="s">
        <v>496</v>
      </c>
      <c r="AK6" s="12" t="s">
        <v>497</v>
      </c>
      <c r="AL6" s="12" t="s">
        <v>257</v>
      </c>
      <c r="AM6" s="12" t="s">
        <v>498</v>
      </c>
      <c r="AN6" s="12" t="s">
        <v>499</v>
      </c>
      <c r="AO6" s="12" t="s">
        <v>500</v>
      </c>
      <c r="AP6" s="12" t="s">
        <v>501</v>
      </c>
    </row>
    <row r="7">
      <c r="B7" s="64">
        <v>2.52691887E8</v>
      </c>
      <c r="C7" s="64">
        <v>11.0</v>
      </c>
      <c r="D7" s="64">
        <v>30.0</v>
      </c>
      <c r="E7" s="64">
        <v>71.0</v>
      </c>
      <c r="F7" s="64">
        <v>87500.0</v>
      </c>
      <c r="G7" s="64">
        <v>1.0</v>
      </c>
      <c r="H7" s="64">
        <v>1.988044261</v>
      </c>
      <c r="I7" s="64">
        <v>1.0</v>
      </c>
      <c r="J7" s="64">
        <v>4.0</v>
      </c>
      <c r="K7" s="64">
        <v>67.97</v>
      </c>
      <c r="L7" s="64">
        <v>3.0</v>
      </c>
      <c r="M7" s="64">
        <v>49.97</v>
      </c>
      <c r="N7" s="64">
        <v>0.0</v>
      </c>
      <c r="O7" s="64">
        <v>0.0</v>
      </c>
      <c r="P7" s="64">
        <v>0.0</v>
      </c>
      <c r="Q7" s="64">
        <v>0.0</v>
      </c>
      <c r="R7" s="64">
        <v>0.0</v>
      </c>
      <c r="S7" s="64">
        <v>67.97</v>
      </c>
      <c r="T7" s="64">
        <v>0.0</v>
      </c>
      <c r="U7" s="64">
        <v>0.0</v>
      </c>
      <c r="V7" s="64">
        <v>0.0</v>
      </c>
      <c r="Y7" s="65">
        <v>2.52691887E8</v>
      </c>
      <c r="Z7" s="65">
        <v>11.0</v>
      </c>
      <c r="AA7" s="66">
        <v>44016.0</v>
      </c>
      <c r="AB7" s="12" t="s">
        <v>502</v>
      </c>
      <c r="AC7" s="12" t="s">
        <v>503</v>
      </c>
      <c r="AD7" s="66">
        <v>18872.0</v>
      </c>
      <c r="AE7" s="12" t="s">
        <v>504</v>
      </c>
      <c r="AF7" s="12" t="s">
        <v>505</v>
      </c>
      <c r="AG7" s="65">
        <v>0.0</v>
      </c>
      <c r="AH7" s="65">
        <v>1.0</v>
      </c>
      <c r="AI7" s="65">
        <v>18.0</v>
      </c>
      <c r="AJ7" s="12" t="s">
        <v>504</v>
      </c>
      <c r="AK7" s="12" t="s">
        <v>506</v>
      </c>
      <c r="AL7" s="65">
        <v>87500.0</v>
      </c>
      <c r="AM7" s="65">
        <v>45.0</v>
      </c>
      <c r="AN7" s="12" t="s">
        <v>507</v>
      </c>
      <c r="AO7" s="65">
        <v>1.988044261</v>
      </c>
      <c r="AP7" s="66">
        <v>44905.0</v>
      </c>
    </row>
    <row r="8">
      <c r="B8" s="62">
        <v>1.199948689E9</v>
      </c>
      <c r="C8" s="62">
        <v>1.0</v>
      </c>
      <c r="D8" s="62"/>
      <c r="E8" s="62"/>
      <c r="F8" s="62"/>
      <c r="G8" s="62">
        <v>0.0</v>
      </c>
      <c r="H8" s="62">
        <v>0.40570317</v>
      </c>
      <c r="I8" s="62">
        <v>1.0</v>
      </c>
      <c r="J8" s="62">
        <v>2.0</v>
      </c>
      <c r="K8" s="62">
        <v>77.0</v>
      </c>
      <c r="L8" s="62">
        <v>0.0</v>
      </c>
      <c r="M8" s="62">
        <v>0.0</v>
      </c>
      <c r="N8" s="62">
        <v>0.0</v>
      </c>
      <c r="O8" s="62">
        <v>0.0</v>
      </c>
      <c r="P8" s="62">
        <v>0.0</v>
      </c>
      <c r="Q8" s="62">
        <v>0.0</v>
      </c>
      <c r="R8" s="62">
        <v>0.0</v>
      </c>
      <c r="S8" s="62">
        <v>0.0</v>
      </c>
      <c r="T8" s="62">
        <v>77.0</v>
      </c>
      <c r="U8" s="62">
        <v>0.0</v>
      </c>
      <c r="V8" s="62">
        <v>0.0</v>
      </c>
      <c r="Y8" s="65">
        <v>2.52691887E8</v>
      </c>
      <c r="Z8" s="65">
        <v>11.0</v>
      </c>
      <c r="AA8" s="66">
        <v>44016.0</v>
      </c>
      <c r="AB8" s="12" t="s">
        <v>502</v>
      </c>
      <c r="AC8" s="12" t="s">
        <v>503</v>
      </c>
      <c r="AD8" s="66">
        <v>18872.0</v>
      </c>
      <c r="AE8" s="12" t="s">
        <v>504</v>
      </c>
      <c r="AF8" s="12" t="s">
        <v>505</v>
      </c>
      <c r="AG8" s="65">
        <v>0.0</v>
      </c>
      <c r="AH8" s="65">
        <v>1.0</v>
      </c>
      <c r="AI8" s="65">
        <v>29.99</v>
      </c>
      <c r="AJ8" s="12" t="s">
        <v>502</v>
      </c>
      <c r="AK8" s="12" t="s">
        <v>506</v>
      </c>
      <c r="AL8" s="65">
        <v>87500.0</v>
      </c>
      <c r="AM8" s="65">
        <v>45.0</v>
      </c>
      <c r="AN8" s="12" t="s">
        <v>507</v>
      </c>
      <c r="AO8" s="65">
        <v>1.988044261</v>
      </c>
      <c r="AP8" s="66">
        <v>44905.0</v>
      </c>
    </row>
    <row r="9">
      <c r="B9" s="62">
        <v>1.157865123E9</v>
      </c>
      <c r="C9" s="62">
        <v>8.0</v>
      </c>
      <c r="D9" s="62">
        <v>11.0</v>
      </c>
      <c r="E9" s="62"/>
      <c r="F9" s="62">
        <v>70000.0</v>
      </c>
      <c r="G9" s="62">
        <v>0.0</v>
      </c>
      <c r="H9" s="62">
        <v>2.249896121</v>
      </c>
      <c r="I9" s="62">
        <v>2.0</v>
      </c>
      <c r="J9" s="62">
        <v>7.0</v>
      </c>
      <c r="K9" s="62">
        <v>89.62</v>
      </c>
      <c r="L9" s="62">
        <v>6.0</v>
      </c>
      <c r="M9" s="62">
        <v>78.01</v>
      </c>
      <c r="N9" s="62">
        <v>0.0</v>
      </c>
      <c r="O9" s="62">
        <v>0.0</v>
      </c>
      <c r="P9" s="62">
        <v>11.61</v>
      </c>
      <c r="Q9" s="62">
        <v>0.0</v>
      </c>
      <c r="R9" s="62">
        <v>78.01</v>
      </c>
      <c r="S9" s="62">
        <v>0.0</v>
      </c>
      <c r="T9" s="62">
        <v>0.0</v>
      </c>
      <c r="U9" s="62">
        <v>0.0</v>
      </c>
      <c r="V9" s="62">
        <v>0.0</v>
      </c>
      <c r="Y9" s="65">
        <v>2.52691887E8</v>
      </c>
      <c r="Z9" s="65">
        <v>11.0</v>
      </c>
      <c r="AA9" s="66">
        <v>44016.0</v>
      </c>
      <c r="AB9" s="12" t="s">
        <v>502</v>
      </c>
      <c r="AC9" s="12" t="s">
        <v>503</v>
      </c>
      <c r="AD9" s="66">
        <v>18872.0</v>
      </c>
      <c r="AE9" s="12" t="s">
        <v>504</v>
      </c>
      <c r="AF9" s="12" t="s">
        <v>505</v>
      </c>
      <c r="AG9" s="65">
        <v>0.0</v>
      </c>
      <c r="AH9" s="65">
        <v>2.0</v>
      </c>
      <c r="AI9" s="65">
        <v>19.98</v>
      </c>
      <c r="AJ9" s="12" t="s">
        <v>502</v>
      </c>
      <c r="AK9" s="12" t="s">
        <v>506</v>
      </c>
      <c r="AL9" s="65">
        <v>87500.0</v>
      </c>
      <c r="AM9" s="65">
        <v>45.0</v>
      </c>
      <c r="AN9" s="12" t="s">
        <v>507</v>
      </c>
      <c r="AO9" s="65">
        <v>1.988044261</v>
      </c>
      <c r="AP9" s="66">
        <v>44905.0</v>
      </c>
    </row>
    <row r="10">
      <c r="B10" s="62">
        <v>3.81378237E8</v>
      </c>
      <c r="C10" s="62">
        <v>9.0</v>
      </c>
      <c r="D10" s="62">
        <v>34.0</v>
      </c>
      <c r="E10" s="62">
        <v>52.0</v>
      </c>
      <c r="F10" s="62">
        <v>62500.0</v>
      </c>
      <c r="G10" s="62">
        <v>0.0</v>
      </c>
      <c r="H10" s="62">
        <v>0.18343708</v>
      </c>
      <c r="I10" s="62">
        <v>1.0</v>
      </c>
      <c r="J10" s="62">
        <v>3.0</v>
      </c>
      <c r="K10" s="62">
        <v>134.98</v>
      </c>
      <c r="L10" s="62">
        <v>0.0</v>
      </c>
      <c r="M10" s="62">
        <v>0.0</v>
      </c>
      <c r="N10" s="62">
        <v>0.0</v>
      </c>
      <c r="O10" s="62">
        <v>0.0</v>
      </c>
      <c r="P10" s="62">
        <v>55.0</v>
      </c>
      <c r="Q10" s="62">
        <v>0.0</v>
      </c>
      <c r="R10" s="62">
        <v>0.0</v>
      </c>
      <c r="S10" s="62">
        <v>0.0</v>
      </c>
      <c r="T10" s="62">
        <v>79.98</v>
      </c>
      <c r="U10" s="62">
        <v>0.0</v>
      </c>
      <c r="V10" s="62">
        <v>0.0</v>
      </c>
    </row>
    <row r="11">
      <c r="B11" s="62">
        <v>1.6671941E7</v>
      </c>
      <c r="C11" s="62">
        <v>65.0</v>
      </c>
      <c r="D11" s="62">
        <v>12.0</v>
      </c>
      <c r="E11" s="62">
        <v>62.0</v>
      </c>
      <c r="F11" s="62">
        <v>87500.0</v>
      </c>
      <c r="G11" s="62">
        <v>1.0</v>
      </c>
      <c r="H11" s="62">
        <v>4.049275975</v>
      </c>
      <c r="I11" s="62">
        <v>2.0</v>
      </c>
      <c r="J11" s="62">
        <v>6.0</v>
      </c>
      <c r="K11" s="62">
        <v>49.13</v>
      </c>
      <c r="L11" s="62">
        <v>6.0</v>
      </c>
      <c r="M11" s="62">
        <v>49.13</v>
      </c>
      <c r="N11" s="62">
        <v>5.0</v>
      </c>
      <c r="O11" s="62">
        <v>46.33</v>
      </c>
      <c r="P11" s="62">
        <v>0.0</v>
      </c>
      <c r="Q11" s="62">
        <v>0.0</v>
      </c>
      <c r="R11" s="62">
        <v>0.0</v>
      </c>
      <c r="S11" s="62">
        <v>0.0</v>
      </c>
      <c r="T11" s="62">
        <v>0.0</v>
      </c>
      <c r="U11" s="62">
        <v>29.16</v>
      </c>
      <c r="V11" s="62">
        <v>0.0</v>
      </c>
    </row>
    <row r="12">
      <c r="B12" s="62">
        <v>5024932.0</v>
      </c>
      <c r="C12" s="62">
        <v>92.0</v>
      </c>
      <c r="D12" s="62">
        <v>1.0</v>
      </c>
      <c r="E12" s="62">
        <v>60.0</v>
      </c>
      <c r="F12" s="62">
        <v>47500.0</v>
      </c>
      <c r="G12" s="62">
        <v>1.0</v>
      </c>
      <c r="H12" s="62">
        <v>1.607041166</v>
      </c>
      <c r="I12" s="62">
        <v>9.0</v>
      </c>
      <c r="J12" s="62">
        <v>93.0</v>
      </c>
      <c r="K12" s="62">
        <v>2080.51</v>
      </c>
      <c r="L12" s="62">
        <v>66.0</v>
      </c>
      <c r="M12" s="62">
        <v>1061.56</v>
      </c>
      <c r="N12" s="62">
        <v>78.0</v>
      </c>
      <c r="O12" s="62">
        <v>1488.4</v>
      </c>
      <c r="P12" s="62">
        <v>276.43</v>
      </c>
      <c r="Q12" s="62">
        <v>248.0</v>
      </c>
      <c r="R12" s="62">
        <v>0.0</v>
      </c>
      <c r="S12" s="62">
        <v>720.39</v>
      </c>
      <c r="T12" s="62">
        <v>353.05</v>
      </c>
      <c r="U12" s="62">
        <v>0.0</v>
      </c>
      <c r="V12" s="62">
        <v>230.56</v>
      </c>
    </row>
    <row r="13">
      <c r="B13" s="62">
        <v>3.6576568E7</v>
      </c>
      <c r="C13" s="62">
        <v>35.0</v>
      </c>
      <c r="D13" s="62">
        <v>19.0</v>
      </c>
      <c r="E13" s="62">
        <v>45.0</v>
      </c>
      <c r="F13" s="62">
        <v>70000.0</v>
      </c>
      <c r="G13" s="62">
        <v>0.0</v>
      </c>
      <c r="H13" s="62">
        <v>3.674925249</v>
      </c>
      <c r="I13" s="62">
        <v>1.0</v>
      </c>
      <c r="J13" s="62">
        <v>5.0</v>
      </c>
      <c r="K13" s="62">
        <v>167.62</v>
      </c>
      <c r="L13" s="62">
        <v>3.0</v>
      </c>
      <c r="M13" s="62">
        <v>63.97</v>
      </c>
      <c r="N13" s="62">
        <v>0.0</v>
      </c>
      <c r="O13" s="62">
        <v>0.0</v>
      </c>
      <c r="P13" s="62">
        <v>0.0</v>
      </c>
      <c r="Q13" s="62">
        <v>0.0</v>
      </c>
      <c r="R13" s="62">
        <v>0.0</v>
      </c>
      <c r="S13" s="62">
        <v>0.0</v>
      </c>
      <c r="T13" s="62">
        <v>55.0</v>
      </c>
      <c r="U13" s="62">
        <v>63.97</v>
      </c>
      <c r="V13" s="62">
        <v>48.65</v>
      </c>
    </row>
    <row r="14">
      <c r="B14" s="62">
        <v>1.5140084E7</v>
      </c>
      <c r="C14" s="62">
        <v>65.0</v>
      </c>
      <c r="D14" s="62">
        <v>1.0</v>
      </c>
      <c r="E14" s="62">
        <v>38.0</v>
      </c>
      <c r="F14" s="62">
        <v>27500.0</v>
      </c>
      <c r="G14" s="62">
        <v>0.0</v>
      </c>
      <c r="H14" s="62">
        <v>5.790448576</v>
      </c>
      <c r="I14" s="62">
        <v>16.0</v>
      </c>
      <c r="J14" s="62">
        <v>60.0</v>
      </c>
      <c r="K14" s="62">
        <v>1131.34</v>
      </c>
      <c r="L14" s="62">
        <v>29.0</v>
      </c>
      <c r="M14" s="62">
        <v>495.36</v>
      </c>
      <c r="N14" s="62">
        <v>0.0</v>
      </c>
      <c r="O14" s="62">
        <v>0.0</v>
      </c>
      <c r="P14" s="62">
        <v>563.46</v>
      </c>
      <c r="Q14" s="62">
        <v>135.99</v>
      </c>
      <c r="R14" s="62">
        <v>94.17</v>
      </c>
      <c r="S14" s="62">
        <v>175.94</v>
      </c>
      <c r="T14" s="62">
        <v>129.77</v>
      </c>
      <c r="U14" s="62">
        <v>31.27</v>
      </c>
      <c r="V14" s="62">
        <v>14.7</v>
      </c>
    </row>
    <row r="15">
      <c r="B15" s="62">
        <v>8.75346411E8</v>
      </c>
      <c r="C15" s="62">
        <v>4.0</v>
      </c>
      <c r="D15" s="62">
        <v>16.0</v>
      </c>
      <c r="E15" s="62">
        <v>43.0</v>
      </c>
      <c r="F15" s="62"/>
      <c r="G15" s="62">
        <v>0.0</v>
      </c>
      <c r="H15" s="62">
        <v>11.81448461</v>
      </c>
      <c r="I15" s="62">
        <v>1.0</v>
      </c>
      <c r="J15" s="62">
        <v>2.0</v>
      </c>
      <c r="K15" s="62">
        <v>39.94</v>
      </c>
      <c r="L15" s="62">
        <v>2.0</v>
      </c>
      <c r="M15" s="62">
        <v>39.94</v>
      </c>
      <c r="N15" s="62">
        <v>0.0</v>
      </c>
      <c r="O15" s="62">
        <v>0.0</v>
      </c>
      <c r="P15" s="62">
        <v>0.0</v>
      </c>
      <c r="Q15" s="62">
        <v>0.0</v>
      </c>
      <c r="R15" s="62">
        <v>39.94</v>
      </c>
      <c r="S15" s="62">
        <v>0.0</v>
      </c>
      <c r="T15" s="62">
        <v>0.0</v>
      </c>
      <c r="U15" s="62">
        <v>0.0</v>
      </c>
      <c r="V15" s="62">
        <v>0.0</v>
      </c>
    </row>
    <row r="16">
      <c r="B16" s="62">
        <v>1.190697988E9</v>
      </c>
      <c r="C16" s="62">
        <v>1.0</v>
      </c>
      <c r="D16" s="62"/>
      <c r="E16" s="62"/>
      <c r="F16" s="62"/>
      <c r="G16" s="62">
        <v>0.0</v>
      </c>
      <c r="H16" s="62">
        <v>2.735221454</v>
      </c>
      <c r="I16" s="62">
        <v>1.0</v>
      </c>
      <c r="J16" s="62">
        <v>2.0</v>
      </c>
      <c r="K16" s="62">
        <v>42.0</v>
      </c>
      <c r="L16" s="62">
        <v>0.0</v>
      </c>
      <c r="M16" s="62">
        <v>0.0</v>
      </c>
      <c r="N16" s="62">
        <v>0.0</v>
      </c>
      <c r="O16" s="62">
        <v>0.0</v>
      </c>
      <c r="P16" s="62">
        <v>0.0</v>
      </c>
      <c r="Q16" s="62">
        <v>0.0</v>
      </c>
      <c r="R16" s="62">
        <v>0.0</v>
      </c>
      <c r="S16" s="62">
        <v>0.0</v>
      </c>
      <c r="T16" s="62">
        <v>14.0</v>
      </c>
      <c r="U16" s="62">
        <v>28.0</v>
      </c>
      <c r="V16" s="62">
        <v>0.0</v>
      </c>
    </row>
    <row r="17">
      <c r="B17" s="62">
        <v>5.26790834E8</v>
      </c>
      <c r="C17" s="62">
        <v>8.0</v>
      </c>
      <c r="D17" s="62">
        <v>13.0</v>
      </c>
      <c r="E17" s="62">
        <v>26.0</v>
      </c>
      <c r="F17" s="62"/>
      <c r="G17" s="62">
        <v>0.0</v>
      </c>
      <c r="H17" s="62">
        <v>4.619257347</v>
      </c>
      <c r="I17" s="62">
        <v>1.0</v>
      </c>
      <c r="J17" s="62">
        <v>4.0</v>
      </c>
      <c r="K17" s="62">
        <v>193.99</v>
      </c>
      <c r="L17" s="62">
        <v>1.0</v>
      </c>
      <c r="M17" s="62">
        <v>23.99</v>
      </c>
      <c r="N17" s="62">
        <v>0.0</v>
      </c>
      <c r="O17" s="62">
        <v>0.0</v>
      </c>
      <c r="P17" s="62">
        <v>170.0</v>
      </c>
      <c r="Q17" s="62">
        <v>0.0</v>
      </c>
      <c r="R17" s="62">
        <v>0.0</v>
      </c>
      <c r="S17" s="62">
        <v>23.99</v>
      </c>
      <c r="T17" s="62">
        <v>0.0</v>
      </c>
      <c r="U17" s="62">
        <v>0.0</v>
      </c>
      <c r="V17" s="62">
        <v>0.0</v>
      </c>
    </row>
    <row r="18">
      <c r="B18" s="62">
        <v>1.213268428E9</v>
      </c>
      <c r="C18" s="62">
        <v>1.0</v>
      </c>
      <c r="D18" s="62"/>
      <c r="E18" s="62"/>
      <c r="F18" s="62"/>
      <c r="G18" s="62">
        <v>0.0</v>
      </c>
      <c r="H18" s="62"/>
      <c r="I18" s="62">
        <v>1.0</v>
      </c>
      <c r="J18" s="62">
        <v>1.0</v>
      </c>
      <c r="K18" s="62">
        <v>25.49</v>
      </c>
      <c r="L18" s="62">
        <v>1.0</v>
      </c>
      <c r="M18" s="62">
        <v>25.49</v>
      </c>
      <c r="N18" s="62">
        <v>0.0</v>
      </c>
      <c r="O18" s="62">
        <v>0.0</v>
      </c>
      <c r="P18" s="62">
        <v>0.0</v>
      </c>
      <c r="Q18" s="62">
        <v>0.0</v>
      </c>
      <c r="R18" s="62">
        <v>0.0</v>
      </c>
      <c r="S18" s="62">
        <v>25.49</v>
      </c>
      <c r="T18" s="62">
        <v>0.0</v>
      </c>
      <c r="U18" s="62">
        <v>0.0</v>
      </c>
      <c r="V18" s="62">
        <v>0.0</v>
      </c>
    </row>
    <row r="19">
      <c r="B19" s="62">
        <v>1.03275648E9</v>
      </c>
      <c r="C19" s="62">
        <v>2.0</v>
      </c>
      <c r="D19" s="62">
        <v>26.0</v>
      </c>
      <c r="E19" s="62">
        <v>19.0</v>
      </c>
      <c r="F19" s="62">
        <v>62500.0</v>
      </c>
      <c r="G19" s="62">
        <v>0.0</v>
      </c>
      <c r="H19" s="62">
        <v>4.493749282</v>
      </c>
      <c r="I19" s="62">
        <v>1.0</v>
      </c>
      <c r="J19" s="62">
        <v>1.0</v>
      </c>
      <c r="K19" s="62">
        <v>30.0</v>
      </c>
      <c r="L19" s="62">
        <v>1.0</v>
      </c>
      <c r="M19" s="62">
        <v>30.0</v>
      </c>
      <c r="N19" s="62">
        <v>0.0</v>
      </c>
      <c r="O19" s="62">
        <v>0.0</v>
      </c>
      <c r="P19" s="62">
        <v>0.0</v>
      </c>
      <c r="Q19" s="62">
        <v>0.0</v>
      </c>
      <c r="R19" s="62">
        <v>0.0</v>
      </c>
      <c r="S19" s="62">
        <v>0.0</v>
      </c>
      <c r="T19" s="62">
        <v>0.0</v>
      </c>
      <c r="U19" s="62">
        <v>30.0</v>
      </c>
      <c r="V19" s="62">
        <v>0.0</v>
      </c>
    </row>
    <row r="20">
      <c r="B20" s="62">
        <v>8.35566566E8</v>
      </c>
      <c r="C20" s="62">
        <v>2.0</v>
      </c>
      <c r="D20" s="62">
        <v>49.0</v>
      </c>
      <c r="E20" s="62">
        <v>23.0</v>
      </c>
      <c r="F20" s="62">
        <v>125000.0</v>
      </c>
      <c r="G20" s="62">
        <v>0.0</v>
      </c>
      <c r="H20" s="62">
        <v>2.138138428</v>
      </c>
      <c r="I20" s="62">
        <v>1.0</v>
      </c>
      <c r="J20" s="62">
        <v>2.0</v>
      </c>
      <c r="K20" s="62">
        <v>31.1</v>
      </c>
      <c r="L20" s="62">
        <v>2.0</v>
      </c>
      <c r="M20" s="62">
        <v>31.1</v>
      </c>
      <c r="N20" s="62">
        <v>0.0</v>
      </c>
      <c r="O20" s="62">
        <v>0.0</v>
      </c>
      <c r="P20" s="62">
        <v>0.0</v>
      </c>
      <c r="Q20" s="62">
        <v>0.0</v>
      </c>
      <c r="R20" s="62">
        <v>0.0</v>
      </c>
      <c r="S20" s="62">
        <v>12.75</v>
      </c>
      <c r="T20" s="62">
        <v>0.0</v>
      </c>
      <c r="U20" s="62">
        <v>0.0</v>
      </c>
      <c r="V20" s="62">
        <v>18.35</v>
      </c>
    </row>
    <row r="21">
      <c r="B21" s="62">
        <v>8.4247179E7</v>
      </c>
      <c r="C21" s="62">
        <v>2.0</v>
      </c>
      <c r="D21" s="62">
        <v>149.0</v>
      </c>
      <c r="E21" s="62">
        <v>80.0</v>
      </c>
      <c r="F21" s="62">
        <v>37500.0</v>
      </c>
      <c r="G21" s="62">
        <v>0.0</v>
      </c>
      <c r="H21" s="62">
        <v>0.792153494</v>
      </c>
      <c r="I21" s="62">
        <v>1.0</v>
      </c>
      <c r="J21" s="62">
        <v>2.0</v>
      </c>
      <c r="K21" s="62">
        <v>72.79</v>
      </c>
      <c r="L21" s="62">
        <v>0.0</v>
      </c>
      <c r="M21" s="62">
        <v>0.0</v>
      </c>
      <c r="N21" s="62">
        <v>0.0</v>
      </c>
      <c r="O21" s="62">
        <v>0.0</v>
      </c>
      <c r="P21" s="62">
        <v>0.0</v>
      </c>
      <c r="Q21" s="62">
        <v>0.0</v>
      </c>
      <c r="R21" s="62">
        <v>0.0</v>
      </c>
      <c r="S21" s="62">
        <v>11.19</v>
      </c>
      <c r="T21" s="62">
        <v>0.0</v>
      </c>
      <c r="U21" s="62">
        <v>61.6</v>
      </c>
      <c r="V21" s="62">
        <v>0.0</v>
      </c>
    </row>
    <row r="22">
      <c r="B22" s="62">
        <v>3.8242573E7</v>
      </c>
      <c r="C22" s="62">
        <v>11.0</v>
      </c>
      <c r="D22" s="62">
        <v>14.0</v>
      </c>
      <c r="E22" s="62">
        <v>70.0</v>
      </c>
      <c r="F22" s="62">
        <v>52500.0</v>
      </c>
      <c r="G22" s="62">
        <v>1.0</v>
      </c>
      <c r="H22" s="62">
        <v>0.855093407</v>
      </c>
      <c r="I22" s="62">
        <v>1.0</v>
      </c>
      <c r="J22" s="62">
        <v>3.0</v>
      </c>
      <c r="K22" s="62">
        <v>31.99</v>
      </c>
      <c r="L22" s="62">
        <v>3.0</v>
      </c>
      <c r="M22" s="62">
        <v>31.99</v>
      </c>
      <c r="N22" s="62">
        <v>3.0</v>
      </c>
      <c r="O22" s="62">
        <v>31.99</v>
      </c>
      <c r="P22" s="62">
        <v>0.0</v>
      </c>
      <c r="Q22" s="62">
        <v>0.0</v>
      </c>
      <c r="R22" s="62">
        <v>0.0</v>
      </c>
      <c r="S22" s="62">
        <v>0.0</v>
      </c>
      <c r="T22" s="62">
        <v>16.0</v>
      </c>
      <c r="U22" s="62">
        <v>0.0</v>
      </c>
      <c r="V22" s="62">
        <v>0.0</v>
      </c>
    </row>
    <row r="23">
      <c r="B23" s="62">
        <v>1.168711053E9</v>
      </c>
      <c r="C23" s="62">
        <v>1.0</v>
      </c>
      <c r="D23" s="62"/>
      <c r="E23" s="62"/>
      <c r="F23" s="62"/>
      <c r="G23" s="62">
        <v>0.0</v>
      </c>
      <c r="H23" s="62">
        <v>1.297501962</v>
      </c>
      <c r="I23" s="62">
        <v>1.0</v>
      </c>
      <c r="J23" s="62">
        <v>1.0</v>
      </c>
      <c r="K23" s="62">
        <v>0.23</v>
      </c>
      <c r="L23" s="62">
        <v>0.0</v>
      </c>
      <c r="M23" s="62">
        <v>0.0</v>
      </c>
      <c r="N23" s="62">
        <v>0.0</v>
      </c>
      <c r="O23" s="62">
        <v>0.0</v>
      </c>
      <c r="P23" s="62">
        <v>0.0</v>
      </c>
      <c r="Q23" s="62">
        <v>0.0</v>
      </c>
      <c r="R23" s="62">
        <v>0.0</v>
      </c>
      <c r="S23" s="62">
        <v>0.0</v>
      </c>
      <c r="T23" s="62">
        <v>0.0</v>
      </c>
      <c r="U23" s="62">
        <v>0.0</v>
      </c>
      <c r="V23" s="62">
        <v>0.0</v>
      </c>
    </row>
    <row r="24">
      <c r="B24" s="62">
        <v>3.79127414E8</v>
      </c>
      <c r="C24" s="62">
        <v>71.0</v>
      </c>
      <c r="D24" s="62">
        <v>1.0</v>
      </c>
      <c r="E24" s="62">
        <v>38.0</v>
      </c>
      <c r="F24" s="62">
        <v>125000.0</v>
      </c>
      <c r="G24" s="62">
        <v>1.0</v>
      </c>
      <c r="H24" s="62">
        <v>2.374167333</v>
      </c>
      <c r="I24" s="62">
        <v>9.0</v>
      </c>
      <c r="J24" s="62">
        <v>27.0</v>
      </c>
      <c r="K24" s="62">
        <v>460.48</v>
      </c>
      <c r="L24" s="62">
        <v>23.0</v>
      </c>
      <c r="M24" s="62">
        <v>407.93</v>
      </c>
      <c r="N24" s="62">
        <v>26.0</v>
      </c>
      <c r="O24" s="62">
        <v>450.49</v>
      </c>
      <c r="P24" s="62">
        <v>38.83</v>
      </c>
      <c r="Q24" s="62">
        <v>0.0</v>
      </c>
      <c r="R24" s="62">
        <v>23.14</v>
      </c>
      <c r="S24" s="62">
        <v>66.21</v>
      </c>
      <c r="T24" s="62">
        <v>46.63</v>
      </c>
      <c r="U24" s="62">
        <v>0.0</v>
      </c>
      <c r="V24" s="62">
        <v>176.41</v>
      </c>
    </row>
    <row r="25">
      <c r="B25" s="62">
        <v>2.6634421E7</v>
      </c>
      <c r="C25" s="62">
        <v>57.0</v>
      </c>
      <c r="D25" s="62">
        <v>3.0</v>
      </c>
      <c r="E25" s="62">
        <v>62.0</v>
      </c>
      <c r="F25" s="62">
        <v>125000.0</v>
      </c>
      <c r="G25" s="62">
        <v>1.0</v>
      </c>
      <c r="H25" s="62">
        <v>0.92359652</v>
      </c>
      <c r="I25" s="62">
        <v>7.0</v>
      </c>
      <c r="J25" s="62">
        <v>26.0</v>
      </c>
      <c r="K25" s="62">
        <v>348.9</v>
      </c>
      <c r="L25" s="62">
        <v>26.0</v>
      </c>
      <c r="M25" s="62">
        <v>348.9</v>
      </c>
      <c r="N25" s="62">
        <v>19.0</v>
      </c>
      <c r="O25" s="62">
        <v>143.14</v>
      </c>
      <c r="P25" s="62">
        <v>0.0</v>
      </c>
      <c r="Q25" s="62">
        <v>0.0</v>
      </c>
      <c r="R25" s="62">
        <v>0.0</v>
      </c>
      <c r="S25" s="62">
        <v>95.59</v>
      </c>
      <c r="T25" s="62">
        <v>12.98</v>
      </c>
      <c r="U25" s="62">
        <v>25.07</v>
      </c>
      <c r="V25" s="62">
        <v>192.78</v>
      </c>
    </row>
    <row r="26">
      <c r="B26" s="62">
        <v>9.5436131E7</v>
      </c>
      <c r="C26" s="62">
        <v>54.0</v>
      </c>
      <c r="D26" s="62">
        <v>7.0</v>
      </c>
      <c r="E26" s="62">
        <v>37.0</v>
      </c>
      <c r="F26" s="62">
        <v>125000.0</v>
      </c>
      <c r="G26" s="62">
        <v>1.0</v>
      </c>
      <c r="H26" s="62">
        <v>12.716684534</v>
      </c>
      <c r="I26" s="62">
        <v>5.0</v>
      </c>
      <c r="J26" s="62">
        <v>34.0</v>
      </c>
      <c r="K26" s="62">
        <v>841.96</v>
      </c>
      <c r="L26" s="62">
        <v>3.0</v>
      </c>
      <c r="M26" s="62">
        <v>32.94</v>
      </c>
      <c r="N26" s="62">
        <v>31.0</v>
      </c>
      <c r="O26" s="62">
        <v>736.96</v>
      </c>
      <c r="P26" s="62">
        <v>721.76</v>
      </c>
      <c r="Q26" s="62">
        <v>0.0</v>
      </c>
      <c r="R26" s="62">
        <v>26.6</v>
      </c>
      <c r="S26" s="62">
        <v>0.0</v>
      </c>
      <c r="T26" s="62">
        <v>78.4</v>
      </c>
      <c r="U26" s="62">
        <v>10.21</v>
      </c>
      <c r="V26" s="62">
        <v>0.0</v>
      </c>
    </row>
    <row r="27">
      <c r="B27" s="62">
        <v>1.173106877E9</v>
      </c>
      <c r="C27" s="62">
        <v>1.0</v>
      </c>
      <c r="D27" s="62"/>
      <c r="E27" s="62"/>
      <c r="F27" s="62"/>
      <c r="G27" s="62">
        <v>0.0</v>
      </c>
      <c r="H27" s="62">
        <v>1.954509013</v>
      </c>
      <c r="I27" s="62">
        <v>1.0</v>
      </c>
      <c r="J27" s="62">
        <v>5.0</v>
      </c>
      <c r="K27" s="62">
        <v>128.0</v>
      </c>
      <c r="L27" s="62">
        <v>3.0</v>
      </c>
      <c r="M27" s="62">
        <v>84.0</v>
      </c>
      <c r="N27" s="62">
        <v>0.0</v>
      </c>
      <c r="O27" s="62">
        <v>0.0</v>
      </c>
      <c r="P27" s="62">
        <v>0.0</v>
      </c>
      <c r="Q27" s="62">
        <v>0.0</v>
      </c>
      <c r="R27" s="62">
        <v>0.0</v>
      </c>
      <c r="S27" s="62">
        <v>0.0</v>
      </c>
      <c r="T27" s="62">
        <v>116.0</v>
      </c>
      <c r="U27" s="62">
        <v>0.0</v>
      </c>
      <c r="V27" s="62">
        <v>0.0</v>
      </c>
    </row>
    <row r="28">
      <c r="B28" s="62">
        <v>1.184666512E9</v>
      </c>
      <c r="C28" s="62">
        <v>1.0</v>
      </c>
      <c r="D28" s="62"/>
      <c r="E28" s="62"/>
      <c r="F28" s="62"/>
      <c r="G28" s="62">
        <v>0.0</v>
      </c>
      <c r="H28" s="62">
        <v>3.469239227</v>
      </c>
      <c r="I28" s="62">
        <v>1.0</v>
      </c>
      <c r="J28" s="62">
        <v>3.0</v>
      </c>
      <c r="K28" s="62">
        <v>49.5</v>
      </c>
      <c r="L28" s="62">
        <v>0.0</v>
      </c>
      <c r="M28" s="62">
        <v>0.0</v>
      </c>
      <c r="N28" s="62">
        <v>0.0</v>
      </c>
      <c r="O28" s="62">
        <v>0.0</v>
      </c>
      <c r="P28" s="62">
        <v>49.5</v>
      </c>
      <c r="Q28" s="62">
        <v>0.0</v>
      </c>
      <c r="R28" s="62">
        <v>0.0</v>
      </c>
      <c r="S28" s="62">
        <v>0.0</v>
      </c>
      <c r="T28" s="62">
        <v>0.0</v>
      </c>
      <c r="U28" s="62">
        <v>0.0</v>
      </c>
      <c r="V28" s="62">
        <v>0.0</v>
      </c>
    </row>
    <row r="29">
      <c r="B29" s="62">
        <v>1.234743005E9</v>
      </c>
      <c r="C29" s="62">
        <v>1.0</v>
      </c>
      <c r="D29" s="62"/>
      <c r="E29" s="62"/>
      <c r="F29" s="62"/>
      <c r="G29" s="62">
        <v>0.0</v>
      </c>
      <c r="H29" s="62">
        <v>1.1005534</v>
      </c>
      <c r="I29" s="62">
        <v>1.0</v>
      </c>
      <c r="J29" s="62">
        <v>10.0</v>
      </c>
      <c r="K29" s="62">
        <v>123.44</v>
      </c>
      <c r="L29" s="62">
        <v>9.0</v>
      </c>
      <c r="M29" s="62">
        <v>99.26</v>
      </c>
      <c r="N29" s="62">
        <v>0.0</v>
      </c>
      <c r="O29" s="62">
        <v>0.0</v>
      </c>
      <c r="P29" s="62">
        <v>40.27</v>
      </c>
      <c r="Q29" s="62">
        <v>0.0</v>
      </c>
      <c r="R29" s="62">
        <v>0.0</v>
      </c>
      <c r="S29" s="62">
        <v>13.53</v>
      </c>
      <c r="T29" s="62">
        <v>0.0</v>
      </c>
      <c r="U29" s="62">
        <v>6.19</v>
      </c>
      <c r="V29" s="62">
        <v>0.0</v>
      </c>
    </row>
    <row r="30">
      <c r="B30" s="62">
        <v>2.7978501E7</v>
      </c>
      <c r="C30" s="62">
        <v>53.0</v>
      </c>
      <c r="D30" s="62">
        <v>6.0</v>
      </c>
      <c r="E30" s="62">
        <v>72.0</v>
      </c>
      <c r="F30" s="62">
        <v>57500.0</v>
      </c>
      <c r="G30" s="62">
        <v>1.0</v>
      </c>
      <c r="H30" s="62">
        <v>0.514081156</v>
      </c>
      <c r="I30" s="62">
        <v>2.0</v>
      </c>
      <c r="J30" s="62">
        <v>8.0</v>
      </c>
      <c r="K30" s="62">
        <v>309.71</v>
      </c>
      <c r="L30" s="62">
        <v>8.0</v>
      </c>
      <c r="M30" s="62">
        <v>309.71</v>
      </c>
      <c r="N30" s="62">
        <v>8.0</v>
      </c>
      <c r="O30" s="62">
        <v>309.71</v>
      </c>
      <c r="P30" s="62">
        <v>0.0</v>
      </c>
      <c r="Q30" s="62">
        <v>0.0</v>
      </c>
      <c r="R30" s="62">
        <v>0.0</v>
      </c>
      <c r="S30" s="62">
        <v>254.99</v>
      </c>
      <c r="T30" s="62">
        <v>0.0</v>
      </c>
      <c r="U30" s="62">
        <v>54.72</v>
      </c>
      <c r="V30" s="62">
        <v>0.0</v>
      </c>
    </row>
    <row r="31">
      <c r="B31" s="62">
        <v>2.8930375E7</v>
      </c>
      <c r="C31" s="62">
        <v>38.0</v>
      </c>
      <c r="D31" s="62">
        <v>5.0</v>
      </c>
      <c r="E31" s="62">
        <v>42.0</v>
      </c>
      <c r="F31" s="62">
        <v>47500.0</v>
      </c>
      <c r="G31" s="62">
        <v>1.0</v>
      </c>
      <c r="H31" s="62">
        <v>1.810597761</v>
      </c>
      <c r="I31" s="62">
        <v>6.0</v>
      </c>
      <c r="J31" s="62">
        <v>76.0</v>
      </c>
      <c r="K31" s="62">
        <v>1186.09</v>
      </c>
      <c r="L31" s="62">
        <v>32.0</v>
      </c>
      <c r="M31" s="62">
        <v>397.92</v>
      </c>
      <c r="N31" s="62">
        <v>75.0</v>
      </c>
      <c r="O31" s="62">
        <v>1186.09</v>
      </c>
      <c r="P31" s="62">
        <v>861.73</v>
      </c>
      <c r="Q31" s="62">
        <v>0.0</v>
      </c>
      <c r="R31" s="62">
        <v>58.06</v>
      </c>
      <c r="S31" s="62">
        <v>0.0</v>
      </c>
      <c r="T31" s="62">
        <v>273.5</v>
      </c>
      <c r="U31" s="62">
        <v>11.24</v>
      </c>
      <c r="V31" s="62">
        <v>104.64</v>
      </c>
    </row>
    <row r="32">
      <c r="B32" s="62">
        <v>1.089139724E9</v>
      </c>
      <c r="C32" s="62">
        <v>7.0</v>
      </c>
      <c r="D32" s="62">
        <v>25.0</v>
      </c>
      <c r="E32" s="62">
        <v>50.0</v>
      </c>
      <c r="F32" s="62">
        <v>70000.0</v>
      </c>
      <c r="G32" s="62">
        <v>0.0</v>
      </c>
      <c r="H32" s="62">
        <v>3.301684381</v>
      </c>
      <c r="I32" s="62">
        <v>1.0</v>
      </c>
      <c r="J32" s="62">
        <v>5.0</v>
      </c>
      <c r="K32" s="62">
        <v>81.36</v>
      </c>
      <c r="L32" s="62">
        <v>4.0</v>
      </c>
      <c r="M32" s="62">
        <v>74.37</v>
      </c>
      <c r="N32" s="62">
        <v>0.0</v>
      </c>
      <c r="O32" s="62">
        <v>0.0</v>
      </c>
      <c r="P32" s="62">
        <v>0.0</v>
      </c>
      <c r="Q32" s="62">
        <v>0.0</v>
      </c>
      <c r="R32" s="62">
        <v>6.4</v>
      </c>
      <c r="S32" s="62">
        <v>0.0</v>
      </c>
      <c r="T32" s="62">
        <v>0.0</v>
      </c>
      <c r="U32" s="62">
        <v>67.97</v>
      </c>
      <c r="V32" s="62">
        <v>0.0</v>
      </c>
    </row>
    <row r="33">
      <c r="B33" s="62">
        <v>9140163.0</v>
      </c>
      <c r="C33" s="62">
        <v>28.0</v>
      </c>
      <c r="D33" s="62">
        <v>37.0</v>
      </c>
      <c r="E33" s="62">
        <v>32.0</v>
      </c>
      <c r="F33" s="62">
        <v>37500.0</v>
      </c>
      <c r="G33" s="62">
        <v>0.0</v>
      </c>
      <c r="H33" s="62">
        <v>1.174334542</v>
      </c>
      <c r="I33" s="62">
        <v>1.0</v>
      </c>
      <c r="J33" s="62">
        <v>1.0</v>
      </c>
      <c r="K33" s="62">
        <v>39.99</v>
      </c>
      <c r="L33" s="62">
        <v>1.0</v>
      </c>
      <c r="M33" s="62">
        <v>39.99</v>
      </c>
      <c r="N33" s="62">
        <v>0.0</v>
      </c>
      <c r="O33" s="62">
        <v>0.0</v>
      </c>
      <c r="P33" s="62">
        <v>0.0</v>
      </c>
      <c r="Q33" s="62">
        <v>0.0</v>
      </c>
      <c r="R33" s="62">
        <v>0.0</v>
      </c>
      <c r="S33" s="62">
        <v>0.0</v>
      </c>
      <c r="T33" s="62">
        <v>0.0</v>
      </c>
      <c r="U33" s="62">
        <v>0.0</v>
      </c>
      <c r="V33" s="62">
        <v>39.99</v>
      </c>
    </row>
    <row r="34">
      <c r="B34" s="62">
        <v>8.5954945E7</v>
      </c>
      <c r="C34" s="62">
        <v>39.0</v>
      </c>
      <c r="D34" s="62">
        <v>9.0</v>
      </c>
      <c r="E34" s="62">
        <v>63.0</v>
      </c>
      <c r="F34" s="62">
        <v>17500.0</v>
      </c>
      <c r="G34" s="62">
        <v>1.0</v>
      </c>
      <c r="H34" s="62">
        <v>7.110895742</v>
      </c>
      <c r="I34" s="62">
        <v>3.0</v>
      </c>
      <c r="J34" s="62">
        <v>8.0</v>
      </c>
      <c r="K34" s="62">
        <v>181.32</v>
      </c>
      <c r="L34" s="62">
        <v>7.0</v>
      </c>
      <c r="M34" s="62">
        <v>161.33</v>
      </c>
      <c r="N34" s="62">
        <v>7.0</v>
      </c>
      <c r="O34" s="62">
        <v>161.33</v>
      </c>
      <c r="P34" s="62">
        <v>0.0</v>
      </c>
      <c r="Q34" s="62">
        <v>0.0</v>
      </c>
      <c r="R34" s="62">
        <v>19.99</v>
      </c>
      <c r="S34" s="62">
        <v>0.0</v>
      </c>
      <c r="T34" s="62">
        <v>161.33</v>
      </c>
      <c r="U34" s="62">
        <v>0.0</v>
      </c>
      <c r="V34" s="62">
        <v>0.0</v>
      </c>
    </row>
    <row r="35">
      <c r="B35" s="62">
        <v>1.077179573E9</v>
      </c>
      <c r="C35" s="62">
        <v>3.0</v>
      </c>
      <c r="D35" s="62">
        <v>16.0</v>
      </c>
      <c r="E35" s="62"/>
      <c r="F35" s="62"/>
      <c r="G35" s="62">
        <v>0.0</v>
      </c>
      <c r="H35" s="62">
        <v>2.084605047</v>
      </c>
      <c r="I35" s="62">
        <v>1.0</v>
      </c>
      <c r="J35" s="62">
        <v>2.0</v>
      </c>
      <c r="K35" s="62">
        <v>70.5</v>
      </c>
      <c r="L35" s="62">
        <v>1.0</v>
      </c>
      <c r="M35" s="62">
        <v>18.0</v>
      </c>
      <c r="N35" s="62">
        <v>0.0</v>
      </c>
      <c r="O35" s="62">
        <v>0.0</v>
      </c>
      <c r="P35" s="62">
        <v>52.5</v>
      </c>
      <c r="Q35" s="62">
        <v>0.0</v>
      </c>
      <c r="R35" s="62">
        <v>0.0</v>
      </c>
      <c r="S35" s="62">
        <v>0.0</v>
      </c>
      <c r="T35" s="62">
        <v>18.0</v>
      </c>
      <c r="U35" s="62">
        <v>0.0</v>
      </c>
      <c r="V35" s="62">
        <v>0.0</v>
      </c>
    </row>
    <row r="36">
      <c r="B36" s="62">
        <v>1.213896312E9</v>
      </c>
      <c r="C36" s="62">
        <v>1.0</v>
      </c>
      <c r="D36" s="62"/>
      <c r="E36" s="62"/>
      <c r="F36" s="62"/>
      <c r="G36" s="62">
        <v>0.0</v>
      </c>
      <c r="H36" s="62">
        <v>1.318393829</v>
      </c>
      <c r="I36" s="62">
        <v>1.0</v>
      </c>
      <c r="J36" s="62">
        <v>1.0</v>
      </c>
      <c r="K36" s="62">
        <v>27.0</v>
      </c>
      <c r="L36" s="62">
        <v>0.0</v>
      </c>
      <c r="M36" s="62">
        <v>0.0</v>
      </c>
      <c r="N36" s="62">
        <v>0.0</v>
      </c>
      <c r="O36" s="62">
        <v>0.0</v>
      </c>
      <c r="P36" s="62">
        <v>0.0</v>
      </c>
      <c r="Q36" s="62">
        <v>27.0</v>
      </c>
      <c r="R36" s="62">
        <v>0.0</v>
      </c>
      <c r="S36" s="62">
        <v>0.0</v>
      </c>
      <c r="T36" s="62">
        <v>0.0</v>
      </c>
      <c r="U36" s="62">
        <v>0.0</v>
      </c>
      <c r="V36" s="62">
        <v>0.0</v>
      </c>
    </row>
    <row r="37">
      <c r="B37" s="62">
        <v>5.07583241E8</v>
      </c>
      <c r="C37" s="62">
        <v>9.0</v>
      </c>
      <c r="D37" s="62">
        <v>13.0</v>
      </c>
      <c r="E37" s="62">
        <v>68.0</v>
      </c>
      <c r="F37" s="62">
        <v>17500.0</v>
      </c>
      <c r="G37" s="62">
        <v>0.0</v>
      </c>
      <c r="H37" s="62">
        <v>1.011151305</v>
      </c>
      <c r="I37" s="62">
        <v>1.0</v>
      </c>
      <c r="J37" s="62">
        <v>5.0</v>
      </c>
      <c r="K37" s="62">
        <v>78.76</v>
      </c>
      <c r="L37" s="62">
        <v>4.0</v>
      </c>
      <c r="M37" s="62">
        <v>40.77</v>
      </c>
      <c r="N37" s="62">
        <v>0.0</v>
      </c>
      <c r="O37" s="62">
        <v>0.0</v>
      </c>
      <c r="P37" s="62">
        <v>0.0</v>
      </c>
      <c r="Q37" s="62">
        <v>0.0</v>
      </c>
      <c r="R37" s="62">
        <v>0.0</v>
      </c>
      <c r="S37" s="62">
        <v>3.98</v>
      </c>
      <c r="T37" s="62">
        <v>0.0</v>
      </c>
      <c r="U37" s="62">
        <v>37.99</v>
      </c>
      <c r="V37" s="62">
        <v>0.0</v>
      </c>
    </row>
    <row r="38">
      <c r="B38" s="62">
        <v>1.218652692E9</v>
      </c>
      <c r="C38" s="62">
        <v>1.0</v>
      </c>
      <c r="D38" s="62"/>
      <c r="E38" s="62"/>
      <c r="F38" s="62"/>
      <c r="G38" s="62">
        <v>0.0</v>
      </c>
      <c r="H38" s="62">
        <v>0.235196108</v>
      </c>
      <c r="I38" s="62">
        <v>1.0</v>
      </c>
      <c r="J38" s="62">
        <v>9.0</v>
      </c>
      <c r="K38" s="62">
        <v>236.96</v>
      </c>
      <c r="L38" s="62">
        <v>7.0</v>
      </c>
      <c r="M38" s="62">
        <v>121.98</v>
      </c>
      <c r="N38" s="62">
        <v>0.0</v>
      </c>
      <c r="O38" s="62">
        <v>0.0</v>
      </c>
      <c r="P38" s="62">
        <v>114.98</v>
      </c>
      <c r="Q38" s="62">
        <v>0.0</v>
      </c>
      <c r="R38" s="62">
        <v>0.0</v>
      </c>
      <c r="S38" s="62">
        <v>0.0</v>
      </c>
      <c r="T38" s="62">
        <v>0.0</v>
      </c>
      <c r="U38" s="62">
        <v>71.99</v>
      </c>
      <c r="V38" s="62">
        <v>30.0</v>
      </c>
    </row>
    <row r="39">
      <c r="B39" s="62">
        <v>1.232618221E9</v>
      </c>
      <c r="C39" s="62">
        <v>1.0</v>
      </c>
      <c r="D39" s="62"/>
      <c r="E39" s="62"/>
      <c r="F39" s="62"/>
      <c r="G39" s="62">
        <v>0.0</v>
      </c>
      <c r="H39" s="62">
        <v>1.665031279</v>
      </c>
      <c r="I39" s="62">
        <v>1.0</v>
      </c>
      <c r="J39" s="62">
        <v>2.0</v>
      </c>
      <c r="K39" s="62">
        <v>32.0</v>
      </c>
      <c r="L39" s="62">
        <v>0.0</v>
      </c>
      <c r="M39" s="62">
        <v>0.0</v>
      </c>
      <c r="N39" s="62">
        <v>0.0</v>
      </c>
      <c r="O39" s="62">
        <v>0.0</v>
      </c>
      <c r="P39" s="62">
        <v>0.0</v>
      </c>
      <c r="Q39" s="62">
        <v>32.0</v>
      </c>
      <c r="R39" s="62">
        <v>0.0</v>
      </c>
      <c r="S39" s="62">
        <v>0.0</v>
      </c>
      <c r="T39" s="62">
        <v>0.0</v>
      </c>
      <c r="U39" s="62">
        <v>0.0</v>
      </c>
      <c r="V39" s="62">
        <v>0.0</v>
      </c>
    </row>
    <row r="40">
      <c r="B40" s="62">
        <v>2.72710474E8</v>
      </c>
      <c r="C40" s="62">
        <v>7.0</v>
      </c>
      <c r="D40" s="62">
        <v>14.0</v>
      </c>
      <c r="E40" s="62">
        <v>61.0</v>
      </c>
      <c r="F40" s="62">
        <v>87500.0</v>
      </c>
      <c r="G40" s="62">
        <v>0.0</v>
      </c>
      <c r="H40" s="62">
        <v>0.718926852</v>
      </c>
      <c r="I40" s="62">
        <v>1.0</v>
      </c>
      <c r="J40" s="62">
        <v>3.0</v>
      </c>
      <c r="K40" s="62">
        <v>118.0</v>
      </c>
      <c r="L40" s="62">
        <v>2.0</v>
      </c>
      <c r="M40" s="62">
        <v>104.0</v>
      </c>
      <c r="N40" s="62">
        <v>0.0</v>
      </c>
      <c r="O40" s="62">
        <v>0.0</v>
      </c>
      <c r="P40" s="62">
        <v>0.0</v>
      </c>
      <c r="Q40" s="62">
        <v>0.0</v>
      </c>
      <c r="R40" s="62">
        <v>0.0</v>
      </c>
      <c r="S40" s="62">
        <v>0.0</v>
      </c>
      <c r="T40" s="62">
        <v>14.0</v>
      </c>
      <c r="U40" s="62">
        <v>0.0</v>
      </c>
      <c r="V40" s="62">
        <v>0.0</v>
      </c>
    </row>
    <row r="41">
      <c r="B41" s="62">
        <v>1.182174012E9</v>
      </c>
      <c r="C41" s="62">
        <v>1.0</v>
      </c>
      <c r="D41" s="62"/>
      <c r="E41" s="62"/>
      <c r="F41" s="62"/>
      <c r="G41" s="62">
        <v>0.0</v>
      </c>
      <c r="H41" s="62">
        <v>2.390987208</v>
      </c>
      <c r="I41" s="62">
        <v>1.0</v>
      </c>
      <c r="J41" s="62">
        <v>3.0</v>
      </c>
      <c r="K41" s="62">
        <v>73.47</v>
      </c>
      <c r="L41" s="62">
        <v>2.0</v>
      </c>
      <c r="M41" s="62">
        <v>43.48</v>
      </c>
      <c r="N41" s="62">
        <v>0.0</v>
      </c>
      <c r="O41" s="62">
        <v>0.0</v>
      </c>
      <c r="P41" s="62">
        <v>0.0</v>
      </c>
      <c r="Q41" s="62">
        <v>0.0</v>
      </c>
      <c r="R41" s="62">
        <v>0.0</v>
      </c>
      <c r="S41" s="62">
        <v>0.0</v>
      </c>
      <c r="T41" s="62">
        <v>0.0</v>
      </c>
      <c r="U41" s="62">
        <v>0.0</v>
      </c>
      <c r="V41" s="62">
        <v>73.47</v>
      </c>
    </row>
    <row r="42">
      <c r="B42" s="62">
        <v>1.190690779E9</v>
      </c>
      <c r="C42" s="62">
        <v>1.0</v>
      </c>
      <c r="D42" s="62"/>
      <c r="E42" s="62"/>
      <c r="F42" s="62"/>
      <c r="G42" s="62">
        <v>0.0</v>
      </c>
      <c r="H42" s="62">
        <v>0.618572819</v>
      </c>
      <c r="I42" s="62">
        <v>1.0</v>
      </c>
      <c r="J42" s="62">
        <v>2.0</v>
      </c>
      <c r="K42" s="62">
        <v>20.04</v>
      </c>
      <c r="L42" s="62">
        <v>1.0</v>
      </c>
      <c r="M42" s="62">
        <v>3.36</v>
      </c>
      <c r="N42" s="62">
        <v>0.0</v>
      </c>
      <c r="O42" s="62">
        <v>0.0</v>
      </c>
      <c r="P42" s="62">
        <v>0.0</v>
      </c>
      <c r="Q42" s="62">
        <v>0.0</v>
      </c>
      <c r="R42" s="62">
        <v>3.36</v>
      </c>
      <c r="S42" s="62">
        <v>0.0</v>
      </c>
      <c r="T42" s="62">
        <v>0.0</v>
      </c>
      <c r="U42" s="62">
        <v>0.0</v>
      </c>
      <c r="V42" s="62">
        <v>16.68</v>
      </c>
    </row>
    <row r="43">
      <c r="B43" s="62">
        <v>2.43845859E8</v>
      </c>
      <c r="C43" s="62">
        <v>11.0</v>
      </c>
      <c r="D43" s="62">
        <v>9.0</v>
      </c>
      <c r="E43" s="62">
        <v>70.0</v>
      </c>
      <c r="F43" s="62">
        <v>162500.0</v>
      </c>
      <c r="G43" s="62">
        <v>0.0</v>
      </c>
      <c r="H43" s="62">
        <v>1.60838097</v>
      </c>
      <c r="I43" s="62">
        <v>2.0</v>
      </c>
      <c r="J43" s="62">
        <v>4.0</v>
      </c>
      <c r="K43" s="62">
        <v>89.47</v>
      </c>
      <c r="L43" s="62">
        <v>4.0</v>
      </c>
      <c r="M43" s="62">
        <v>89.47</v>
      </c>
      <c r="N43" s="62">
        <v>0.0</v>
      </c>
      <c r="O43" s="62">
        <v>0.0</v>
      </c>
      <c r="P43" s="62">
        <v>0.0</v>
      </c>
      <c r="Q43" s="62">
        <v>0.0</v>
      </c>
      <c r="R43" s="62">
        <v>0.0</v>
      </c>
      <c r="S43" s="62">
        <v>0.0</v>
      </c>
      <c r="T43" s="62">
        <v>0.0</v>
      </c>
      <c r="U43" s="62">
        <v>64.48</v>
      </c>
      <c r="V43" s="62">
        <v>24.99</v>
      </c>
    </row>
    <row r="44">
      <c r="B44" s="62">
        <v>1.174857565E9</v>
      </c>
      <c r="C44" s="62">
        <v>1.0</v>
      </c>
      <c r="D44" s="62"/>
      <c r="E44" s="62"/>
      <c r="F44" s="62"/>
      <c r="G44" s="62">
        <v>0.0</v>
      </c>
      <c r="H44" s="62">
        <v>3.040992857</v>
      </c>
      <c r="I44" s="62">
        <v>1.0</v>
      </c>
      <c r="J44" s="62">
        <v>4.0</v>
      </c>
      <c r="K44" s="62">
        <v>104.0</v>
      </c>
      <c r="L44" s="62">
        <v>0.0</v>
      </c>
      <c r="M44" s="62">
        <v>0.0</v>
      </c>
      <c r="N44" s="62">
        <v>0.0</v>
      </c>
      <c r="O44" s="62">
        <v>0.0</v>
      </c>
      <c r="P44" s="62">
        <v>0.0</v>
      </c>
      <c r="Q44" s="62">
        <v>104.0</v>
      </c>
      <c r="R44" s="62">
        <v>0.0</v>
      </c>
      <c r="S44" s="62">
        <v>0.0</v>
      </c>
      <c r="T44" s="62">
        <v>0.0</v>
      </c>
      <c r="U44" s="62">
        <v>0.0</v>
      </c>
      <c r="V44" s="62">
        <v>0.0</v>
      </c>
    </row>
    <row r="45">
      <c r="B45" s="62">
        <v>1.21449108E9</v>
      </c>
      <c r="C45" s="62">
        <v>1.0</v>
      </c>
      <c r="D45" s="62"/>
      <c r="E45" s="62"/>
      <c r="F45" s="62">
        <v>47500.0</v>
      </c>
      <c r="G45" s="62">
        <v>0.0</v>
      </c>
      <c r="H45" s="62"/>
      <c r="I45" s="62">
        <v>1.0</v>
      </c>
      <c r="J45" s="62">
        <v>15.0</v>
      </c>
      <c r="K45" s="62">
        <v>215.85</v>
      </c>
      <c r="L45" s="62">
        <v>0.0</v>
      </c>
      <c r="M45" s="62">
        <v>0.0</v>
      </c>
      <c r="N45" s="62">
        <v>0.0</v>
      </c>
      <c r="O45" s="62">
        <v>0.0</v>
      </c>
      <c r="P45" s="62">
        <v>215.85</v>
      </c>
      <c r="Q45" s="62">
        <v>0.0</v>
      </c>
      <c r="R45" s="62">
        <v>0.0</v>
      </c>
      <c r="S45" s="62">
        <v>0.0</v>
      </c>
      <c r="T45" s="62">
        <v>0.0</v>
      </c>
      <c r="U45" s="62">
        <v>0.0</v>
      </c>
      <c r="V45" s="62">
        <v>0.0</v>
      </c>
    </row>
    <row r="46">
      <c r="B46" s="62">
        <v>5.9109924E7</v>
      </c>
      <c r="C46" s="62">
        <v>13.0</v>
      </c>
      <c r="D46" s="62">
        <v>13.0</v>
      </c>
      <c r="E46" s="62">
        <v>30.0</v>
      </c>
      <c r="F46" s="62">
        <v>17500.0</v>
      </c>
      <c r="G46" s="62">
        <v>0.0</v>
      </c>
      <c r="H46" s="62">
        <v>0.74304002</v>
      </c>
      <c r="I46" s="62">
        <v>1.0</v>
      </c>
      <c r="J46" s="62">
        <v>21.0</v>
      </c>
      <c r="K46" s="62">
        <v>236.77</v>
      </c>
      <c r="L46" s="62">
        <v>16.0</v>
      </c>
      <c r="M46" s="62">
        <v>156.0</v>
      </c>
      <c r="N46" s="62">
        <v>0.0</v>
      </c>
      <c r="O46" s="62">
        <v>0.0</v>
      </c>
      <c r="P46" s="62">
        <v>27.98</v>
      </c>
      <c r="Q46" s="62">
        <v>0.0</v>
      </c>
      <c r="R46" s="62">
        <v>0.0</v>
      </c>
      <c r="S46" s="62">
        <v>101.95</v>
      </c>
      <c r="T46" s="62">
        <v>0.0</v>
      </c>
      <c r="U46" s="62">
        <v>10.39</v>
      </c>
      <c r="V46" s="62">
        <v>0.0</v>
      </c>
    </row>
    <row r="47">
      <c r="B47" s="62">
        <v>1.008909673E9</v>
      </c>
      <c r="C47" s="62">
        <v>7.0</v>
      </c>
      <c r="D47" s="62">
        <v>3.0</v>
      </c>
      <c r="E47" s="62">
        <v>34.0</v>
      </c>
      <c r="F47" s="62">
        <v>12500.0</v>
      </c>
      <c r="G47" s="62">
        <v>1.0</v>
      </c>
      <c r="H47" s="62">
        <v>0.679693404</v>
      </c>
      <c r="I47" s="62">
        <v>6.0</v>
      </c>
      <c r="J47" s="62">
        <v>31.0</v>
      </c>
      <c r="K47" s="62">
        <v>750.07</v>
      </c>
      <c r="L47" s="62">
        <v>19.0</v>
      </c>
      <c r="M47" s="62">
        <v>257.4</v>
      </c>
      <c r="N47" s="62">
        <v>22.0</v>
      </c>
      <c r="O47" s="62">
        <v>536.42</v>
      </c>
      <c r="P47" s="62">
        <v>492.67</v>
      </c>
      <c r="Q47" s="62">
        <v>0.0</v>
      </c>
      <c r="R47" s="62">
        <v>0.0</v>
      </c>
      <c r="S47" s="62">
        <v>0.0</v>
      </c>
      <c r="T47" s="62">
        <v>63.21</v>
      </c>
      <c r="U47" s="62">
        <v>0.0</v>
      </c>
      <c r="V47" s="62">
        <v>118.0</v>
      </c>
    </row>
    <row r="48">
      <c r="B48" s="62">
        <v>1.001847382E9</v>
      </c>
      <c r="C48" s="62">
        <v>3.0</v>
      </c>
      <c r="D48" s="62">
        <v>29.0</v>
      </c>
      <c r="E48" s="62"/>
      <c r="F48" s="62"/>
      <c r="G48" s="62">
        <v>0.0</v>
      </c>
      <c r="H48" s="62">
        <v>1.490889109</v>
      </c>
      <c r="I48" s="62">
        <v>1.0</v>
      </c>
      <c r="J48" s="62">
        <v>2.0</v>
      </c>
      <c r="K48" s="62">
        <v>16.2</v>
      </c>
      <c r="L48" s="62">
        <v>1.0</v>
      </c>
      <c r="M48" s="62">
        <v>11.2</v>
      </c>
      <c r="N48" s="62">
        <v>0.0</v>
      </c>
      <c r="O48" s="62">
        <v>0.0</v>
      </c>
      <c r="P48" s="62">
        <v>0.0</v>
      </c>
      <c r="Q48" s="62">
        <v>0.0</v>
      </c>
      <c r="R48" s="62">
        <v>0.0</v>
      </c>
      <c r="S48" s="62">
        <v>0.0</v>
      </c>
      <c r="T48" s="62">
        <v>11.2</v>
      </c>
      <c r="U48" s="62">
        <v>0.0</v>
      </c>
      <c r="V48" s="62">
        <v>0.0</v>
      </c>
    </row>
    <row r="49">
      <c r="B49" s="62">
        <v>1.195573472E9</v>
      </c>
      <c r="C49" s="62">
        <v>1.0</v>
      </c>
      <c r="D49" s="62"/>
      <c r="E49" s="62">
        <v>40.0</v>
      </c>
      <c r="F49" s="62"/>
      <c r="G49" s="62">
        <v>0.0</v>
      </c>
      <c r="H49" s="62">
        <v>0.781137554</v>
      </c>
      <c r="I49" s="62">
        <v>1.0</v>
      </c>
      <c r="J49" s="62">
        <v>2.0</v>
      </c>
      <c r="K49" s="62">
        <v>159.99</v>
      </c>
      <c r="L49" s="62">
        <v>2.0</v>
      </c>
      <c r="M49" s="62">
        <v>159.99</v>
      </c>
      <c r="N49" s="62">
        <v>0.0</v>
      </c>
      <c r="O49" s="62">
        <v>0.0</v>
      </c>
      <c r="P49" s="62">
        <v>0.0</v>
      </c>
      <c r="Q49" s="62">
        <v>0.0</v>
      </c>
      <c r="R49" s="62">
        <v>0.0</v>
      </c>
      <c r="S49" s="62">
        <v>0.0</v>
      </c>
      <c r="T49" s="62">
        <v>159.99</v>
      </c>
      <c r="U49" s="62">
        <v>0.0</v>
      </c>
      <c r="V49" s="62">
        <v>0.0</v>
      </c>
    </row>
    <row r="50">
      <c r="B50" s="62">
        <v>2.5938116E7</v>
      </c>
      <c r="C50" s="62">
        <v>15.0</v>
      </c>
      <c r="D50" s="62">
        <v>22.0</v>
      </c>
      <c r="E50" s="62">
        <v>49.0</v>
      </c>
      <c r="F50" s="62">
        <v>17500.0</v>
      </c>
      <c r="G50" s="62">
        <v>0.0</v>
      </c>
      <c r="H50" s="62">
        <v>5.655475755</v>
      </c>
      <c r="I50" s="62">
        <v>1.0</v>
      </c>
      <c r="J50" s="62">
        <v>1.0</v>
      </c>
      <c r="K50" s="62">
        <v>24.99</v>
      </c>
      <c r="L50" s="62">
        <v>1.0</v>
      </c>
      <c r="M50" s="62">
        <v>24.99</v>
      </c>
      <c r="N50" s="62">
        <v>0.0</v>
      </c>
      <c r="O50" s="62">
        <v>0.0</v>
      </c>
      <c r="P50" s="62">
        <v>0.0</v>
      </c>
      <c r="Q50" s="62">
        <v>0.0</v>
      </c>
      <c r="R50" s="62">
        <v>0.0</v>
      </c>
      <c r="S50" s="62">
        <v>0.0</v>
      </c>
      <c r="T50" s="62">
        <v>0.0</v>
      </c>
      <c r="U50" s="62">
        <v>24.99</v>
      </c>
      <c r="V50" s="62">
        <v>0.0</v>
      </c>
    </row>
    <row r="51">
      <c r="B51" s="62">
        <v>6.20792845E8</v>
      </c>
      <c r="C51" s="62">
        <v>20.0</v>
      </c>
      <c r="D51" s="62">
        <v>3.0</v>
      </c>
      <c r="E51" s="62">
        <v>36.0</v>
      </c>
      <c r="F51" s="62">
        <v>27500.0</v>
      </c>
      <c r="G51" s="62">
        <v>0.0</v>
      </c>
      <c r="H51" s="62">
        <v>1.593345011</v>
      </c>
      <c r="I51" s="62">
        <v>7.0</v>
      </c>
      <c r="J51" s="62">
        <v>42.0</v>
      </c>
      <c r="K51" s="62">
        <v>479.35</v>
      </c>
      <c r="L51" s="62">
        <v>36.0</v>
      </c>
      <c r="M51" s="62">
        <v>409.21</v>
      </c>
      <c r="N51" s="62">
        <v>0.0</v>
      </c>
      <c r="O51" s="62">
        <v>0.0</v>
      </c>
      <c r="P51" s="62">
        <v>62.69</v>
      </c>
      <c r="Q51" s="62">
        <v>24.33</v>
      </c>
      <c r="R51" s="62">
        <v>0.0</v>
      </c>
      <c r="S51" s="62">
        <v>49.11</v>
      </c>
      <c r="T51" s="62">
        <v>12.0</v>
      </c>
      <c r="U51" s="62">
        <v>93.35</v>
      </c>
      <c r="V51" s="62">
        <v>158.3</v>
      </c>
    </row>
    <row r="52">
      <c r="B52" s="62">
        <v>1.154486109E9</v>
      </c>
      <c r="C52" s="62">
        <v>1.0</v>
      </c>
      <c r="D52" s="62"/>
      <c r="E52" s="62"/>
      <c r="F52" s="62"/>
      <c r="G52" s="62">
        <v>0.0</v>
      </c>
      <c r="H52" s="62">
        <v>2.451205278</v>
      </c>
      <c r="I52" s="62">
        <v>1.0</v>
      </c>
      <c r="J52" s="62">
        <v>3.0</v>
      </c>
      <c r="K52" s="62">
        <v>8.1</v>
      </c>
      <c r="L52" s="62">
        <v>1.0</v>
      </c>
      <c r="M52" s="62">
        <v>6.04</v>
      </c>
      <c r="N52" s="62">
        <v>0.0</v>
      </c>
      <c r="O52" s="62">
        <v>0.0</v>
      </c>
      <c r="P52" s="62">
        <v>0.0</v>
      </c>
      <c r="Q52" s="62">
        <v>0.0</v>
      </c>
      <c r="R52" s="62">
        <v>0.0</v>
      </c>
      <c r="S52" s="62">
        <v>6.04</v>
      </c>
      <c r="T52" s="62">
        <v>0.0</v>
      </c>
      <c r="U52" s="62">
        <v>0.0</v>
      </c>
      <c r="V52" s="62">
        <v>0.0</v>
      </c>
    </row>
    <row r="53">
      <c r="B53" s="62">
        <v>1.0860248E7</v>
      </c>
      <c r="C53" s="62">
        <v>53.0</v>
      </c>
      <c r="D53" s="62">
        <v>14.0</v>
      </c>
      <c r="E53" s="62">
        <v>68.0</v>
      </c>
      <c r="F53" s="62">
        <v>70000.0</v>
      </c>
      <c r="G53" s="62">
        <v>1.0</v>
      </c>
      <c r="H53" s="62">
        <v>2.388781803</v>
      </c>
      <c r="I53" s="62">
        <v>1.0</v>
      </c>
      <c r="J53" s="62">
        <v>2.0</v>
      </c>
      <c r="K53" s="62">
        <v>30.78</v>
      </c>
      <c r="L53" s="62">
        <v>2.0</v>
      </c>
      <c r="M53" s="62">
        <v>30.78</v>
      </c>
      <c r="N53" s="62">
        <v>2.0</v>
      </c>
      <c r="O53" s="62">
        <v>30.78</v>
      </c>
      <c r="P53" s="62">
        <v>0.0</v>
      </c>
      <c r="Q53" s="62">
        <v>0.0</v>
      </c>
      <c r="R53" s="62">
        <v>0.0</v>
      </c>
      <c r="S53" s="62">
        <v>0.0</v>
      </c>
      <c r="T53" s="62">
        <v>0.0</v>
      </c>
      <c r="U53" s="62">
        <v>0.0</v>
      </c>
      <c r="V53" s="62">
        <v>30.78</v>
      </c>
    </row>
    <row r="54">
      <c r="B54" s="62">
        <v>8839556.0</v>
      </c>
      <c r="C54" s="62">
        <v>39.0</v>
      </c>
      <c r="D54" s="62">
        <v>21.0</v>
      </c>
      <c r="E54" s="62">
        <v>62.0</v>
      </c>
      <c r="F54" s="62">
        <v>70000.0</v>
      </c>
      <c r="G54" s="62">
        <v>0.0</v>
      </c>
      <c r="H54" s="62">
        <v>1.271261357</v>
      </c>
      <c r="I54" s="62">
        <v>1.0</v>
      </c>
      <c r="J54" s="62">
        <v>2.0</v>
      </c>
      <c r="K54" s="62">
        <v>17.94</v>
      </c>
      <c r="L54" s="62">
        <v>0.0</v>
      </c>
      <c r="M54" s="62">
        <v>0.0</v>
      </c>
      <c r="N54" s="62">
        <v>0.0</v>
      </c>
      <c r="O54" s="62">
        <v>0.0</v>
      </c>
      <c r="P54" s="62">
        <v>0.0</v>
      </c>
      <c r="Q54" s="62">
        <v>15.63</v>
      </c>
      <c r="R54" s="62">
        <v>0.0</v>
      </c>
      <c r="S54" s="62">
        <v>0.0</v>
      </c>
      <c r="T54" s="62">
        <v>0.0</v>
      </c>
      <c r="U54" s="62">
        <v>0.0</v>
      </c>
      <c r="V54" s="62">
        <v>0.0</v>
      </c>
    </row>
    <row r="55">
      <c r="B55" s="62">
        <v>1.221576576E9</v>
      </c>
      <c r="C55" s="62">
        <v>1.0</v>
      </c>
      <c r="D55" s="62"/>
      <c r="E55" s="62"/>
      <c r="F55" s="62"/>
      <c r="G55" s="62">
        <v>0.0</v>
      </c>
      <c r="H55" s="62">
        <v>1.967687874</v>
      </c>
      <c r="I55" s="62">
        <v>1.0</v>
      </c>
      <c r="J55" s="62">
        <v>2.0</v>
      </c>
      <c r="K55" s="62">
        <v>30.98</v>
      </c>
      <c r="L55" s="62">
        <v>2.0</v>
      </c>
      <c r="M55" s="62">
        <v>30.98</v>
      </c>
      <c r="N55" s="62">
        <v>0.0</v>
      </c>
      <c r="O55" s="62">
        <v>0.0</v>
      </c>
      <c r="P55" s="62">
        <v>0.0</v>
      </c>
      <c r="Q55" s="62">
        <v>0.0</v>
      </c>
      <c r="R55" s="62">
        <v>0.0</v>
      </c>
      <c r="S55" s="62">
        <v>30.98</v>
      </c>
      <c r="T55" s="62">
        <v>0.0</v>
      </c>
      <c r="U55" s="62">
        <v>0.0</v>
      </c>
      <c r="V55" s="62">
        <v>0.0</v>
      </c>
    </row>
    <row r="56">
      <c r="B56" s="62">
        <v>6.32401448E8</v>
      </c>
      <c r="C56" s="62">
        <v>3.0</v>
      </c>
      <c r="D56" s="62">
        <v>16.0</v>
      </c>
      <c r="E56" s="62">
        <v>33.0</v>
      </c>
      <c r="F56" s="62"/>
      <c r="G56" s="62">
        <v>0.0</v>
      </c>
      <c r="H56" s="62">
        <v>2.390987208</v>
      </c>
      <c r="I56" s="62">
        <v>1.0</v>
      </c>
      <c r="J56" s="62">
        <v>1.0</v>
      </c>
      <c r="K56" s="62">
        <v>12.0</v>
      </c>
      <c r="L56" s="62">
        <v>1.0</v>
      </c>
      <c r="M56" s="62">
        <v>12.0</v>
      </c>
      <c r="N56" s="62">
        <v>0.0</v>
      </c>
      <c r="O56" s="62">
        <v>0.0</v>
      </c>
      <c r="P56" s="62">
        <v>0.0</v>
      </c>
      <c r="Q56" s="62">
        <v>0.0</v>
      </c>
      <c r="R56" s="62">
        <v>0.0</v>
      </c>
      <c r="S56" s="62">
        <v>12.0</v>
      </c>
      <c r="T56" s="62">
        <v>0.0</v>
      </c>
      <c r="U56" s="62">
        <v>0.0</v>
      </c>
      <c r="V56" s="62">
        <v>0.0</v>
      </c>
    </row>
    <row r="57">
      <c r="B57" s="62">
        <v>8997264.0</v>
      </c>
      <c r="C57" s="62">
        <v>113.0</v>
      </c>
      <c r="D57" s="62">
        <v>5.0</v>
      </c>
      <c r="E57" s="62">
        <v>55.0</v>
      </c>
      <c r="F57" s="62">
        <v>225000.0</v>
      </c>
      <c r="G57" s="62">
        <v>1.0</v>
      </c>
      <c r="H57" s="62">
        <v>3.066798462</v>
      </c>
      <c r="I57" s="62">
        <v>3.0</v>
      </c>
      <c r="J57" s="62">
        <v>28.0</v>
      </c>
      <c r="K57" s="62">
        <v>287.37</v>
      </c>
      <c r="L57" s="62">
        <v>24.0</v>
      </c>
      <c r="M57" s="62">
        <v>256.87</v>
      </c>
      <c r="N57" s="62">
        <v>28.0</v>
      </c>
      <c r="O57" s="62">
        <v>287.37</v>
      </c>
      <c r="P57" s="62">
        <v>0.0</v>
      </c>
      <c r="Q57" s="62">
        <v>24.0</v>
      </c>
      <c r="R57" s="62">
        <v>0.0</v>
      </c>
      <c r="S57" s="62">
        <v>49.0</v>
      </c>
      <c r="T57" s="62">
        <v>0.0</v>
      </c>
      <c r="U57" s="62">
        <v>140.84</v>
      </c>
      <c r="V57" s="62">
        <v>41.99</v>
      </c>
    </row>
    <row r="58">
      <c r="B58" s="62">
        <v>7.8368792E7</v>
      </c>
      <c r="C58" s="62">
        <v>7.0</v>
      </c>
      <c r="D58" s="62">
        <v>19.0</v>
      </c>
      <c r="E58" s="62">
        <v>38.0</v>
      </c>
      <c r="F58" s="62">
        <v>62500.0</v>
      </c>
      <c r="G58" s="62">
        <v>0.0</v>
      </c>
      <c r="H58" s="62">
        <v>1.925406342</v>
      </c>
      <c r="I58" s="62">
        <v>1.0</v>
      </c>
      <c r="J58" s="62">
        <v>1.0</v>
      </c>
      <c r="K58" s="62">
        <v>70.0</v>
      </c>
      <c r="L58" s="62">
        <v>0.0</v>
      </c>
      <c r="M58" s="62">
        <v>0.0</v>
      </c>
      <c r="N58" s="62">
        <v>0.0</v>
      </c>
      <c r="O58" s="62">
        <v>0.0</v>
      </c>
      <c r="P58" s="62">
        <v>70.0</v>
      </c>
      <c r="Q58" s="62">
        <v>0.0</v>
      </c>
      <c r="R58" s="62">
        <v>0.0</v>
      </c>
      <c r="S58" s="62">
        <v>0.0</v>
      </c>
      <c r="T58" s="62">
        <v>0.0</v>
      </c>
      <c r="U58" s="62">
        <v>0.0</v>
      </c>
      <c r="V58" s="62">
        <v>0.0</v>
      </c>
    </row>
    <row r="59">
      <c r="B59" s="62">
        <v>5.42134582E8</v>
      </c>
      <c r="C59" s="62">
        <v>12.0</v>
      </c>
      <c r="D59" s="62">
        <v>13.0</v>
      </c>
      <c r="E59" s="62">
        <v>43.0</v>
      </c>
      <c r="F59" s="62"/>
      <c r="G59" s="62">
        <v>0.0</v>
      </c>
      <c r="H59" s="62">
        <v>0.601635251</v>
      </c>
      <c r="I59" s="62">
        <v>1.0</v>
      </c>
      <c r="J59" s="62">
        <v>2.0</v>
      </c>
      <c r="K59" s="62">
        <v>13.2</v>
      </c>
      <c r="L59" s="62">
        <v>2.0</v>
      </c>
      <c r="M59" s="62">
        <v>13.2</v>
      </c>
      <c r="N59" s="62">
        <v>0.0</v>
      </c>
      <c r="O59" s="62">
        <v>0.0</v>
      </c>
      <c r="P59" s="62">
        <v>0.0</v>
      </c>
      <c r="Q59" s="62">
        <v>0.0</v>
      </c>
      <c r="R59" s="62">
        <v>0.0</v>
      </c>
      <c r="S59" s="62">
        <v>0.0</v>
      </c>
      <c r="T59" s="62">
        <v>0.0</v>
      </c>
      <c r="U59" s="62">
        <v>0.0</v>
      </c>
      <c r="V59" s="62">
        <v>0.0</v>
      </c>
    </row>
    <row r="60">
      <c r="B60" s="62">
        <v>3.1898136E7</v>
      </c>
      <c r="C60" s="62">
        <v>54.0</v>
      </c>
      <c r="D60" s="62">
        <v>2.0</v>
      </c>
      <c r="E60" s="62">
        <v>44.0</v>
      </c>
      <c r="F60" s="62">
        <v>87500.0</v>
      </c>
      <c r="G60" s="62">
        <v>1.0</v>
      </c>
      <c r="H60" s="62">
        <v>15.349267177</v>
      </c>
      <c r="I60" s="62">
        <v>3.0</v>
      </c>
      <c r="J60" s="62">
        <v>48.0</v>
      </c>
      <c r="K60" s="62">
        <v>583.98</v>
      </c>
      <c r="L60" s="62">
        <v>40.0</v>
      </c>
      <c r="M60" s="62">
        <v>458.92</v>
      </c>
      <c r="N60" s="62">
        <v>48.0</v>
      </c>
      <c r="O60" s="62">
        <v>583.98</v>
      </c>
      <c r="P60" s="62">
        <v>134.4</v>
      </c>
      <c r="Q60" s="62">
        <v>0.0</v>
      </c>
      <c r="R60" s="62">
        <v>189.9</v>
      </c>
      <c r="S60" s="62">
        <v>0.0</v>
      </c>
      <c r="T60" s="62">
        <v>67.18</v>
      </c>
      <c r="U60" s="62">
        <v>81.46</v>
      </c>
      <c r="V60" s="62">
        <v>0.0</v>
      </c>
    </row>
    <row r="61">
      <c r="B61" s="62">
        <v>9.8473208E8</v>
      </c>
      <c r="C61" s="62">
        <v>2.0</v>
      </c>
      <c r="D61" s="62">
        <v>33.0</v>
      </c>
      <c r="E61" s="62">
        <v>27.0</v>
      </c>
      <c r="F61" s="62"/>
      <c r="G61" s="62">
        <v>0.0</v>
      </c>
      <c r="H61" s="62">
        <v>3.19777362</v>
      </c>
      <c r="I61" s="62">
        <v>1.0</v>
      </c>
      <c r="J61" s="62">
        <v>3.0</v>
      </c>
      <c r="K61" s="62">
        <v>63.97</v>
      </c>
      <c r="L61" s="62">
        <v>0.0</v>
      </c>
      <c r="M61" s="62">
        <v>0.0</v>
      </c>
      <c r="N61" s="62">
        <v>0.0</v>
      </c>
      <c r="O61" s="62">
        <v>0.0</v>
      </c>
      <c r="P61" s="62">
        <v>43.99</v>
      </c>
      <c r="Q61" s="62">
        <v>0.0</v>
      </c>
      <c r="R61" s="62">
        <v>0.0</v>
      </c>
      <c r="S61" s="62">
        <v>0.0</v>
      </c>
      <c r="T61" s="62">
        <v>0.0</v>
      </c>
      <c r="U61" s="62">
        <v>0.0</v>
      </c>
      <c r="V61" s="62">
        <v>0.0</v>
      </c>
    </row>
    <row r="62">
      <c r="B62" s="62">
        <v>1.014086985E9</v>
      </c>
      <c r="C62" s="62">
        <v>330.0</v>
      </c>
      <c r="D62" s="62">
        <v>1.0</v>
      </c>
      <c r="E62" s="62">
        <v>69.0</v>
      </c>
      <c r="F62" s="62">
        <v>32500.0</v>
      </c>
      <c r="G62" s="62">
        <v>1.0</v>
      </c>
      <c r="H62" s="62">
        <v>1.389472942</v>
      </c>
      <c r="I62" s="62">
        <v>27.0</v>
      </c>
      <c r="J62" s="62">
        <v>90.0</v>
      </c>
      <c r="K62" s="62">
        <v>1571.86</v>
      </c>
      <c r="L62" s="62">
        <v>78.0</v>
      </c>
      <c r="M62" s="62">
        <v>993.48</v>
      </c>
      <c r="N62" s="62">
        <v>87.0</v>
      </c>
      <c r="O62" s="62">
        <v>1444.89</v>
      </c>
      <c r="P62" s="62">
        <v>328.08</v>
      </c>
      <c r="Q62" s="62">
        <v>82.0</v>
      </c>
      <c r="R62" s="62">
        <v>307.39</v>
      </c>
      <c r="S62" s="62">
        <v>103.08</v>
      </c>
      <c r="T62" s="62">
        <v>8.58</v>
      </c>
      <c r="U62" s="62">
        <v>180.78</v>
      </c>
      <c r="V62" s="62">
        <v>203.16</v>
      </c>
    </row>
    <row r="63">
      <c r="B63" s="62">
        <v>1.208081338E9</v>
      </c>
      <c r="C63" s="62">
        <v>1.0</v>
      </c>
      <c r="D63" s="62"/>
      <c r="E63" s="62"/>
      <c r="F63" s="62"/>
      <c r="G63" s="62">
        <v>0.0</v>
      </c>
      <c r="H63" s="62">
        <v>2.404442152</v>
      </c>
      <c r="I63" s="62">
        <v>1.0</v>
      </c>
      <c r="J63" s="62">
        <v>3.0</v>
      </c>
      <c r="K63" s="62">
        <v>76.0</v>
      </c>
      <c r="L63" s="62">
        <v>0.0</v>
      </c>
      <c r="M63" s="62">
        <v>0.0</v>
      </c>
      <c r="N63" s="62">
        <v>0.0</v>
      </c>
      <c r="O63" s="62">
        <v>0.0</v>
      </c>
      <c r="P63" s="62">
        <v>0.0</v>
      </c>
      <c r="Q63" s="62">
        <v>76.0</v>
      </c>
      <c r="R63" s="62">
        <v>0.0</v>
      </c>
      <c r="S63" s="62">
        <v>0.0</v>
      </c>
      <c r="T63" s="62">
        <v>0.0</v>
      </c>
      <c r="U63" s="62">
        <v>0.0</v>
      </c>
      <c r="V63" s="62">
        <v>0.0</v>
      </c>
    </row>
    <row r="64">
      <c r="B64" s="62">
        <v>1.219958679E9</v>
      </c>
      <c r="C64" s="62">
        <v>1.0</v>
      </c>
      <c r="D64" s="62"/>
      <c r="E64" s="62"/>
      <c r="F64" s="62"/>
      <c r="G64" s="62">
        <v>0.0</v>
      </c>
      <c r="H64" s="62">
        <v>2.359282002</v>
      </c>
      <c r="I64" s="62">
        <v>1.0</v>
      </c>
      <c r="J64" s="62">
        <v>1.0</v>
      </c>
      <c r="K64" s="62">
        <v>41.25</v>
      </c>
      <c r="L64" s="62">
        <v>0.0</v>
      </c>
      <c r="M64" s="62">
        <v>0.0</v>
      </c>
      <c r="N64" s="62">
        <v>0.0</v>
      </c>
      <c r="O64" s="62">
        <v>0.0</v>
      </c>
      <c r="P64" s="62">
        <v>0.0</v>
      </c>
      <c r="Q64" s="62">
        <v>0.0</v>
      </c>
      <c r="R64" s="62">
        <v>0.0</v>
      </c>
      <c r="S64" s="62">
        <v>0.0</v>
      </c>
      <c r="T64" s="62">
        <v>41.25</v>
      </c>
      <c r="U64" s="62">
        <v>0.0</v>
      </c>
      <c r="V64" s="62">
        <v>0.0</v>
      </c>
    </row>
    <row r="65">
      <c r="B65" s="62">
        <v>1.217053101E9</v>
      </c>
      <c r="C65" s="62">
        <v>1.0</v>
      </c>
      <c r="D65" s="62"/>
      <c r="E65" s="62"/>
      <c r="F65" s="62"/>
      <c r="G65" s="62">
        <v>0.0</v>
      </c>
      <c r="H65" s="62">
        <v>1.957174181</v>
      </c>
      <c r="I65" s="62">
        <v>1.0</v>
      </c>
      <c r="J65" s="62">
        <v>1.0</v>
      </c>
      <c r="K65" s="62">
        <v>29.99</v>
      </c>
      <c r="L65" s="62">
        <v>0.0</v>
      </c>
      <c r="M65" s="62">
        <v>0.0</v>
      </c>
      <c r="N65" s="62">
        <v>0.0</v>
      </c>
      <c r="O65" s="62">
        <v>0.0</v>
      </c>
      <c r="P65" s="62">
        <v>0.0</v>
      </c>
      <c r="Q65" s="62">
        <v>0.0</v>
      </c>
      <c r="R65" s="62">
        <v>0.0</v>
      </c>
      <c r="S65" s="62">
        <v>0.0</v>
      </c>
      <c r="T65" s="62">
        <v>0.0</v>
      </c>
      <c r="U65" s="62">
        <v>29.99</v>
      </c>
      <c r="V65" s="62">
        <v>0.0</v>
      </c>
    </row>
    <row r="66">
      <c r="B66" s="62">
        <v>3.0691948E7</v>
      </c>
      <c r="C66" s="62">
        <v>130.0</v>
      </c>
      <c r="D66" s="62">
        <v>3.0</v>
      </c>
      <c r="E66" s="62">
        <v>75.0</v>
      </c>
      <c r="F66" s="62">
        <v>70000.0</v>
      </c>
      <c r="G66" s="62">
        <v>1.0</v>
      </c>
      <c r="H66" s="62">
        <v>4.507696792</v>
      </c>
      <c r="I66" s="62">
        <v>16.0</v>
      </c>
      <c r="J66" s="62">
        <v>91.0</v>
      </c>
      <c r="K66" s="62">
        <v>1156.64</v>
      </c>
      <c r="L66" s="62">
        <v>89.0</v>
      </c>
      <c r="M66" s="62">
        <v>1113.18</v>
      </c>
      <c r="N66" s="62">
        <v>91.0</v>
      </c>
      <c r="O66" s="62">
        <v>1156.64</v>
      </c>
      <c r="P66" s="62">
        <v>34.26</v>
      </c>
      <c r="Q66" s="62">
        <v>0.0</v>
      </c>
      <c r="R66" s="62">
        <v>214.66</v>
      </c>
      <c r="S66" s="62">
        <v>111.11</v>
      </c>
      <c r="T66" s="62">
        <v>0.0</v>
      </c>
      <c r="U66" s="62">
        <v>143.8</v>
      </c>
      <c r="V66" s="62">
        <v>153.9</v>
      </c>
    </row>
    <row r="67">
      <c r="B67" s="62">
        <v>1.128473111E9</v>
      </c>
      <c r="C67" s="62">
        <v>4.0</v>
      </c>
      <c r="D67" s="62">
        <v>6.0</v>
      </c>
      <c r="E67" s="62"/>
      <c r="F67" s="62"/>
      <c r="G67" s="62">
        <v>0.0</v>
      </c>
      <c r="H67" s="62">
        <v>2.244971178</v>
      </c>
      <c r="I67" s="62">
        <v>3.0</v>
      </c>
      <c r="J67" s="62">
        <v>29.0</v>
      </c>
      <c r="K67" s="62">
        <v>601.23</v>
      </c>
      <c r="L67" s="62">
        <v>9.0</v>
      </c>
      <c r="M67" s="62">
        <v>136.47</v>
      </c>
      <c r="N67" s="62">
        <v>0.0</v>
      </c>
      <c r="O67" s="62">
        <v>0.0</v>
      </c>
      <c r="P67" s="62">
        <v>63.48</v>
      </c>
      <c r="Q67" s="62">
        <v>0.0</v>
      </c>
      <c r="R67" s="62">
        <v>435.77</v>
      </c>
      <c r="S67" s="62">
        <v>0.0</v>
      </c>
      <c r="T67" s="62">
        <v>0.0</v>
      </c>
      <c r="U67" s="62">
        <v>101.98</v>
      </c>
      <c r="V67" s="62">
        <v>0.0</v>
      </c>
    </row>
    <row r="68">
      <c r="B68" s="62">
        <v>1.28579597E8</v>
      </c>
      <c r="C68" s="62">
        <v>33.0</v>
      </c>
      <c r="D68" s="62">
        <v>13.0</v>
      </c>
      <c r="E68" s="62">
        <v>32.0</v>
      </c>
      <c r="F68" s="62">
        <v>187500.0</v>
      </c>
      <c r="G68" s="62">
        <v>0.0</v>
      </c>
      <c r="H68" s="62">
        <v>2.203257222</v>
      </c>
      <c r="I68" s="62">
        <v>1.0</v>
      </c>
      <c r="J68" s="62">
        <v>3.0</v>
      </c>
      <c r="K68" s="62">
        <v>109.39</v>
      </c>
      <c r="L68" s="62">
        <v>1.0</v>
      </c>
      <c r="M68" s="62">
        <v>39.99</v>
      </c>
      <c r="N68" s="62">
        <v>0.0</v>
      </c>
      <c r="O68" s="62">
        <v>0.0</v>
      </c>
      <c r="P68" s="62">
        <v>55.0</v>
      </c>
      <c r="Q68" s="62">
        <v>0.0</v>
      </c>
      <c r="R68" s="62">
        <v>14.4</v>
      </c>
      <c r="S68" s="62">
        <v>0.0</v>
      </c>
      <c r="T68" s="62">
        <v>0.0</v>
      </c>
      <c r="U68" s="62">
        <v>0.0</v>
      </c>
      <c r="V68" s="62">
        <v>0.0</v>
      </c>
    </row>
    <row r="69">
      <c r="B69" s="62">
        <v>5.4842942E7</v>
      </c>
      <c r="C69" s="62">
        <v>30.0</v>
      </c>
      <c r="D69" s="62">
        <v>5.0</v>
      </c>
      <c r="E69" s="62">
        <v>62.0</v>
      </c>
      <c r="F69" s="62">
        <v>125000.0</v>
      </c>
      <c r="G69" s="62">
        <v>0.0</v>
      </c>
      <c r="H69" s="62">
        <v>3.261011687</v>
      </c>
      <c r="I69" s="62">
        <v>5.0</v>
      </c>
      <c r="J69" s="62">
        <v>22.0</v>
      </c>
      <c r="K69" s="62">
        <v>479.1</v>
      </c>
      <c r="L69" s="62">
        <v>15.0</v>
      </c>
      <c r="M69" s="62">
        <v>178.11</v>
      </c>
      <c r="N69" s="62">
        <v>0.0</v>
      </c>
      <c r="O69" s="62">
        <v>0.0</v>
      </c>
      <c r="P69" s="62">
        <v>162.44</v>
      </c>
      <c r="Q69" s="62">
        <v>0.0</v>
      </c>
      <c r="R69" s="62">
        <v>0.0</v>
      </c>
      <c r="S69" s="62">
        <v>0.0</v>
      </c>
      <c r="T69" s="62">
        <v>233.57</v>
      </c>
      <c r="U69" s="62">
        <v>73.1</v>
      </c>
      <c r="V69" s="62">
        <v>0.0</v>
      </c>
    </row>
    <row r="70">
      <c r="B70" s="62">
        <v>6.85700407E8</v>
      </c>
      <c r="C70" s="62">
        <v>3.0</v>
      </c>
      <c r="D70" s="62">
        <v>15.0</v>
      </c>
      <c r="E70" s="62">
        <v>23.0</v>
      </c>
      <c r="F70" s="62">
        <v>87500.0</v>
      </c>
      <c r="G70" s="62">
        <v>0.0</v>
      </c>
      <c r="H70" s="62">
        <v>1.652174059</v>
      </c>
      <c r="I70" s="62">
        <v>1.0</v>
      </c>
      <c r="J70" s="62">
        <v>3.0</v>
      </c>
      <c r="K70" s="62">
        <v>44.98</v>
      </c>
      <c r="L70" s="62">
        <v>3.0</v>
      </c>
      <c r="M70" s="62">
        <v>44.98</v>
      </c>
      <c r="N70" s="62">
        <v>0.0</v>
      </c>
      <c r="O70" s="62">
        <v>0.0</v>
      </c>
      <c r="P70" s="62">
        <v>0.0</v>
      </c>
      <c r="Q70" s="62">
        <v>0.0</v>
      </c>
      <c r="R70" s="62">
        <v>0.0</v>
      </c>
      <c r="S70" s="62">
        <v>0.0</v>
      </c>
      <c r="T70" s="62">
        <v>22.99</v>
      </c>
      <c r="U70" s="62">
        <v>0.0</v>
      </c>
      <c r="V70" s="62">
        <v>21.99</v>
      </c>
    </row>
    <row r="71">
      <c r="B71" s="62">
        <v>3.0533317E8</v>
      </c>
      <c r="C71" s="62">
        <v>5.0</v>
      </c>
      <c r="D71" s="62">
        <v>19.0</v>
      </c>
      <c r="E71" s="62">
        <v>45.0</v>
      </c>
      <c r="F71" s="62">
        <v>37500.0</v>
      </c>
      <c r="G71" s="62">
        <v>0.0</v>
      </c>
      <c r="H71" s="62">
        <v>2.390987208</v>
      </c>
      <c r="I71" s="62">
        <v>1.0</v>
      </c>
      <c r="J71" s="62">
        <v>12.0</v>
      </c>
      <c r="K71" s="62">
        <v>365.13</v>
      </c>
      <c r="L71" s="62">
        <v>3.0</v>
      </c>
      <c r="M71" s="62">
        <v>36.97</v>
      </c>
      <c r="N71" s="62">
        <v>0.0</v>
      </c>
      <c r="O71" s="62">
        <v>0.0</v>
      </c>
      <c r="P71" s="62">
        <v>11.99</v>
      </c>
      <c r="Q71" s="62">
        <v>0.0</v>
      </c>
      <c r="R71" s="62">
        <v>0.0</v>
      </c>
      <c r="S71" s="62">
        <v>0.0</v>
      </c>
      <c r="T71" s="62">
        <v>353.14</v>
      </c>
      <c r="U71" s="62">
        <v>0.0</v>
      </c>
      <c r="V71" s="62">
        <v>0.0</v>
      </c>
    </row>
    <row r="72">
      <c r="B72" s="62">
        <v>1.206059039E9</v>
      </c>
      <c r="C72" s="62">
        <v>1.0</v>
      </c>
      <c r="D72" s="62"/>
      <c r="E72" s="62"/>
      <c r="F72" s="62"/>
      <c r="G72" s="62">
        <v>0.0</v>
      </c>
      <c r="H72" s="62">
        <v>2.478943818</v>
      </c>
      <c r="I72" s="62">
        <v>1.0</v>
      </c>
      <c r="J72" s="62">
        <v>2.0</v>
      </c>
      <c r="K72" s="62">
        <v>43.2</v>
      </c>
      <c r="L72" s="62">
        <v>2.0</v>
      </c>
      <c r="M72" s="62">
        <v>43.2</v>
      </c>
      <c r="N72" s="62">
        <v>0.0</v>
      </c>
      <c r="O72" s="62">
        <v>0.0</v>
      </c>
      <c r="P72" s="62">
        <v>0.0</v>
      </c>
      <c r="Q72" s="62">
        <v>0.0</v>
      </c>
      <c r="R72" s="62">
        <v>0.0</v>
      </c>
      <c r="S72" s="62">
        <v>0.0</v>
      </c>
      <c r="T72" s="62">
        <v>43.2</v>
      </c>
      <c r="U72" s="62">
        <v>0.0</v>
      </c>
      <c r="V72" s="62">
        <v>0.0</v>
      </c>
    </row>
    <row r="73">
      <c r="B73" s="62">
        <v>1.247017535E9</v>
      </c>
      <c r="C73" s="62">
        <v>54.0</v>
      </c>
      <c r="D73" s="62">
        <v>6.0</v>
      </c>
      <c r="E73" s="62">
        <v>37.0</v>
      </c>
      <c r="F73" s="62">
        <v>17500.0</v>
      </c>
      <c r="G73" s="62">
        <v>1.0</v>
      </c>
      <c r="H73" s="62">
        <v>1.848048392</v>
      </c>
      <c r="I73" s="62">
        <v>8.0</v>
      </c>
      <c r="J73" s="62">
        <v>33.0</v>
      </c>
      <c r="K73" s="62">
        <v>559.87</v>
      </c>
      <c r="L73" s="62">
        <v>28.0</v>
      </c>
      <c r="M73" s="62">
        <v>460.09</v>
      </c>
      <c r="N73" s="62">
        <v>0.0</v>
      </c>
      <c r="O73" s="62">
        <v>0.0</v>
      </c>
      <c r="P73" s="62">
        <v>222.08</v>
      </c>
      <c r="Q73" s="62">
        <v>0.0</v>
      </c>
      <c r="R73" s="62">
        <v>94.92</v>
      </c>
      <c r="S73" s="62">
        <v>0.0</v>
      </c>
      <c r="T73" s="62">
        <v>50.64</v>
      </c>
      <c r="U73" s="62">
        <v>74.43</v>
      </c>
      <c r="V73" s="62">
        <v>49.33</v>
      </c>
    </row>
    <row r="74">
      <c r="B74" s="62">
        <v>1.17594729E9</v>
      </c>
      <c r="C74" s="62">
        <v>1.0</v>
      </c>
      <c r="D74" s="62"/>
      <c r="E74" s="62"/>
      <c r="F74" s="62"/>
      <c r="G74" s="62">
        <v>0.0</v>
      </c>
      <c r="H74" s="62">
        <v>1.159611124</v>
      </c>
      <c r="I74" s="62">
        <v>1.0</v>
      </c>
      <c r="J74" s="62">
        <v>2.0</v>
      </c>
      <c r="K74" s="62">
        <v>101.49</v>
      </c>
      <c r="L74" s="62">
        <v>0.0</v>
      </c>
      <c r="M74" s="62">
        <v>0.0</v>
      </c>
      <c r="N74" s="62">
        <v>0.0</v>
      </c>
      <c r="O74" s="62">
        <v>0.0</v>
      </c>
      <c r="P74" s="62">
        <v>0.0</v>
      </c>
      <c r="Q74" s="62">
        <v>0.0</v>
      </c>
      <c r="R74" s="62">
        <v>0.0</v>
      </c>
      <c r="S74" s="62">
        <v>0.0</v>
      </c>
      <c r="T74" s="62">
        <v>101.49</v>
      </c>
      <c r="U74" s="62">
        <v>0.0</v>
      </c>
      <c r="V74" s="62">
        <v>0.0</v>
      </c>
    </row>
    <row r="75">
      <c r="B75" s="62">
        <v>7.3917121E7</v>
      </c>
      <c r="C75" s="62">
        <v>34.0</v>
      </c>
      <c r="D75" s="62">
        <v>15.0</v>
      </c>
      <c r="E75" s="62">
        <v>34.0</v>
      </c>
      <c r="F75" s="62">
        <v>87500.0</v>
      </c>
      <c r="G75" s="62">
        <v>0.0</v>
      </c>
      <c r="H75" s="62">
        <v>22.690463176</v>
      </c>
      <c r="I75" s="62">
        <v>1.0</v>
      </c>
      <c r="J75" s="62">
        <v>3.0</v>
      </c>
      <c r="K75" s="62">
        <v>56.07</v>
      </c>
      <c r="L75" s="62">
        <v>3.0</v>
      </c>
      <c r="M75" s="62">
        <v>56.07</v>
      </c>
      <c r="N75" s="62">
        <v>0.0</v>
      </c>
      <c r="O75" s="62">
        <v>0.0</v>
      </c>
      <c r="P75" s="62">
        <v>0.0</v>
      </c>
      <c r="Q75" s="62">
        <v>0.0</v>
      </c>
      <c r="R75" s="62">
        <v>0.0</v>
      </c>
      <c r="S75" s="62">
        <v>0.0</v>
      </c>
      <c r="T75" s="62">
        <v>9.35</v>
      </c>
      <c r="U75" s="62">
        <v>0.0</v>
      </c>
      <c r="V75" s="62">
        <v>0.0</v>
      </c>
    </row>
    <row r="76">
      <c r="B76" s="62">
        <v>3.74977054E8</v>
      </c>
      <c r="C76" s="62">
        <v>5.0</v>
      </c>
      <c r="D76" s="62">
        <v>63.0</v>
      </c>
      <c r="E76" s="62">
        <v>28.0</v>
      </c>
      <c r="F76" s="62">
        <v>87500.0</v>
      </c>
      <c r="G76" s="62">
        <v>0.0</v>
      </c>
      <c r="H76" s="62">
        <v>1.311764895</v>
      </c>
      <c r="I76" s="62">
        <v>1.0</v>
      </c>
      <c r="J76" s="62">
        <v>1.0</v>
      </c>
      <c r="K76" s="62">
        <v>34.99</v>
      </c>
      <c r="L76" s="62">
        <v>1.0</v>
      </c>
      <c r="M76" s="62">
        <v>34.99</v>
      </c>
      <c r="N76" s="62">
        <v>0.0</v>
      </c>
      <c r="O76" s="62">
        <v>0.0</v>
      </c>
      <c r="P76" s="62">
        <v>0.0</v>
      </c>
      <c r="Q76" s="62">
        <v>0.0</v>
      </c>
      <c r="R76" s="62">
        <v>0.0</v>
      </c>
      <c r="S76" s="62">
        <v>0.0</v>
      </c>
      <c r="T76" s="62">
        <v>34.99</v>
      </c>
      <c r="U76" s="62">
        <v>0.0</v>
      </c>
      <c r="V76" s="62">
        <v>0.0</v>
      </c>
    </row>
    <row r="77">
      <c r="B77" s="62">
        <v>1.068317315E9</v>
      </c>
      <c r="C77" s="62">
        <v>7.0</v>
      </c>
      <c r="D77" s="62">
        <v>16.0</v>
      </c>
      <c r="E77" s="62">
        <v>64.0</v>
      </c>
      <c r="F77" s="62">
        <v>70000.0</v>
      </c>
      <c r="G77" s="62">
        <v>0.0</v>
      </c>
      <c r="H77" s="62">
        <v>1.475685731</v>
      </c>
      <c r="I77" s="62">
        <v>1.0</v>
      </c>
      <c r="J77" s="62">
        <v>5.0</v>
      </c>
      <c r="K77" s="62">
        <v>57.01</v>
      </c>
      <c r="L77" s="62">
        <v>4.0</v>
      </c>
      <c r="M77" s="62">
        <v>46.41</v>
      </c>
      <c r="N77" s="62">
        <v>0.0</v>
      </c>
      <c r="O77" s="62">
        <v>0.0</v>
      </c>
      <c r="P77" s="62">
        <v>0.0</v>
      </c>
      <c r="Q77" s="62">
        <v>0.0</v>
      </c>
      <c r="R77" s="62">
        <v>0.0</v>
      </c>
      <c r="S77" s="62">
        <v>0.0</v>
      </c>
      <c r="T77" s="62">
        <v>0.0</v>
      </c>
      <c r="U77" s="62">
        <v>17.55</v>
      </c>
      <c r="V77" s="62">
        <v>10.6</v>
      </c>
    </row>
    <row r="78">
      <c r="B78" s="62">
        <v>1.211533331E9</v>
      </c>
      <c r="C78" s="62">
        <v>1.0</v>
      </c>
      <c r="D78" s="62"/>
      <c r="E78" s="62"/>
      <c r="F78" s="62"/>
      <c r="G78" s="62">
        <v>0.0</v>
      </c>
      <c r="H78" s="62">
        <v>2.59029309</v>
      </c>
      <c r="I78" s="62">
        <v>1.0</v>
      </c>
      <c r="J78" s="62">
        <v>2.0</v>
      </c>
      <c r="K78" s="62">
        <v>33.6</v>
      </c>
      <c r="L78" s="62">
        <v>2.0</v>
      </c>
      <c r="M78" s="62">
        <v>33.6</v>
      </c>
      <c r="N78" s="62">
        <v>0.0</v>
      </c>
      <c r="O78" s="62">
        <v>0.0</v>
      </c>
      <c r="P78" s="62">
        <v>0.0</v>
      </c>
      <c r="Q78" s="62">
        <v>0.0</v>
      </c>
      <c r="R78" s="62">
        <v>23.8</v>
      </c>
      <c r="S78" s="62">
        <v>0.0</v>
      </c>
      <c r="T78" s="62">
        <v>9.8</v>
      </c>
      <c r="U78" s="62">
        <v>0.0</v>
      </c>
      <c r="V78" s="62">
        <v>0.0</v>
      </c>
    </row>
    <row r="79">
      <c r="B79" s="62">
        <v>4.49171254E8</v>
      </c>
      <c r="C79" s="62">
        <v>6.0</v>
      </c>
      <c r="D79" s="62">
        <v>16.0</v>
      </c>
      <c r="E79" s="62">
        <v>53.0</v>
      </c>
      <c r="F79" s="62">
        <v>125000.0</v>
      </c>
      <c r="G79" s="62">
        <v>0.0</v>
      </c>
      <c r="H79" s="62">
        <v>2.13720833</v>
      </c>
      <c r="I79" s="62">
        <v>1.0</v>
      </c>
      <c r="J79" s="62">
        <v>9.0</v>
      </c>
      <c r="K79" s="62">
        <v>113.43</v>
      </c>
      <c r="L79" s="62">
        <v>7.0</v>
      </c>
      <c r="M79" s="62">
        <v>62.43</v>
      </c>
      <c r="N79" s="62">
        <v>0.0</v>
      </c>
      <c r="O79" s="62">
        <v>0.0</v>
      </c>
      <c r="P79" s="62">
        <v>0.0</v>
      </c>
      <c r="Q79" s="62">
        <v>0.0</v>
      </c>
      <c r="R79" s="62">
        <v>51.0</v>
      </c>
      <c r="S79" s="62">
        <v>62.43</v>
      </c>
      <c r="T79" s="62">
        <v>0.0</v>
      </c>
      <c r="U79" s="62">
        <v>0.0</v>
      </c>
      <c r="V79" s="62">
        <v>0.0</v>
      </c>
    </row>
    <row r="80">
      <c r="B80" s="62">
        <v>1.218204748E9</v>
      </c>
      <c r="C80" s="62">
        <v>1.0</v>
      </c>
      <c r="D80" s="62"/>
      <c r="E80" s="62"/>
      <c r="F80" s="62"/>
      <c r="G80" s="62">
        <v>0.0</v>
      </c>
      <c r="H80" s="62">
        <v>4.033380216</v>
      </c>
      <c r="I80" s="62">
        <v>1.0</v>
      </c>
      <c r="J80" s="62">
        <v>5.0</v>
      </c>
      <c r="K80" s="62">
        <v>206.4</v>
      </c>
      <c r="L80" s="62">
        <v>5.0</v>
      </c>
      <c r="M80" s="62">
        <v>206.4</v>
      </c>
      <c r="N80" s="62">
        <v>0.0</v>
      </c>
      <c r="O80" s="62">
        <v>0.0</v>
      </c>
      <c r="P80" s="62">
        <v>0.0</v>
      </c>
      <c r="Q80" s="62">
        <v>0.0</v>
      </c>
      <c r="R80" s="62">
        <v>0.0</v>
      </c>
      <c r="S80" s="62">
        <v>0.0</v>
      </c>
      <c r="T80" s="62">
        <v>0.0</v>
      </c>
      <c r="U80" s="62">
        <v>206.4</v>
      </c>
      <c r="V80" s="62">
        <v>0.0</v>
      </c>
    </row>
    <row r="81">
      <c r="B81" s="62">
        <v>6.2918234E7</v>
      </c>
      <c r="C81" s="62">
        <v>23.0</v>
      </c>
      <c r="D81" s="62">
        <v>16.0</v>
      </c>
      <c r="E81" s="62">
        <v>43.0</v>
      </c>
      <c r="F81" s="62">
        <v>17500.0</v>
      </c>
      <c r="G81" s="62">
        <v>1.0</v>
      </c>
      <c r="H81" s="62">
        <v>0.572613309</v>
      </c>
      <c r="I81" s="62">
        <v>1.0</v>
      </c>
      <c r="J81" s="62">
        <v>1.0</v>
      </c>
      <c r="K81" s="62">
        <v>30.99</v>
      </c>
      <c r="L81" s="62">
        <v>1.0</v>
      </c>
      <c r="M81" s="62">
        <v>30.99</v>
      </c>
      <c r="N81" s="62">
        <v>1.0</v>
      </c>
      <c r="O81" s="62">
        <v>30.99</v>
      </c>
      <c r="P81" s="62">
        <v>0.0</v>
      </c>
      <c r="Q81" s="62">
        <v>0.0</v>
      </c>
      <c r="R81" s="62">
        <v>0.0</v>
      </c>
      <c r="S81" s="62">
        <v>0.0</v>
      </c>
      <c r="T81" s="62">
        <v>0.0</v>
      </c>
      <c r="U81" s="62">
        <v>0.0</v>
      </c>
      <c r="V81" s="62">
        <v>30.99</v>
      </c>
    </row>
    <row r="82">
      <c r="B82" s="62">
        <v>7.27307168E8</v>
      </c>
      <c r="C82" s="62">
        <v>6.0</v>
      </c>
      <c r="D82" s="62">
        <v>32.0</v>
      </c>
      <c r="E82" s="62">
        <v>72.0</v>
      </c>
      <c r="F82" s="62">
        <v>250000.0</v>
      </c>
      <c r="G82" s="62">
        <v>0.0</v>
      </c>
      <c r="H82" s="62">
        <v>0.780560314</v>
      </c>
      <c r="I82" s="62">
        <v>1.0</v>
      </c>
      <c r="J82" s="62">
        <v>2.0</v>
      </c>
      <c r="K82" s="62">
        <v>58.84</v>
      </c>
      <c r="L82" s="62">
        <v>1.0</v>
      </c>
      <c r="M82" s="62">
        <v>10.19</v>
      </c>
      <c r="N82" s="62">
        <v>0.0</v>
      </c>
      <c r="O82" s="62">
        <v>0.0</v>
      </c>
      <c r="P82" s="62">
        <v>0.0</v>
      </c>
      <c r="Q82" s="62">
        <v>0.0</v>
      </c>
      <c r="R82" s="62">
        <v>0.0</v>
      </c>
      <c r="S82" s="62">
        <v>0.0</v>
      </c>
      <c r="T82" s="62">
        <v>0.0</v>
      </c>
      <c r="U82" s="62">
        <v>0.0</v>
      </c>
      <c r="V82" s="62">
        <v>58.84</v>
      </c>
    </row>
    <row r="83">
      <c r="B83" s="62">
        <v>9.67284218E8</v>
      </c>
      <c r="C83" s="62">
        <v>2.0</v>
      </c>
      <c r="D83" s="62">
        <v>36.0</v>
      </c>
      <c r="E83" s="62"/>
      <c r="F83" s="62"/>
      <c r="G83" s="62">
        <v>0.0</v>
      </c>
      <c r="H83" s="62">
        <v>1.603372476</v>
      </c>
      <c r="I83" s="62">
        <v>1.0</v>
      </c>
      <c r="J83" s="62">
        <v>1.0</v>
      </c>
      <c r="K83" s="62">
        <v>14.99</v>
      </c>
      <c r="L83" s="62">
        <v>1.0</v>
      </c>
      <c r="M83" s="62">
        <v>14.99</v>
      </c>
      <c r="N83" s="62">
        <v>0.0</v>
      </c>
      <c r="O83" s="62">
        <v>0.0</v>
      </c>
      <c r="P83" s="62">
        <v>0.0</v>
      </c>
      <c r="Q83" s="62">
        <v>0.0</v>
      </c>
      <c r="R83" s="62">
        <v>0.0</v>
      </c>
      <c r="S83" s="62">
        <v>0.0</v>
      </c>
      <c r="T83" s="62">
        <v>0.0</v>
      </c>
      <c r="U83" s="62">
        <v>14.99</v>
      </c>
      <c r="V83" s="62">
        <v>0.0</v>
      </c>
    </row>
    <row r="84">
      <c r="B84" s="62">
        <v>3802414.0</v>
      </c>
      <c r="C84" s="62">
        <v>36.0</v>
      </c>
      <c r="D84" s="62">
        <v>14.0</v>
      </c>
      <c r="E84" s="62">
        <v>61.0</v>
      </c>
      <c r="F84" s="62">
        <v>125000.0</v>
      </c>
      <c r="G84" s="62">
        <v>1.0</v>
      </c>
      <c r="H84" s="62">
        <v>2.1694274</v>
      </c>
      <c r="I84" s="62">
        <v>1.0</v>
      </c>
      <c r="J84" s="62">
        <v>12.0</v>
      </c>
      <c r="K84" s="62">
        <v>123.1</v>
      </c>
      <c r="L84" s="62">
        <v>12.0</v>
      </c>
      <c r="M84" s="62">
        <v>123.1</v>
      </c>
      <c r="N84" s="62">
        <v>12.0</v>
      </c>
      <c r="O84" s="62">
        <v>123.1</v>
      </c>
      <c r="P84" s="62">
        <v>0.0</v>
      </c>
      <c r="Q84" s="62">
        <v>0.0</v>
      </c>
      <c r="R84" s="62">
        <v>0.0</v>
      </c>
      <c r="S84" s="62">
        <v>100.72</v>
      </c>
      <c r="T84" s="62">
        <v>0.0</v>
      </c>
      <c r="U84" s="62">
        <v>22.38</v>
      </c>
      <c r="V84" s="62">
        <v>0.0</v>
      </c>
    </row>
    <row r="85">
      <c r="B85" s="62">
        <v>9.8762239E7</v>
      </c>
      <c r="C85" s="62">
        <v>54.0</v>
      </c>
      <c r="D85" s="62">
        <v>2.0</v>
      </c>
      <c r="E85" s="62">
        <v>40.0</v>
      </c>
      <c r="F85" s="62">
        <v>87500.0</v>
      </c>
      <c r="G85" s="62">
        <v>1.0</v>
      </c>
      <c r="H85" s="62">
        <v>33.751286645</v>
      </c>
      <c r="I85" s="62">
        <v>7.0</v>
      </c>
      <c r="J85" s="62">
        <v>25.0</v>
      </c>
      <c r="K85" s="62">
        <v>936.38</v>
      </c>
      <c r="L85" s="62">
        <v>15.0</v>
      </c>
      <c r="M85" s="62">
        <v>242.81</v>
      </c>
      <c r="N85" s="62">
        <v>25.0</v>
      </c>
      <c r="O85" s="62">
        <v>936.38</v>
      </c>
      <c r="P85" s="62">
        <v>200.08</v>
      </c>
      <c r="Q85" s="62">
        <v>0.0</v>
      </c>
      <c r="R85" s="62">
        <v>23.49</v>
      </c>
      <c r="S85" s="62">
        <v>549.31</v>
      </c>
      <c r="T85" s="62">
        <v>0.0</v>
      </c>
      <c r="U85" s="62">
        <v>106.52</v>
      </c>
      <c r="V85" s="62">
        <v>9.6</v>
      </c>
    </row>
    <row r="86">
      <c r="B86" s="62">
        <v>2.9347503E7</v>
      </c>
      <c r="C86" s="62">
        <v>53.0</v>
      </c>
      <c r="D86" s="62">
        <v>1.0</v>
      </c>
      <c r="E86" s="62">
        <v>47.0</v>
      </c>
      <c r="F86" s="62">
        <v>70000.0</v>
      </c>
      <c r="G86" s="62">
        <v>1.0</v>
      </c>
      <c r="H86" s="62">
        <v>2.353965583</v>
      </c>
      <c r="I86" s="62">
        <v>7.0</v>
      </c>
      <c r="J86" s="62">
        <v>29.0</v>
      </c>
      <c r="K86" s="62">
        <v>505.37</v>
      </c>
      <c r="L86" s="62">
        <v>23.0</v>
      </c>
      <c r="M86" s="62">
        <v>406.44</v>
      </c>
      <c r="N86" s="62">
        <v>29.0</v>
      </c>
      <c r="O86" s="62">
        <v>505.37</v>
      </c>
      <c r="P86" s="62">
        <v>50.94</v>
      </c>
      <c r="Q86" s="62">
        <v>30.0</v>
      </c>
      <c r="R86" s="62">
        <v>0.0</v>
      </c>
      <c r="S86" s="62">
        <v>8.67</v>
      </c>
      <c r="T86" s="62">
        <v>0.0</v>
      </c>
      <c r="U86" s="62">
        <v>176.62</v>
      </c>
      <c r="V86" s="62">
        <v>109.37</v>
      </c>
    </row>
    <row r="87">
      <c r="B87" s="62">
        <v>1.088285911E9</v>
      </c>
      <c r="C87" s="62">
        <v>2.0</v>
      </c>
      <c r="D87" s="62">
        <v>19.0</v>
      </c>
      <c r="E87" s="62"/>
      <c r="F87" s="62"/>
      <c r="G87" s="62">
        <v>0.0</v>
      </c>
      <c r="H87" s="62">
        <v>0.897760834</v>
      </c>
      <c r="I87" s="62">
        <v>1.0</v>
      </c>
      <c r="J87" s="62">
        <v>2.0</v>
      </c>
      <c r="K87" s="62">
        <v>160.0</v>
      </c>
      <c r="L87" s="62">
        <v>0.0</v>
      </c>
      <c r="M87" s="62">
        <v>0.0</v>
      </c>
      <c r="N87" s="62">
        <v>0.0</v>
      </c>
      <c r="O87" s="62">
        <v>0.0</v>
      </c>
      <c r="P87" s="62">
        <v>160.0</v>
      </c>
      <c r="Q87" s="62">
        <v>0.0</v>
      </c>
      <c r="R87" s="62">
        <v>0.0</v>
      </c>
      <c r="S87" s="62">
        <v>0.0</v>
      </c>
      <c r="T87" s="62">
        <v>0.0</v>
      </c>
      <c r="U87" s="62">
        <v>0.0</v>
      </c>
      <c r="V87" s="62">
        <v>0.0</v>
      </c>
    </row>
    <row r="88">
      <c r="B88" s="62">
        <v>4.2978756E7</v>
      </c>
      <c r="C88" s="62">
        <v>283.0</v>
      </c>
      <c r="D88" s="62">
        <v>1.0</v>
      </c>
      <c r="E88" s="62">
        <v>71.0</v>
      </c>
      <c r="F88" s="62">
        <v>125000.0</v>
      </c>
      <c r="G88" s="62">
        <v>1.0</v>
      </c>
      <c r="H88" s="62">
        <v>1.192465147</v>
      </c>
      <c r="I88" s="62">
        <v>20.0</v>
      </c>
      <c r="J88" s="62">
        <v>139.0</v>
      </c>
      <c r="K88" s="62">
        <v>2784.51</v>
      </c>
      <c r="L88" s="62">
        <v>73.0</v>
      </c>
      <c r="M88" s="62">
        <v>1227.36</v>
      </c>
      <c r="N88" s="62">
        <v>139.0</v>
      </c>
      <c r="O88" s="62">
        <v>2784.51</v>
      </c>
      <c r="P88" s="62">
        <v>844.06</v>
      </c>
      <c r="Q88" s="62">
        <v>0.0</v>
      </c>
      <c r="R88" s="62">
        <v>578.55</v>
      </c>
      <c r="S88" s="62">
        <v>489.22</v>
      </c>
      <c r="T88" s="62">
        <v>70.0</v>
      </c>
      <c r="U88" s="62">
        <v>215.95</v>
      </c>
      <c r="V88" s="62">
        <v>91.39</v>
      </c>
    </row>
    <row r="89">
      <c r="B89" s="62">
        <v>8.8657962E8</v>
      </c>
      <c r="C89" s="62">
        <v>8.0</v>
      </c>
      <c r="D89" s="62">
        <v>13.0</v>
      </c>
      <c r="E89" s="62"/>
      <c r="F89" s="62"/>
      <c r="G89" s="62">
        <v>0.0</v>
      </c>
      <c r="H89" s="62">
        <v>0.106559174</v>
      </c>
      <c r="I89" s="62">
        <v>1.0</v>
      </c>
      <c r="J89" s="62">
        <v>3.0</v>
      </c>
      <c r="K89" s="62">
        <v>86.49</v>
      </c>
      <c r="L89" s="62">
        <v>0.0</v>
      </c>
      <c r="M89" s="62">
        <v>0.0</v>
      </c>
      <c r="N89" s="62">
        <v>0.0</v>
      </c>
      <c r="O89" s="62">
        <v>0.0</v>
      </c>
      <c r="P89" s="62">
        <v>54.99</v>
      </c>
      <c r="Q89" s="62">
        <v>0.0</v>
      </c>
      <c r="R89" s="62">
        <v>0.0</v>
      </c>
      <c r="S89" s="62">
        <v>0.0</v>
      </c>
      <c r="T89" s="62">
        <v>0.0</v>
      </c>
      <c r="U89" s="62">
        <v>0.0</v>
      </c>
      <c r="V89" s="62">
        <v>0.0</v>
      </c>
    </row>
    <row r="90">
      <c r="B90" s="62">
        <v>3.0019211E7</v>
      </c>
      <c r="C90" s="62">
        <v>33.0</v>
      </c>
      <c r="D90" s="62">
        <v>37.0</v>
      </c>
      <c r="E90" s="62">
        <v>52.0</v>
      </c>
      <c r="F90" s="62">
        <v>125000.0</v>
      </c>
      <c r="G90" s="62">
        <v>0.0</v>
      </c>
      <c r="H90" s="62">
        <v>3.473335741</v>
      </c>
      <c r="I90" s="62">
        <v>1.0</v>
      </c>
      <c r="J90" s="62">
        <v>2.0</v>
      </c>
      <c r="K90" s="62">
        <v>52.0</v>
      </c>
      <c r="L90" s="62">
        <v>0.0</v>
      </c>
      <c r="M90" s="62">
        <v>0.0</v>
      </c>
      <c r="N90" s="62">
        <v>0.0</v>
      </c>
      <c r="O90" s="62">
        <v>0.0</v>
      </c>
      <c r="P90" s="62">
        <v>0.0</v>
      </c>
      <c r="Q90" s="62">
        <v>52.0</v>
      </c>
      <c r="R90" s="62">
        <v>0.0</v>
      </c>
      <c r="S90" s="62">
        <v>0.0</v>
      </c>
      <c r="T90" s="62">
        <v>0.0</v>
      </c>
      <c r="U90" s="62">
        <v>0.0</v>
      </c>
      <c r="V90" s="62">
        <v>0.0</v>
      </c>
    </row>
    <row r="91">
      <c r="B91" s="62">
        <v>2.3950303E7</v>
      </c>
      <c r="C91" s="62">
        <v>37.0</v>
      </c>
      <c r="D91" s="62">
        <v>13.0</v>
      </c>
      <c r="E91" s="62">
        <v>38.0</v>
      </c>
      <c r="F91" s="62">
        <v>37500.0</v>
      </c>
      <c r="G91" s="62">
        <v>0.0</v>
      </c>
      <c r="H91" s="62">
        <v>1.40374957</v>
      </c>
      <c r="I91" s="62">
        <v>1.0</v>
      </c>
      <c r="J91" s="62">
        <v>2.0</v>
      </c>
      <c r="K91" s="62">
        <v>57.49</v>
      </c>
      <c r="L91" s="62">
        <v>1.0</v>
      </c>
      <c r="M91" s="62">
        <v>25.75</v>
      </c>
      <c r="N91" s="62">
        <v>0.0</v>
      </c>
      <c r="O91" s="62">
        <v>0.0</v>
      </c>
      <c r="P91" s="62">
        <v>0.0</v>
      </c>
      <c r="Q91" s="62">
        <v>0.0</v>
      </c>
      <c r="R91" s="62">
        <v>0.0</v>
      </c>
      <c r="S91" s="62">
        <v>0.0</v>
      </c>
      <c r="T91" s="62">
        <v>0.0</v>
      </c>
      <c r="U91" s="62">
        <v>57.49</v>
      </c>
      <c r="V91" s="62">
        <v>0.0</v>
      </c>
    </row>
    <row r="92">
      <c r="B92" s="62">
        <v>1.175244566E9</v>
      </c>
      <c r="C92" s="62">
        <v>1.0</v>
      </c>
      <c r="D92" s="62"/>
      <c r="E92" s="62"/>
      <c r="F92" s="62"/>
      <c r="G92" s="62">
        <v>0.0</v>
      </c>
      <c r="H92" s="62">
        <v>0.825512487</v>
      </c>
      <c r="I92" s="62">
        <v>1.0</v>
      </c>
      <c r="J92" s="62">
        <v>4.0</v>
      </c>
      <c r="K92" s="62">
        <v>94.98</v>
      </c>
      <c r="L92" s="62">
        <v>4.0</v>
      </c>
      <c r="M92" s="62">
        <v>94.98</v>
      </c>
      <c r="N92" s="62">
        <v>0.0</v>
      </c>
      <c r="O92" s="62">
        <v>0.0</v>
      </c>
      <c r="P92" s="62">
        <v>0.0</v>
      </c>
      <c r="Q92" s="62">
        <v>0.0</v>
      </c>
      <c r="R92" s="62">
        <v>34.99</v>
      </c>
      <c r="S92" s="62">
        <v>59.99</v>
      </c>
      <c r="T92" s="62">
        <v>0.0</v>
      </c>
      <c r="U92" s="62">
        <v>0.0</v>
      </c>
      <c r="V92" s="62">
        <v>0.0</v>
      </c>
    </row>
    <row r="93">
      <c r="B93" s="62">
        <v>2.34722698E8</v>
      </c>
      <c r="C93" s="62">
        <v>5.0</v>
      </c>
      <c r="D93" s="62">
        <v>21.0</v>
      </c>
      <c r="E93" s="62">
        <v>59.0</v>
      </c>
      <c r="F93" s="62">
        <v>87500.0</v>
      </c>
      <c r="G93" s="62">
        <v>0.0</v>
      </c>
      <c r="H93" s="62">
        <v>2.559946681</v>
      </c>
      <c r="I93" s="62">
        <v>1.0</v>
      </c>
      <c r="J93" s="62">
        <v>1.0</v>
      </c>
      <c r="K93" s="62">
        <v>22.0</v>
      </c>
      <c r="L93" s="62">
        <v>0.0</v>
      </c>
      <c r="M93" s="62">
        <v>0.0</v>
      </c>
      <c r="N93" s="62">
        <v>0.0</v>
      </c>
      <c r="O93" s="62">
        <v>0.0</v>
      </c>
      <c r="P93" s="62">
        <v>0.0</v>
      </c>
      <c r="Q93" s="62">
        <v>0.0</v>
      </c>
      <c r="R93" s="62">
        <v>0.0</v>
      </c>
      <c r="S93" s="62">
        <v>0.0</v>
      </c>
      <c r="T93" s="62">
        <v>0.0</v>
      </c>
      <c r="U93" s="62">
        <v>0.0</v>
      </c>
      <c r="V93" s="62">
        <v>0.0</v>
      </c>
    </row>
    <row r="94">
      <c r="B94" s="62">
        <v>1532262.0</v>
      </c>
      <c r="C94" s="62">
        <v>83.0</v>
      </c>
      <c r="D94" s="62">
        <v>42.0</v>
      </c>
      <c r="E94" s="62">
        <v>73.0</v>
      </c>
      <c r="F94" s="62">
        <v>57500.0</v>
      </c>
      <c r="G94" s="62">
        <v>1.0</v>
      </c>
      <c r="H94" s="62">
        <v>4.517839636</v>
      </c>
      <c r="I94" s="62">
        <v>1.0</v>
      </c>
      <c r="J94" s="62">
        <v>8.0</v>
      </c>
      <c r="K94" s="62">
        <v>173.49</v>
      </c>
      <c r="L94" s="62">
        <v>8.0</v>
      </c>
      <c r="M94" s="62">
        <v>173.49</v>
      </c>
      <c r="N94" s="62">
        <v>8.0</v>
      </c>
      <c r="O94" s="62">
        <v>173.49</v>
      </c>
      <c r="P94" s="62">
        <v>0.0</v>
      </c>
      <c r="Q94" s="62">
        <v>0.0</v>
      </c>
      <c r="R94" s="62">
        <v>0.0</v>
      </c>
      <c r="S94" s="62">
        <v>0.0</v>
      </c>
      <c r="T94" s="62">
        <v>0.0</v>
      </c>
      <c r="U94" s="62">
        <v>95.52</v>
      </c>
      <c r="V94" s="62">
        <v>77.97</v>
      </c>
    </row>
    <row r="95">
      <c r="B95" s="62">
        <v>4.01943014E8</v>
      </c>
      <c r="C95" s="62">
        <v>23.0</v>
      </c>
      <c r="D95" s="62">
        <v>13.0</v>
      </c>
      <c r="E95" s="62">
        <v>57.0</v>
      </c>
      <c r="F95" s="62">
        <v>87500.0</v>
      </c>
      <c r="G95" s="62">
        <v>0.0</v>
      </c>
      <c r="H95" s="62">
        <v>1.056099468</v>
      </c>
      <c r="I95" s="62">
        <v>1.0</v>
      </c>
      <c r="J95" s="62">
        <v>2.0</v>
      </c>
      <c r="K95" s="62">
        <v>19.98</v>
      </c>
      <c r="L95" s="62">
        <v>2.0</v>
      </c>
      <c r="M95" s="62">
        <v>19.98</v>
      </c>
      <c r="N95" s="62">
        <v>0.0</v>
      </c>
      <c r="O95" s="62">
        <v>0.0</v>
      </c>
      <c r="P95" s="62">
        <v>0.0</v>
      </c>
      <c r="Q95" s="62">
        <v>0.0</v>
      </c>
      <c r="R95" s="62">
        <v>0.0</v>
      </c>
      <c r="S95" s="62">
        <v>19.98</v>
      </c>
      <c r="T95" s="62">
        <v>0.0</v>
      </c>
      <c r="U95" s="62">
        <v>0.0</v>
      </c>
      <c r="V95" s="62">
        <v>0.0</v>
      </c>
    </row>
    <row r="96">
      <c r="B96" s="62">
        <v>3.8619451E7</v>
      </c>
      <c r="C96" s="62">
        <v>26.0</v>
      </c>
      <c r="D96" s="62">
        <v>19.0</v>
      </c>
      <c r="E96" s="62">
        <v>26.0</v>
      </c>
      <c r="F96" s="62">
        <v>87500.0</v>
      </c>
      <c r="G96" s="62">
        <v>1.0</v>
      </c>
      <c r="H96" s="62">
        <v>22.29972973</v>
      </c>
      <c r="I96" s="62">
        <v>1.0</v>
      </c>
      <c r="J96" s="62">
        <v>17.0</v>
      </c>
      <c r="K96" s="62">
        <v>156.3</v>
      </c>
      <c r="L96" s="62">
        <v>16.0</v>
      </c>
      <c r="M96" s="62">
        <v>139.2</v>
      </c>
      <c r="N96" s="62">
        <v>0.0</v>
      </c>
      <c r="O96" s="62">
        <v>0.0</v>
      </c>
      <c r="P96" s="62">
        <v>0.0</v>
      </c>
      <c r="Q96" s="62">
        <v>0.0</v>
      </c>
      <c r="R96" s="62">
        <v>156.3</v>
      </c>
      <c r="S96" s="62">
        <v>0.0</v>
      </c>
      <c r="T96" s="62">
        <v>0.0</v>
      </c>
      <c r="U96" s="62">
        <v>0.0</v>
      </c>
      <c r="V96" s="62">
        <v>0.0</v>
      </c>
    </row>
    <row r="97">
      <c r="B97" s="62">
        <v>1.179976024E9</v>
      </c>
      <c r="C97" s="62">
        <v>1.0</v>
      </c>
      <c r="D97" s="62"/>
      <c r="E97" s="62"/>
      <c r="F97" s="62"/>
      <c r="G97" s="62">
        <v>0.0</v>
      </c>
      <c r="H97" s="62">
        <v>0.737451485</v>
      </c>
      <c r="I97" s="62">
        <v>1.0</v>
      </c>
      <c r="J97" s="62">
        <v>3.0</v>
      </c>
      <c r="K97" s="62">
        <v>39.48</v>
      </c>
      <c r="L97" s="62">
        <v>3.0</v>
      </c>
      <c r="M97" s="62">
        <v>39.48</v>
      </c>
      <c r="N97" s="62">
        <v>0.0</v>
      </c>
      <c r="O97" s="62">
        <v>0.0</v>
      </c>
      <c r="P97" s="62">
        <v>0.0</v>
      </c>
      <c r="Q97" s="62">
        <v>0.0</v>
      </c>
      <c r="R97" s="62">
        <v>14.65</v>
      </c>
      <c r="S97" s="62">
        <v>24.83</v>
      </c>
      <c r="T97" s="62">
        <v>0.0</v>
      </c>
      <c r="U97" s="62">
        <v>0.0</v>
      </c>
      <c r="V97" s="62">
        <v>0.0</v>
      </c>
    </row>
    <row r="98">
      <c r="B98" s="62">
        <v>1.213387432E9</v>
      </c>
      <c r="C98" s="62">
        <v>1.0</v>
      </c>
      <c r="D98" s="62"/>
      <c r="E98" s="62"/>
      <c r="F98" s="62"/>
      <c r="G98" s="62">
        <v>0.0</v>
      </c>
      <c r="H98" s="62">
        <v>2.541350236</v>
      </c>
      <c r="I98" s="62">
        <v>1.0</v>
      </c>
      <c r="J98" s="62">
        <v>3.0</v>
      </c>
      <c r="K98" s="62">
        <v>48.97</v>
      </c>
      <c r="L98" s="62">
        <v>3.0</v>
      </c>
      <c r="M98" s="62">
        <v>48.97</v>
      </c>
      <c r="N98" s="62">
        <v>0.0</v>
      </c>
      <c r="O98" s="62">
        <v>0.0</v>
      </c>
      <c r="P98" s="62">
        <v>0.0</v>
      </c>
      <c r="Q98" s="62">
        <v>0.0</v>
      </c>
      <c r="R98" s="62">
        <v>0.0</v>
      </c>
      <c r="S98" s="62">
        <v>0.0</v>
      </c>
      <c r="T98" s="62">
        <v>48.97</v>
      </c>
      <c r="U98" s="62">
        <v>0.0</v>
      </c>
      <c r="V98" s="62">
        <v>0.0</v>
      </c>
    </row>
    <row r="99">
      <c r="B99" s="62">
        <v>3.6307176E7</v>
      </c>
      <c r="C99" s="62">
        <v>27.0</v>
      </c>
      <c r="D99" s="62">
        <v>31.0</v>
      </c>
      <c r="E99" s="62">
        <v>73.0</v>
      </c>
      <c r="F99" s="62">
        <v>47500.0</v>
      </c>
      <c r="G99" s="62">
        <v>0.0</v>
      </c>
      <c r="H99" s="62">
        <v>17.783118535</v>
      </c>
      <c r="I99" s="62">
        <v>1.0</v>
      </c>
      <c r="J99" s="62">
        <v>2.0</v>
      </c>
      <c r="K99" s="62">
        <v>39.98</v>
      </c>
      <c r="L99" s="62">
        <v>2.0</v>
      </c>
      <c r="M99" s="62">
        <v>39.98</v>
      </c>
      <c r="N99" s="62">
        <v>0.0</v>
      </c>
      <c r="O99" s="62">
        <v>0.0</v>
      </c>
      <c r="P99" s="62">
        <v>0.0</v>
      </c>
      <c r="Q99" s="62">
        <v>0.0</v>
      </c>
      <c r="R99" s="62">
        <v>0.0</v>
      </c>
      <c r="S99" s="62">
        <v>0.0</v>
      </c>
      <c r="T99" s="62">
        <v>0.0</v>
      </c>
      <c r="U99" s="62">
        <v>39.98</v>
      </c>
      <c r="V99" s="62">
        <v>0.0</v>
      </c>
    </row>
    <row r="100">
      <c r="B100" s="62">
        <v>2.9113237E7</v>
      </c>
      <c r="C100" s="62">
        <v>224.0</v>
      </c>
      <c r="D100" s="62">
        <v>1.0</v>
      </c>
      <c r="E100" s="62">
        <v>47.0</v>
      </c>
      <c r="F100" s="62">
        <v>125000.0</v>
      </c>
      <c r="G100" s="62">
        <v>1.0</v>
      </c>
      <c r="H100" s="62">
        <v>2.180697035</v>
      </c>
      <c r="I100" s="62">
        <v>15.0</v>
      </c>
      <c r="J100" s="62">
        <v>75.0</v>
      </c>
      <c r="K100" s="62">
        <v>1432.59</v>
      </c>
      <c r="L100" s="62">
        <v>56.0</v>
      </c>
      <c r="M100" s="62">
        <v>888.22</v>
      </c>
      <c r="N100" s="62">
        <v>70.0</v>
      </c>
      <c r="O100" s="62">
        <v>1368.83</v>
      </c>
      <c r="P100" s="62">
        <v>249.27</v>
      </c>
      <c r="Q100" s="62">
        <v>0.0</v>
      </c>
      <c r="R100" s="62">
        <v>0.0</v>
      </c>
      <c r="S100" s="62">
        <v>134.02</v>
      </c>
      <c r="T100" s="62">
        <v>239.53</v>
      </c>
      <c r="U100" s="62">
        <v>368.78</v>
      </c>
      <c r="V100" s="62">
        <v>81.07</v>
      </c>
    </row>
    <row r="101">
      <c r="B101" s="62">
        <v>6.86189347E8</v>
      </c>
      <c r="C101" s="62">
        <v>7.0</v>
      </c>
      <c r="D101" s="62">
        <v>2.0</v>
      </c>
      <c r="E101" s="62">
        <v>23.0</v>
      </c>
      <c r="F101" s="62"/>
      <c r="G101" s="62">
        <v>0.0</v>
      </c>
      <c r="H101" s="62">
        <v>2.903001244</v>
      </c>
      <c r="I101" s="62">
        <v>5.0</v>
      </c>
      <c r="J101" s="62">
        <v>17.0</v>
      </c>
      <c r="K101" s="62">
        <v>560.8</v>
      </c>
      <c r="L101" s="62">
        <v>17.0</v>
      </c>
      <c r="M101" s="62">
        <v>560.8</v>
      </c>
      <c r="N101" s="62">
        <v>0.0</v>
      </c>
      <c r="O101" s="62">
        <v>0.0</v>
      </c>
      <c r="P101" s="62">
        <v>39.95</v>
      </c>
      <c r="Q101" s="62">
        <v>0.0</v>
      </c>
      <c r="R101" s="62">
        <v>0.0</v>
      </c>
      <c r="S101" s="62">
        <v>0.0</v>
      </c>
      <c r="T101" s="62">
        <v>487.73</v>
      </c>
      <c r="U101" s="62">
        <v>0.0</v>
      </c>
      <c r="V101" s="62">
        <v>0.0</v>
      </c>
    </row>
    <row r="102">
      <c r="B102" s="62">
        <v>1.147824605E9</v>
      </c>
      <c r="C102" s="62">
        <v>2.0</v>
      </c>
      <c r="D102" s="62">
        <v>13.0</v>
      </c>
      <c r="E102" s="62"/>
      <c r="F102" s="62">
        <v>87500.0</v>
      </c>
      <c r="G102" s="62">
        <v>0.0</v>
      </c>
      <c r="H102" s="62">
        <v>1.978936653</v>
      </c>
      <c r="I102" s="62">
        <v>1.0</v>
      </c>
      <c r="J102" s="62">
        <v>1.0</v>
      </c>
      <c r="K102" s="62">
        <v>40.0</v>
      </c>
      <c r="L102" s="62">
        <v>1.0</v>
      </c>
      <c r="M102" s="62">
        <v>40.0</v>
      </c>
      <c r="N102" s="62">
        <v>0.0</v>
      </c>
      <c r="O102" s="62">
        <v>0.0</v>
      </c>
      <c r="P102" s="62">
        <v>0.0</v>
      </c>
      <c r="Q102" s="62">
        <v>0.0</v>
      </c>
      <c r="R102" s="62">
        <v>0.0</v>
      </c>
      <c r="S102" s="62">
        <v>0.0</v>
      </c>
      <c r="T102" s="62">
        <v>40.0</v>
      </c>
      <c r="U102" s="62">
        <v>0.0</v>
      </c>
      <c r="V102" s="62">
        <v>0.0</v>
      </c>
    </row>
    <row r="103">
      <c r="B103" s="62">
        <v>1.212145361E9</v>
      </c>
      <c r="C103" s="62">
        <v>1.0</v>
      </c>
      <c r="D103" s="62"/>
      <c r="E103" s="62"/>
      <c r="F103" s="62"/>
      <c r="G103" s="62">
        <v>0.0</v>
      </c>
      <c r="H103" s="62">
        <v>4.259114657</v>
      </c>
      <c r="I103" s="62">
        <v>1.0</v>
      </c>
      <c r="J103" s="62">
        <v>1.0</v>
      </c>
      <c r="K103" s="62">
        <v>6.3</v>
      </c>
      <c r="L103" s="62">
        <v>0.0</v>
      </c>
      <c r="M103" s="62">
        <v>0.0</v>
      </c>
      <c r="N103" s="62">
        <v>0.0</v>
      </c>
      <c r="O103" s="62">
        <v>0.0</v>
      </c>
      <c r="P103" s="62">
        <v>0.0</v>
      </c>
      <c r="Q103" s="62">
        <v>6.3</v>
      </c>
      <c r="R103" s="62">
        <v>0.0</v>
      </c>
      <c r="S103" s="62">
        <v>0.0</v>
      </c>
      <c r="T103" s="62">
        <v>0.0</v>
      </c>
      <c r="U103" s="62">
        <v>0.0</v>
      </c>
      <c r="V103" s="62">
        <v>0.0</v>
      </c>
    </row>
    <row r="104">
      <c r="B104" s="62">
        <v>1.194028086E9</v>
      </c>
      <c r="C104" s="62">
        <v>1.0</v>
      </c>
      <c r="D104" s="62"/>
      <c r="E104" s="62">
        <v>43.0</v>
      </c>
      <c r="F104" s="62">
        <v>22500.0</v>
      </c>
      <c r="G104" s="62">
        <v>0.0</v>
      </c>
      <c r="H104" s="62">
        <v>0.618572819</v>
      </c>
      <c r="I104" s="62">
        <v>1.0</v>
      </c>
      <c r="J104" s="62">
        <v>1.0</v>
      </c>
      <c r="K104" s="62">
        <v>44.0</v>
      </c>
      <c r="L104" s="62">
        <v>0.0</v>
      </c>
      <c r="M104" s="62">
        <v>0.0</v>
      </c>
      <c r="N104" s="62">
        <v>0.0</v>
      </c>
      <c r="O104" s="62">
        <v>0.0</v>
      </c>
      <c r="P104" s="62">
        <v>0.0</v>
      </c>
      <c r="Q104" s="62">
        <v>0.0</v>
      </c>
      <c r="R104" s="62">
        <v>0.0</v>
      </c>
      <c r="S104" s="62">
        <v>0.0</v>
      </c>
      <c r="T104" s="62">
        <v>0.0</v>
      </c>
      <c r="U104" s="62">
        <v>0.0</v>
      </c>
      <c r="V104" s="62">
        <v>0.0</v>
      </c>
    </row>
    <row r="105">
      <c r="B105" s="62">
        <v>2.2156589E7</v>
      </c>
      <c r="C105" s="62">
        <v>19.0</v>
      </c>
      <c r="D105" s="62">
        <v>15.0</v>
      </c>
      <c r="E105" s="62">
        <v>47.0</v>
      </c>
      <c r="F105" s="62">
        <v>70000.0</v>
      </c>
      <c r="G105" s="62">
        <v>0.0</v>
      </c>
      <c r="H105" s="62">
        <v>0.529339101</v>
      </c>
      <c r="I105" s="62">
        <v>1.0</v>
      </c>
      <c r="J105" s="62">
        <v>9.0</v>
      </c>
      <c r="K105" s="62">
        <v>83.51</v>
      </c>
      <c r="L105" s="62">
        <v>7.0</v>
      </c>
      <c r="M105" s="62">
        <v>53.93</v>
      </c>
      <c r="N105" s="62">
        <v>0.0</v>
      </c>
      <c r="O105" s="62">
        <v>0.0</v>
      </c>
      <c r="P105" s="62">
        <v>0.0</v>
      </c>
      <c r="Q105" s="62">
        <v>0.0</v>
      </c>
      <c r="R105" s="62">
        <v>0.0</v>
      </c>
      <c r="S105" s="62">
        <v>53.52</v>
      </c>
      <c r="T105" s="62">
        <v>0.0</v>
      </c>
      <c r="U105" s="62">
        <v>29.99</v>
      </c>
      <c r="V105" s="62">
        <v>0.0</v>
      </c>
    </row>
    <row r="106">
      <c r="B106" s="62">
        <v>1.218601769E9</v>
      </c>
      <c r="C106" s="62">
        <v>2.0</v>
      </c>
      <c r="D106" s="62">
        <v>2.0</v>
      </c>
      <c r="E106" s="62"/>
      <c r="F106" s="62"/>
      <c r="G106" s="62">
        <v>0.0</v>
      </c>
      <c r="H106" s="62">
        <v>0.920292953</v>
      </c>
      <c r="I106" s="62">
        <v>2.0</v>
      </c>
      <c r="J106" s="62">
        <v>5.0</v>
      </c>
      <c r="K106" s="62">
        <v>127.96</v>
      </c>
      <c r="L106" s="62">
        <v>3.0</v>
      </c>
      <c r="M106" s="62">
        <v>49.97</v>
      </c>
      <c r="N106" s="62">
        <v>0.0</v>
      </c>
      <c r="O106" s="62">
        <v>0.0</v>
      </c>
      <c r="P106" s="62">
        <v>77.97</v>
      </c>
      <c r="Q106" s="62">
        <v>0.0</v>
      </c>
      <c r="R106" s="62">
        <v>0.0</v>
      </c>
      <c r="S106" s="62">
        <v>0.0</v>
      </c>
      <c r="T106" s="62">
        <v>127.96</v>
      </c>
      <c r="U106" s="62">
        <v>0.0</v>
      </c>
      <c r="V106" s="62">
        <v>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5">
      <c r="C5" s="67" t="s">
        <v>409</v>
      </c>
      <c r="D5" s="67" t="s">
        <v>486</v>
      </c>
      <c r="E5" s="67" t="s">
        <v>487</v>
      </c>
      <c r="F5" s="67" t="s">
        <v>488</v>
      </c>
      <c r="G5" s="67" t="s">
        <v>489</v>
      </c>
      <c r="H5" s="67" t="s">
        <v>490</v>
      </c>
      <c r="I5" s="67" t="s">
        <v>491</v>
      </c>
      <c r="J5" s="67" t="s">
        <v>492</v>
      </c>
      <c r="K5" s="67" t="s">
        <v>493</v>
      </c>
      <c r="L5" s="67" t="s">
        <v>494</v>
      </c>
      <c r="M5" s="67" t="s">
        <v>495</v>
      </c>
      <c r="N5" s="67" t="s">
        <v>496</v>
      </c>
      <c r="O5" s="67" t="s">
        <v>497</v>
      </c>
      <c r="P5" s="67" t="s">
        <v>257</v>
      </c>
      <c r="Q5" s="67" t="s">
        <v>498</v>
      </c>
      <c r="R5" s="67" t="s">
        <v>499</v>
      </c>
      <c r="S5" s="67" t="s">
        <v>500</v>
      </c>
      <c r="T5" s="67" t="s">
        <v>501</v>
      </c>
    </row>
    <row r="6">
      <c r="C6" s="68">
        <v>2.91041023E8</v>
      </c>
      <c r="D6" s="68">
        <v>5.0</v>
      </c>
      <c r="E6" s="69">
        <v>44724.0</v>
      </c>
      <c r="F6" s="70" t="s">
        <v>504</v>
      </c>
      <c r="G6" s="70" t="s">
        <v>508</v>
      </c>
      <c r="H6" s="69">
        <v>23408.0</v>
      </c>
      <c r="I6" s="70" t="s">
        <v>502</v>
      </c>
      <c r="J6" s="70" t="s">
        <v>505</v>
      </c>
      <c r="K6" s="68">
        <v>0.0</v>
      </c>
      <c r="L6" s="68">
        <v>1.0</v>
      </c>
      <c r="M6" s="68">
        <v>36.0</v>
      </c>
      <c r="N6" s="70" t="s">
        <v>504</v>
      </c>
      <c r="O6" s="70" t="s">
        <v>506</v>
      </c>
      <c r="P6" s="68">
        <v>162500.0</v>
      </c>
      <c r="Q6" s="68">
        <v>62.0</v>
      </c>
      <c r="R6" s="70" t="s">
        <v>509</v>
      </c>
      <c r="S6" s="68">
        <v>5.283402747</v>
      </c>
      <c r="T6" s="69">
        <v>44731.0</v>
      </c>
    </row>
    <row r="7">
      <c r="C7" s="68">
        <v>1.182914739E9</v>
      </c>
      <c r="D7" s="68">
        <v>1.0</v>
      </c>
      <c r="E7" s="70"/>
      <c r="F7" s="70" t="s">
        <v>504</v>
      </c>
      <c r="G7" s="70"/>
      <c r="H7" s="70"/>
      <c r="I7" s="70" t="s">
        <v>504</v>
      </c>
      <c r="J7" s="70" t="s">
        <v>505</v>
      </c>
      <c r="K7" s="68">
        <v>0.0</v>
      </c>
      <c r="L7" s="68">
        <v>1.0</v>
      </c>
      <c r="M7" s="68">
        <v>10.99</v>
      </c>
      <c r="N7" s="70" t="s">
        <v>502</v>
      </c>
      <c r="O7" s="70" t="s">
        <v>506</v>
      </c>
      <c r="P7" s="70"/>
      <c r="Q7" s="68">
        <v>23.0</v>
      </c>
      <c r="R7" s="70" t="s">
        <v>510</v>
      </c>
      <c r="S7" s="68">
        <v>1.070076002</v>
      </c>
      <c r="T7" s="69">
        <v>44731.0</v>
      </c>
    </row>
    <row r="8">
      <c r="C8" s="68">
        <v>1.14709021E9</v>
      </c>
      <c r="D8" s="68">
        <v>3.0</v>
      </c>
      <c r="E8" s="69">
        <v>44591.0</v>
      </c>
      <c r="F8" s="70" t="s">
        <v>504</v>
      </c>
      <c r="G8" s="70"/>
      <c r="H8" s="70"/>
      <c r="I8" s="70" t="s">
        <v>504</v>
      </c>
      <c r="J8" s="70" t="s">
        <v>505</v>
      </c>
      <c r="K8" s="68">
        <v>0.0</v>
      </c>
      <c r="L8" s="68">
        <v>1.0</v>
      </c>
      <c r="M8" s="68">
        <v>29.5</v>
      </c>
      <c r="N8" s="70" t="s">
        <v>502</v>
      </c>
      <c r="O8" s="70" t="s">
        <v>506</v>
      </c>
      <c r="P8" s="70"/>
      <c r="Q8" s="68">
        <v>23.0</v>
      </c>
      <c r="R8" s="70" t="s">
        <v>510</v>
      </c>
      <c r="S8" s="68">
        <v>1.070076002</v>
      </c>
      <c r="T8" s="69">
        <v>44731.0</v>
      </c>
    </row>
    <row r="9">
      <c r="C9" s="68">
        <v>1.98748777E8</v>
      </c>
      <c r="D9" s="68">
        <v>8.0</v>
      </c>
      <c r="E9" s="69">
        <v>44721.0</v>
      </c>
      <c r="F9" s="70" t="s">
        <v>502</v>
      </c>
      <c r="G9" s="70" t="s">
        <v>511</v>
      </c>
      <c r="H9" s="69">
        <v>29830.0</v>
      </c>
      <c r="I9" s="70" t="s">
        <v>504</v>
      </c>
      <c r="J9" s="70" t="s">
        <v>512</v>
      </c>
      <c r="K9" s="68">
        <v>1.0</v>
      </c>
      <c r="L9" s="68">
        <v>1.0</v>
      </c>
      <c r="M9" s="68">
        <v>69.99</v>
      </c>
      <c r="N9" s="70" t="s">
        <v>504</v>
      </c>
      <c r="O9" s="70" t="s">
        <v>506</v>
      </c>
      <c r="P9" s="68">
        <v>17500.0</v>
      </c>
      <c r="Q9" s="68">
        <v>1.0</v>
      </c>
      <c r="R9" s="70" t="s">
        <v>513</v>
      </c>
      <c r="S9" s="68">
        <v>1.070076002</v>
      </c>
      <c r="T9" s="69">
        <v>44731.0</v>
      </c>
    </row>
    <row r="10">
      <c r="C10" s="68">
        <v>1.4507418E7</v>
      </c>
      <c r="D10" s="68">
        <v>110.0</v>
      </c>
      <c r="E10" s="69">
        <v>44728.0</v>
      </c>
      <c r="F10" s="70" t="s">
        <v>502</v>
      </c>
      <c r="G10" s="70" t="s">
        <v>511</v>
      </c>
      <c r="H10" s="69">
        <v>18142.0</v>
      </c>
      <c r="I10" s="70" t="s">
        <v>504</v>
      </c>
      <c r="J10" s="70" t="s">
        <v>512</v>
      </c>
      <c r="K10" s="68">
        <v>1.0</v>
      </c>
      <c r="L10" s="68">
        <v>1.0</v>
      </c>
      <c r="M10" s="68">
        <v>32.47</v>
      </c>
      <c r="N10" s="70" t="s">
        <v>504</v>
      </c>
      <c r="O10" s="70" t="s">
        <v>506</v>
      </c>
      <c r="P10" s="68">
        <v>27500.0</v>
      </c>
      <c r="Q10" s="68">
        <v>23.0</v>
      </c>
      <c r="R10" s="70" t="s">
        <v>510</v>
      </c>
      <c r="S10" s="68">
        <v>1.070076002</v>
      </c>
      <c r="T10" s="69">
        <v>44731.0</v>
      </c>
    </row>
    <row r="11">
      <c r="C11" s="68">
        <v>3.7673122E7</v>
      </c>
      <c r="D11" s="68">
        <v>24.0</v>
      </c>
      <c r="E11" s="69">
        <v>44730.0</v>
      </c>
      <c r="F11" s="70" t="s">
        <v>502</v>
      </c>
      <c r="G11" s="70" t="s">
        <v>503</v>
      </c>
      <c r="H11" s="69">
        <v>24624.0</v>
      </c>
      <c r="I11" s="70" t="s">
        <v>504</v>
      </c>
      <c r="J11" s="70" t="s">
        <v>505</v>
      </c>
      <c r="K11" s="68">
        <v>0.0</v>
      </c>
      <c r="L11" s="68">
        <v>1.0</v>
      </c>
      <c r="M11" s="68">
        <v>13.99</v>
      </c>
      <c r="N11" s="70" t="s">
        <v>502</v>
      </c>
      <c r="O11" s="70" t="s">
        <v>506</v>
      </c>
      <c r="P11" s="68">
        <v>87500.0</v>
      </c>
      <c r="Q11" s="68">
        <v>62.0</v>
      </c>
      <c r="R11" s="70" t="s">
        <v>509</v>
      </c>
      <c r="S11" s="68">
        <v>1.070076002</v>
      </c>
      <c r="T11" s="69">
        <v>44731.0</v>
      </c>
    </row>
    <row r="12">
      <c r="C12" s="68">
        <v>1.184279067E9</v>
      </c>
      <c r="D12" s="68">
        <v>3.0</v>
      </c>
      <c r="E12" s="69">
        <v>44228.0</v>
      </c>
      <c r="F12" s="70" t="s">
        <v>504</v>
      </c>
      <c r="G12" s="70" t="s">
        <v>503</v>
      </c>
      <c r="H12" s="69">
        <v>19176.0</v>
      </c>
      <c r="I12" s="70" t="s">
        <v>504</v>
      </c>
      <c r="J12" s="70" t="s">
        <v>505</v>
      </c>
      <c r="K12" s="68">
        <v>0.0</v>
      </c>
      <c r="L12" s="68">
        <v>1.0</v>
      </c>
      <c r="M12" s="68">
        <v>40.0</v>
      </c>
      <c r="N12" s="70" t="s">
        <v>504</v>
      </c>
      <c r="O12" s="70" t="s">
        <v>506</v>
      </c>
      <c r="P12" s="68">
        <v>87500.0</v>
      </c>
      <c r="Q12" s="68">
        <v>88.0</v>
      </c>
      <c r="R12" s="70" t="s">
        <v>514</v>
      </c>
      <c r="S12" s="68">
        <v>1.070076002</v>
      </c>
      <c r="T12" s="69">
        <v>44731.0</v>
      </c>
    </row>
    <row r="13">
      <c r="C13" s="68">
        <v>1.182854887E9</v>
      </c>
      <c r="D13" s="68">
        <v>1.0</v>
      </c>
      <c r="E13" s="70"/>
      <c r="F13" s="70" t="s">
        <v>504</v>
      </c>
      <c r="G13" s="70"/>
      <c r="H13" s="70"/>
      <c r="I13" s="70" t="s">
        <v>504</v>
      </c>
      <c r="J13" s="70" t="s">
        <v>505</v>
      </c>
      <c r="K13" s="68">
        <v>0.0</v>
      </c>
      <c r="L13" s="68">
        <v>1.0</v>
      </c>
      <c r="M13" s="68">
        <v>19.99</v>
      </c>
      <c r="N13" s="70" t="s">
        <v>502</v>
      </c>
      <c r="O13" s="70" t="s">
        <v>506</v>
      </c>
      <c r="P13" s="70"/>
      <c r="Q13" s="68">
        <v>63.0</v>
      </c>
      <c r="R13" s="70" t="s">
        <v>515</v>
      </c>
      <c r="S13" s="68">
        <v>1.070076002</v>
      </c>
      <c r="T13" s="69">
        <v>44731.0</v>
      </c>
    </row>
    <row r="14">
      <c r="C14" s="68">
        <v>5.48828532E8</v>
      </c>
      <c r="D14" s="68">
        <v>7.0</v>
      </c>
      <c r="E14" s="69">
        <v>44318.0</v>
      </c>
      <c r="F14" s="70" t="s">
        <v>504</v>
      </c>
      <c r="G14" s="70" t="s">
        <v>516</v>
      </c>
      <c r="H14" s="69">
        <v>21702.0</v>
      </c>
      <c r="I14" s="70" t="s">
        <v>504</v>
      </c>
      <c r="J14" s="70" t="s">
        <v>505</v>
      </c>
      <c r="K14" s="68">
        <v>0.0</v>
      </c>
      <c r="L14" s="68">
        <v>1.0</v>
      </c>
      <c r="M14" s="68">
        <v>6.0</v>
      </c>
      <c r="N14" s="70" t="s">
        <v>502</v>
      </c>
      <c r="O14" s="70" t="s">
        <v>506</v>
      </c>
      <c r="P14" s="68">
        <v>57500.0</v>
      </c>
      <c r="Q14" s="68">
        <v>62.0</v>
      </c>
      <c r="R14" s="70" t="s">
        <v>509</v>
      </c>
      <c r="S14" s="68">
        <v>1.070076002</v>
      </c>
      <c r="T14" s="69">
        <v>44731.0</v>
      </c>
    </row>
    <row r="15">
      <c r="C15" s="68">
        <v>1.012428049E9</v>
      </c>
      <c r="D15" s="68">
        <v>2.0</v>
      </c>
      <c r="E15" s="69">
        <v>44073.0</v>
      </c>
      <c r="F15" s="70" t="s">
        <v>504</v>
      </c>
      <c r="G15" s="70"/>
      <c r="H15" s="70"/>
      <c r="I15" s="70" t="s">
        <v>504</v>
      </c>
      <c r="J15" s="70" t="s">
        <v>505</v>
      </c>
      <c r="K15" s="68">
        <v>0.0</v>
      </c>
      <c r="L15" s="68">
        <v>1.0</v>
      </c>
      <c r="M15" s="68">
        <v>20.0</v>
      </c>
      <c r="N15" s="70" t="s">
        <v>504</v>
      </c>
      <c r="O15" s="70" t="s">
        <v>506</v>
      </c>
      <c r="P15" s="70"/>
      <c r="Q15" s="68">
        <v>26.0</v>
      </c>
      <c r="R15" s="70" t="s">
        <v>517</v>
      </c>
      <c r="S15" s="68">
        <v>1.070076002</v>
      </c>
      <c r="T15" s="69">
        <v>44731.0</v>
      </c>
    </row>
    <row r="16">
      <c r="C16" s="68">
        <v>1.156103957E9</v>
      </c>
      <c r="D16" s="68">
        <v>3.0</v>
      </c>
      <c r="E16" s="69">
        <v>44689.0</v>
      </c>
      <c r="F16" s="70" t="s">
        <v>504</v>
      </c>
      <c r="G16" s="70"/>
      <c r="H16" s="70"/>
      <c r="I16" s="70" t="s">
        <v>504</v>
      </c>
      <c r="J16" s="70" t="s">
        <v>505</v>
      </c>
      <c r="K16" s="68">
        <v>0.0</v>
      </c>
      <c r="L16" s="68">
        <v>1.0</v>
      </c>
      <c r="M16" s="68">
        <v>13.99</v>
      </c>
      <c r="N16" s="70" t="s">
        <v>502</v>
      </c>
      <c r="O16" s="70" t="s">
        <v>506</v>
      </c>
      <c r="P16" s="70"/>
      <c r="Q16" s="68">
        <v>62.0</v>
      </c>
      <c r="R16" s="70" t="s">
        <v>509</v>
      </c>
      <c r="S16" s="68">
        <v>1.139311958</v>
      </c>
      <c r="T16" s="69">
        <v>44731.0</v>
      </c>
    </row>
    <row r="17">
      <c r="C17" s="68">
        <v>1.9796707E7</v>
      </c>
      <c r="D17" s="68">
        <v>30.0</v>
      </c>
      <c r="E17" s="69">
        <v>42520.0</v>
      </c>
      <c r="F17" s="70" t="s">
        <v>504</v>
      </c>
      <c r="G17" s="70" t="s">
        <v>516</v>
      </c>
      <c r="H17" s="69">
        <v>28430.0</v>
      </c>
      <c r="I17" s="70" t="s">
        <v>504</v>
      </c>
      <c r="J17" s="70" t="s">
        <v>505</v>
      </c>
      <c r="K17" s="68">
        <v>0.0</v>
      </c>
      <c r="L17" s="68">
        <v>1.0</v>
      </c>
      <c r="M17" s="68">
        <v>5.0</v>
      </c>
      <c r="N17" s="70" t="s">
        <v>504</v>
      </c>
      <c r="O17" s="70" t="s">
        <v>506</v>
      </c>
      <c r="P17" s="68">
        <v>70000.0</v>
      </c>
      <c r="Q17" s="68">
        <v>99.0</v>
      </c>
      <c r="R17" s="70" t="s">
        <v>518</v>
      </c>
      <c r="S17" s="68">
        <v>1.139311958</v>
      </c>
      <c r="T17" s="69">
        <v>44731.0</v>
      </c>
    </row>
    <row r="18">
      <c r="C18" s="68">
        <v>1.04347176E8</v>
      </c>
      <c r="D18" s="68">
        <v>28.0</v>
      </c>
      <c r="E18" s="69">
        <v>44028.0</v>
      </c>
      <c r="F18" s="70" t="s">
        <v>504</v>
      </c>
      <c r="G18" s="70" t="s">
        <v>511</v>
      </c>
      <c r="H18" s="69">
        <v>25720.0</v>
      </c>
      <c r="I18" s="70" t="s">
        <v>504</v>
      </c>
      <c r="J18" s="70" t="s">
        <v>505</v>
      </c>
      <c r="K18" s="68">
        <v>0.0</v>
      </c>
      <c r="L18" s="68">
        <v>1.0</v>
      </c>
      <c r="M18" s="68">
        <v>15.6</v>
      </c>
      <c r="N18" s="70" t="s">
        <v>504</v>
      </c>
      <c r="O18" s="70" t="s">
        <v>506</v>
      </c>
      <c r="P18" s="68">
        <v>22500.0</v>
      </c>
      <c r="Q18" s="68">
        <v>23.0</v>
      </c>
      <c r="R18" s="70" t="s">
        <v>510</v>
      </c>
      <c r="S18" s="68">
        <v>1.139311958</v>
      </c>
      <c r="T18" s="69">
        <v>44731.0</v>
      </c>
    </row>
    <row r="19">
      <c r="C19" s="68">
        <v>2.5992983E7</v>
      </c>
      <c r="D19" s="68">
        <v>108.0</v>
      </c>
      <c r="E19" s="69">
        <v>44708.0</v>
      </c>
      <c r="F19" s="70" t="s">
        <v>504</v>
      </c>
      <c r="G19" s="70" t="s">
        <v>519</v>
      </c>
      <c r="H19" s="69">
        <v>34243.0</v>
      </c>
      <c r="I19" s="70" t="s">
        <v>504</v>
      </c>
      <c r="J19" s="70" t="s">
        <v>505</v>
      </c>
      <c r="K19" s="68">
        <v>0.0</v>
      </c>
      <c r="L19" s="68">
        <v>1.0</v>
      </c>
      <c r="M19" s="68">
        <v>40.0</v>
      </c>
      <c r="N19" s="70" t="s">
        <v>504</v>
      </c>
      <c r="O19" s="70" t="s">
        <v>506</v>
      </c>
      <c r="P19" s="68">
        <v>47500.0</v>
      </c>
      <c r="Q19" s="68">
        <v>88.0</v>
      </c>
      <c r="R19" s="70" t="s">
        <v>514</v>
      </c>
      <c r="S19" s="68">
        <v>1.946855323</v>
      </c>
      <c r="T19" s="69">
        <v>44731.0</v>
      </c>
    </row>
    <row r="20">
      <c r="C20" s="68">
        <v>1.1961656E7</v>
      </c>
      <c r="D20" s="68">
        <v>259.0</v>
      </c>
      <c r="E20" s="69">
        <v>44730.0</v>
      </c>
      <c r="F20" s="70" t="s">
        <v>502</v>
      </c>
      <c r="G20" s="70" t="s">
        <v>520</v>
      </c>
      <c r="H20" s="69">
        <v>23924.0</v>
      </c>
      <c r="I20" s="70" t="s">
        <v>504</v>
      </c>
      <c r="J20" s="70" t="s">
        <v>512</v>
      </c>
      <c r="K20" s="68">
        <v>1.0</v>
      </c>
      <c r="L20" s="68">
        <v>1.0</v>
      </c>
      <c r="M20" s="68">
        <v>6.3</v>
      </c>
      <c r="N20" s="70" t="s">
        <v>504</v>
      </c>
      <c r="O20" s="70" t="s">
        <v>506</v>
      </c>
      <c r="P20" s="68">
        <v>125000.0</v>
      </c>
      <c r="Q20" s="68">
        <v>23.0</v>
      </c>
      <c r="R20" s="70" t="s">
        <v>510</v>
      </c>
      <c r="S20" s="68">
        <v>1.946855323</v>
      </c>
      <c r="T20" s="69">
        <v>44731.0</v>
      </c>
    </row>
    <row r="21">
      <c r="C21" s="68">
        <v>2.64366002E8</v>
      </c>
      <c r="D21" s="68">
        <v>17.0</v>
      </c>
      <c r="E21" s="69">
        <v>44701.0</v>
      </c>
      <c r="F21" s="70" t="s">
        <v>502</v>
      </c>
      <c r="G21" s="70" t="s">
        <v>508</v>
      </c>
      <c r="H21" s="69">
        <v>29738.0</v>
      </c>
      <c r="I21" s="70" t="s">
        <v>504</v>
      </c>
      <c r="J21" s="70" t="s">
        <v>512</v>
      </c>
      <c r="K21" s="68">
        <v>0.1</v>
      </c>
      <c r="L21" s="68">
        <v>1.0</v>
      </c>
      <c r="M21" s="68">
        <v>29.99</v>
      </c>
      <c r="N21" s="70" t="s">
        <v>504</v>
      </c>
      <c r="O21" s="70" t="s">
        <v>506</v>
      </c>
      <c r="P21" s="68">
        <v>162500.0</v>
      </c>
      <c r="Q21" s="68">
        <v>23.0</v>
      </c>
      <c r="R21" s="70" t="s">
        <v>510</v>
      </c>
      <c r="S21" s="68">
        <v>1.946855323</v>
      </c>
      <c r="T21" s="69">
        <v>44731.0</v>
      </c>
    </row>
    <row r="22">
      <c r="C22" s="68">
        <v>2.64366002E8</v>
      </c>
      <c r="D22" s="68">
        <v>17.0</v>
      </c>
      <c r="E22" s="69">
        <v>44701.0</v>
      </c>
      <c r="F22" s="70" t="s">
        <v>502</v>
      </c>
      <c r="G22" s="70" t="s">
        <v>508</v>
      </c>
      <c r="H22" s="69">
        <v>29738.0</v>
      </c>
      <c r="I22" s="70" t="s">
        <v>504</v>
      </c>
      <c r="J22" s="70" t="s">
        <v>512</v>
      </c>
      <c r="K22" s="68">
        <v>0.1</v>
      </c>
      <c r="L22" s="68">
        <v>1.0</v>
      </c>
      <c r="M22" s="68">
        <v>45.0</v>
      </c>
      <c r="N22" s="70" t="s">
        <v>502</v>
      </c>
      <c r="O22" s="70" t="s">
        <v>506</v>
      </c>
      <c r="P22" s="68">
        <v>162500.0</v>
      </c>
      <c r="Q22" s="68">
        <v>88.0</v>
      </c>
      <c r="R22" s="70" t="s">
        <v>514</v>
      </c>
      <c r="S22" s="68">
        <v>1.946855323</v>
      </c>
      <c r="T22" s="69">
        <v>44731.0</v>
      </c>
    </row>
    <row r="23">
      <c r="C23" s="68">
        <v>6.28392299E8</v>
      </c>
      <c r="D23" s="68">
        <v>37.0</v>
      </c>
      <c r="E23" s="69">
        <v>44613.0</v>
      </c>
      <c r="F23" s="70" t="s">
        <v>504</v>
      </c>
      <c r="G23" s="70" t="s">
        <v>516</v>
      </c>
      <c r="H23" s="69">
        <v>26908.0</v>
      </c>
      <c r="I23" s="70" t="s">
        <v>504</v>
      </c>
      <c r="J23" s="70" t="s">
        <v>505</v>
      </c>
      <c r="K23" s="68">
        <v>0.0</v>
      </c>
      <c r="L23" s="68">
        <v>1.0</v>
      </c>
      <c r="M23" s="68">
        <v>11.99</v>
      </c>
      <c r="N23" s="70" t="s">
        <v>502</v>
      </c>
      <c r="O23" s="70" t="s">
        <v>506</v>
      </c>
      <c r="P23" s="68">
        <v>70000.0</v>
      </c>
      <c r="Q23" s="68">
        <v>23.0</v>
      </c>
      <c r="R23" s="70" t="s">
        <v>510</v>
      </c>
      <c r="S23" s="68">
        <v>1.946855323</v>
      </c>
      <c r="T23" s="69">
        <v>44731.0</v>
      </c>
    </row>
    <row r="24">
      <c r="C24" s="68">
        <v>3.1350787E7</v>
      </c>
      <c r="D24" s="68">
        <v>133.0</v>
      </c>
      <c r="E24" s="69">
        <v>44715.0</v>
      </c>
      <c r="F24" s="70" t="s">
        <v>502</v>
      </c>
      <c r="G24" s="70" t="s">
        <v>516</v>
      </c>
      <c r="H24" s="69">
        <v>21855.0</v>
      </c>
      <c r="I24" s="70" t="s">
        <v>504</v>
      </c>
      <c r="J24" s="70" t="s">
        <v>512</v>
      </c>
      <c r="K24" s="68">
        <v>1.0</v>
      </c>
      <c r="L24" s="68">
        <v>1.0</v>
      </c>
      <c r="M24" s="68">
        <v>9.0</v>
      </c>
      <c r="N24" s="70" t="s">
        <v>504</v>
      </c>
      <c r="O24" s="70" t="s">
        <v>506</v>
      </c>
      <c r="P24" s="68">
        <v>52500.0</v>
      </c>
      <c r="Q24" s="68">
        <v>99.0</v>
      </c>
      <c r="R24" s="70" t="s">
        <v>518</v>
      </c>
      <c r="S24" s="68">
        <v>0.338540313</v>
      </c>
      <c r="T24" s="69">
        <v>44731.0</v>
      </c>
    </row>
    <row r="25">
      <c r="C25" s="68">
        <v>1.122693099E9</v>
      </c>
      <c r="D25" s="68">
        <v>8.0</v>
      </c>
      <c r="E25" s="69">
        <v>44721.0</v>
      </c>
      <c r="F25" s="70" t="s">
        <v>504</v>
      </c>
      <c r="G25" s="70" t="s">
        <v>511</v>
      </c>
      <c r="H25" s="69">
        <v>31472.0</v>
      </c>
      <c r="I25" s="70" t="s">
        <v>504</v>
      </c>
      <c r="J25" s="70" t="s">
        <v>505</v>
      </c>
      <c r="K25" s="68">
        <v>0.0</v>
      </c>
      <c r="L25" s="68">
        <v>1.0</v>
      </c>
      <c r="M25" s="68">
        <v>22.0</v>
      </c>
      <c r="N25" s="70" t="s">
        <v>504</v>
      </c>
      <c r="O25" s="70" t="s">
        <v>506</v>
      </c>
      <c r="P25" s="68">
        <v>12500.0</v>
      </c>
      <c r="Q25" s="68">
        <v>88.0</v>
      </c>
      <c r="R25" s="70" t="s">
        <v>514</v>
      </c>
      <c r="S25" s="68">
        <v>0.338540313</v>
      </c>
      <c r="T25" s="69">
        <v>44731.0</v>
      </c>
    </row>
    <row r="26">
      <c r="C26" s="68">
        <v>2102340.0</v>
      </c>
      <c r="D26" s="68">
        <v>84.0</v>
      </c>
      <c r="E26" s="69">
        <v>44552.0</v>
      </c>
      <c r="F26" s="70" t="s">
        <v>502</v>
      </c>
      <c r="G26" s="70" t="s">
        <v>503</v>
      </c>
      <c r="H26" s="69">
        <v>29099.0</v>
      </c>
      <c r="I26" s="70" t="s">
        <v>504</v>
      </c>
      <c r="J26" s="70" t="s">
        <v>512</v>
      </c>
      <c r="K26" s="68">
        <v>1.0</v>
      </c>
      <c r="L26" s="68">
        <v>1.0</v>
      </c>
      <c r="M26" s="68">
        <v>15.0</v>
      </c>
      <c r="N26" s="70" t="s">
        <v>502</v>
      </c>
      <c r="O26" s="70" t="s">
        <v>506</v>
      </c>
      <c r="P26" s="68">
        <v>87500.0</v>
      </c>
      <c r="Q26" s="68">
        <v>44.0</v>
      </c>
      <c r="R26" s="70" t="s">
        <v>521</v>
      </c>
      <c r="S26" s="68">
        <v>0.338540313</v>
      </c>
      <c r="T26" s="69">
        <v>44731.0</v>
      </c>
    </row>
    <row r="27">
      <c r="C27" s="68">
        <v>1.067935646E9</v>
      </c>
      <c r="D27" s="68">
        <v>40.0</v>
      </c>
      <c r="E27" s="69">
        <v>44726.0</v>
      </c>
      <c r="F27" s="70" t="s">
        <v>502</v>
      </c>
      <c r="G27" s="70" t="s">
        <v>511</v>
      </c>
      <c r="H27" s="69">
        <v>29707.0</v>
      </c>
      <c r="I27" s="70" t="s">
        <v>504</v>
      </c>
      <c r="J27" s="70" t="s">
        <v>512</v>
      </c>
      <c r="K27" s="68">
        <v>1.0</v>
      </c>
      <c r="L27" s="68">
        <v>1.0</v>
      </c>
      <c r="M27" s="68">
        <v>22.0</v>
      </c>
      <c r="N27" s="70" t="s">
        <v>504</v>
      </c>
      <c r="O27" s="70" t="s">
        <v>506</v>
      </c>
      <c r="P27" s="68">
        <v>5000.0</v>
      </c>
      <c r="Q27" s="68">
        <v>88.0</v>
      </c>
      <c r="R27" s="70" t="s">
        <v>514</v>
      </c>
      <c r="S27" s="68">
        <v>0.338540313</v>
      </c>
      <c r="T27" s="69">
        <v>44731.0</v>
      </c>
    </row>
    <row r="28">
      <c r="C28" s="68">
        <v>3.63967E7</v>
      </c>
      <c r="D28" s="68">
        <v>80.0</v>
      </c>
      <c r="E28" s="69">
        <v>44730.0</v>
      </c>
      <c r="F28" s="70" t="s">
        <v>502</v>
      </c>
      <c r="G28" s="70" t="s">
        <v>503</v>
      </c>
      <c r="H28" s="69">
        <v>21520.0</v>
      </c>
      <c r="I28" s="70" t="s">
        <v>504</v>
      </c>
      <c r="J28" s="70" t="s">
        <v>512</v>
      </c>
      <c r="K28" s="68">
        <v>1.0</v>
      </c>
      <c r="L28" s="68">
        <v>1.0</v>
      </c>
      <c r="M28" s="68">
        <v>59.99</v>
      </c>
      <c r="N28" s="70" t="s">
        <v>504</v>
      </c>
      <c r="O28" s="70" t="s">
        <v>506</v>
      </c>
      <c r="P28" s="68">
        <v>87500.0</v>
      </c>
      <c r="Q28" s="68">
        <v>88.0</v>
      </c>
      <c r="R28" s="70" t="s">
        <v>514</v>
      </c>
      <c r="S28" s="68">
        <v>2.536473461</v>
      </c>
      <c r="T28" s="69">
        <v>44731.0</v>
      </c>
    </row>
    <row r="29">
      <c r="C29" s="68">
        <v>2.5488392E7</v>
      </c>
      <c r="D29" s="68">
        <v>142.0</v>
      </c>
      <c r="E29" s="69">
        <v>44541.0</v>
      </c>
      <c r="F29" s="70" t="s">
        <v>502</v>
      </c>
      <c r="G29" s="70" t="s">
        <v>516</v>
      </c>
      <c r="H29" s="69">
        <v>29799.0</v>
      </c>
      <c r="I29" s="70" t="s">
        <v>504</v>
      </c>
      <c r="J29" s="70" t="s">
        <v>512</v>
      </c>
      <c r="K29" s="68">
        <v>1.0</v>
      </c>
      <c r="L29" s="68">
        <v>1.0</v>
      </c>
      <c r="M29" s="68">
        <v>22.5</v>
      </c>
      <c r="N29" s="70" t="s">
        <v>504</v>
      </c>
      <c r="O29" s="70" t="s">
        <v>506</v>
      </c>
      <c r="P29" s="68">
        <v>70000.0</v>
      </c>
      <c r="Q29" s="68">
        <v>88.0</v>
      </c>
      <c r="R29" s="70" t="s">
        <v>514</v>
      </c>
      <c r="S29" s="68">
        <v>2.536473461</v>
      </c>
      <c r="T29" s="69">
        <v>44731.0</v>
      </c>
    </row>
    <row r="30">
      <c r="C30" s="68">
        <v>8.0695119E8</v>
      </c>
      <c r="D30" s="68">
        <v>3.0</v>
      </c>
      <c r="E30" s="69">
        <v>43441.0</v>
      </c>
      <c r="F30" s="70" t="s">
        <v>504</v>
      </c>
      <c r="G30" s="70" t="s">
        <v>503</v>
      </c>
      <c r="H30" s="69">
        <v>28581.0</v>
      </c>
      <c r="I30" s="70" t="s">
        <v>504</v>
      </c>
      <c r="J30" s="70" t="s">
        <v>505</v>
      </c>
      <c r="K30" s="68">
        <v>0.0</v>
      </c>
      <c r="L30" s="68">
        <v>1.0</v>
      </c>
      <c r="M30" s="68">
        <v>89.99</v>
      </c>
      <c r="N30" s="70" t="s">
        <v>504</v>
      </c>
      <c r="O30" s="70" t="s">
        <v>506</v>
      </c>
      <c r="P30" s="68">
        <v>87500.0</v>
      </c>
      <c r="Q30" s="68">
        <v>1.0</v>
      </c>
      <c r="R30" s="70" t="s">
        <v>513</v>
      </c>
      <c r="S30" s="68">
        <v>2.536473461</v>
      </c>
      <c r="T30" s="69">
        <v>44731.0</v>
      </c>
    </row>
    <row r="31">
      <c r="C31" s="68">
        <v>1.170156205E9</v>
      </c>
      <c r="D31" s="68">
        <v>1.0</v>
      </c>
      <c r="E31" s="70"/>
      <c r="F31" s="70" t="s">
        <v>504</v>
      </c>
      <c r="G31" s="70"/>
      <c r="H31" s="70"/>
      <c r="I31" s="70" t="s">
        <v>504</v>
      </c>
      <c r="J31" s="70" t="s">
        <v>505</v>
      </c>
      <c r="K31" s="68">
        <v>0.0</v>
      </c>
      <c r="L31" s="68">
        <v>1.0</v>
      </c>
      <c r="M31" s="68">
        <v>4.99</v>
      </c>
      <c r="N31" s="70" t="s">
        <v>502</v>
      </c>
      <c r="O31" s="70" t="s">
        <v>506</v>
      </c>
      <c r="P31" s="70"/>
      <c r="Q31" s="68">
        <v>45.0</v>
      </c>
      <c r="R31" s="70" t="s">
        <v>522</v>
      </c>
      <c r="S31" s="68">
        <v>2.536473461</v>
      </c>
      <c r="T31" s="69">
        <v>44731.0</v>
      </c>
    </row>
    <row r="32">
      <c r="C32" s="68">
        <v>2.47144156E8</v>
      </c>
      <c r="D32" s="68">
        <v>8.0</v>
      </c>
      <c r="E32" s="69">
        <v>44653.0</v>
      </c>
      <c r="F32" s="70" t="s">
        <v>502</v>
      </c>
      <c r="G32" s="70" t="s">
        <v>519</v>
      </c>
      <c r="H32" s="69">
        <v>32509.0</v>
      </c>
      <c r="I32" s="70" t="s">
        <v>504</v>
      </c>
      <c r="J32" s="70" t="s">
        <v>512</v>
      </c>
      <c r="K32" s="68">
        <v>1.0</v>
      </c>
      <c r="L32" s="68">
        <v>1.0</v>
      </c>
      <c r="M32" s="68">
        <v>28.0</v>
      </c>
      <c r="N32" s="70" t="s">
        <v>504</v>
      </c>
      <c r="O32" s="70" t="s">
        <v>506</v>
      </c>
      <c r="P32" s="68">
        <v>47500.0</v>
      </c>
      <c r="Q32" s="68">
        <v>88.0</v>
      </c>
      <c r="R32" s="70" t="s">
        <v>514</v>
      </c>
      <c r="S32" s="68">
        <v>1.293137177</v>
      </c>
      <c r="T32" s="69">
        <v>44731.0</v>
      </c>
    </row>
    <row r="33">
      <c r="C33" s="68">
        <v>2.5576542E7</v>
      </c>
      <c r="D33" s="68">
        <v>93.0</v>
      </c>
      <c r="E33" s="69">
        <v>44647.0</v>
      </c>
      <c r="F33" s="70" t="s">
        <v>502</v>
      </c>
      <c r="G33" s="70" t="s">
        <v>516</v>
      </c>
      <c r="H33" s="69">
        <v>21824.0</v>
      </c>
      <c r="I33" s="70" t="s">
        <v>504</v>
      </c>
      <c r="J33" s="70" t="s">
        <v>512</v>
      </c>
      <c r="K33" s="68">
        <v>1.0</v>
      </c>
      <c r="L33" s="68">
        <v>1.0</v>
      </c>
      <c r="M33" s="68">
        <v>30.0</v>
      </c>
      <c r="N33" s="70" t="s">
        <v>504</v>
      </c>
      <c r="O33" s="70" t="s">
        <v>506</v>
      </c>
      <c r="P33" s="68">
        <v>70000.0</v>
      </c>
      <c r="Q33" s="68">
        <v>88.0</v>
      </c>
      <c r="R33" s="70" t="s">
        <v>514</v>
      </c>
      <c r="S33" s="68">
        <v>1.293137177</v>
      </c>
      <c r="T33" s="69">
        <v>44731.0</v>
      </c>
    </row>
    <row r="34">
      <c r="C34" s="68">
        <v>1.182950377E9</v>
      </c>
      <c r="D34" s="68">
        <v>1.0</v>
      </c>
      <c r="E34" s="70"/>
      <c r="F34" s="70" t="s">
        <v>504</v>
      </c>
      <c r="G34" s="70"/>
      <c r="H34" s="70"/>
      <c r="I34" s="70" t="s">
        <v>504</v>
      </c>
      <c r="J34" s="70" t="s">
        <v>505</v>
      </c>
      <c r="K34" s="68">
        <v>0.0</v>
      </c>
      <c r="L34" s="68">
        <v>1.0</v>
      </c>
      <c r="M34" s="68">
        <v>20.0</v>
      </c>
      <c r="N34" s="70" t="s">
        <v>504</v>
      </c>
      <c r="O34" s="70" t="s">
        <v>506</v>
      </c>
      <c r="P34" s="70"/>
      <c r="Q34" s="68">
        <v>88.0</v>
      </c>
      <c r="R34" s="70" t="s">
        <v>514</v>
      </c>
      <c r="S34" s="68">
        <v>2.016172178</v>
      </c>
      <c r="T34" s="69">
        <v>44731.0</v>
      </c>
    </row>
    <row r="35">
      <c r="C35" s="68">
        <v>3.3134635E7</v>
      </c>
      <c r="D35" s="68">
        <v>68.0</v>
      </c>
      <c r="E35" s="69">
        <v>44450.0</v>
      </c>
      <c r="F35" s="70" t="s">
        <v>502</v>
      </c>
      <c r="G35" s="70" t="s">
        <v>520</v>
      </c>
      <c r="H35" s="69">
        <v>28399.0</v>
      </c>
      <c r="I35" s="70" t="s">
        <v>504</v>
      </c>
      <c r="J35" s="70" t="s">
        <v>512</v>
      </c>
      <c r="K35" s="68">
        <v>1.0</v>
      </c>
      <c r="L35" s="68">
        <v>1.0</v>
      </c>
      <c r="M35" s="68">
        <v>12.5</v>
      </c>
      <c r="N35" s="70" t="s">
        <v>504</v>
      </c>
      <c r="O35" s="70" t="s">
        <v>506</v>
      </c>
      <c r="P35" s="68">
        <v>125000.0</v>
      </c>
      <c r="Q35" s="68">
        <v>88.0</v>
      </c>
      <c r="R35" s="70" t="s">
        <v>514</v>
      </c>
      <c r="S35" s="68">
        <v>2.016172178</v>
      </c>
      <c r="T35" s="69">
        <v>44731.0</v>
      </c>
    </row>
    <row r="36">
      <c r="C36" s="68">
        <v>2.6540302E7</v>
      </c>
      <c r="D36" s="68">
        <v>161.0</v>
      </c>
      <c r="E36" s="69">
        <v>44306.0</v>
      </c>
      <c r="F36" s="70" t="s">
        <v>502</v>
      </c>
      <c r="G36" s="70" t="s">
        <v>520</v>
      </c>
      <c r="H36" s="69">
        <v>13241.0</v>
      </c>
      <c r="I36" s="70" t="s">
        <v>504</v>
      </c>
      <c r="J36" s="70" t="s">
        <v>512</v>
      </c>
      <c r="K36" s="68">
        <v>1.0</v>
      </c>
      <c r="L36" s="68">
        <v>1.0</v>
      </c>
      <c r="M36" s="68">
        <v>90.0</v>
      </c>
      <c r="N36" s="70" t="s">
        <v>504</v>
      </c>
      <c r="O36" s="70" t="s">
        <v>506</v>
      </c>
      <c r="P36" s="68">
        <v>125000.0</v>
      </c>
      <c r="Q36" s="68">
        <v>88.0</v>
      </c>
      <c r="R36" s="70" t="s">
        <v>514</v>
      </c>
      <c r="S36" s="68">
        <v>2.016172178</v>
      </c>
      <c r="T36" s="69">
        <v>44731.0</v>
      </c>
    </row>
    <row r="37">
      <c r="C37" s="68">
        <v>5.19268152E8</v>
      </c>
      <c r="D37" s="68">
        <v>298.0</v>
      </c>
      <c r="E37" s="69">
        <v>44730.0</v>
      </c>
      <c r="F37" s="70" t="s">
        <v>502</v>
      </c>
      <c r="G37" s="70" t="s">
        <v>520</v>
      </c>
      <c r="H37" s="69">
        <v>35947.0</v>
      </c>
      <c r="I37" s="70" t="s">
        <v>504</v>
      </c>
      <c r="J37" s="70" t="s">
        <v>512</v>
      </c>
      <c r="K37" s="68">
        <v>1.0</v>
      </c>
      <c r="L37" s="68">
        <v>1.0</v>
      </c>
      <c r="M37" s="68">
        <v>25.0</v>
      </c>
      <c r="N37" s="70" t="s">
        <v>504</v>
      </c>
      <c r="O37" s="70" t="s">
        <v>506</v>
      </c>
      <c r="P37" s="68">
        <v>125000.0</v>
      </c>
      <c r="Q37" s="68">
        <v>88.0</v>
      </c>
      <c r="R37" s="70" t="s">
        <v>514</v>
      </c>
      <c r="S37" s="68">
        <v>1.550791249</v>
      </c>
      <c r="T37" s="69">
        <v>44731.0</v>
      </c>
    </row>
    <row r="38">
      <c r="C38" s="68">
        <v>6950536.0</v>
      </c>
      <c r="D38" s="68">
        <v>539.0</v>
      </c>
      <c r="E38" s="69">
        <v>44717.0</v>
      </c>
      <c r="F38" s="70" t="s">
        <v>502</v>
      </c>
      <c r="G38" s="70" t="s">
        <v>503</v>
      </c>
      <c r="H38" s="69">
        <v>17593.0</v>
      </c>
      <c r="I38" s="70" t="s">
        <v>504</v>
      </c>
      <c r="J38" s="70" t="s">
        <v>512</v>
      </c>
      <c r="K38" s="68">
        <v>1.0</v>
      </c>
      <c r="L38" s="68">
        <v>1.0</v>
      </c>
      <c r="M38" s="68">
        <v>14.0</v>
      </c>
      <c r="N38" s="70" t="s">
        <v>504</v>
      </c>
      <c r="O38" s="70" t="s">
        <v>506</v>
      </c>
      <c r="P38" s="68">
        <v>87500.0</v>
      </c>
      <c r="Q38" s="68">
        <v>44.0</v>
      </c>
      <c r="R38" s="70" t="s">
        <v>521</v>
      </c>
      <c r="S38" s="68">
        <v>1.550791249</v>
      </c>
      <c r="T38" s="69">
        <v>44731.0</v>
      </c>
    </row>
    <row r="39">
      <c r="C39" s="68">
        <v>1.182864115E9</v>
      </c>
      <c r="D39" s="68">
        <v>1.0</v>
      </c>
      <c r="E39" s="70"/>
      <c r="F39" s="70" t="s">
        <v>504</v>
      </c>
      <c r="G39" s="70"/>
      <c r="H39" s="70"/>
      <c r="I39" s="70" t="s">
        <v>504</v>
      </c>
      <c r="J39" s="70" t="s">
        <v>505</v>
      </c>
      <c r="K39" s="68">
        <v>0.0</v>
      </c>
      <c r="L39" s="68">
        <v>1.0</v>
      </c>
      <c r="M39" s="68">
        <v>2.99</v>
      </c>
      <c r="N39" s="70" t="s">
        <v>502</v>
      </c>
      <c r="O39" s="70" t="s">
        <v>506</v>
      </c>
      <c r="P39" s="70"/>
      <c r="Q39" s="68">
        <v>45.0</v>
      </c>
      <c r="R39" s="70" t="s">
        <v>522</v>
      </c>
      <c r="S39" s="68">
        <v>1.550791249</v>
      </c>
      <c r="T39" s="69">
        <v>44731.0</v>
      </c>
    </row>
    <row r="40">
      <c r="C40" s="68">
        <v>2.8104154E7</v>
      </c>
      <c r="D40" s="68">
        <v>134.0</v>
      </c>
      <c r="E40" s="69">
        <v>44711.0</v>
      </c>
      <c r="F40" s="70" t="s">
        <v>502</v>
      </c>
      <c r="G40" s="70" t="s">
        <v>508</v>
      </c>
      <c r="H40" s="69">
        <v>29037.0</v>
      </c>
      <c r="I40" s="70" t="s">
        <v>504</v>
      </c>
      <c r="J40" s="70" t="s">
        <v>505</v>
      </c>
      <c r="K40" s="68">
        <v>0.0</v>
      </c>
      <c r="L40" s="68">
        <v>1.0</v>
      </c>
      <c r="M40" s="68">
        <v>42.0</v>
      </c>
      <c r="N40" s="70" t="s">
        <v>504</v>
      </c>
      <c r="O40" s="70" t="s">
        <v>506</v>
      </c>
      <c r="P40" s="68">
        <v>187500.0</v>
      </c>
      <c r="Q40" s="68">
        <v>88.0</v>
      </c>
      <c r="R40" s="70" t="s">
        <v>514</v>
      </c>
      <c r="S40" s="68">
        <v>1.550791249</v>
      </c>
      <c r="T40" s="69">
        <v>44731.0</v>
      </c>
    </row>
    <row r="41">
      <c r="C41" s="68">
        <v>1.128803324E9</v>
      </c>
      <c r="D41" s="68">
        <v>4.0</v>
      </c>
      <c r="E41" s="69">
        <v>44635.0</v>
      </c>
      <c r="F41" s="70" t="s">
        <v>502</v>
      </c>
      <c r="G41" s="70" t="s">
        <v>511</v>
      </c>
      <c r="H41" s="69">
        <v>30742.0</v>
      </c>
      <c r="I41" s="70" t="s">
        <v>504</v>
      </c>
      <c r="J41" s="70" t="s">
        <v>512</v>
      </c>
      <c r="K41" s="68">
        <v>1.0</v>
      </c>
      <c r="L41" s="68">
        <v>1.0</v>
      </c>
      <c r="M41" s="68">
        <v>79.99</v>
      </c>
      <c r="N41" s="70" t="s">
        <v>504</v>
      </c>
      <c r="O41" s="70" t="s">
        <v>506</v>
      </c>
      <c r="P41" s="68">
        <v>17500.0</v>
      </c>
      <c r="Q41" s="68">
        <v>88.0</v>
      </c>
      <c r="R41" s="70" t="s">
        <v>514</v>
      </c>
      <c r="S41" s="68">
        <v>1.550791249</v>
      </c>
      <c r="T41" s="69">
        <v>44731.0</v>
      </c>
    </row>
    <row r="42">
      <c r="C42" s="68">
        <v>3.7845116E7</v>
      </c>
      <c r="D42" s="68">
        <v>98.0</v>
      </c>
      <c r="E42" s="69">
        <v>44717.0</v>
      </c>
      <c r="F42" s="70" t="s">
        <v>502</v>
      </c>
      <c r="G42" s="70" t="s">
        <v>516</v>
      </c>
      <c r="H42" s="69">
        <v>31625.0</v>
      </c>
      <c r="I42" s="70" t="s">
        <v>504</v>
      </c>
      <c r="J42" s="70" t="s">
        <v>505</v>
      </c>
      <c r="K42" s="68">
        <v>0.0</v>
      </c>
      <c r="L42" s="68">
        <v>1.0</v>
      </c>
      <c r="M42" s="68">
        <v>0.0</v>
      </c>
      <c r="N42" s="70" t="s">
        <v>504</v>
      </c>
      <c r="O42" s="70" t="s">
        <v>506</v>
      </c>
      <c r="P42" s="68">
        <v>70000.0</v>
      </c>
      <c r="Q42" s="68">
        <v>50.0</v>
      </c>
      <c r="R42" s="70" t="s">
        <v>523</v>
      </c>
      <c r="S42" s="68">
        <v>1.550791249</v>
      </c>
      <c r="T42" s="69">
        <v>44731.0</v>
      </c>
    </row>
    <row r="43">
      <c r="C43" s="68">
        <v>1.182964263E9</v>
      </c>
      <c r="D43" s="68">
        <v>1.0</v>
      </c>
      <c r="E43" s="70"/>
      <c r="F43" s="70" t="s">
        <v>504</v>
      </c>
      <c r="G43" s="70"/>
      <c r="H43" s="70"/>
      <c r="I43" s="70" t="s">
        <v>504</v>
      </c>
      <c r="J43" s="70" t="s">
        <v>505</v>
      </c>
      <c r="K43" s="68">
        <v>0.0</v>
      </c>
      <c r="L43" s="68">
        <v>1.0</v>
      </c>
      <c r="M43" s="68">
        <v>5.5</v>
      </c>
      <c r="N43" s="70" t="s">
        <v>504</v>
      </c>
      <c r="O43" s="70" t="s">
        <v>506</v>
      </c>
      <c r="P43" s="70"/>
      <c r="Q43" s="68">
        <v>88.0</v>
      </c>
      <c r="R43" s="70" t="s">
        <v>514</v>
      </c>
      <c r="S43" s="68">
        <v>1.550791249</v>
      </c>
      <c r="T43" s="69">
        <v>44731.0</v>
      </c>
    </row>
    <row r="44">
      <c r="C44" s="68">
        <v>9.41014584E8</v>
      </c>
      <c r="D44" s="68">
        <v>11.0</v>
      </c>
      <c r="E44" s="69">
        <v>44698.0</v>
      </c>
      <c r="F44" s="70" t="s">
        <v>504</v>
      </c>
      <c r="G44" s="70"/>
      <c r="H44" s="70"/>
      <c r="I44" s="70" t="s">
        <v>504</v>
      </c>
      <c r="J44" s="70" t="s">
        <v>505</v>
      </c>
      <c r="K44" s="68">
        <v>0.0</v>
      </c>
      <c r="L44" s="68">
        <v>1.0</v>
      </c>
      <c r="M44" s="68">
        <v>9.99</v>
      </c>
      <c r="N44" s="70" t="s">
        <v>502</v>
      </c>
      <c r="O44" s="70" t="s">
        <v>506</v>
      </c>
      <c r="P44" s="70"/>
      <c r="Q44" s="68">
        <v>62.0</v>
      </c>
      <c r="R44" s="70" t="s">
        <v>509</v>
      </c>
      <c r="S44" s="68">
        <v>1.550791249</v>
      </c>
      <c r="T44" s="69">
        <v>44731.0</v>
      </c>
    </row>
    <row r="45">
      <c r="C45" s="68">
        <v>4755449.0</v>
      </c>
      <c r="D45" s="68">
        <v>272.0</v>
      </c>
      <c r="E45" s="69">
        <v>44723.0</v>
      </c>
      <c r="F45" s="70" t="s">
        <v>502</v>
      </c>
      <c r="G45" s="70" t="s">
        <v>519</v>
      </c>
      <c r="H45" s="69">
        <v>22828.0</v>
      </c>
      <c r="I45" s="70" t="s">
        <v>504</v>
      </c>
      <c r="J45" s="70" t="s">
        <v>512</v>
      </c>
      <c r="K45" s="68">
        <v>1.0</v>
      </c>
      <c r="L45" s="68">
        <v>1.0</v>
      </c>
      <c r="M45" s="68">
        <v>1.74</v>
      </c>
      <c r="N45" s="70" t="s">
        <v>504</v>
      </c>
      <c r="O45" s="70" t="s">
        <v>506</v>
      </c>
      <c r="P45" s="68">
        <v>47500.0</v>
      </c>
      <c r="Q45" s="68">
        <v>45.0</v>
      </c>
      <c r="R45" s="70" t="s">
        <v>522</v>
      </c>
      <c r="S45" s="68">
        <v>2.1090305</v>
      </c>
      <c r="T45" s="69">
        <v>44731.0</v>
      </c>
    </row>
    <row r="46">
      <c r="C46" s="68">
        <v>1.5234734E7</v>
      </c>
      <c r="D46" s="68">
        <v>33.0</v>
      </c>
      <c r="E46" s="69">
        <v>44150.0</v>
      </c>
      <c r="F46" s="70" t="s">
        <v>502</v>
      </c>
      <c r="G46" s="70" t="s">
        <v>503</v>
      </c>
      <c r="H46" s="69">
        <v>17777.0</v>
      </c>
      <c r="I46" s="70" t="s">
        <v>504</v>
      </c>
      <c r="J46" s="70" t="s">
        <v>512</v>
      </c>
      <c r="K46" s="68">
        <v>1.0</v>
      </c>
      <c r="L46" s="68">
        <v>1.0</v>
      </c>
      <c r="M46" s="68">
        <v>27.99</v>
      </c>
      <c r="N46" s="70" t="s">
        <v>504</v>
      </c>
      <c r="O46" s="70" t="s">
        <v>506</v>
      </c>
      <c r="P46" s="68">
        <v>87500.0</v>
      </c>
      <c r="Q46" s="68">
        <v>63.0</v>
      </c>
      <c r="R46" s="70" t="s">
        <v>515</v>
      </c>
      <c r="S46" s="68">
        <v>2.1090305</v>
      </c>
      <c r="T46" s="69">
        <v>44731.0</v>
      </c>
    </row>
    <row r="47">
      <c r="C47" s="68">
        <v>9498256.0</v>
      </c>
      <c r="D47" s="68">
        <v>327.0</v>
      </c>
      <c r="E47" s="69">
        <v>44549.0</v>
      </c>
      <c r="F47" s="70" t="s">
        <v>502</v>
      </c>
      <c r="G47" s="70" t="s">
        <v>520</v>
      </c>
      <c r="H47" s="69">
        <v>23255.0</v>
      </c>
      <c r="I47" s="70" t="s">
        <v>504</v>
      </c>
      <c r="J47" s="70" t="s">
        <v>512</v>
      </c>
      <c r="K47" s="68">
        <v>1.0</v>
      </c>
      <c r="L47" s="68">
        <v>1.0</v>
      </c>
      <c r="M47" s="68">
        <v>22.8</v>
      </c>
      <c r="N47" s="70" t="s">
        <v>504</v>
      </c>
      <c r="O47" s="70" t="s">
        <v>506</v>
      </c>
      <c r="P47" s="68">
        <v>125000.0</v>
      </c>
      <c r="Q47" s="68">
        <v>44.0</v>
      </c>
      <c r="R47" s="70" t="s">
        <v>521</v>
      </c>
      <c r="S47" s="68">
        <v>2.1090305</v>
      </c>
      <c r="T47" s="69">
        <v>44731.0</v>
      </c>
    </row>
    <row r="48">
      <c r="C48" s="68">
        <v>7.2705196E8</v>
      </c>
      <c r="D48" s="68">
        <v>6.0</v>
      </c>
      <c r="E48" s="69">
        <v>44488.0</v>
      </c>
      <c r="F48" s="70" t="s">
        <v>504</v>
      </c>
      <c r="G48" s="70" t="s">
        <v>508</v>
      </c>
      <c r="H48" s="69">
        <v>35278.0</v>
      </c>
      <c r="I48" s="70" t="s">
        <v>504</v>
      </c>
      <c r="J48" s="70" t="s">
        <v>505</v>
      </c>
      <c r="K48" s="68">
        <v>0.0</v>
      </c>
      <c r="L48" s="68">
        <v>1.0</v>
      </c>
      <c r="M48" s="68">
        <v>5.95</v>
      </c>
      <c r="N48" s="70" t="s">
        <v>504</v>
      </c>
      <c r="O48" s="70" t="s">
        <v>506</v>
      </c>
      <c r="P48" s="68">
        <v>187500.0</v>
      </c>
      <c r="Q48" s="68">
        <v>32.0</v>
      </c>
      <c r="R48" s="70" t="s">
        <v>524</v>
      </c>
      <c r="S48" s="68">
        <v>2.1090305</v>
      </c>
      <c r="T48" s="69">
        <v>44731.0</v>
      </c>
    </row>
    <row r="49">
      <c r="C49" s="68">
        <v>5.78817991E8</v>
      </c>
      <c r="D49" s="68">
        <v>19.0</v>
      </c>
      <c r="E49" s="69">
        <v>44647.0</v>
      </c>
      <c r="F49" s="70" t="s">
        <v>504</v>
      </c>
      <c r="G49" s="70" t="s">
        <v>516</v>
      </c>
      <c r="H49" s="69">
        <v>31321.0</v>
      </c>
      <c r="I49" s="70" t="s">
        <v>504</v>
      </c>
      <c r="J49" s="70" t="s">
        <v>505</v>
      </c>
      <c r="K49" s="68">
        <v>0.0</v>
      </c>
      <c r="L49" s="68">
        <v>1.0</v>
      </c>
      <c r="M49" s="68">
        <v>33.75</v>
      </c>
      <c r="N49" s="70" t="s">
        <v>504</v>
      </c>
      <c r="O49" s="70" t="s">
        <v>506</v>
      </c>
      <c r="P49" s="68">
        <v>70000.0</v>
      </c>
      <c r="Q49" s="68">
        <v>88.0</v>
      </c>
      <c r="R49" s="70" t="s">
        <v>514</v>
      </c>
      <c r="S49" s="68">
        <v>2.1090305</v>
      </c>
      <c r="T49" s="69">
        <v>44731.0</v>
      </c>
    </row>
    <row r="50">
      <c r="C50" s="68">
        <v>1.05227102E9</v>
      </c>
      <c r="D50" s="68">
        <v>15.0</v>
      </c>
      <c r="E50" s="69">
        <v>44650.0</v>
      </c>
      <c r="F50" s="70" t="s">
        <v>502</v>
      </c>
      <c r="G50" s="70" t="s">
        <v>511</v>
      </c>
      <c r="H50" s="69">
        <v>33086.0</v>
      </c>
      <c r="I50" s="70" t="s">
        <v>504</v>
      </c>
      <c r="J50" s="70" t="s">
        <v>512</v>
      </c>
      <c r="K50" s="68">
        <v>1.0</v>
      </c>
      <c r="L50" s="68">
        <v>1.0</v>
      </c>
      <c r="M50" s="68">
        <v>15.6</v>
      </c>
      <c r="N50" s="70" t="s">
        <v>502</v>
      </c>
      <c r="O50" s="70" t="s">
        <v>506</v>
      </c>
      <c r="P50" s="68">
        <v>12500.0</v>
      </c>
      <c r="Q50" s="68">
        <v>23.0</v>
      </c>
      <c r="R50" s="70" t="s">
        <v>510</v>
      </c>
      <c r="S50" s="68">
        <v>1.763108595</v>
      </c>
      <c r="T50" s="69">
        <v>44731.0</v>
      </c>
    </row>
    <row r="51">
      <c r="C51" s="68">
        <v>4.44647454E8</v>
      </c>
      <c r="D51" s="68">
        <v>53.0</v>
      </c>
      <c r="E51" s="69">
        <v>44661.0</v>
      </c>
      <c r="F51" s="70" t="s">
        <v>504</v>
      </c>
      <c r="G51" s="70" t="s">
        <v>519</v>
      </c>
      <c r="H51" s="69">
        <v>26268.0</v>
      </c>
      <c r="I51" s="70" t="s">
        <v>504</v>
      </c>
      <c r="J51" s="70" t="s">
        <v>505</v>
      </c>
      <c r="K51" s="68">
        <v>0.0</v>
      </c>
      <c r="L51" s="68">
        <v>1.0</v>
      </c>
      <c r="M51" s="68">
        <v>1.99</v>
      </c>
      <c r="N51" s="70" t="s">
        <v>504</v>
      </c>
      <c r="O51" s="70" t="s">
        <v>506</v>
      </c>
      <c r="P51" s="68">
        <v>47500.0</v>
      </c>
      <c r="Q51" s="68">
        <v>45.0</v>
      </c>
      <c r="R51" s="70" t="s">
        <v>522</v>
      </c>
      <c r="S51" s="68">
        <v>1.763108595</v>
      </c>
      <c r="T51" s="69">
        <v>44731.0</v>
      </c>
    </row>
    <row r="52">
      <c r="C52" s="68">
        <v>1.031669075E9</v>
      </c>
      <c r="D52" s="68">
        <v>8.0</v>
      </c>
      <c r="E52" s="69">
        <v>44165.0</v>
      </c>
      <c r="F52" s="70" t="s">
        <v>504</v>
      </c>
      <c r="G52" s="70" t="s">
        <v>511</v>
      </c>
      <c r="H52" s="69">
        <v>31533.0</v>
      </c>
      <c r="I52" s="70" t="s">
        <v>504</v>
      </c>
      <c r="J52" s="70" t="s">
        <v>505</v>
      </c>
      <c r="K52" s="68">
        <v>0.0</v>
      </c>
      <c r="L52" s="68">
        <v>1.0</v>
      </c>
      <c r="M52" s="68">
        <v>0.0</v>
      </c>
      <c r="N52" s="70" t="s">
        <v>504</v>
      </c>
      <c r="O52" s="70" t="s">
        <v>506</v>
      </c>
      <c r="P52" s="70"/>
      <c r="Q52" s="68">
        <v>50.0</v>
      </c>
      <c r="R52" s="70" t="s">
        <v>523</v>
      </c>
      <c r="S52" s="68">
        <v>1.763108595</v>
      </c>
      <c r="T52" s="69">
        <v>44731.0</v>
      </c>
    </row>
    <row r="53">
      <c r="C53" s="68">
        <v>1.07655608E9</v>
      </c>
      <c r="D53" s="68">
        <v>2.0</v>
      </c>
      <c r="E53" s="69">
        <v>44308.0</v>
      </c>
      <c r="F53" s="70" t="s">
        <v>504</v>
      </c>
      <c r="G53" s="70"/>
      <c r="H53" s="70"/>
      <c r="I53" s="70" t="s">
        <v>504</v>
      </c>
      <c r="J53" s="70" t="s">
        <v>505</v>
      </c>
      <c r="K53" s="68">
        <v>0.0</v>
      </c>
      <c r="L53" s="68">
        <v>1.0</v>
      </c>
      <c r="M53" s="68">
        <v>27.99</v>
      </c>
      <c r="N53" s="70" t="s">
        <v>502</v>
      </c>
      <c r="O53" s="70" t="s">
        <v>506</v>
      </c>
      <c r="P53" s="70"/>
      <c r="Q53" s="68">
        <v>63.0</v>
      </c>
      <c r="R53" s="70" t="s">
        <v>515</v>
      </c>
      <c r="S53" s="68">
        <v>1.763108595</v>
      </c>
      <c r="T53" s="69">
        <v>44731.0</v>
      </c>
    </row>
    <row r="54">
      <c r="C54" s="68">
        <v>2.8463594E7</v>
      </c>
      <c r="D54" s="68">
        <v>72.0</v>
      </c>
      <c r="E54" s="69">
        <v>44723.0</v>
      </c>
      <c r="F54" s="70" t="s">
        <v>502</v>
      </c>
      <c r="G54" s="70" t="s">
        <v>520</v>
      </c>
      <c r="H54" s="69">
        <v>30987.0</v>
      </c>
      <c r="I54" s="70" t="s">
        <v>504</v>
      </c>
      <c r="J54" s="70" t="s">
        <v>505</v>
      </c>
      <c r="K54" s="68">
        <v>0.0</v>
      </c>
      <c r="L54" s="68">
        <v>1.0</v>
      </c>
      <c r="M54" s="68">
        <v>23.0</v>
      </c>
      <c r="N54" s="70" t="s">
        <v>504</v>
      </c>
      <c r="O54" s="70" t="s">
        <v>506</v>
      </c>
      <c r="P54" s="68">
        <v>125000.0</v>
      </c>
      <c r="Q54" s="68">
        <v>50.0</v>
      </c>
      <c r="R54" s="70" t="s">
        <v>523</v>
      </c>
      <c r="S54" s="68">
        <v>1.763108595</v>
      </c>
      <c r="T54" s="69">
        <v>44731.0</v>
      </c>
    </row>
    <row r="55">
      <c r="C55" s="68">
        <v>1.182871366E9</v>
      </c>
      <c r="D55" s="68">
        <v>1.0</v>
      </c>
      <c r="E55" s="70"/>
      <c r="F55" s="70" t="s">
        <v>504</v>
      </c>
      <c r="G55" s="70"/>
      <c r="H55" s="70"/>
      <c r="I55" s="70" t="s">
        <v>504</v>
      </c>
      <c r="J55" s="70" t="s">
        <v>505</v>
      </c>
      <c r="K55" s="68">
        <v>0.0</v>
      </c>
      <c r="L55" s="68">
        <v>1.0</v>
      </c>
      <c r="M55" s="68">
        <v>17.5</v>
      </c>
      <c r="N55" s="70" t="s">
        <v>502</v>
      </c>
      <c r="O55" s="70" t="s">
        <v>506</v>
      </c>
      <c r="P55" s="70"/>
      <c r="Q55" s="68">
        <v>63.0</v>
      </c>
      <c r="R55" s="70" t="s">
        <v>515</v>
      </c>
      <c r="S55" s="68">
        <v>1.763108595</v>
      </c>
      <c r="T55" s="69">
        <v>44731.0</v>
      </c>
    </row>
    <row r="56">
      <c r="C56" s="68">
        <v>4.43917755E8</v>
      </c>
      <c r="D56" s="68">
        <v>9.0</v>
      </c>
      <c r="E56" s="69">
        <v>44576.0</v>
      </c>
      <c r="F56" s="70" t="s">
        <v>504</v>
      </c>
      <c r="G56" s="70" t="s">
        <v>516</v>
      </c>
      <c r="H56" s="69">
        <v>27303.0</v>
      </c>
      <c r="I56" s="70" t="s">
        <v>504</v>
      </c>
      <c r="J56" s="70" t="s">
        <v>505</v>
      </c>
      <c r="K56" s="68">
        <v>0.0</v>
      </c>
      <c r="L56" s="68">
        <v>1.0</v>
      </c>
      <c r="M56" s="68">
        <v>20.0</v>
      </c>
      <c r="N56" s="70" t="s">
        <v>504</v>
      </c>
      <c r="O56" s="70" t="s">
        <v>506</v>
      </c>
      <c r="P56" s="68">
        <v>70000.0</v>
      </c>
      <c r="Q56" s="68">
        <v>88.0</v>
      </c>
      <c r="R56" s="70" t="s">
        <v>514</v>
      </c>
      <c r="S56" s="68">
        <v>1.763108595</v>
      </c>
      <c r="T56" s="69">
        <v>44731.0</v>
      </c>
    </row>
    <row r="57">
      <c r="C57" s="68">
        <v>8.30758297E8</v>
      </c>
      <c r="D57" s="68">
        <v>44.0</v>
      </c>
      <c r="E57" s="69">
        <v>44727.0</v>
      </c>
      <c r="F57" s="70" t="s">
        <v>502</v>
      </c>
      <c r="G57" s="70" t="s">
        <v>511</v>
      </c>
      <c r="H57" s="69">
        <v>24654.0</v>
      </c>
      <c r="I57" s="70" t="s">
        <v>504</v>
      </c>
      <c r="J57" s="70" t="s">
        <v>512</v>
      </c>
      <c r="K57" s="68">
        <v>0.41</v>
      </c>
      <c r="L57" s="68">
        <v>1.0</v>
      </c>
      <c r="M57" s="68">
        <v>25.0</v>
      </c>
      <c r="N57" s="70" t="s">
        <v>504</v>
      </c>
      <c r="O57" s="70" t="s">
        <v>506</v>
      </c>
      <c r="P57" s="70"/>
      <c r="Q57" s="68">
        <v>88.0</v>
      </c>
      <c r="R57" s="70" t="s">
        <v>514</v>
      </c>
      <c r="S57" s="68">
        <v>1.740997108</v>
      </c>
      <c r="T57" s="69">
        <v>44731.0</v>
      </c>
    </row>
    <row r="58">
      <c r="C58" s="68">
        <v>1.095599486E9</v>
      </c>
      <c r="D58" s="68">
        <v>3.0</v>
      </c>
      <c r="E58" s="69">
        <v>44483.0</v>
      </c>
      <c r="F58" s="70" t="s">
        <v>504</v>
      </c>
      <c r="G58" s="70"/>
      <c r="H58" s="70"/>
      <c r="I58" s="70" t="s">
        <v>504</v>
      </c>
      <c r="J58" s="70" t="s">
        <v>505</v>
      </c>
      <c r="K58" s="68">
        <v>0.0</v>
      </c>
      <c r="L58" s="68">
        <v>1.0</v>
      </c>
      <c r="M58" s="68">
        <v>5.75</v>
      </c>
      <c r="N58" s="70" t="s">
        <v>502</v>
      </c>
      <c r="O58" s="70" t="s">
        <v>506</v>
      </c>
      <c r="P58" s="70"/>
      <c r="Q58" s="68">
        <v>62.0</v>
      </c>
      <c r="R58" s="70" t="s">
        <v>509</v>
      </c>
      <c r="S58" s="68">
        <v>1.740997108</v>
      </c>
      <c r="T58" s="69">
        <v>44731.0</v>
      </c>
    </row>
    <row r="59">
      <c r="C59" s="68">
        <v>1.18289357E9</v>
      </c>
      <c r="D59" s="68">
        <v>1.0</v>
      </c>
      <c r="E59" s="70"/>
      <c r="F59" s="70" t="s">
        <v>504</v>
      </c>
      <c r="G59" s="70"/>
      <c r="H59" s="70"/>
      <c r="I59" s="70" t="s">
        <v>504</v>
      </c>
      <c r="J59" s="70" t="s">
        <v>505</v>
      </c>
      <c r="K59" s="68">
        <v>0.0</v>
      </c>
      <c r="L59" s="68">
        <v>1.0</v>
      </c>
      <c r="M59" s="68">
        <v>6.99</v>
      </c>
      <c r="N59" s="70" t="s">
        <v>502</v>
      </c>
      <c r="O59" s="70" t="s">
        <v>506</v>
      </c>
      <c r="P59" s="70"/>
      <c r="Q59" s="68">
        <v>23.0</v>
      </c>
      <c r="R59" s="70" t="s">
        <v>510</v>
      </c>
      <c r="S59" s="68">
        <v>1.740997108</v>
      </c>
      <c r="T59" s="69">
        <v>44731.0</v>
      </c>
    </row>
    <row r="60">
      <c r="C60" s="68">
        <v>2.2830165E7</v>
      </c>
      <c r="D60" s="68">
        <v>31.0</v>
      </c>
      <c r="E60" s="69">
        <v>44703.0</v>
      </c>
      <c r="F60" s="70" t="s">
        <v>502</v>
      </c>
      <c r="G60" s="70" t="s">
        <v>511</v>
      </c>
      <c r="H60" s="69">
        <v>20121.0</v>
      </c>
      <c r="I60" s="70" t="s">
        <v>504</v>
      </c>
      <c r="J60" s="70" t="s">
        <v>505</v>
      </c>
      <c r="K60" s="68">
        <v>0.0</v>
      </c>
      <c r="L60" s="68">
        <v>1.0</v>
      </c>
      <c r="M60" s="68">
        <v>9.8</v>
      </c>
      <c r="N60" s="70" t="s">
        <v>502</v>
      </c>
      <c r="O60" s="70" t="s">
        <v>506</v>
      </c>
      <c r="P60" s="68">
        <v>32500.0</v>
      </c>
      <c r="Q60" s="68">
        <v>44.0</v>
      </c>
      <c r="R60" s="70" t="s">
        <v>521</v>
      </c>
      <c r="S60" s="68">
        <v>1.740997108</v>
      </c>
      <c r="T60" s="69">
        <v>44731.0</v>
      </c>
    </row>
    <row r="61">
      <c r="C61" s="68">
        <v>1.28826E7</v>
      </c>
      <c r="D61" s="68">
        <v>215.0</v>
      </c>
      <c r="E61" s="69">
        <v>44716.0</v>
      </c>
      <c r="F61" s="70" t="s">
        <v>502</v>
      </c>
      <c r="G61" s="70" t="s">
        <v>503</v>
      </c>
      <c r="H61" s="69">
        <v>30376.0</v>
      </c>
      <c r="I61" s="70" t="s">
        <v>504</v>
      </c>
      <c r="J61" s="70" t="s">
        <v>505</v>
      </c>
      <c r="K61" s="68">
        <v>0.0</v>
      </c>
      <c r="L61" s="68">
        <v>1.0</v>
      </c>
      <c r="M61" s="68">
        <v>28.0</v>
      </c>
      <c r="N61" s="70" t="s">
        <v>504</v>
      </c>
      <c r="O61" s="70" t="s">
        <v>506</v>
      </c>
      <c r="P61" s="68">
        <v>87500.0</v>
      </c>
      <c r="Q61" s="68">
        <v>50.0</v>
      </c>
      <c r="R61" s="70" t="s">
        <v>523</v>
      </c>
      <c r="S61" s="68">
        <v>1.740997108</v>
      </c>
      <c r="T61" s="69">
        <v>44731.0</v>
      </c>
    </row>
    <row r="62">
      <c r="C62" s="68">
        <v>1.182949413E9</v>
      </c>
      <c r="D62" s="68">
        <v>1.0</v>
      </c>
      <c r="E62" s="70"/>
      <c r="F62" s="70" t="s">
        <v>504</v>
      </c>
      <c r="G62" s="70"/>
      <c r="H62" s="70"/>
      <c r="I62" s="70" t="s">
        <v>504</v>
      </c>
      <c r="J62" s="70" t="s">
        <v>505</v>
      </c>
      <c r="K62" s="68">
        <v>0.0</v>
      </c>
      <c r="L62" s="68">
        <v>2.0</v>
      </c>
      <c r="M62" s="68">
        <v>5.0</v>
      </c>
      <c r="N62" s="70" t="s">
        <v>504</v>
      </c>
      <c r="O62" s="70" t="s">
        <v>506</v>
      </c>
      <c r="P62" s="70"/>
      <c r="Q62" s="68">
        <v>45.0</v>
      </c>
      <c r="R62" s="70" t="s">
        <v>522</v>
      </c>
      <c r="S62" s="68">
        <v>1.740997108</v>
      </c>
      <c r="T62" s="69">
        <v>44731.0</v>
      </c>
    </row>
    <row r="63">
      <c r="C63" s="68">
        <v>1.182861037E9</v>
      </c>
      <c r="D63" s="68">
        <v>1.0</v>
      </c>
      <c r="E63" s="70"/>
      <c r="F63" s="70" t="s">
        <v>504</v>
      </c>
      <c r="G63" s="70"/>
      <c r="H63" s="70"/>
      <c r="I63" s="70" t="s">
        <v>504</v>
      </c>
      <c r="J63" s="70" t="s">
        <v>505</v>
      </c>
      <c r="K63" s="68">
        <v>0.0</v>
      </c>
      <c r="L63" s="68">
        <v>1.0</v>
      </c>
      <c r="M63" s="68">
        <v>23.0</v>
      </c>
      <c r="N63" s="70" t="s">
        <v>504</v>
      </c>
      <c r="O63" s="70" t="s">
        <v>506</v>
      </c>
      <c r="P63" s="70"/>
      <c r="Q63" s="68">
        <v>50.0</v>
      </c>
      <c r="R63" s="70" t="s">
        <v>523</v>
      </c>
      <c r="S63" s="68">
        <v>1.740997108</v>
      </c>
      <c r="T63" s="69">
        <v>44731.0</v>
      </c>
    </row>
    <row r="64">
      <c r="C64" s="68">
        <v>5.13712226E8</v>
      </c>
      <c r="D64" s="68">
        <v>6.0</v>
      </c>
      <c r="E64" s="69">
        <v>44527.0</v>
      </c>
      <c r="F64" s="70" t="s">
        <v>504</v>
      </c>
      <c r="G64" s="70" t="s">
        <v>503</v>
      </c>
      <c r="H64" s="69">
        <v>23924.0</v>
      </c>
      <c r="I64" s="70" t="s">
        <v>504</v>
      </c>
      <c r="J64" s="70" t="s">
        <v>505</v>
      </c>
      <c r="K64" s="68">
        <v>0.0</v>
      </c>
      <c r="L64" s="68">
        <v>1.0</v>
      </c>
      <c r="M64" s="68">
        <v>18.0</v>
      </c>
      <c r="N64" s="70" t="s">
        <v>504</v>
      </c>
      <c r="O64" s="70" t="s">
        <v>506</v>
      </c>
      <c r="P64" s="68">
        <v>87500.0</v>
      </c>
      <c r="Q64" s="68">
        <v>23.0</v>
      </c>
      <c r="R64" s="70" t="s">
        <v>510</v>
      </c>
      <c r="S64" s="68">
        <v>1.740997108</v>
      </c>
      <c r="T64" s="69">
        <v>44731.0</v>
      </c>
    </row>
    <row r="65">
      <c r="C65" s="68">
        <v>1.7387198E7</v>
      </c>
      <c r="D65" s="68">
        <v>24.0</v>
      </c>
      <c r="E65" s="69">
        <v>43085.0</v>
      </c>
      <c r="F65" s="70" t="s">
        <v>504</v>
      </c>
      <c r="G65" s="70" t="s">
        <v>503</v>
      </c>
      <c r="H65" s="69">
        <v>29007.0</v>
      </c>
      <c r="I65" s="70" t="s">
        <v>504</v>
      </c>
      <c r="J65" s="70" t="s">
        <v>505</v>
      </c>
      <c r="K65" s="68">
        <v>0.0</v>
      </c>
      <c r="L65" s="68">
        <v>1.0</v>
      </c>
      <c r="M65" s="68">
        <v>24.99</v>
      </c>
      <c r="N65" s="70" t="s">
        <v>502</v>
      </c>
      <c r="O65" s="70" t="s">
        <v>506</v>
      </c>
      <c r="P65" s="68">
        <v>87500.0</v>
      </c>
      <c r="Q65" s="68">
        <v>23.0</v>
      </c>
      <c r="R65" s="70" t="s">
        <v>510</v>
      </c>
      <c r="S65" s="68">
        <v>1.740997108</v>
      </c>
      <c r="T65" s="69">
        <v>44731.0</v>
      </c>
    </row>
    <row r="66">
      <c r="C66" s="68">
        <v>8.78161868E8</v>
      </c>
      <c r="D66" s="68">
        <v>91.0</v>
      </c>
      <c r="E66" s="69">
        <v>44551.0</v>
      </c>
      <c r="F66" s="70" t="s">
        <v>502</v>
      </c>
      <c r="G66" s="70" t="s">
        <v>516</v>
      </c>
      <c r="H66" s="69">
        <v>29434.0</v>
      </c>
      <c r="I66" s="70" t="s">
        <v>504</v>
      </c>
      <c r="J66" s="70" t="s">
        <v>505</v>
      </c>
      <c r="K66" s="68">
        <v>0.0</v>
      </c>
      <c r="L66" s="68">
        <v>1.0</v>
      </c>
      <c r="M66" s="68">
        <v>25.0</v>
      </c>
      <c r="N66" s="70" t="s">
        <v>504</v>
      </c>
      <c r="O66" s="70" t="s">
        <v>506</v>
      </c>
      <c r="P66" s="68">
        <v>57500.0</v>
      </c>
      <c r="Q66" s="68">
        <v>88.0</v>
      </c>
      <c r="R66" s="70" t="s">
        <v>514</v>
      </c>
      <c r="S66" s="68">
        <v>1.740997108</v>
      </c>
      <c r="T66" s="69">
        <v>44731.0</v>
      </c>
    </row>
    <row r="67">
      <c r="C67" s="68">
        <v>9.60263737E8</v>
      </c>
      <c r="D67" s="68">
        <v>3.0</v>
      </c>
      <c r="E67" s="69">
        <v>44099.0</v>
      </c>
      <c r="F67" s="70" t="s">
        <v>504</v>
      </c>
      <c r="G67" s="70"/>
      <c r="H67" s="70"/>
      <c r="I67" s="70" t="s">
        <v>504</v>
      </c>
      <c r="J67" s="70" t="s">
        <v>505</v>
      </c>
      <c r="K67" s="68">
        <v>0.0</v>
      </c>
      <c r="L67" s="68">
        <v>1.0</v>
      </c>
      <c r="M67" s="68">
        <v>39.6</v>
      </c>
      <c r="N67" s="70" t="s">
        <v>504</v>
      </c>
      <c r="O67" s="70" t="s">
        <v>506</v>
      </c>
      <c r="P67" s="70"/>
      <c r="Q67" s="68">
        <v>23.0</v>
      </c>
      <c r="R67" s="70" t="s">
        <v>510</v>
      </c>
      <c r="S67" s="68">
        <v>1.740997108</v>
      </c>
      <c r="T67" s="69">
        <v>44731.0</v>
      </c>
    </row>
    <row r="68">
      <c r="C68" s="68">
        <v>1.204901794E9</v>
      </c>
      <c r="D68" s="68">
        <v>17.0</v>
      </c>
      <c r="E68" s="69">
        <v>44429.0</v>
      </c>
      <c r="F68" s="70" t="s">
        <v>502</v>
      </c>
      <c r="G68" s="70" t="s">
        <v>511</v>
      </c>
      <c r="H68" s="69">
        <v>28915.0</v>
      </c>
      <c r="I68" s="70" t="s">
        <v>504</v>
      </c>
      <c r="J68" s="70" t="s">
        <v>512</v>
      </c>
      <c r="K68" s="68">
        <v>1.0</v>
      </c>
      <c r="L68" s="68">
        <v>1.0</v>
      </c>
      <c r="M68" s="68">
        <v>15.6</v>
      </c>
      <c r="N68" s="70" t="s">
        <v>504</v>
      </c>
      <c r="O68" s="70" t="s">
        <v>506</v>
      </c>
      <c r="P68" s="70"/>
      <c r="Q68" s="68">
        <v>23.0</v>
      </c>
      <c r="R68" s="70" t="s">
        <v>510</v>
      </c>
      <c r="S68" s="68">
        <v>1.740997108</v>
      </c>
      <c r="T68" s="69">
        <v>44731.0</v>
      </c>
    </row>
    <row r="69">
      <c r="C69" s="68">
        <v>1.182875858E9</v>
      </c>
      <c r="D69" s="68">
        <v>1.0</v>
      </c>
      <c r="E69" s="70"/>
      <c r="F69" s="70" t="s">
        <v>504</v>
      </c>
      <c r="G69" s="70"/>
      <c r="H69" s="70"/>
      <c r="I69" s="70" t="s">
        <v>504</v>
      </c>
      <c r="J69" s="70" t="s">
        <v>505</v>
      </c>
      <c r="K69" s="68">
        <v>0.0</v>
      </c>
      <c r="L69" s="68">
        <v>1.0</v>
      </c>
      <c r="M69" s="68">
        <v>51.75</v>
      </c>
      <c r="N69" s="70" t="s">
        <v>502</v>
      </c>
      <c r="O69" s="70" t="s">
        <v>506</v>
      </c>
      <c r="P69" s="70"/>
      <c r="Q69" s="68">
        <v>44.0</v>
      </c>
      <c r="R69" s="70" t="s">
        <v>521</v>
      </c>
      <c r="S69" s="68">
        <v>1.740997108</v>
      </c>
      <c r="T69" s="69">
        <v>44731.0</v>
      </c>
    </row>
    <row r="70">
      <c r="C70" s="68">
        <v>9592476.0</v>
      </c>
      <c r="D70" s="68">
        <v>87.0</v>
      </c>
      <c r="E70" s="69">
        <v>44499.0</v>
      </c>
      <c r="F70" s="70" t="s">
        <v>504</v>
      </c>
      <c r="G70" s="70" t="s">
        <v>503</v>
      </c>
      <c r="H70" s="69">
        <v>22767.0</v>
      </c>
      <c r="I70" s="70" t="s">
        <v>504</v>
      </c>
      <c r="J70" s="70" t="s">
        <v>505</v>
      </c>
      <c r="K70" s="68">
        <v>0.0</v>
      </c>
      <c r="L70" s="68">
        <v>1.0</v>
      </c>
      <c r="M70" s="68">
        <v>36.0</v>
      </c>
      <c r="N70" s="70" t="s">
        <v>502</v>
      </c>
      <c r="O70" s="70" t="s">
        <v>506</v>
      </c>
      <c r="P70" s="68">
        <v>87500.0</v>
      </c>
      <c r="Q70" s="68">
        <v>23.0</v>
      </c>
      <c r="R70" s="70" t="s">
        <v>510</v>
      </c>
      <c r="S70" s="68">
        <v>1.587926089</v>
      </c>
      <c r="T70" s="69">
        <v>44731.0</v>
      </c>
    </row>
    <row r="71">
      <c r="C71" s="68">
        <v>3.2763161E7</v>
      </c>
      <c r="D71" s="68">
        <v>76.0</v>
      </c>
      <c r="E71" s="69">
        <v>44524.0</v>
      </c>
      <c r="F71" s="70" t="s">
        <v>502</v>
      </c>
      <c r="G71" s="70" t="s">
        <v>511</v>
      </c>
      <c r="H71" s="69">
        <v>24259.0</v>
      </c>
      <c r="I71" s="70" t="s">
        <v>504</v>
      </c>
      <c r="J71" s="70" t="s">
        <v>512</v>
      </c>
      <c r="K71" s="68">
        <v>1.0</v>
      </c>
      <c r="L71" s="68">
        <v>1.0</v>
      </c>
      <c r="M71" s="68">
        <v>30.0</v>
      </c>
      <c r="N71" s="70" t="s">
        <v>504</v>
      </c>
      <c r="O71" s="70" t="s">
        <v>506</v>
      </c>
      <c r="P71" s="68">
        <v>17500.0</v>
      </c>
      <c r="Q71" s="68">
        <v>88.0</v>
      </c>
      <c r="R71" s="70" t="s">
        <v>514</v>
      </c>
      <c r="S71" s="68">
        <v>1.587926089</v>
      </c>
      <c r="T71" s="69">
        <v>44731.0</v>
      </c>
    </row>
    <row r="72">
      <c r="C72" s="68">
        <v>5.52993431E8</v>
      </c>
      <c r="D72" s="68">
        <v>12.0</v>
      </c>
      <c r="E72" s="69">
        <v>44361.0</v>
      </c>
      <c r="F72" s="70" t="s">
        <v>504</v>
      </c>
      <c r="G72" s="70" t="s">
        <v>525</v>
      </c>
      <c r="H72" s="69">
        <v>24504.0</v>
      </c>
      <c r="I72" s="70" t="s">
        <v>504</v>
      </c>
      <c r="J72" s="70" t="s">
        <v>505</v>
      </c>
      <c r="K72" s="68">
        <v>0.0</v>
      </c>
      <c r="L72" s="68">
        <v>1.0</v>
      </c>
      <c r="M72" s="68">
        <v>25.0</v>
      </c>
      <c r="N72" s="70" t="s">
        <v>504</v>
      </c>
      <c r="O72" s="70" t="s">
        <v>506</v>
      </c>
      <c r="P72" s="68">
        <v>250000.0</v>
      </c>
      <c r="Q72" s="68">
        <v>88.0</v>
      </c>
      <c r="R72" s="70" t="s">
        <v>514</v>
      </c>
      <c r="S72" s="68">
        <v>1.587926089</v>
      </c>
      <c r="T72" s="69">
        <v>44731.0</v>
      </c>
    </row>
    <row r="73">
      <c r="C73" s="68">
        <v>1.920145E7</v>
      </c>
      <c r="D73" s="68">
        <v>180.0</v>
      </c>
      <c r="E73" s="69">
        <v>44652.0</v>
      </c>
      <c r="F73" s="70" t="s">
        <v>502</v>
      </c>
      <c r="G73" s="70" t="s">
        <v>508</v>
      </c>
      <c r="H73" s="69">
        <v>24532.0</v>
      </c>
      <c r="I73" s="70" t="s">
        <v>502</v>
      </c>
      <c r="J73" s="70" t="s">
        <v>512</v>
      </c>
      <c r="K73" s="68">
        <v>1.0</v>
      </c>
      <c r="L73" s="68">
        <v>1.0</v>
      </c>
      <c r="M73" s="68">
        <v>56.25</v>
      </c>
      <c r="N73" s="70" t="s">
        <v>504</v>
      </c>
      <c r="O73" s="70" t="s">
        <v>506</v>
      </c>
      <c r="P73" s="68">
        <v>162500.0</v>
      </c>
      <c r="Q73" s="68">
        <v>88.0</v>
      </c>
      <c r="R73" s="70" t="s">
        <v>514</v>
      </c>
      <c r="S73" s="68">
        <v>12.249584451</v>
      </c>
      <c r="T73" s="69">
        <v>44731.0</v>
      </c>
    </row>
    <row r="74">
      <c r="C74" s="68">
        <v>1.058415984E9</v>
      </c>
      <c r="D74" s="68">
        <v>261.0</v>
      </c>
      <c r="E74" s="69">
        <v>44725.0</v>
      </c>
      <c r="F74" s="70" t="s">
        <v>502</v>
      </c>
      <c r="G74" s="70" t="s">
        <v>511</v>
      </c>
      <c r="H74" s="69">
        <v>27881.0</v>
      </c>
      <c r="I74" s="70" t="s">
        <v>504</v>
      </c>
      <c r="J74" s="70" t="s">
        <v>505</v>
      </c>
      <c r="K74" s="68">
        <v>0.0</v>
      </c>
      <c r="L74" s="68">
        <v>1.0</v>
      </c>
      <c r="M74" s="68">
        <v>34.0</v>
      </c>
      <c r="N74" s="70" t="s">
        <v>504</v>
      </c>
      <c r="O74" s="70" t="s">
        <v>526</v>
      </c>
      <c r="P74" s="70"/>
      <c r="Q74" s="68">
        <v>88.0</v>
      </c>
      <c r="R74" s="70" t="s">
        <v>514</v>
      </c>
      <c r="S74" s="68">
        <v>2.015397717</v>
      </c>
      <c r="T74" s="69">
        <v>44731.0</v>
      </c>
    </row>
    <row r="75">
      <c r="C75" s="68">
        <v>1.1829681E9</v>
      </c>
      <c r="D75" s="68">
        <v>1.0</v>
      </c>
      <c r="E75" s="70"/>
      <c r="F75" s="70" t="s">
        <v>504</v>
      </c>
      <c r="G75" s="70"/>
      <c r="H75" s="70"/>
      <c r="I75" s="70" t="s">
        <v>504</v>
      </c>
      <c r="J75" s="70" t="s">
        <v>505</v>
      </c>
      <c r="K75" s="68">
        <v>0.0</v>
      </c>
      <c r="L75" s="68">
        <v>1.0</v>
      </c>
      <c r="M75" s="68">
        <v>26.0</v>
      </c>
      <c r="N75" s="70" t="s">
        <v>502</v>
      </c>
      <c r="O75" s="70" t="s">
        <v>506</v>
      </c>
      <c r="P75" s="70"/>
      <c r="Q75" s="68">
        <v>26.0</v>
      </c>
      <c r="R75" s="70" t="s">
        <v>517</v>
      </c>
      <c r="S75" s="68">
        <v>2.015397717</v>
      </c>
      <c r="T75" s="69">
        <v>44731.0</v>
      </c>
    </row>
    <row r="76">
      <c r="C76" s="68">
        <v>2.28403416E8</v>
      </c>
      <c r="D76" s="68">
        <v>171.0</v>
      </c>
      <c r="E76" s="69">
        <v>44688.0</v>
      </c>
      <c r="F76" s="70" t="s">
        <v>502</v>
      </c>
      <c r="G76" s="70" t="s">
        <v>508</v>
      </c>
      <c r="H76" s="69">
        <v>26451.0</v>
      </c>
      <c r="I76" s="70" t="s">
        <v>504</v>
      </c>
      <c r="J76" s="70" t="s">
        <v>505</v>
      </c>
      <c r="K76" s="68">
        <v>0.0</v>
      </c>
      <c r="L76" s="68">
        <v>1.0</v>
      </c>
      <c r="M76" s="68">
        <v>16.0</v>
      </c>
      <c r="N76" s="70" t="s">
        <v>502</v>
      </c>
      <c r="O76" s="70" t="s">
        <v>506</v>
      </c>
      <c r="P76" s="68">
        <v>162500.0</v>
      </c>
      <c r="Q76" s="68">
        <v>23.0</v>
      </c>
      <c r="R76" s="70" t="s">
        <v>510</v>
      </c>
      <c r="S76" s="68">
        <v>2.015397717</v>
      </c>
      <c r="T76" s="69">
        <v>44731.0</v>
      </c>
    </row>
    <row r="77">
      <c r="C77" s="68">
        <v>1.776636E7</v>
      </c>
      <c r="D77" s="68">
        <v>77.0</v>
      </c>
      <c r="E77" s="69">
        <v>44730.0</v>
      </c>
      <c r="F77" s="70" t="s">
        <v>504</v>
      </c>
      <c r="G77" s="70" t="s">
        <v>511</v>
      </c>
      <c r="H77" s="69">
        <v>21155.0</v>
      </c>
      <c r="I77" s="70" t="s">
        <v>504</v>
      </c>
      <c r="J77" s="70" t="s">
        <v>505</v>
      </c>
      <c r="K77" s="68">
        <v>0.0</v>
      </c>
      <c r="L77" s="68">
        <v>1.0</v>
      </c>
      <c r="M77" s="68">
        <v>15.0</v>
      </c>
      <c r="N77" s="70" t="s">
        <v>504</v>
      </c>
      <c r="O77" s="70" t="s">
        <v>506</v>
      </c>
      <c r="P77" s="70"/>
      <c r="Q77" s="68">
        <v>62.0</v>
      </c>
      <c r="R77" s="70" t="s">
        <v>509</v>
      </c>
      <c r="S77" s="68">
        <v>1.399918027</v>
      </c>
      <c r="T77" s="69">
        <v>44731.0</v>
      </c>
    </row>
    <row r="78">
      <c r="C78" s="68">
        <v>1.02360975E8</v>
      </c>
      <c r="D78" s="68">
        <v>60.0</v>
      </c>
      <c r="E78" s="69">
        <v>44710.0</v>
      </c>
      <c r="F78" s="70" t="s">
        <v>502</v>
      </c>
      <c r="G78" s="70" t="s">
        <v>503</v>
      </c>
      <c r="H78" s="69">
        <v>22737.0</v>
      </c>
      <c r="I78" s="70" t="s">
        <v>504</v>
      </c>
      <c r="J78" s="70" t="s">
        <v>512</v>
      </c>
      <c r="K78" s="68">
        <v>0.23</v>
      </c>
      <c r="L78" s="68">
        <v>1.0</v>
      </c>
      <c r="M78" s="68">
        <v>20.0</v>
      </c>
      <c r="N78" s="70" t="s">
        <v>504</v>
      </c>
      <c r="O78" s="70" t="s">
        <v>506</v>
      </c>
      <c r="P78" s="68">
        <v>87500.0</v>
      </c>
      <c r="Q78" s="68">
        <v>88.0</v>
      </c>
      <c r="R78" s="70" t="s">
        <v>514</v>
      </c>
      <c r="S78" s="68">
        <v>1.399918027</v>
      </c>
      <c r="T78" s="69">
        <v>44731.0</v>
      </c>
    </row>
    <row r="79">
      <c r="C79" s="68">
        <v>5.22737803E8</v>
      </c>
      <c r="D79" s="68">
        <v>44.0</v>
      </c>
      <c r="E79" s="69">
        <v>44728.0</v>
      </c>
      <c r="F79" s="70" t="s">
        <v>502</v>
      </c>
      <c r="G79" s="70" t="s">
        <v>519</v>
      </c>
      <c r="H79" s="69">
        <v>20972.0</v>
      </c>
      <c r="I79" s="70" t="s">
        <v>504</v>
      </c>
      <c r="J79" s="70" t="s">
        <v>512</v>
      </c>
      <c r="K79" s="68">
        <v>1.0</v>
      </c>
      <c r="L79" s="68">
        <v>1.0</v>
      </c>
      <c r="M79" s="68">
        <v>22.5</v>
      </c>
      <c r="N79" s="70" t="s">
        <v>504</v>
      </c>
      <c r="O79" s="70" t="s">
        <v>506</v>
      </c>
      <c r="P79" s="68">
        <v>47500.0</v>
      </c>
      <c r="Q79" s="68">
        <v>88.0</v>
      </c>
      <c r="R79" s="70" t="s">
        <v>514</v>
      </c>
      <c r="S79" s="68">
        <v>1.399918027</v>
      </c>
      <c r="T79" s="69">
        <v>44731.0</v>
      </c>
    </row>
    <row r="80">
      <c r="C80" s="68">
        <v>1.776636E7</v>
      </c>
      <c r="D80" s="68">
        <v>77.0</v>
      </c>
      <c r="E80" s="69">
        <v>44730.0</v>
      </c>
      <c r="F80" s="70" t="s">
        <v>504</v>
      </c>
      <c r="G80" s="70" t="s">
        <v>511</v>
      </c>
      <c r="H80" s="69">
        <v>21155.0</v>
      </c>
      <c r="I80" s="70" t="s">
        <v>504</v>
      </c>
      <c r="J80" s="70" t="s">
        <v>505</v>
      </c>
      <c r="K80" s="68">
        <v>0.0</v>
      </c>
      <c r="L80" s="68">
        <v>1.0</v>
      </c>
      <c r="M80" s="68">
        <v>10.0</v>
      </c>
      <c r="N80" s="70" t="s">
        <v>502</v>
      </c>
      <c r="O80" s="70" t="s">
        <v>506</v>
      </c>
      <c r="P80" s="70"/>
      <c r="Q80" s="68">
        <v>62.0</v>
      </c>
      <c r="R80" s="70" t="s">
        <v>509</v>
      </c>
      <c r="S80" s="68">
        <v>1.399918027</v>
      </c>
      <c r="T80" s="69">
        <v>44731.0</v>
      </c>
    </row>
    <row r="81">
      <c r="C81" s="68">
        <v>2150037.0</v>
      </c>
      <c r="D81" s="68">
        <v>201.0</v>
      </c>
      <c r="E81" s="69">
        <v>44682.0</v>
      </c>
      <c r="F81" s="70" t="s">
        <v>502</v>
      </c>
      <c r="G81" s="70" t="s">
        <v>519</v>
      </c>
      <c r="H81" s="69">
        <v>23955.0</v>
      </c>
      <c r="I81" s="70" t="s">
        <v>504</v>
      </c>
      <c r="J81" s="70" t="s">
        <v>512</v>
      </c>
      <c r="K81" s="68">
        <v>1.0</v>
      </c>
      <c r="L81" s="68">
        <v>1.0</v>
      </c>
      <c r="M81" s="68">
        <v>30.0</v>
      </c>
      <c r="N81" s="70" t="s">
        <v>504</v>
      </c>
      <c r="O81" s="70" t="s">
        <v>506</v>
      </c>
      <c r="P81" s="68">
        <v>37500.0</v>
      </c>
      <c r="Q81" s="68">
        <v>50.0</v>
      </c>
      <c r="R81" s="70" t="s">
        <v>523</v>
      </c>
      <c r="S81" s="68">
        <v>1.399918027</v>
      </c>
      <c r="T81" s="69">
        <v>44731.0</v>
      </c>
    </row>
    <row r="82">
      <c r="C82" s="68">
        <v>3.713365E7</v>
      </c>
      <c r="D82" s="68">
        <v>31.0</v>
      </c>
      <c r="E82" s="69">
        <v>43681.0</v>
      </c>
      <c r="F82" s="70" t="s">
        <v>502</v>
      </c>
      <c r="G82" s="70" t="s">
        <v>525</v>
      </c>
      <c r="H82" s="69">
        <v>25235.0</v>
      </c>
      <c r="I82" s="70" t="s">
        <v>504</v>
      </c>
      <c r="J82" s="70" t="s">
        <v>512</v>
      </c>
      <c r="K82" s="68">
        <v>1.0</v>
      </c>
      <c r="L82" s="68">
        <v>1.0</v>
      </c>
      <c r="M82" s="68">
        <v>24.99</v>
      </c>
      <c r="N82" s="70" t="s">
        <v>504</v>
      </c>
      <c r="O82" s="70" t="s">
        <v>506</v>
      </c>
      <c r="P82" s="68">
        <v>225000.0</v>
      </c>
      <c r="Q82" s="68">
        <v>62.0</v>
      </c>
      <c r="R82" s="70" t="s">
        <v>509</v>
      </c>
      <c r="S82" s="68">
        <v>1.399918027</v>
      </c>
      <c r="T82" s="69">
        <v>44731.0</v>
      </c>
    </row>
    <row r="83">
      <c r="C83" s="68">
        <v>1.4681848E7</v>
      </c>
      <c r="D83" s="68">
        <v>174.0</v>
      </c>
      <c r="E83" s="69">
        <v>44722.0</v>
      </c>
      <c r="F83" s="70" t="s">
        <v>502</v>
      </c>
      <c r="G83" s="70" t="s">
        <v>511</v>
      </c>
      <c r="H83" s="69">
        <v>24381.0</v>
      </c>
      <c r="I83" s="70" t="s">
        <v>504</v>
      </c>
      <c r="J83" s="70" t="s">
        <v>512</v>
      </c>
      <c r="K83" s="68">
        <v>1.0</v>
      </c>
      <c r="L83" s="68">
        <v>1.0</v>
      </c>
      <c r="M83" s="68">
        <v>52.49</v>
      </c>
      <c r="N83" s="70" t="s">
        <v>504</v>
      </c>
      <c r="O83" s="70" t="s">
        <v>506</v>
      </c>
      <c r="P83" s="68">
        <v>32500.0</v>
      </c>
      <c r="Q83" s="68">
        <v>88.0</v>
      </c>
      <c r="R83" s="70" t="s">
        <v>514</v>
      </c>
      <c r="S83" s="68">
        <v>1.399918027</v>
      </c>
      <c r="T83" s="69">
        <v>44731.0</v>
      </c>
    </row>
    <row r="84">
      <c r="C84" s="68">
        <v>9.99215779E8</v>
      </c>
      <c r="D84" s="68">
        <v>2.0</v>
      </c>
      <c r="E84" s="69">
        <v>44017.0</v>
      </c>
      <c r="F84" s="70" t="s">
        <v>504</v>
      </c>
      <c r="G84" s="70"/>
      <c r="H84" s="70"/>
      <c r="I84" s="70" t="s">
        <v>504</v>
      </c>
      <c r="J84" s="70" t="s">
        <v>505</v>
      </c>
      <c r="K84" s="68">
        <v>0.0</v>
      </c>
      <c r="L84" s="68">
        <v>1.0</v>
      </c>
      <c r="M84" s="68">
        <v>9.99</v>
      </c>
      <c r="N84" s="70" t="s">
        <v>502</v>
      </c>
      <c r="O84" s="70" t="s">
        <v>506</v>
      </c>
      <c r="P84" s="70"/>
      <c r="Q84" s="68">
        <v>26.0</v>
      </c>
      <c r="R84" s="70" t="s">
        <v>517</v>
      </c>
      <c r="S84" s="68">
        <v>0.601635251</v>
      </c>
      <c r="T84" s="69">
        <v>44731.0</v>
      </c>
    </row>
    <row r="85">
      <c r="C85" s="68">
        <v>1.8736739E7</v>
      </c>
      <c r="D85" s="68">
        <v>65.0</v>
      </c>
      <c r="E85" s="69">
        <v>44676.0</v>
      </c>
      <c r="F85" s="70" t="s">
        <v>502</v>
      </c>
      <c r="G85" s="70" t="s">
        <v>503</v>
      </c>
      <c r="H85" s="69">
        <v>27638.0</v>
      </c>
      <c r="I85" s="70" t="s">
        <v>504</v>
      </c>
      <c r="J85" s="70" t="s">
        <v>512</v>
      </c>
      <c r="K85" s="68">
        <v>1.0</v>
      </c>
      <c r="L85" s="68">
        <v>1.0</v>
      </c>
      <c r="M85" s="68">
        <v>36.0</v>
      </c>
      <c r="N85" s="70" t="s">
        <v>504</v>
      </c>
      <c r="O85" s="70" t="s">
        <v>506</v>
      </c>
      <c r="P85" s="68">
        <v>87500.0</v>
      </c>
      <c r="Q85" s="68">
        <v>44.0</v>
      </c>
      <c r="R85" s="70" t="s">
        <v>521</v>
      </c>
      <c r="S85" s="68">
        <v>0.601635251</v>
      </c>
      <c r="T85" s="69">
        <v>44731.0</v>
      </c>
    </row>
    <row r="86">
      <c r="C86" s="68">
        <v>1.18285506E9</v>
      </c>
      <c r="D86" s="68">
        <v>1.0</v>
      </c>
      <c r="E86" s="70"/>
      <c r="F86" s="70" t="s">
        <v>504</v>
      </c>
      <c r="G86" s="70" t="s">
        <v>519</v>
      </c>
      <c r="H86" s="69">
        <v>32874.0</v>
      </c>
      <c r="I86" s="70" t="s">
        <v>504</v>
      </c>
      <c r="J86" s="70" t="s">
        <v>505</v>
      </c>
      <c r="K86" s="68">
        <v>0.0</v>
      </c>
      <c r="L86" s="68">
        <v>1.0</v>
      </c>
      <c r="M86" s="68">
        <v>39.99</v>
      </c>
      <c r="N86" s="70" t="s">
        <v>504</v>
      </c>
      <c r="O86" s="70" t="s">
        <v>506</v>
      </c>
      <c r="P86" s="68">
        <v>42500.0</v>
      </c>
      <c r="Q86" s="68">
        <v>44.0</v>
      </c>
      <c r="R86" s="70" t="s">
        <v>521</v>
      </c>
      <c r="S86" s="68">
        <v>0.601635251</v>
      </c>
      <c r="T86" s="69">
        <v>44731.0</v>
      </c>
    </row>
    <row r="87">
      <c r="C87" s="68">
        <v>5.26144258E8</v>
      </c>
      <c r="D87" s="68">
        <v>11.0</v>
      </c>
      <c r="E87" s="69">
        <v>44501.0</v>
      </c>
      <c r="F87" s="70" t="s">
        <v>502</v>
      </c>
      <c r="G87" s="70" t="s">
        <v>519</v>
      </c>
      <c r="H87" s="69">
        <v>27881.0</v>
      </c>
      <c r="I87" s="70" t="s">
        <v>504</v>
      </c>
      <c r="J87" s="70" t="s">
        <v>505</v>
      </c>
      <c r="K87" s="68">
        <v>0.0</v>
      </c>
      <c r="L87" s="68">
        <v>1.0</v>
      </c>
      <c r="M87" s="68">
        <v>4.25</v>
      </c>
      <c r="N87" s="70" t="s">
        <v>504</v>
      </c>
      <c r="O87" s="70" t="s">
        <v>506</v>
      </c>
      <c r="P87" s="68">
        <v>37500.0</v>
      </c>
      <c r="Q87" s="68">
        <v>45.0</v>
      </c>
      <c r="R87" s="70" t="s">
        <v>522</v>
      </c>
      <c r="S87" s="68">
        <v>0.601635251</v>
      </c>
      <c r="T87" s="69">
        <v>44731.0</v>
      </c>
    </row>
    <row r="88">
      <c r="C88" s="68">
        <v>1.169207046E9</v>
      </c>
      <c r="D88" s="68">
        <v>100.0</v>
      </c>
      <c r="E88" s="69">
        <v>44657.0</v>
      </c>
      <c r="F88" s="70" t="s">
        <v>502</v>
      </c>
      <c r="G88" s="70" t="s">
        <v>516</v>
      </c>
      <c r="H88" s="69">
        <v>29160.0</v>
      </c>
      <c r="I88" s="70" t="s">
        <v>504</v>
      </c>
      <c r="J88" s="70" t="s">
        <v>512</v>
      </c>
      <c r="K88" s="68">
        <v>1.0</v>
      </c>
      <c r="L88" s="68">
        <v>1.0</v>
      </c>
      <c r="M88" s="68">
        <v>28.5</v>
      </c>
      <c r="N88" s="70" t="s">
        <v>504</v>
      </c>
      <c r="O88" s="70" t="s">
        <v>506</v>
      </c>
      <c r="P88" s="68">
        <v>70000.0</v>
      </c>
      <c r="Q88" s="68">
        <v>23.0</v>
      </c>
      <c r="R88" s="70" t="s">
        <v>510</v>
      </c>
      <c r="S88" s="68">
        <v>0.601635251</v>
      </c>
      <c r="T88" s="69">
        <v>44731.0</v>
      </c>
    </row>
    <row r="89">
      <c r="C89" s="68">
        <v>1.086543039E9</v>
      </c>
      <c r="D89" s="68">
        <v>7.0</v>
      </c>
      <c r="E89" s="69">
        <v>44637.0</v>
      </c>
      <c r="F89" s="70" t="s">
        <v>502</v>
      </c>
      <c r="G89" s="70" t="s">
        <v>503</v>
      </c>
      <c r="H89" s="69">
        <v>28460.0</v>
      </c>
      <c r="I89" s="70" t="s">
        <v>504</v>
      </c>
      <c r="J89" s="70" t="s">
        <v>512</v>
      </c>
      <c r="K89" s="68">
        <v>1.0</v>
      </c>
      <c r="L89" s="68">
        <v>1.0</v>
      </c>
      <c r="M89" s="68">
        <v>24.99</v>
      </c>
      <c r="N89" s="70" t="s">
        <v>504</v>
      </c>
      <c r="O89" s="70" t="s">
        <v>506</v>
      </c>
      <c r="P89" s="68">
        <v>87500.0</v>
      </c>
      <c r="Q89" s="68">
        <v>1.0</v>
      </c>
      <c r="R89" s="70" t="s">
        <v>513</v>
      </c>
      <c r="S89" s="68">
        <v>3.621398424</v>
      </c>
      <c r="T89" s="69">
        <v>44731.0</v>
      </c>
    </row>
    <row r="90">
      <c r="C90" s="68">
        <v>5.28448479E8</v>
      </c>
      <c r="D90" s="68">
        <v>4.0</v>
      </c>
      <c r="E90" s="69">
        <v>44545.0</v>
      </c>
      <c r="F90" s="70" t="s">
        <v>502</v>
      </c>
      <c r="G90" s="70"/>
      <c r="H90" s="70"/>
      <c r="I90" s="70" t="s">
        <v>504</v>
      </c>
      <c r="J90" s="70" t="s">
        <v>512</v>
      </c>
      <c r="K90" s="68">
        <v>1.0</v>
      </c>
      <c r="L90" s="68">
        <v>1.0</v>
      </c>
      <c r="M90" s="68">
        <v>18.75</v>
      </c>
      <c r="N90" s="70" t="s">
        <v>504</v>
      </c>
      <c r="O90" s="70" t="s">
        <v>506</v>
      </c>
      <c r="P90" s="70"/>
      <c r="Q90" s="68">
        <v>88.0</v>
      </c>
      <c r="R90" s="70" t="s">
        <v>514</v>
      </c>
      <c r="S90" s="68">
        <v>3.621398424</v>
      </c>
      <c r="T90" s="69">
        <v>44731.0</v>
      </c>
    </row>
    <row r="91">
      <c r="C91" s="68">
        <v>1.182954774E9</v>
      </c>
      <c r="D91" s="68">
        <v>1.0</v>
      </c>
      <c r="E91" s="70"/>
      <c r="F91" s="70" t="s">
        <v>504</v>
      </c>
      <c r="G91" s="70"/>
      <c r="H91" s="70"/>
      <c r="I91" s="70" t="s">
        <v>504</v>
      </c>
      <c r="J91" s="70" t="s">
        <v>505</v>
      </c>
      <c r="K91" s="68">
        <v>0.0</v>
      </c>
      <c r="L91" s="68">
        <v>1.0</v>
      </c>
      <c r="M91" s="68">
        <v>20.0</v>
      </c>
      <c r="N91" s="70" t="s">
        <v>504</v>
      </c>
      <c r="O91" s="70" t="s">
        <v>506</v>
      </c>
      <c r="P91" s="70"/>
      <c r="Q91" s="68">
        <v>50.0</v>
      </c>
      <c r="R91" s="70" t="s">
        <v>523</v>
      </c>
      <c r="S91" s="68">
        <v>3.621398424</v>
      </c>
      <c r="T91" s="69">
        <v>44731.0</v>
      </c>
    </row>
    <row r="92">
      <c r="C92" s="68">
        <v>1.1829134E9</v>
      </c>
      <c r="D92" s="68">
        <v>1.0</v>
      </c>
      <c r="E92" s="70"/>
      <c r="F92" s="70" t="s">
        <v>504</v>
      </c>
      <c r="G92" s="70" t="s">
        <v>516</v>
      </c>
      <c r="H92" s="69">
        <v>22037.0</v>
      </c>
      <c r="I92" s="70" t="s">
        <v>504</v>
      </c>
      <c r="J92" s="70" t="s">
        <v>505</v>
      </c>
      <c r="K92" s="68">
        <v>0.0</v>
      </c>
      <c r="L92" s="68">
        <v>1.0</v>
      </c>
      <c r="M92" s="68">
        <v>29.99</v>
      </c>
      <c r="N92" s="70" t="s">
        <v>504</v>
      </c>
      <c r="O92" s="70" t="s">
        <v>506</v>
      </c>
      <c r="P92" s="68">
        <v>62500.0</v>
      </c>
      <c r="Q92" s="68">
        <v>1.0</v>
      </c>
      <c r="R92" s="70" t="s">
        <v>513</v>
      </c>
      <c r="S92" s="68">
        <v>3.621398424</v>
      </c>
      <c r="T92" s="69">
        <v>44731.0</v>
      </c>
    </row>
    <row r="93">
      <c r="C93" s="68">
        <v>2172829.0</v>
      </c>
      <c r="D93" s="68">
        <v>154.0</v>
      </c>
      <c r="E93" s="69">
        <v>44723.0</v>
      </c>
      <c r="F93" s="70" t="s">
        <v>504</v>
      </c>
      <c r="G93" s="70" t="s">
        <v>516</v>
      </c>
      <c r="H93" s="69">
        <v>25173.0</v>
      </c>
      <c r="I93" s="70" t="s">
        <v>502</v>
      </c>
      <c r="J93" s="70" t="s">
        <v>505</v>
      </c>
      <c r="K93" s="68">
        <v>0.0</v>
      </c>
      <c r="L93" s="68">
        <v>1.0</v>
      </c>
      <c r="M93" s="68">
        <v>6.0</v>
      </c>
      <c r="N93" s="70" t="s">
        <v>504</v>
      </c>
      <c r="O93" s="70" t="s">
        <v>506</v>
      </c>
      <c r="P93" s="68">
        <v>70000.0</v>
      </c>
      <c r="Q93" s="68">
        <v>50.0</v>
      </c>
      <c r="R93" s="70" t="s">
        <v>523</v>
      </c>
      <c r="S93" s="68">
        <v>34.136326533</v>
      </c>
      <c r="T93" s="69">
        <v>44731.0</v>
      </c>
    </row>
    <row r="94">
      <c r="C94" s="68">
        <v>1.182977907E9</v>
      </c>
      <c r="D94" s="68">
        <v>1.0</v>
      </c>
      <c r="E94" s="70"/>
      <c r="F94" s="70" t="s">
        <v>504</v>
      </c>
      <c r="G94" s="70"/>
      <c r="H94" s="70"/>
      <c r="I94" s="70" t="s">
        <v>504</v>
      </c>
      <c r="J94" s="70" t="s">
        <v>505</v>
      </c>
      <c r="K94" s="68">
        <v>0.0</v>
      </c>
      <c r="L94" s="68">
        <v>1.0</v>
      </c>
      <c r="M94" s="68">
        <v>22.0</v>
      </c>
      <c r="N94" s="70" t="s">
        <v>504</v>
      </c>
      <c r="O94" s="70" t="s">
        <v>506</v>
      </c>
      <c r="P94" s="70"/>
      <c r="Q94" s="68">
        <v>50.0</v>
      </c>
      <c r="R94" s="70" t="s">
        <v>523</v>
      </c>
      <c r="S94" s="68">
        <v>3.621398424</v>
      </c>
      <c r="T94" s="69">
        <v>44731.0</v>
      </c>
    </row>
    <row r="95">
      <c r="C95" s="68">
        <v>1.091504233E9</v>
      </c>
      <c r="D95" s="68">
        <v>2.0</v>
      </c>
      <c r="E95" s="69">
        <v>44369.0</v>
      </c>
      <c r="F95" s="70" t="s">
        <v>504</v>
      </c>
      <c r="G95" s="70" t="s">
        <v>508</v>
      </c>
      <c r="H95" s="69">
        <v>22098.0</v>
      </c>
      <c r="I95" s="70" t="s">
        <v>504</v>
      </c>
      <c r="J95" s="70" t="s">
        <v>505</v>
      </c>
      <c r="K95" s="68">
        <v>0.0</v>
      </c>
      <c r="L95" s="68">
        <v>1.0</v>
      </c>
      <c r="M95" s="68">
        <v>7.5</v>
      </c>
      <c r="N95" s="70" t="s">
        <v>502</v>
      </c>
      <c r="O95" s="70" t="s">
        <v>506</v>
      </c>
      <c r="P95" s="68">
        <v>187500.0</v>
      </c>
      <c r="Q95" s="68">
        <v>23.0</v>
      </c>
      <c r="R95" s="70" t="s">
        <v>510</v>
      </c>
      <c r="S95" s="68">
        <v>3.621398424</v>
      </c>
      <c r="T95" s="69">
        <v>44731.0</v>
      </c>
    </row>
    <row r="96">
      <c r="C96" s="68">
        <v>8510507.0</v>
      </c>
      <c r="D96" s="68">
        <v>16.0</v>
      </c>
      <c r="E96" s="69">
        <v>44392.0</v>
      </c>
      <c r="F96" s="70" t="s">
        <v>504</v>
      </c>
      <c r="G96" s="70" t="s">
        <v>525</v>
      </c>
      <c r="H96" s="69">
        <v>31413.0</v>
      </c>
      <c r="I96" s="70" t="s">
        <v>504</v>
      </c>
      <c r="J96" s="70" t="s">
        <v>505</v>
      </c>
      <c r="K96" s="68">
        <v>0.0</v>
      </c>
      <c r="L96" s="68">
        <v>1.0</v>
      </c>
      <c r="M96" s="68">
        <v>27.99</v>
      </c>
      <c r="N96" s="70" t="s">
        <v>502</v>
      </c>
      <c r="O96" s="70" t="s">
        <v>506</v>
      </c>
      <c r="P96" s="68">
        <v>250000.0</v>
      </c>
      <c r="Q96" s="68">
        <v>63.0</v>
      </c>
      <c r="R96" s="70" t="s">
        <v>515</v>
      </c>
      <c r="S96" s="68">
        <v>3.621398424</v>
      </c>
      <c r="T96" s="69">
        <v>44731.0</v>
      </c>
    </row>
    <row r="97">
      <c r="C97" s="68">
        <v>1.16497725E9</v>
      </c>
      <c r="D97" s="68">
        <v>2.0</v>
      </c>
      <c r="E97" s="69">
        <v>44642.0</v>
      </c>
      <c r="F97" s="70" t="s">
        <v>504</v>
      </c>
      <c r="G97" s="70" t="s">
        <v>503</v>
      </c>
      <c r="H97" s="69">
        <v>35827.0</v>
      </c>
      <c r="I97" s="70" t="s">
        <v>504</v>
      </c>
      <c r="J97" s="70" t="s">
        <v>505</v>
      </c>
      <c r="K97" s="68">
        <v>0.0</v>
      </c>
      <c r="L97" s="68">
        <v>1.0</v>
      </c>
      <c r="M97" s="68">
        <v>55.0</v>
      </c>
      <c r="N97" s="70" t="s">
        <v>504</v>
      </c>
      <c r="O97" s="70" t="s">
        <v>506</v>
      </c>
      <c r="P97" s="68">
        <v>87500.0</v>
      </c>
      <c r="Q97" s="68">
        <v>23.0</v>
      </c>
      <c r="R97" s="70" t="s">
        <v>510</v>
      </c>
      <c r="S97" s="68">
        <v>3.621398424</v>
      </c>
      <c r="T97" s="69">
        <v>44731.0</v>
      </c>
    </row>
    <row r="98">
      <c r="C98" s="68">
        <v>1.9914353E7</v>
      </c>
      <c r="D98" s="68">
        <v>645.0</v>
      </c>
      <c r="E98" s="69">
        <v>44729.0</v>
      </c>
      <c r="F98" s="70" t="s">
        <v>502</v>
      </c>
      <c r="G98" s="70" t="s">
        <v>503</v>
      </c>
      <c r="H98" s="69">
        <v>26177.0</v>
      </c>
      <c r="I98" s="70" t="s">
        <v>504</v>
      </c>
      <c r="J98" s="70" t="s">
        <v>505</v>
      </c>
      <c r="K98" s="68">
        <v>0.0</v>
      </c>
      <c r="L98" s="68">
        <v>1.0</v>
      </c>
      <c r="M98" s="68">
        <v>10.99</v>
      </c>
      <c r="N98" s="70" t="s">
        <v>502</v>
      </c>
      <c r="O98" s="70" t="s">
        <v>506</v>
      </c>
      <c r="P98" s="68">
        <v>87500.0</v>
      </c>
      <c r="Q98" s="68">
        <v>26.0</v>
      </c>
      <c r="R98" s="70" t="s">
        <v>517</v>
      </c>
      <c r="S98" s="68">
        <v>3.621398424</v>
      </c>
      <c r="T98" s="69">
        <v>44731.0</v>
      </c>
    </row>
    <row r="99">
      <c r="C99" s="68">
        <v>1.182977907E9</v>
      </c>
      <c r="D99" s="68">
        <v>1.0</v>
      </c>
      <c r="E99" s="70"/>
      <c r="F99" s="70" t="s">
        <v>504</v>
      </c>
      <c r="G99" s="70"/>
      <c r="H99" s="70"/>
      <c r="I99" s="70" t="s">
        <v>504</v>
      </c>
      <c r="J99" s="70" t="s">
        <v>505</v>
      </c>
      <c r="K99" s="68">
        <v>0.0</v>
      </c>
      <c r="L99" s="68">
        <v>1.0</v>
      </c>
      <c r="M99" s="68">
        <v>13.0</v>
      </c>
      <c r="N99" s="70" t="s">
        <v>504</v>
      </c>
      <c r="O99" s="70" t="s">
        <v>506</v>
      </c>
      <c r="P99" s="70"/>
      <c r="Q99" s="68">
        <v>50.0</v>
      </c>
      <c r="R99" s="70" t="s">
        <v>523</v>
      </c>
      <c r="S99" s="68">
        <v>3.621398424</v>
      </c>
      <c r="T99" s="69">
        <v>44731.0</v>
      </c>
    </row>
    <row r="100">
      <c r="C100" s="68">
        <v>8.06350692E8</v>
      </c>
      <c r="D100" s="68">
        <v>95.0</v>
      </c>
      <c r="E100" s="69">
        <v>44728.0</v>
      </c>
      <c r="F100" s="70" t="s">
        <v>502</v>
      </c>
      <c r="G100" s="70" t="s">
        <v>503</v>
      </c>
      <c r="H100" s="69">
        <v>21885.0</v>
      </c>
      <c r="I100" s="70" t="s">
        <v>504</v>
      </c>
      <c r="J100" s="70" t="s">
        <v>512</v>
      </c>
      <c r="K100" s="68">
        <v>1.0</v>
      </c>
      <c r="L100" s="68">
        <v>2.0</v>
      </c>
      <c r="M100" s="68">
        <v>22.57</v>
      </c>
      <c r="N100" s="70" t="s">
        <v>504</v>
      </c>
      <c r="O100" s="70" t="s">
        <v>506</v>
      </c>
      <c r="P100" s="68">
        <v>87500.0</v>
      </c>
      <c r="Q100" s="68">
        <v>44.0</v>
      </c>
      <c r="R100" s="70" t="s">
        <v>521</v>
      </c>
      <c r="S100" s="68">
        <v>3.621398424</v>
      </c>
      <c r="T100" s="69">
        <v>44731.0</v>
      </c>
    </row>
    <row r="101">
      <c r="C101" s="68">
        <v>6.54374916E8</v>
      </c>
      <c r="D101" s="68">
        <v>20.0</v>
      </c>
      <c r="E101" s="69">
        <v>44661.0</v>
      </c>
      <c r="F101" s="70" t="s">
        <v>502</v>
      </c>
      <c r="G101" s="70" t="s">
        <v>503</v>
      </c>
      <c r="H101" s="69">
        <v>26207.0</v>
      </c>
      <c r="I101" s="70" t="s">
        <v>504</v>
      </c>
      <c r="J101" s="70" t="s">
        <v>512</v>
      </c>
      <c r="K101" s="68">
        <v>1.0</v>
      </c>
      <c r="L101" s="68">
        <v>1.0</v>
      </c>
      <c r="M101" s="68">
        <v>17.5</v>
      </c>
      <c r="N101" s="70" t="s">
        <v>504</v>
      </c>
      <c r="O101" s="70" t="s">
        <v>506</v>
      </c>
      <c r="P101" s="68">
        <v>87500.0</v>
      </c>
      <c r="Q101" s="68">
        <v>63.0</v>
      </c>
      <c r="R101" s="70" t="s">
        <v>515</v>
      </c>
      <c r="S101" s="68">
        <v>3.621398424</v>
      </c>
      <c r="T101" s="69">
        <v>44731.0</v>
      </c>
    </row>
    <row r="102">
      <c r="C102" s="68">
        <v>8.72622908E8</v>
      </c>
      <c r="D102" s="68">
        <v>2.0</v>
      </c>
      <c r="E102" s="69">
        <v>43688.0</v>
      </c>
      <c r="F102" s="70" t="s">
        <v>504</v>
      </c>
      <c r="G102" s="70"/>
      <c r="H102" s="70"/>
      <c r="I102" s="70" t="s">
        <v>504</v>
      </c>
      <c r="J102" s="70" t="s">
        <v>505</v>
      </c>
      <c r="K102" s="68">
        <v>0.0</v>
      </c>
      <c r="L102" s="68">
        <v>1.0</v>
      </c>
      <c r="M102" s="68">
        <v>15.0</v>
      </c>
      <c r="N102" s="70" t="s">
        <v>504</v>
      </c>
      <c r="O102" s="70" t="s">
        <v>506</v>
      </c>
      <c r="P102" s="70"/>
      <c r="Q102" s="68">
        <v>44.0</v>
      </c>
      <c r="R102" s="70" t="s">
        <v>521</v>
      </c>
      <c r="S102" s="68">
        <v>3.621398424</v>
      </c>
      <c r="T102" s="69">
        <v>44731.0</v>
      </c>
    </row>
    <row r="103">
      <c r="C103" s="68">
        <v>1.1829009E9</v>
      </c>
      <c r="D103" s="68">
        <v>1.0</v>
      </c>
      <c r="E103" s="70"/>
      <c r="F103" s="70" t="s">
        <v>504</v>
      </c>
      <c r="G103" s="70"/>
      <c r="H103" s="70"/>
      <c r="I103" s="70" t="s">
        <v>504</v>
      </c>
      <c r="J103" s="70" t="s">
        <v>505</v>
      </c>
      <c r="K103" s="68">
        <v>0.0</v>
      </c>
      <c r="L103" s="68">
        <v>1.0</v>
      </c>
      <c r="M103" s="68">
        <v>19.99</v>
      </c>
      <c r="N103" s="70" t="s">
        <v>502</v>
      </c>
      <c r="O103" s="70" t="s">
        <v>506</v>
      </c>
      <c r="P103" s="70"/>
      <c r="Q103" s="68">
        <v>44.0</v>
      </c>
      <c r="R103" s="70" t="s">
        <v>521</v>
      </c>
      <c r="S103" s="68">
        <v>3.621398424</v>
      </c>
      <c r="T103" s="69">
        <v>44731.0</v>
      </c>
    </row>
    <row r="104">
      <c r="C104" s="68">
        <v>2.74808999E8</v>
      </c>
      <c r="D104" s="68">
        <v>18.0</v>
      </c>
      <c r="E104" s="69">
        <v>44505.0</v>
      </c>
      <c r="F104" s="70" t="s">
        <v>504</v>
      </c>
      <c r="G104" s="70" t="s">
        <v>520</v>
      </c>
      <c r="H104" s="69">
        <v>25235.0</v>
      </c>
      <c r="I104" s="70" t="s">
        <v>504</v>
      </c>
      <c r="J104" s="70" t="s">
        <v>505</v>
      </c>
      <c r="K104" s="68">
        <v>0.0</v>
      </c>
      <c r="L104" s="68">
        <v>1.0</v>
      </c>
      <c r="M104" s="68">
        <v>9.05</v>
      </c>
      <c r="N104" s="70" t="s">
        <v>504</v>
      </c>
      <c r="O104" s="70" t="s">
        <v>506</v>
      </c>
      <c r="P104" s="68">
        <v>125000.0</v>
      </c>
      <c r="Q104" s="68">
        <v>23.0</v>
      </c>
      <c r="R104" s="70" t="s">
        <v>510</v>
      </c>
      <c r="S104" s="68">
        <v>3.621398424</v>
      </c>
      <c r="T104" s="69">
        <v>44731.0</v>
      </c>
    </row>
    <row r="105">
      <c r="C105" s="68">
        <v>1.171328786E9</v>
      </c>
      <c r="D105" s="68">
        <v>3.0</v>
      </c>
      <c r="E105" s="69">
        <v>44705.0</v>
      </c>
      <c r="F105" s="70" t="s">
        <v>504</v>
      </c>
      <c r="G105" s="70"/>
      <c r="H105" s="70"/>
      <c r="I105" s="70" t="s">
        <v>504</v>
      </c>
      <c r="J105" s="70" t="s">
        <v>505</v>
      </c>
      <c r="K105" s="68">
        <v>0.0</v>
      </c>
      <c r="L105" s="68">
        <v>1.0</v>
      </c>
      <c r="M105" s="68">
        <v>9.8</v>
      </c>
      <c r="N105" s="70" t="s">
        <v>502</v>
      </c>
      <c r="O105" s="70" t="s">
        <v>506</v>
      </c>
      <c r="P105" s="70"/>
      <c r="Q105" s="68">
        <v>44.0</v>
      </c>
      <c r="R105" s="70" t="s">
        <v>521</v>
      </c>
      <c r="S105" s="68">
        <v>1.011151305</v>
      </c>
      <c r="T105" s="69">
        <v>44731.0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4" max="4" width="12.63"/>
    <col customWidth="1" min="5" max="5" width="25.5"/>
    <col hidden="1" min="8" max="8" width="12.63"/>
    <col hidden="1" min="12" max="13" width="12.63"/>
    <col hidden="1" min="15" max="16" width="12.63"/>
  </cols>
  <sheetData>
    <row r="3" ht="15.75" customHeight="1">
      <c r="B3" s="3" t="s">
        <v>527</v>
      </c>
    </row>
    <row r="6">
      <c r="C6" s="71" t="s">
        <v>409</v>
      </c>
      <c r="D6" s="71" t="s">
        <v>528</v>
      </c>
      <c r="E6" s="71" t="s">
        <v>408</v>
      </c>
      <c r="F6" s="71" t="s">
        <v>529</v>
      </c>
      <c r="G6" s="71" t="s">
        <v>530</v>
      </c>
      <c r="H6" s="71" t="s">
        <v>531</v>
      </c>
      <c r="I6" s="71" t="s">
        <v>532</v>
      </c>
      <c r="J6" s="71" t="s">
        <v>533</v>
      </c>
      <c r="K6" s="71" t="s">
        <v>534</v>
      </c>
      <c r="L6" s="71" t="s">
        <v>535</v>
      </c>
      <c r="M6" s="71" t="s">
        <v>536</v>
      </c>
      <c r="N6" s="71" t="s">
        <v>537</v>
      </c>
      <c r="O6" s="71" t="s">
        <v>538</v>
      </c>
      <c r="P6" s="72" t="s">
        <v>539</v>
      </c>
    </row>
    <row r="7">
      <c r="C7" s="73">
        <v>3.2655968E7</v>
      </c>
      <c r="D7" s="73">
        <v>5.33868503E8</v>
      </c>
      <c r="E7" s="71" t="s">
        <v>540</v>
      </c>
      <c r="F7" s="73">
        <v>1.0</v>
      </c>
      <c r="G7" s="71" t="s">
        <v>502</v>
      </c>
      <c r="H7" s="71" t="s">
        <v>541</v>
      </c>
      <c r="I7" s="71" t="s">
        <v>542</v>
      </c>
      <c r="J7" s="71" t="s">
        <v>543</v>
      </c>
      <c r="K7" s="71" t="s">
        <v>544</v>
      </c>
      <c r="L7" s="71" t="s">
        <v>545</v>
      </c>
      <c r="M7" s="71" t="s">
        <v>546</v>
      </c>
      <c r="N7" s="74">
        <v>43716.0</v>
      </c>
      <c r="O7" s="74">
        <v>43769.0</v>
      </c>
      <c r="P7" s="72" t="s">
        <v>547</v>
      </c>
    </row>
    <row r="8">
      <c r="C8" s="73">
        <v>3.2655968E7</v>
      </c>
      <c r="D8" s="73">
        <v>5.33868503E8</v>
      </c>
      <c r="E8" s="71" t="s">
        <v>540</v>
      </c>
      <c r="F8" s="73">
        <v>1.0</v>
      </c>
      <c r="G8" s="71" t="s">
        <v>502</v>
      </c>
      <c r="H8" s="71" t="s">
        <v>541</v>
      </c>
      <c r="I8" s="71" t="s">
        <v>542</v>
      </c>
      <c r="J8" s="71" t="s">
        <v>548</v>
      </c>
      <c r="K8" s="71" t="s">
        <v>549</v>
      </c>
      <c r="L8" s="71" t="s">
        <v>545</v>
      </c>
      <c r="M8" s="71" t="s">
        <v>546</v>
      </c>
      <c r="N8" s="74">
        <v>43770.0</v>
      </c>
      <c r="O8" s="74">
        <v>43770.0</v>
      </c>
      <c r="P8" s="72" t="s">
        <v>550</v>
      </c>
    </row>
    <row r="9">
      <c r="C9" s="73">
        <v>3.2655968E7</v>
      </c>
      <c r="D9" s="73">
        <v>5.33868503E8</v>
      </c>
      <c r="E9" s="71" t="s">
        <v>540</v>
      </c>
      <c r="F9" s="73">
        <v>1.0</v>
      </c>
      <c r="G9" s="71" t="s">
        <v>502</v>
      </c>
      <c r="H9" s="71" t="s">
        <v>541</v>
      </c>
      <c r="I9" s="71" t="s">
        <v>542</v>
      </c>
      <c r="J9" s="71" t="s">
        <v>543</v>
      </c>
      <c r="K9" s="71" t="s">
        <v>544</v>
      </c>
      <c r="L9" s="71" t="s">
        <v>545</v>
      </c>
      <c r="M9" s="71" t="s">
        <v>546</v>
      </c>
      <c r="N9" s="74">
        <v>43771.0</v>
      </c>
      <c r="O9" s="74">
        <v>43785.0</v>
      </c>
      <c r="P9" s="72" t="s">
        <v>551</v>
      </c>
    </row>
    <row r="10">
      <c r="C10" s="73">
        <v>3.2655968E7</v>
      </c>
      <c r="D10" s="73">
        <v>5.33868503E8</v>
      </c>
      <c r="E10" s="71" t="s">
        <v>540</v>
      </c>
      <c r="F10" s="73">
        <v>1.0</v>
      </c>
      <c r="G10" s="71" t="s">
        <v>502</v>
      </c>
      <c r="H10" s="71" t="s">
        <v>541</v>
      </c>
      <c r="I10" s="71" t="s">
        <v>542</v>
      </c>
      <c r="J10" s="71" t="s">
        <v>548</v>
      </c>
      <c r="K10" s="71" t="s">
        <v>549</v>
      </c>
      <c r="L10" s="71" t="s">
        <v>545</v>
      </c>
      <c r="M10" s="71" t="s">
        <v>546</v>
      </c>
      <c r="N10" s="74">
        <v>43786.0</v>
      </c>
      <c r="O10" s="74">
        <v>43786.0</v>
      </c>
      <c r="P10" s="72" t="s">
        <v>552</v>
      </c>
    </row>
    <row r="11">
      <c r="C11" s="73">
        <v>3.2655968E7</v>
      </c>
      <c r="D11" s="73">
        <v>5.33868503E8</v>
      </c>
      <c r="E11" s="71" t="s">
        <v>540</v>
      </c>
      <c r="F11" s="73">
        <v>1.0</v>
      </c>
      <c r="G11" s="71" t="s">
        <v>502</v>
      </c>
      <c r="H11" s="71" t="s">
        <v>541</v>
      </c>
      <c r="I11" s="71" t="s">
        <v>542</v>
      </c>
      <c r="J11" s="71" t="s">
        <v>543</v>
      </c>
      <c r="K11" s="71" t="s">
        <v>544</v>
      </c>
      <c r="L11" s="71" t="s">
        <v>545</v>
      </c>
      <c r="M11" s="71" t="s">
        <v>546</v>
      </c>
      <c r="N11" s="74">
        <v>43787.0</v>
      </c>
      <c r="O11" s="74">
        <v>43818.0</v>
      </c>
      <c r="P11" s="72" t="s">
        <v>553</v>
      </c>
    </row>
    <row r="12">
      <c r="C12" s="73">
        <v>3.2655968E7</v>
      </c>
      <c r="D12" s="73">
        <v>5.33868503E8</v>
      </c>
      <c r="E12" s="71" t="s">
        <v>540</v>
      </c>
      <c r="F12" s="73">
        <v>1.0</v>
      </c>
      <c r="G12" s="71" t="s">
        <v>502</v>
      </c>
      <c r="H12" s="71" t="s">
        <v>541</v>
      </c>
      <c r="I12" s="71" t="s">
        <v>542</v>
      </c>
      <c r="J12" s="71" t="s">
        <v>548</v>
      </c>
      <c r="K12" s="71" t="s">
        <v>549</v>
      </c>
      <c r="L12" s="71" t="s">
        <v>545</v>
      </c>
      <c r="M12" s="71" t="s">
        <v>546</v>
      </c>
      <c r="N12" s="74">
        <v>43819.0</v>
      </c>
      <c r="O12" s="74">
        <v>43819.0</v>
      </c>
      <c r="P12" s="72" t="s">
        <v>554</v>
      </c>
    </row>
    <row r="13">
      <c r="C13" s="73">
        <v>3.2655968E7</v>
      </c>
      <c r="D13" s="73">
        <v>5.33868503E8</v>
      </c>
      <c r="E13" s="71" t="s">
        <v>540</v>
      </c>
      <c r="F13" s="73">
        <v>1.0</v>
      </c>
      <c r="G13" s="71" t="s">
        <v>502</v>
      </c>
      <c r="H13" s="71" t="s">
        <v>541</v>
      </c>
      <c r="I13" s="71" t="s">
        <v>542</v>
      </c>
      <c r="J13" s="71" t="s">
        <v>543</v>
      </c>
      <c r="K13" s="71" t="s">
        <v>544</v>
      </c>
      <c r="L13" s="71" t="s">
        <v>545</v>
      </c>
      <c r="M13" s="71" t="s">
        <v>546</v>
      </c>
      <c r="N13" s="74">
        <v>43820.0</v>
      </c>
      <c r="O13" s="74">
        <v>2958465.0</v>
      </c>
      <c r="P13" s="72" t="s">
        <v>555</v>
      </c>
    </row>
    <row r="14">
      <c r="C14" s="73">
        <v>1.41876503E8</v>
      </c>
      <c r="D14" s="73">
        <v>5.23567589E8</v>
      </c>
      <c r="E14" s="71" t="s">
        <v>556</v>
      </c>
      <c r="F14" s="73">
        <v>1.0</v>
      </c>
      <c r="G14" s="71" t="s">
        <v>502</v>
      </c>
      <c r="H14" s="71" t="s">
        <v>541</v>
      </c>
      <c r="I14" s="71" t="s">
        <v>542</v>
      </c>
      <c r="J14" s="71" t="s">
        <v>543</v>
      </c>
      <c r="K14" s="71" t="s">
        <v>544</v>
      </c>
      <c r="L14" s="71" t="s">
        <v>545</v>
      </c>
      <c r="M14" s="71" t="s">
        <v>546</v>
      </c>
      <c r="N14" s="74">
        <v>43880.0</v>
      </c>
      <c r="O14" s="74">
        <v>2958465.0</v>
      </c>
      <c r="P14" s="72" t="s">
        <v>557</v>
      </c>
    </row>
    <row r="15">
      <c r="C15" s="73">
        <v>3.0266497E7</v>
      </c>
      <c r="D15" s="73">
        <v>7.22860438E8</v>
      </c>
      <c r="E15" s="71" t="s">
        <v>558</v>
      </c>
      <c r="F15" s="73">
        <v>1.0</v>
      </c>
      <c r="G15" s="71" t="s">
        <v>502</v>
      </c>
      <c r="H15" s="71" t="s">
        <v>541</v>
      </c>
      <c r="I15" s="71" t="s">
        <v>542</v>
      </c>
      <c r="J15" s="71" t="s">
        <v>543</v>
      </c>
      <c r="K15" s="71" t="s">
        <v>544</v>
      </c>
      <c r="L15" s="71" t="s">
        <v>545</v>
      </c>
      <c r="M15" s="71" t="s">
        <v>546</v>
      </c>
      <c r="N15" s="74">
        <v>43716.0</v>
      </c>
      <c r="O15" s="74">
        <v>43769.0</v>
      </c>
      <c r="P15" s="72" t="s">
        <v>547</v>
      </c>
    </row>
    <row r="16">
      <c r="C16" s="73">
        <v>3.0266497E7</v>
      </c>
      <c r="D16" s="73">
        <v>7.22860438E8</v>
      </c>
      <c r="E16" s="71" t="s">
        <v>558</v>
      </c>
      <c r="F16" s="73">
        <v>1.0</v>
      </c>
      <c r="G16" s="71" t="s">
        <v>502</v>
      </c>
      <c r="H16" s="71" t="s">
        <v>541</v>
      </c>
      <c r="I16" s="71" t="s">
        <v>542</v>
      </c>
      <c r="J16" s="71" t="s">
        <v>548</v>
      </c>
      <c r="K16" s="71" t="s">
        <v>549</v>
      </c>
      <c r="L16" s="71" t="s">
        <v>545</v>
      </c>
      <c r="M16" s="71" t="s">
        <v>546</v>
      </c>
      <c r="N16" s="74">
        <v>43770.0</v>
      </c>
      <c r="O16" s="74">
        <v>43770.0</v>
      </c>
      <c r="P16" s="72" t="s">
        <v>550</v>
      </c>
    </row>
    <row r="17">
      <c r="C17" s="73">
        <v>3.0266497E7</v>
      </c>
      <c r="D17" s="73">
        <v>7.22860438E8</v>
      </c>
      <c r="E17" s="71" t="s">
        <v>558</v>
      </c>
      <c r="F17" s="73">
        <v>1.0</v>
      </c>
      <c r="G17" s="71" t="s">
        <v>502</v>
      </c>
      <c r="H17" s="71" t="s">
        <v>541</v>
      </c>
      <c r="I17" s="71" t="s">
        <v>542</v>
      </c>
      <c r="J17" s="71" t="s">
        <v>543</v>
      </c>
      <c r="K17" s="71" t="s">
        <v>544</v>
      </c>
      <c r="L17" s="71" t="s">
        <v>545</v>
      </c>
      <c r="M17" s="71" t="s">
        <v>546</v>
      </c>
      <c r="N17" s="74">
        <v>43771.0</v>
      </c>
      <c r="O17" s="74">
        <v>43785.0</v>
      </c>
      <c r="P17" s="72" t="s">
        <v>551</v>
      </c>
    </row>
    <row r="18">
      <c r="C18" s="73">
        <v>3.0266497E7</v>
      </c>
      <c r="D18" s="73">
        <v>7.22860438E8</v>
      </c>
      <c r="E18" s="71" t="s">
        <v>558</v>
      </c>
      <c r="F18" s="73">
        <v>1.0</v>
      </c>
      <c r="G18" s="71" t="s">
        <v>502</v>
      </c>
      <c r="H18" s="71" t="s">
        <v>541</v>
      </c>
      <c r="I18" s="71" t="s">
        <v>542</v>
      </c>
      <c r="J18" s="71" t="s">
        <v>548</v>
      </c>
      <c r="K18" s="71" t="s">
        <v>549</v>
      </c>
      <c r="L18" s="71" t="s">
        <v>545</v>
      </c>
      <c r="M18" s="71" t="s">
        <v>546</v>
      </c>
      <c r="N18" s="74">
        <v>43786.0</v>
      </c>
      <c r="O18" s="74">
        <v>43786.0</v>
      </c>
      <c r="P18" s="72" t="s">
        <v>552</v>
      </c>
    </row>
    <row r="19">
      <c r="C19" s="73">
        <v>3.0266497E7</v>
      </c>
      <c r="D19" s="73">
        <v>7.22860438E8</v>
      </c>
      <c r="E19" s="71" t="s">
        <v>558</v>
      </c>
      <c r="F19" s="73">
        <v>1.0</v>
      </c>
      <c r="G19" s="71" t="s">
        <v>502</v>
      </c>
      <c r="H19" s="71" t="s">
        <v>541</v>
      </c>
      <c r="I19" s="71" t="s">
        <v>542</v>
      </c>
      <c r="J19" s="71" t="s">
        <v>543</v>
      </c>
      <c r="K19" s="71" t="s">
        <v>544</v>
      </c>
      <c r="L19" s="71" t="s">
        <v>545</v>
      </c>
      <c r="M19" s="71" t="s">
        <v>546</v>
      </c>
      <c r="N19" s="74">
        <v>43787.0</v>
      </c>
      <c r="O19" s="74">
        <v>43818.0</v>
      </c>
      <c r="P19" s="72" t="s">
        <v>553</v>
      </c>
    </row>
    <row r="20">
      <c r="C20" s="73">
        <v>3.0266497E7</v>
      </c>
      <c r="D20" s="73">
        <v>7.22860438E8</v>
      </c>
      <c r="E20" s="71" t="s">
        <v>558</v>
      </c>
      <c r="F20" s="73">
        <v>1.0</v>
      </c>
      <c r="G20" s="71" t="s">
        <v>502</v>
      </c>
      <c r="H20" s="71" t="s">
        <v>541</v>
      </c>
      <c r="I20" s="71" t="s">
        <v>542</v>
      </c>
      <c r="J20" s="71" t="s">
        <v>548</v>
      </c>
      <c r="K20" s="71" t="s">
        <v>549</v>
      </c>
      <c r="L20" s="71" t="s">
        <v>545</v>
      </c>
      <c r="M20" s="71" t="s">
        <v>546</v>
      </c>
      <c r="N20" s="74">
        <v>43819.0</v>
      </c>
      <c r="O20" s="74">
        <v>43819.0</v>
      </c>
      <c r="P20" s="72" t="s">
        <v>554</v>
      </c>
    </row>
    <row r="21">
      <c r="C21" s="73">
        <v>3.0266497E7</v>
      </c>
      <c r="D21" s="73">
        <v>7.22860438E8</v>
      </c>
      <c r="E21" s="71" t="s">
        <v>558</v>
      </c>
      <c r="F21" s="73">
        <v>1.0</v>
      </c>
      <c r="G21" s="71" t="s">
        <v>502</v>
      </c>
      <c r="H21" s="71" t="s">
        <v>541</v>
      </c>
      <c r="I21" s="71" t="s">
        <v>542</v>
      </c>
      <c r="J21" s="71" t="s">
        <v>543</v>
      </c>
      <c r="K21" s="71" t="s">
        <v>544</v>
      </c>
      <c r="L21" s="71" t="s">
        <v>545</v>
      </c>
      <c r="M21" s="71" t="s">
        <v>546</v>
      </c>
      <c r="N21" s="74">
        <v>43820.0</v>
      </c>
      <c r="O21" s="74">
        <v>2958465.0</v>
      </c>
      <c r="P21" s="72" t="s">
        <v>555</v>
      </c>
    </row>
    <row r="22">
      <c r="C22" s="73">
        <v>6520804.0</v>
      </c>
      <c r="D22" s="73">
        <v>6.69864206E8</v>
      </c>
      <c r="E22" s="71" t="s">
        <v>559</v>
      </c>
      <c r="F22" s="73">
        <v>1.0</v>
      </c>
      <c r="G22" s="71" t="s">
        <v>502</v>
      </c>
      <c r="H22" s="71" t="s">
        <v>560</v>
      </c>
      <c r="I22" s="71" t="s">
        <v>561</v>
      </c>
      <c r="J22" s="71" t="s">
        <v>543</v>
      </c>
      <c r="K22" s="71" t="s">
        <v>544</v>
      </c>
      <c r="L22" s="71" t="s">
        <v>562</v>
      </c>
      <c r="M22" s="71" t="s">
        <v>563</v>
      </c>
      <c r="N22" s="74">
        <v>43201.0</v>
      </c>
      <c r="O22" s="74">
        <v>43285.0</v>
      </c>
      <c r="P22" s="72" t="s">
        <v>564</v>
      </c>
    </row>
    <row r="23">
      <c r="C23" s="73">
        <v>6520804.0</v>
      </c>
      <c r="D23" s="73">
        <v>6.69864206E8</v>
      </c>
      <c r="E23" s="71" t="s">
        <v>559</v>
      </c>
      <c r="F23" s="73">
        <v>1.0</v>
      </c>
      <c r="G23" s="71" t="s">
        <v>502</v>
      </c>
      <c r="H23" s="71" t="s">
        <v>560</v>
      </c>
      <c r="I23" s="71" t="s">
        <v>561</v>
      </c>
      <c r="J23" s="71" t="s">
        <v>548</v>
      </c>
      <c r="K23" s="71" t="s">
        <v>549</v>
      </c>
      <c r="L23" s="71" t="s">
        <v>545</v>
      </c>
      <c r="M23" s="71" t="s">
        <v>546</v>
      </c>
      <c r="N23" s="74">
        <v>43286.0</v>
      </c>
      <c r="O23" s="74">
        <v>43286.0</v>
      </c>
      <c r="P23" s="72" t="s">
        <v>565</v>
      </c>
    </row>
    <row r="24">
      <c r="C24" s="73">
        <v>6520804.0</v>
      </c>
      <c r="D24" s="73">
        <v>6.69864206E8</v>
      </c>
      <c r="E24" s="71" t="s">
        <v>559</v>
      </c>
      <c r="F24" s="73">
        <v>1.0</v>
      </c>
      <c r="G24" s="71" t="s">
        <v>502</v>
      </c>
      <c r="H24" s="71" t="s">
        <v>560</v>
      </c>
      <c r="I24" s="71" t="s">
        <v>561</v>
      </c>
      <c r="J24" s="71" t="s">
        <v>543</v>
      </c>
      <c r="K24" s="71" t="s">
        <v>544</v>
      </c>
      <c r="L24" s="71" t="s">
        <v>562</v>
      </c>
      <c r="M24" s="71" t="s">
        <v>563</v>
      </c>
      <c r="N24" s="74">
        <v>43287.0</v>
      </c>
      <c r="O24" s="74">
        <v>2958465.0</v>
      </c>
      <c r="P24" s="72" t="s">
        <v>566</v>
      </c>
    </row>
    <row r="25">
      <c r="C25" s="73">
        <v>1.5926789E7</v>
      </c>
      <c r="D25" s="73">
        <v>4.26681873E8</v>
      </c>
      <c r="E25" s="71" t="s">
        <v>567</v>
      </c>
      <c r="F25" s="73">
        <v>2.0</v>
      </c>
      <c r="G25" s="71" t="s">
        <v>502</v>
      </c>
      <c r="H25" s="71" t="s">
        <v>560</v>
      </c>
      <c r="I25" s="71" t="s">
        <v>561</v>
      </c>
      <c r="J25" s="71" t="s">
        <v>543</v>
      </c>
      <c r="K25" s="71" t="s">
        <v>544</v>
      </c>
      <c r="L25" s="71" t="s">
        <v>545</v>
      </c>
      <c r="M25" s="71" t="s">
        <v>546</v>
      </c>
      <c r="N25" s="74">
        <v>43201.0</v>
      </c>
      <c r="O25" s="74">
        <v>43242.0</v>
      </c>
      <c r="P25" s="72" t="s">
        <v>564</v>
      </c>
    </row>
    <row r="26">
      <c r="C26" s="73">
        <v>1.5926789E7</v>
      </c>
      <c r="D26" s="73">
        <v>4.26681873E8</v>
      </c>
      <c r="E26" s="71" t="s">
        <v>567</v>
      </c>
      <c r="F26" s="73">
        <v>2.0</v>
      </c>
      <c r="G26" s="71" t="s">
        <v>502</v>
      </c>
      <c r="H26" s="71" t="s">
        <v>560</v>
      </c>
      <c r="I26" s="71" t="s">
        <v>561</v>
      </c>
      <c r="J26" s="71" t="s">
        <v>548</v>
      </c>
      <c r="K26" s="71" t="s">
        <v>549</v>
      </c>
      <c r="L26" s="71" t="s">
        <v>545</v>
      </c>
      <c r="M26" s="71" t="s">
        <v>546</v>
      </c>
      <c r="N26" s="74">
        <v>43243.0</v>
      </c>
      <c r="O26" s="74">
        <v>43799.0</v>
      </c>
      <c r="P26" s="72" t="s">
        <v>568</v>
      </c>
    </row>
    <row r="27">
      <c r="C27" s="73">
        <v>1.5926789E7</v>
      </c>
      <c r="D27" s="73">
        <v>4.26681873E8</v>
      </c>
      <c r="E27" s="71" t="s">
        <v>567</v>
      </c>
      <c r="F27" s="73">
        <v>2.0</v>
      </c>
      <c r="G27" s="71" t="s">
        <v>502</v>
      </c>
      <c r="H27" s="71" t="s">
        <v>560</v>
      </c>
      <c r="I27" s="71" t="s">
        <v>561</v>
      </c>
      <c r="J27" s="71" t="s">
        <v>543</v>
      </c>
      <c r="K27" s="71" t="s">
        <v>544</v>
      </c>
      <c r="L27" s="71" t="s">
        <v>545</v>
      </c>
      <c r="M27" s="71" t="s">
        <v>546</v>
      </c>
      <c r="N27" s="74">
        <v>43800.0</v>
      </c>
      <c r="O27" s="74">
        <v>2958465.0</v>
      </c>
      <c r="P27" s="72" t="s">
        <v>569</v>
      </c>
    </row>
    <row r="28">
      <c r="C28" s="73">
        <v>9.7017308E7</v>
      </c>
      <c r="D28" s="73">
        <v>9.7017308E7</v>
      </c>
      <c r="E28" s="71" t="s">
        <v>570</v>
      </c>
      <c r="F28" s="73">
        <v>1.0</v>
      </c>
      <c r="G28" s="71" t="s">
        <v>502</v>
      </c>
      <c r="H28" s="71" t="s">
        <v>541</v>
      </c>
      <c r="I28" s="71" t="s">
        <v>542</v>
      </c>
      <c r="J28" s="71" t="s">
        <v>543</v>
      </c>
      <c r="K28" s="71" t="s">
        <v>544</v>
      </c>
      <c r="L28" s="71" t="s">
        <v>571</v>
      </c>
      <c r="M28" s="71" t="s">
        <v>572</v>
      </c>
      <c r="N28" s="74">
        <v>43413.0</v>
      </c>
      <c r="O28" s="74">
        <v>44427.0</v>
      </c>
      <c r="P28" s="72" t="s">
        <v>573</v>
      </c>
    </row>
    <row r="29">
      <c r="C29" s="73">
        <v>9.7017308E7</v>
      </c>
      <c r="D29" s="73">
        <v>9.7017308E7</v>
      </c>
      <c r="E29" s="71" t="s">
        <v>570</v>
      </c>
      <c r="F29" s="73">
        <v>1.0</v>
      </c>
      <c r="G29" s="71" t="s">
        <v>502</v>
      </c>
      <c r="H29" s="71" t="s">
        <v>541</v>
      </c>
      <c r="I29" s="71" t="s">
        <v>542</v>
      </c>
      <c r="J29" s="71" t="s">
        <v>548</v>
      </c>
      <c r="K29" s="71" t="s">
        <v>549</v>
      </c>
      <c r="L29" s="71" t="s">
        <v>545</v>
      </c>
      <c r="M29" s="71" t="s">
        <v>546</v>
      </c>
      <c r="N29" s="74">
        <v>44428.0</v>
      </c>
      <c r="O29" s="74">
        <v>2958465.0</v>
      </c>
      <c r="P29" s="72" t="s">
        <v>574</v>
      </c>
    </row>
    <row r="30">
      <c r="C30" s="73">
        <v>8.28025984E8</v>
      </c>
      <c r="D30" s="73">
        <v>8.23493779E8</v>
      </c>
      <c r="E30" s="71" t="s">
        <v>575</v>
      </c>
      <c r="F30" s="73">
        <v>1.0</v>
      </c>
      <c r="G30" s="71" t="s">
        <v>502</v>
      </c>
      <c r="H30" s="71" t="s">
        <v>576</v>
      </c>
      <c r="I30" s="71" t="s">
        <v>577</v>
      </c>
      <c r="J30" s="71" t="s">
        <v>543</v>
      </c>
      <c r="K30" s="71" t="s">
        <v>544</v>
      </c>
      <c r="L30" s="71" t="s">
        <v>545</v>
      </c>
      <c r="M30" s="71" t="s">
        <v>546</v>
      </c>
      <c r="N30" s="74">
        <v>43928.0</v>
      </c>
      <c r="O30" s="74">
        <v>43994.0</v>
      </c>
      <c r="P30" s="72" t="s">
        <v>578</v>
      </c>
    </row>
    <row r="31">
      <c r="C31" s="73">
        <v>8.28025984E8</v>
      </c>
      <c r="D31" s="73">
        <v>8.23493779E8</v>
      </c>
      <c r="E31" s="71" t="s">
        <v>575</v>
      </c>
      <c r="F31" s="73">
        <v>1.0</v>
      </c>
      <c r="G31" s="71" t="s">
        <v>502</v>
      </c>
      <c r="H31" s="71" t="s">
        <v>576</v>
      </c>
      <c r="I31" s="71" t="s">
        <v>577</v>
      </c>
      <c r="J31" s="71" t="s">
        <v>548</v>
      </c>
      <c r="K31" s="71" t="s">
        <v>549</v>
      </c>
      <c r="L31" s="71" t="s">
        <v>545</v>
      </c>
      <c r="M31" s="71" t="s">
        <v>546</v>
      </c>
      <c r="N31" s="74">
        <v>43995.0</v>
      </c>
      <c r="O31" s="74">
        <v>2958465.0</v>
      </c>
      <c r="P31" s="72" t="s">
        <v>579</v>
      </c>
    </row>
    <row r="32">
      <c r="C32" s="73">
        <v>1.2626267E8</v>
      </c>
      <c r="D32" s="73">
        <v>8.28025718E8</v>
      </c>
      <c r="E32" s="71" t="s">
        <v>580</v>
      </c>
      <c r="F32" s="73">
        <v>1.0</v>
      </c>
      <c r="G32" s="71" t="s">
        <v>502</v>
      </c>
      <c r="H32" s="71" t="s">
        <v>541</v>
      </c>
      <c r="I32" s="71" t="s">
        <v>542</v>
      </c>
      <c r="J32" s="71" t="s">
        <v>543</v>
      </c>
      <c r="K32" s="71" t="s">
        <v>544</v>
      </c>
      <c r="L32" s="71" t="s">
        <v>562</v>
      </c>
      <c r="M32" s="71" t="s">
        <v>563</v>
      </c>
      <c r="N32" s="74">
        <v>43455.0</v>
      </c>
      <c r="O32" s="74">
        <v>43929.0</v>
      </c>
      <c r="P32" s="72" t="s">
        <v>581</v>
      </c>
    </row>
    <row r="33">
      <c r="C33" s="73">
        <v>1.2626267E8</v>
      </c>
      <c r="D33" s="73">
        <v>8.28025718E8</v>
      </c>
      <c r="E33" s="71" t="s">
        <v>580</v>
      </c>
      <c r="F33" s="73">
        <v>1.0</v>
      </c>
      <c r="G33" s="71" t="s">
        <v>502</v>
      </c>
      <c r="H33" s="71" t="s">
        <v>541</v>
      </c>
      <c r="I33" s="71" t="s">
        <v>542</v>
      </c>
      <c r="J33" s="71" t="s">
        <v>548</v>
      </c>
      <c r="K33" s="71" t="s">
        <v>549</v>
      </c>
      <c r="L33" s="71" t="s">
        <v>545</v>
      </c>
      <c r="M33" s="71" t="s">
        <v>546</v>
      </c>
      <c r="N33" s="74">
        <v>43930.0</v>
      </c>
      <c r="O33" s="74">
        <v>43941.0</v>
      </c>
      <c r="P33" s="72" t="s">
        <v>582</v>
      </c>
    </row>
    <row r="34">
      <c r="C34" s="73">
        <v>1.2626267E8</v>
      </c>
      <c r="D34" s="73">
        <v>8.28025718E8</v>
      </c>
      <c r="E34" s="71" t="s">
        <v>580</v>
      </c>
      <c r="F34" s="73">
        <v>1.0</v>
      </c>
      <c r="G34" s="71" t="s">
        <v>502</v>
      </c>
      <c r="H34" s="71" t="s">
        <v>541</v>
      </c>
      <c r="I34" s="71" t="s">
        <v>542</v>
      </c>
      <c r="J34" s="71" t="s">
        <v>543</v>
      </c>
      <c r="K34" s="71" t="s">
        <v>544</v>
      </c>
      <c r="L34" s="71" t="s">
        <v>545</v>
      </c>
      <c r="M34" s="71" t="s">
        <v>546</v>
      </c>
      <c r="N34" s="74">
        <v>43942.0</v>
      </c>
      <c r="O34" s="74">
        <v>44513.0</v>
      </c>
      <c r="P34" s="72" t="s">
        <v>583</v>
      </c>
    </row>
    <row r="35">
      <c r="C35" s="73">
        <v>1.2626267E8</v>
      </c>
      <c r="D35" s="73">
        <v>8.28025718E8</v>
      </c>
      <c r="E35" s="71" t="s">
        <v>580</v>
      </c>
      <c r="F35" s="73">
        <v>1.0</v>
      </c>
      <c r="G35" s="71" t="s">
        <v>502</v>
      </c>
      <c r="H35" s="71" t="s">
        <v>541</v>
      </c>
      <c r="I35" s="71" t="s">
        <v>542</v>
      </c>
      <c r="J35" s="71" t="s">
        <v>548</v>
      </c>
      <c r="K35" s="71" t="s">
        <v>549</v>
      </c>
      <c r="L35" s="71" t="s">
        <v>545</v>
      </c>
      <c r="M35" s="71" t="s">
        <v>546</v>
      </c>
      <c r="N35" s="74">
        <v>44514.0</v>
      </c>
      <c r="O35" s="74">
        <v>2958465.0</v>
      </c>
      <c r="P35" s="72" t="s">
        <v>584</v>
      </c>
    </row>
    <row r="36">
      <c r="C36" s="73">
        <v>9.8722586E7</v>
      </c>
      <c r="D36" s="73">
        <v>1.33303913E8</v>
      </c>
      <c r="E36" s="71" t="s">
        <v>585</v>
      </c>
      <c r="F36" s="73">
        <v>1.0</v>
      </c>
      <c r="G36" s="71" t="s">
        <v>502</v>
      </c>
      <c r="H36" s="71" t="s">
        <v>541</v>
      </c>
      <c r="I36" s="71" t="s">
        <v>542</v>
      </c>
      <c r="J36" s="71" t="s">
        <v>543</v>
      </c>
      <c r="K36" s="71" t="s">
        <v>544</v>
      </c>
      <c r="L36" s="71" t="s">
        <v>586</v>
      </c>
      <c r="M36" s="71" t="s">
        <v>587</v>
      </c>
      <c r="N36" s="74">
        <v>44539.0</v>
      </c>
      <c r="O36" s="74">
        <v>44612.0</v>
      </c>
      <c r="P36" s="72" t="s">
        <v>588</v>
      </c>
    </row>
    <row r="37">
      <c r="C37" s="73">
        <v>9.8722586E7</v>
      </c>
      <c r="D37" s="73">
        <v>1.33303913E8</v>
      </c>
      <c r="E37" s="71" t="s">
        <v>585</v>
      </c>
      <c r="F37" s="73">
        <v>1.0</v>
      </c>
      <c r="G37" s="71" t="s">
        <v>502</v>
      </c>
      <c r="H37" s="71" t="s">
        <v>541</v>
      </c>
      <c r="I37" s="71" t="s">
        <v>542</v>
      </c>
      <c r="J37" s="71" t="s">
        <v>548</v>
      </c>
      <c r="K37" s="71" t="s">
        <v>549</v>
      </c>
      <c r="L37" s="71" t="s">
        <v>545</v>
      </c>
      <c r="M37" s="71" t="s">
        <v>546</v>
      </c>
      <c r="N37" s="74">
        <v>44613.0</v>
      </c>
      <c r="O37" s="74">
        <v>44781.0</v>
      </c>
      <c r="P37" s="72" t="s">
        <v>589</v>
      </c>
    </row>
    <row r="38">
      <c r="C38" s="73">
        <v>9.8722586E7</v>
      </c>
      <c r="D38" s="73">
        <v>1.33303913E8</v>
      </c>
      <c r="E38" s="71" t="s">
        <v>585</v>
      </c>
      <c r="F38" s="73">
        <v>1.0</v>
      </c>
      <c r="G38" s="71" t="s">
        <v>502</v>
      </c>
      <c r="H38" s="71" t="s">
        <v>541</v>
      </c>
      <c r="I38" s="71" t="s">
        <v>542</v>
      </c>
      <c r="J38" s="71" t="s">
        <v>543</v>
      </c>
      <c r="K38" s="71" t="s">
        <v>544</v>
      </c>
      <c r="L38" s="71" t="s">
        <v>586</v>
      </c>
      <c r="M38" s="71" t="s">
        <v>587</v>
      </c>
      <c r="N38" s="74">
        <v>44782.0</v>
      </c>
      <c r="O38" s="74">
        <v>2958465.0</v>
      </c>
      <c r="P38" s="72" t="s">
        <v>590</v>
      </c>
    </row>
    <row r="39">
      <c r="C39" s="73">
        <v>1.085781529E9</v>
      </c>
      <c r="D39" s="73">
        <v>7037154.0</v>
      </c>
      <c r="E39" s="71" t="s">
        <v>591</v>
      </c>
      <c r="F39" s="73">
        <v>1.0</v>
      </c>
      <c r="G39" s="71" t="s">
        <v>502</v>
      </c>
      <c r="H39" s="71" t="s">
        <v>576</v>
      </c>
      <c r="I39" s="71" t="s">
        <v>577</v>
      </c>
      <c r="J39" s="71" t="s">
        <v>543</v>
      </c>
      <c r="K39" s="71" t="s">
        <v>544</v>
      </c>
      <c r="L39" s="71" t="s">
        <v>571</v>
      </c>
      <c r="M39" s="71" t="s">
        <v>572</v>
      </c>
      <c r="N39" s="74">
        <v>43920.0</v>
      </c>
      <c r="O39" s="74">
        <v>2958465.0</v>
      </c>
      <c r="P39" s="72" t="s">
        <v>592</v>
      </c>
    </row>
    <row r="40">
      <c r="C40" s="73">
        <v>3.3644351E7</v>
      </c>
      <c r="D40" s="73">
        <v>6.17892464E8</v>
      </c>
      <c r="E40" s="71" t="s">
        <v>593</v>
      </c>
      <c r="F40" s="73">
        <v>2.0</v>
      </c>
      <c r="G40" s="71" t="s">
        <v>502</v>
      </c>
      <c r="H40" s="71" t="s">
        <v>560</v>
      </c>
      <c r="I40" s="71" t="s">
        <v>561</v>
      </c>
      <c r="J40" s="71" t="s">
        <v>543</v>
      </c>
      <c r="K40" s="71" t="s">
        <v>544</v>
      </c>
      <c r="L40" s="71" t="s">
        <v>562</v>
      </c>
      <c r="M40" s="71" t="s">
        <v>563</v>
      </c>
      <c r="N40" s="74">
        <v>43205.0</v>
      </c>
      <c r="O40" s="74">
        <v>43285.0</v>
      </c>
      <c r="P40" s="72" t="s">
        <v>594</v>
      </c>
    </row>
    <row r="41">
      <c r="C41" s="73">
        <v>3.3644351E7</v>
      </c>
      <c r="D41" s="73">
        <v>6.17892464E8</v>
      </c>
      <c r="E41" s="71" t="s">
        <v>593</v>
      </c>
      <c r="F41" s="73">
        <v>2.0</v>
      </c>
      <c r="G41" s="71" t="s">
        <v>502</v>
      </c>
      <c r="H41" s="71" t="s">
        <v>560</v>
      </c>
      <c r="I41" s="71" t="s">
        <v>561</v>
      </c>
      <c r="J41" s="71" t="s">
        <v>548</v>
      </c>
      <c r="K41" s="71" t="s">
        <v>549</v>
      </c>
      <c r="L41" s="71" t="s">
        <v>545</v>
      </c>
      <c r="M41" s="71" t="s">
        <v>546</v>
      </c>
      <c r="N41" s="74">
        <v>43286.0</v>
      </c>
      <c r="O41" s="74">
        <v>43286.0</v>
      </c>
      <c r="P41" s="72" t="s">
        <v>565</v>
      </c>
    </row>
    <row r="42">
      <c r="C42" s="73">
        <v>3.3644351E7</v>
      </c>
      <c r="D42" s="73">
        <v>6.17892464E8</v>
      </c>
      <c r="E42" s="71" t="s">
        <v>593</v>
      </c>
      <c r="F42" s="73">
        <v>2.0</v>
      </c>
      <c r="G42" s="71" t="s">
        <v>502</v>
      </c>
      <c r="H42" s="71" t="s">
        <v>560</v>
      </c>
      <c r="I42" s="71" t="s">
        <v>561</v>
      </c>
      <c r="J42" s="71" t="s">
        <v>543</v>
      </c>
      <c r="K42" s="71" t="s">
        <v>544</v>
      </c>
      <c r="L42" s="71" t="s">
        <v>562</v>
      </c>
      <c r="M42" s="71" t="s">
        <v>563</v>
      </c>
      <c r="N42" s="74">
        <v>43287.0</v>
      </c>
      <c r="O42" s="74">
        <v>43387.0</v>
      </c>
      <c r="P42" s="72" t="s">
        <v>566</v>
      </c>
    </row>
    <row r="43">
      <c r="C43" s="73">
        <v>3.3644351E7</v>
      </c>
      <c r="D43" s="73">
        <v>6.17892464E8</v>
      </c>
      <c r="E43" s="71" t="s">
        <v>593</v>
      </c>
      <c r="F43" s="73">
        <v>2.0</v>
      </c>
      <c r="G43" s="71" t="s">
        <v>502</v>
      </c>
      <c r="H43" s="71" t="s">
        <v>560</v>
      </c>
      <c r="I43" s="71" t="s">
        <v>561</v>
      </c>
      <c r="J43" s="71" t="s">
        <v>548</v>
      </c>
      <c r="K43" s="71" t="s">
        <v>549</v>
      </c>
      <c r="L43" s="71" t="s">
        <v>545</v>
      </c>
      <c r="M43" s="71" t="s">
        <v>546</v>
      </c>
      <c r="N43" s="74">
        <v>43388.0</v>
      </c>
      <c r="O43" s="74">
        <v>43388.0</v>
      </c>
      <c r="P43" s="72" t="s">
        <v>595</v>
      </c>
    </row>
    <row r="44">
      <c r="C44" s="73">
        <v>3.3644351E7</v>
      </c>
      <c r="D44" s="73">
        <v>6.17892464E8</v>
      </c>
      <c r="E44" s="71" t="s">
        <v>593</v>
      </c>
      <c r="F44" s="73">
        <v>2.0</v>
      </c>
      <c r="G44" s="71" t="s">
        <v>502</v>
      </c>
      <c r="H44" s="71" t="s">
        <v>560</v>
      </c>
      <c r="I44" s="71" t="s">
        <v>561</v>
      </c>
      <c r="J44" s="71" t="s">
        <v>543</v>
      </c>
      <c r="K44" s="71" t="s">
        <v>544</v>
      </c>
      <c r="L44" s="71" t="s">
        <v>562</v>
      </c>
      <c r="M44" s="71" t="s">
        <v>563</v>
      </c>
      <c r="N44" s="74">
        <v>43389.0</v>
      </c>
      <c r="O44" s="74">
        <v>43634.0</v>
      </c>
      <c r="P44" s="72" t="s">
        <v>596</v>
      </c>
    </row>
    <row r="45">
      <c r="C45" s="73">
        <v>3.3644351E7</v>
      </c>
      <c r="D45" s="73">
        <v>6.17892464E8</v>
      </c>
      <c r="E45" s="71" t="s">
        <v>593</v>
      </c>
      <c r="F45" s="73">
        <v>2.0</v>
      </c>
      <c r="G45" s="71" t="s">
        <v>502</v>
      </c>
      <c r="H45" s="71" t="s">
        <v>560</v>
      </c>
      <c r="I45" s="71" t="s">
        <v>561</v>
      </c>
      <c r="J45" s="71" t="s">
        <v>548</v>
      </c>
      <c r="K45" s="71" t="s">
        <v>549</v>
      </c>
      <c r="L45" s="71" t="s">
        <v>545</v>
      </c>
      <c r="M45" s="71" t="s">
        <v>546</v>
      </c>
      <c r="N45" s="74">
        <v>43635.0</v>
      </c>
      <c r="O45" s="74">
        <v>44529.0</v>
      </c>
      <c r="P45" s="72" t="s">
        <v>597</v>
      </c>
    </row>
    <row r="46">
      <c r="C46" s="73">
        <v>3.3644351E7</v>
      </c>
      <c r="D46" s="73">
        <v>6.17892464E8</v>
      </c>
      <c r="E46" s="71" t="s">
        <v>593</v>
      </c>
      <c r="F46" s="73">
        <v>2.0</v>
      </c>
      <c r="G46" s="71" t="s">
        <v>502</v>
      </c>
      <c r="H46" s="71" t="s">
        <v>560</v>
      </c>
      <c r="I46" s="71" t="s">
        <v>561</v>
      </c>
      <c r="J46" s="71" t="s">
        <v>543</v>
      </c>
      <c r="K46" s="71" t="s">
        <v>544</v>
      </c>
      <c r="L46" s="71" t="s">
        <v>562</v>
      </c>
      <c r="M46" s="71" t="s">
        <v>563</v>
      </c>
      <c r="N46" s="74">
        <v>44530.0</v>
      </c>
      <c r="O46" s="74">
        <v>44530.0</v>
      </c>
      <c r="P46" s="72" t="s">
        <v>598</v>
      </c>
    </row>
    <row r="47">
      <c r="C47" s="73">
        <v>3.3644351E7</v>
      </c>
      <c r="D47" s="73">
        <v>6.17892464E8</v>
      </c>
      <c r="E47" s="71" t="s">
        <v>593</v>
      </c>
      <c r="F47" s="73">
        <v>2.0</v>
      </c>
      <c r="G47" s="71" t="s">
        <v>502</v>
      </c>
      <c r="H47" s="71" t="s">
        <v>560</v>
      </c>
      <c r="I47" s="71" t="s">
        <v>561</v>
      </c>
      <c r="J47" s="71" t="s">
        <v>548</v>
      </c>
      <c r="K47" s="71" t="s">
        <v>549</v>
      </c>
      <c r="L47" s="71" t="s">
        <v>545</v>
      </c>
      <c r="M47" s="71" t="s">
        <v>546</v>
      </c>
      <c r="N47" s="74">
        <v>44531.0</v>
      </c>
      <c r="O47" s="74">
        <v>2958465.0</v>
      </c>
      <c r="P47" s="72" t="s">
        <v>599</v>
      </c>
    </row>
    <row r="48">
      <c r="C48" s="73">
        <v>1.05858798E8</v>
      </c>
      <c r="D48" s="73">
        <v>8.3261949E8</v>
      </c>
      <c r="E48" s="71" t="s">
        <v>600</v>
      </c>
      <c r="F48" s="73">
        <v>4.0</v>
      </c>
      <c r="G48" s="71" t="s">
        <v>502</v>
      </c>
      <c r="H48" s="71" t="s">
        <v>560</v>
      </c>
      <c r="I48" s="71" t="s">
        <v>561</v>
      </c>
      <c r="J48" s="71" t="s">
        <v>543</v>
      </c>
      <c r="K48" s="71" t="s">
        <v>544</v>
      </c>
      <c r="L48" s="71" t="s">
        <v>562</v>
      </c>
      <c r="M48" s="71" t="s">
        <v>563</v>
      </c>
      <c r="N48" s="74">
        <v>43201.0</v>
      </c>
      <c r="O48" s="74">
        <v>43285.0</v>
      </c>
      <c r="P48" s="72" t="s">
        <v>564</v>
      </c>
    </row>
    <row r="49">
      <c r="C49" s="73">
        <v>1.05858798E8</v>
      </c>
      <c r="D49" s="73">
        <v>8.3261949E8</v>
      </c>
      <c r="E49" s="71" t="s">
        <v>600</v>
      </c>
      <c r="F49" s="73">
        <v>4.0</v>
      </c>
      <c r="G49" s="71" t="s">
        <v>502</v>
      </c>
      <c r="H49" s="71" t="s">
        <v>560</v>
      </c>
      <c r="I49" s="71" t="s">
        <v>561</v>
      </c>
      <c r="J49" s="71" t="s">
        <v>548</v>
      </c>
      <c r="K49" s="71" t="s">
        <v>549</v>
      </c>
      <c r="L49" s="71" t="s">
        <v>545</v>
      </c>
      <c r="M49" s="71" t="s">
        <v>546</v>
      </c>
      <c r="N49" s="74">
        <v>43286.0</v>
      </c>
      <c r="O49" s="74">
        <v>43286.0</v>
      </c>
      <c r="P49" s="72" t="s">
        <v>565</v>
      </c>
    </row>
    <row r="50">
      <c r="C50" s="73">
        <v>1.05858798E8</v>
      </c>
      <c r="D50" s="73">
        <v>8.3261949E8</v>
      </c>
      <c r="E50" s="71" t="s">
        <v>600</v>
      </c>
      <c r="F50" s="73">
        <v>4.0</v>
      </c>
      <c r="G50" s="71" t="s">
        <v>502</v>
      </c>
      <c r="H50" s="71" t="s">
        <v>560</v>
      </c>
      <c r="I50" s="71" t="s">
        <v>561</v>
      </c>
      <c r="J50" s="71" t="s">
        <v>543</v>
      </c>
      <c r="K50" s="71" t="s">
        <v>544</v>
      </c>
      <c r="L50" s="71" t="s">
        <v>562</v>
      </c>
      <c r="M50" s="71" t="s">
        <v>563</v>
      </c>
      <c r="N50" s="74">
        <v>43287.0</v>
      </c>
      <c r="O50" s="74">
        <v>43387.0</v>
      </c>
      <c r="P50" s="72" t="s">
        <v>566</v>
      </c>
    </row>
    <row r="51">
      <c r="C51" s="73">
        <v>1.05858798E8</v>
      </c>
      <c r="D51" s="73">
        <v>8.3261949E8</v>
      </c>
      <c r="E51" s="71" t="s">
        <v>600</v>
      </c>
      <c r="F51" s="73">
        <v>4.0</v>
      </c>
      <c r="G51" s="71" t="s">
        <v>502</v>
      </c>
      <c r="H51" s="71" t="s">
        <v>560</v>
      </c>
      <c r="I51" s="71" t="s">
        <v>561</v>
      </c>
      <c r="J51" s="71" t="s">
        <v>548</v>
      </c>
      <c r="K51" s="71" t="s">
        <v>549</v>
      </c>
      <c r="L51" s="71" t="s">
        <v>545</v>
      </c>
      <c r="M51" s="71" t="s">
        <v>546</v>
      </c>
      <c r="N51" s="74">
        <v>43388.0</v>
      </c>
      <c r="O51" s="74">
        <v>43388.0</v>
      </c>
      <c r="P51" s="72" t="s">
        <v>595</v>
      </c>
    </row>
    <row r="52">
      <c r="C52" s="73">
        <v>1.05858798E8</v>
      </c>
      <c r="D52" s="73">
        <v>8.3261949E8</v>
      </c>
      <c r="E52" s="71" t="s">
        <v>600</v>
      </c>
      <c r="F52" s="73">
        <v>4.0</v>
      </c>
      <c r="G52" s="71" t="s">
        <v>502</v>
      </c>
      <c r="H52" s="71" t="s">
        <v>560</v>
      </c>
      <c r="I52" s="71" t="s">
        <v>561</v>
      </c>
      <c r="J52" s="71" t="s">
        <v>543</v>
      </c>
      <c r="K52" s="71" t="s">
        <v>544</v>
      </c>
      <c r="L52" s="71" t="s">
        <v>562</v>
      </c>
      <c r="M52" s="71" t="s">
        <v>563</v>
      </c>
      <c r="N52" s="74">
        <v>43389.0</v>
      </c>
      <c r="O52" s="74">
        <v>43713.0</v>
      </c>
      <c r="P52" s="72" t="s">
        <v>596</v>
      </c>
    </row>
    <row r="53">
      <c r="C53" s="73">
        <v>1.05858798E8</v>
      </c>
      <c r="D53" s="73">
        <v>8.3261949E8</v>
      </c>
      <c r="E53" s="71" t="s">
        <v>600</v>
      </c>
      <c r="F53" s="73">
        <v>4.0</v>
      </c>
      <c r="G53" s="71" t="s">
        <v>502</v>
      </c>
      <c r="H53" s="71" t="s">
        <v>560</v>
      </c>
      <c r="I53" s="71" t="s">
        <v>561</v>
      </c>
      <c r="J53" s="71" t="s">
        <v>548</v>
      </c>
      <c r="K53" s="71" t="s">
        <v>549</v>
      </c>
      <c r="L53" s="71" t="s">
        <v>545</v>
      </c>
      <c r="M53" s="71" t="s">
        <v>546</v>
      </c>
      <c r="N53" s="74">
        <v>43714.0</v>
      </c>
      <c r="O53" s="74">
        <v>2958465.0</v>
      </c>
      <c r="P53" s="72" t="s">
        <v>601</v>
      </c>
    </row>
    <row r="54">
      <c r="C54" s="73">
        <v>1.150748731E9</v>
      </c>
      <c r="D54" s="73">
        <v>1.137751141E9</v>
      </c>
      <c r="E54" s="71" t="s">
        <v>602</v>
      </c>
      <c r="F54" s="73">
        <v>1.0</v>
      </c>
      <c r="G54" s="71" t="s">
        <v>502</v>
      </c>
      <c r="H54" s="71" t="s">
        <v>541</v>
      </c>
      <c r="I54" s="71" t="s">
        <v>542</v>
      </c>
      <c r="J54" s="71" t="s">
        <v>543</v>
      </c>
      <c r="K54" s="71" t="s">
        <v>544</v>
      </c>
      <c r="L54" s="71" t="s">
        <v>603</v>
      </c>
      <c r="M54" s="71" t="s">
        <v>604</v>
      </c>
      <c r="N54" s="74">
        <v>44564.0</v>
      </c>
      <c r="O54" s="74">
        <v>2958465.0</v>
      </c>
      <c r="P54" s="72" t="s">
        <v>605</v>
      </c>
    </row>
    <row r="55">
      <c r="C55" s="73">
        <v>9.32338785E8</v>
      </c>
      <c r="D55" s="73">
        <v>9.24690051E8</v>
      </c>
      <c r="E55" s="71" t="s">
        <v>606</v>
      </c>
      <c r="F55" s="73">
        <v>1.0</v>
      </c>
      <c r="G55" s="71" t="s">
        <v>502</v>
      </c>
      <c r="H55" s="71" t="s">
        <v>560</v>
      </c>
      <c r="I55" s="71" t="s">
        <v>561</v>
      </c>
      <c r="J55" s="71" t="s">
        <v>543</v>
      </c>
      <c r="K55" s="71" t="s">
        <v>544</v>
      </c>
      <c r="L55" s="71" t="s">
        <v>562</v>
      </c>
      <c r="M55" s="71" t="s">
        <v>563</v>
      </c>
      <c r="N55" s="74">
        <v>44891.0</v>
      </c>
      <c r="O55" s="74">
        <v>2958465.0</v>
      </c>
      <c r="P55" s="72" t="s">
        <v>607</v>
      </c>
    </row>
    <row r="56">
      <c r="C56" s="73">
        <v>2.9286076E7</v>
      </c>
      <c r="D56" s="73">
        <v>9.4664018E8</v>
      </c>
      <c r="E56" s="71" t="s">
        <v>608</v>
      </c>
      <c r="F56" s="73">
        <v>1.0</v>
      </c>
      <c r="G56" s="71" t="s">
        <v>502</v>
      </c>
      <c r="H56" s="71" t="s">
        <v>560</v>
      </c>
      <c r="I56" s="71" t="s">
        <v>561</v>
      </c>
      <c r="J56" s="71" t="s">
        <v>543</v>
      </c>
      <c r="K56" s="71" t="s">
        <v>544</v>
      </c>
      <c r="L56" s="71" t="s">
        <v>562</v>
      </c>
      <c r="M56" s="71" t="s">
        <v>563</v>
      </c>
      <c r="N56" s="74">
        <v>43716.0</v>
      </c>
      <c r="O56" s="74">
        <v>43769.0</v>
      </c>
      <c r="P56" s="72" t="s">
        <v>547</v>
      </c>
    </row>
    <row r="57">
      <c r="C57" s="73">
        <v>2.9286076E7</v>
      </c>
      <c r="D57" s="73">
        <v>9.4664018E8</v>
      </c>
      <c r="E57" s="71" t="s">
        <v>608</v>
      </c>
      <c r="F57" s="73">
        <v>1.0</v>
      </c>
      <c r="G57" s="71" t="s">
        <v>502</v>
      </c>
      <c r="H57" s="71" t="s">
        <v>560</v>
      </c>
      <c r="I57" s="71" t="s">
        <v>561</v>
      </c>
      <c r="J57" s="71" t="s">
        <v>548</v>
      </c>
      <c r="K57" s="71" t="s">
        <v>549</v>
      </c>
      <c r="L57" s="71" t="s">
        <v>545</v>
      </c>
      <c r="M57" s="71" t="s">
        <v>546</v>
      </c>
      <c r="N57" s="74">
        <v>43770.0</v>
      </c>
      <c r="O57" s="74">
        <v>43770.0</v>
      </c>
      <c r="P57" s="72" t="s">
        <v>550</v>
      </c>
    </row>
    <row r="58">
      <c r="C58" s="73">
        <v>2.9286076E7</v>
      </c>
      <c r="D58" s="73">
        <v>9.4664018E8</v>
      </c>
      <c r="E58" s="71" t="s">
        <v>608</v>
      </c>
      <c r="F58" s="73">
        <v>1.0</v>
      </c>
      <c r="G58" s="71" t="s">
        <v>502</v>
      </c>
      <c r="H58" s="71" t="s">
        <v>560</v>
      </c>
      <c r="I58" s="71" t="s">
        <v>561</v>
      </c>
      <c r="J58" s="71" t="s">
        <v>543</v>
      </c>
      <c r="K58" s="71" t="s">
        <v>544</v>
      </c>
      <c r="L58" s="71" t="s">
        <v>562</v>
      </c>
      <c r="M58" s="71" t="s">
        <v>563</v>
      </c>
      <c r="N58" s="74">
        <v>43771.0</v>
      </c>
      <c r="O58" s="74">
        <v>43785.0</v>
      </c>
      <c r="P58" s="72" t="s">
        <v>551</v>
      </c>
    </row>
    <row r="59">
      <c r="C59" s="73">
        <v>2.9286076E7</v>
      </c>
      <c r="D59" s="73">
        <v>9.4664018E8</v>
      </c>
      <c r="E59" s="71" t="s">
        <v>608</v>
      </c>
      <c r="F59" s="73">
        <v>1.0</v>
      </c>
      <c r="G59" s="71" t="s">
        <v>502</v>
      </c>
      <c r="H59" s="71" t="s">
        <v>560</v>
      </c>
      <c r="I59" s="71" t="s">
        <v>561</v>
      </c>
      <c r="J59" s="71" t="s">
        <v>548</v>
      </c>
      <c r="K59" s="71" t="s">
        <v>549</v>
      </c>
      <c r="L59" s="71" t="s">
        <v>545</v>
      </c>
      <c r="M59" s="71" t="s">
        <v>546</v>
      </c>
      <c r="N59" s="74">
        <v>43786.0</v>
      </c>
      <c r="O59" s="74">
        <v>43786.0</v>
      </c>
      <c r="P59" s="72" t="s">
        <v>552</v>
      </c>
    </row>
    <row r="60">
      <c r="C60" s="73">
        <v>2.9286076E7</v>
      </c>
      <c r="D60" s="73">
        <v>9.4664018E8</v>
      </c>
      <c r="E60" s="71" t="s">
        <v>608</v>
      </c>
      <c r="F60" s="73">
        <v>1.0</v>
      </c>
      <c r="G60" s="71" t="s">
        <v>502</v>
      </c>
      <c r="H60" s="71" t="s">
        <v>560</v>
      </c>
      <c r="I60" s="71" t="s">
        <v>561</v>
      </c>
      <c r="J60" s="71" t="s">
        <v>543</v>
      </c>
      <c r="K60" s="71" t="s">
        <v>544</v>
      </c>
      <c r="L60" s="71" t="s">
        <v>562</v>
      </c>
      <c r="M60" s="71" t="s">
        <v>563</v>
      </c>
      <c r="N60" s="74">
        <v>43787.0</v>
      </c>
      <c r="O60" s="74">
        <v>43818.0</v>
      </c>
      <c r="P60" s="72" t="s">
        <v>553</v>
      </c>
    </row>
    <row r="61">
      <c r="C61" s="73">
        <v>2.9286076E7</v>
      </c>
      <c r="D61" s="73">
        <v>9.4664018E8</v>
      </c>
      <c r="E61" s="71" t="s">
        <v>608</v>
      </c>
      <c r="F61" s="73">
        <v>1.0</v>
      </c>
      <c r="G61" s="71" t="s">
        <v>502</v>
      </c>
      <c r="H61" s="71" t="s">
        <v>560</v>
      </c>
      <c r="I61" s="71" t="s">
        <v>561</v>
      </c>
      <c r="J61" s="71" t="s">
        <v>548</v>
      </c>
      <c r="K61" s="71" t="s">
        <v>549</v>
      </c>
      <c r="L61" s="71" t="s">
        <v>545</v>
      </c>
      <c r="M61" s="71" t="s">
        <v>546</v>
      </c>
      <c r="N61" s="74">
        <v>43819.0</v>
      </c>
      <c r="O61" s="74">
        <v>43819.0</v>
      </c>
      <c r="P61" s="72" t="s">
        <v>554</v>
      </c>
    </row>
    <row r="62">
      <c r="C62" s="73">
        <v>2.9286076E7</v>
      </c>
      <c r="D62" s="73">
        <v>9.4664018E8</v>
      </c>
      <c r="E62" s="71" t="s">
        <v>608</v>
      </c>
      <c r="F62" s="73">
        <v>1.0</v>
      </c>
      <c r="G62" s="71" t="s">
        <v>502</v>
      </c>
      <c r="H62" s="71" t="s">
        <v>560</v>
      </c>
      <c r="I62" s="71" t="s">
        <v>561</v>
      </c>
      <c r="J62" s="71" t="s">
        <v>543</v>
      </c>
      <c r="K62" s="71" t="s">
        <v>544</v>
      </c>
      <c r="L62" s="71" t="s">
        <v>562</v>
      </c>
      <c r="M62" s="71" t="s">
        <v>563</v>
      </c>
      <c r="N62" s="74">
        <v>43820.0</v>
      </c>
      <c r="O62" s="74">
        <v>44782.0</v>
      </c>
      <c r="P62" s="72" t="s">
        <v>555</v>
      </c>
    </row>
    <row r="63">
      <c r="C63" s="73">
        <v>2.9286076E7</v>
      </c>
      <c r="D63" s="73">
        <v>9.4664018E8</v>
      </c>
      <c r="E63" s="71" t="s">
        <v>608</v>
      </c>
      <c r="F63" s="73">
        <v>1.0</v>
      </c>
      <c r="G63" s="71" t="s">
        <v>502</v>
      </c>
      <c r="H63" s="71" t="s">
        <v>560</v>
      </c>
      <c r="I63" s="71" t="s">
        <v>561</v>
      </c>
      <c r="J63" s="71" t="s">
        <v>548</v>
      </c>
      <c r="K63" s="71" t="s">
        <v>549</v>
      </c>
      <c r="L63" s="71" t="s">
        <v>545</v>
      </c>
      <c r="M63" s="71" t="s">
        <v>546</v>
      </c>
      <c r="N63" s="74">
        <v>44783.0</v>
      </c>
      <c r="O63" s="74">
        <v>2958465.0</v>
      </c>
      <c r="P63" s="72" t="s">
        <v>609</v>
      </c>
    </row>
    <row r="64">
      <c r="C64" s="73">
        <v>1.5283474E7</v>
      </c>
      <c r="D64" s="73">
        <v>5.8013469E7</v>
      </c>
      <c r="E64" s="71" t="s">
        <v>610</v>
      </c>
      <c r="F64" s="73">
        <v>2.0</v>
      </c>
      <c r="G64" s="71" t="s">
        <v>502</v>
      </c>
      <c r="H64" s="71" t="s">
        <v>560</v>
      </c>
      <c r="I64" s="71" t="s">
        <v>561</v>
      </c>
      <c r="J64" s="71" t="s">
        <v>543</v>
      </c>
      <c r="K64" s="71" t="s">
        <v>544</v>
      </c>
      <c r="L64" s="71" t="s">
        <v>562</v>
      </c>
      <c r="M64" s="71" t="s">
        <v>563</v>
      </c>
      <c r="N64" s="74">
        <v>43204.0</v>
      </c>
      <c r="O64" s="74">
        <v>43285.0</v>
      </c>
      <c r="P64" s="72" t="s">
        <v>611</v>
      </c>
    </row>
    <row r="65">
      <c r="C65" s="73">
        <v>1.5283474E7</v>
      </c>
      <c r="D65" s="73">
        <v>5.8013469E7</v>
      </c>
      <c r="E65" s="71" t="s">
        <v>610</v>
      </c>
      <c r="F65" s="73">
        <v>2.0</v>
      </c>
      <c r="G65" s="71" t="s">
        <v>502</v>
      </c>
      <c r="H65" s="71" t="s">
        <v>560</v>
      </c>
      <c r="I65" s="71" t="s">
        <v>561</v>
      </c>
      <c r="J65" s="71" t="s">
        <v>548</v>
      </c>
      <c r="K65" s="71" t="s">
        <v>549</v>
      </c>
      <c r="L65" s="71" t="s">
        <v>545</v>
      </c>
      <c r="M65" s="71" t="s">
        <v>546</v>
      </c>
      <c r="N65" s="74">
        <v>43286.0</v>
      </c>
      <c r="O65" s="74">
        <v>43286.0</v>
      </c>
      <c r="P65" s="72" t="s">
        <v>565</v>
      </c>
    </row>
    <row r="66">
      <c r="C66" s="73">
        <v>1.5283474E7</v>
      </c>
      <c r="D66" s="73">
        <v>5.8013469E7</v>
      </c>
      <c r="E66" s="71" t="s">
        <v>610</v>
      </c>
      <c r="F66" s="73">
        <v>2.0</v>
      </c>
      <c r="G66" s="71" t="s">
        <v>502</v>
      </c>
      <c r="H66" s="71" t="s">
        <v>560</v>
      </c>
      <c r="I66" s="71" t="s">
        <v>561</v>
      </c>
      <c r="J66" s="71" t="s">
        <v>543</v>
      </c>
      <c r="K66" s="71" t="s">
        <v>544</v>
      </c>
      <c r="L66" s="71" t="s">
        <v>562</v>
      </c>
      <c r="M66" s="71" t="s">
        <v>563</v>
      </c>
      <c r="N66" s="74">
        <v>43287.0</v>
      </c>
      <c r="O66" s="74">
        <v>43387.0</v>
      </c>
      <c r="P66" s="72" t="s">
        <v>566</v>
      </c>
    </row>
    <row r="67">
      <c r="C67" s="73">
        <v>1.5283474E7</v>
      </c>
      <c r="D67" s="73">
        <v>5.8013469E7</v>
      </c>
      <c r="E67" s="71" t="s">
        <v>610</v>
      </c>
      <c r="F67" s="73">
        <v>2.0</v>
      </c>
      <c r="G67" s="71" t="s">
        <v>502</v>
      </c>
      <c r="H67" s="71" t="s">
        <v>560</v>
      </c>
      <c r="I67" s="71" t="s">
        <v>561</v>
      </c>
      <c r="J67" s="71" t="s">
        <v>548</v>
      </c>
      <c r="K67" s="71" t="s">
        <v>549</v>
      </c>
      <c r="L67" s="71" t="s">
        <v>545</v>
      </c>
      <c r="M67" s="71" t="s">
        <v>546</v>
      </c>
      <c r="N67" s="74">
        <v>43388.0</v>
      </c>
      <c r="O67" s="74">
        <v>43388.0</v>
      </c>
      <c r="P67" s="72" t="s">
        <v>595</v>
      </c>
    </row>
    <row r="68">
      <c r="C68" s="73">
        <v>1.5283474E7</v>
      </c>
      <c r="D68" s="73">
        <v>5.8013469E7</v>
      </c>
      <c r="E68" s="71" t="s">
        <v>610</v>
      </c>
      <c r="F68" s="73">
        <v>2.0</v>
      </c>
      <c r="G68" s="71" t="s">
        <v>502</v>
      </c>
      <c r="H68" s="71" t="s">
        <v>560</v>
      </c>
      <c r="I68" s="71" t="s">
        <v>561</v>
      </c>
      <c r="J68" s="71" t="s">
        <v>543</v>
      </c>
      <c r="K68" s="71" t="s">
        <v>544</v>
      </c>
      <c r="L68" s="71" t="s">
        <v>562</v>
      </c>
      <c r="M68" s="71" t="s">
        <v>563</v>
      </c>
      <c r="N68" s="74">
        <v>43389.0</v>
      </c>
      <c r="O68" s="74">
        <v>43943.0</v>
      </c>
      <c r="P68" s="72" t="s">
        <v>596</v>
      </c>
    </row>
    <row r="69">
      <c r="C69" s="73">
        <v>1.5283474E7</v>
      </c>
      <c r="D69" s="73">
        <v>5.8013469E7</v>
      </c>
      <c r="E69" s="71" t="s">
        <v>610</v>
      </c>
      <c r="F69" s="73">
        <v>2.0</v>
      </c>
      <c r="G69" s="71" t="s">
        <v>502</v>
      </c>
      <c r="H69" s="71" t="s">
        <v>560</v>
      </c>
      <c r="I69" s="71" t="s">
        <v>561</v>
      </c>
      <c r="J69" s="71" t="s">
        <v>548</v>
      </c>
      <c r="K69" s="71" t="s">
        <v>549</v>
      </c>
      <c r="L69" s="71" t="s">
        <v>545</v>
      </c>
      <c r="M69" s="71" t="s">
        <v>546</v>
      </c>
      <c r="N69" s="74">
        <v>43944.0</v>
      </c>
      <c r="O69" s="74">
        <v>2958465.0</v>
      </c>
      <c r="P69" s="72" t="s">
        <v>612</v>
      </c>
    </row>
    <row r="70">
      <c r="C70" s="73">
        <v>1.7461603E7</v>
      </c>
      <c r="D70" s="73">
        <v>5.3580955E7</v>
      </c>
      <c r="E70" s="71" t="s">
        <v>613</v>
      </c>
      <c r="F70" s="73">
        <v>1.0</v>
      </c>
      <c r="G70" s="71" t="s">
        <v>502</v>
      </c>
      <c r="H70" s="71" t="s">
        <v>560</v>
      </c>
      <c r="I70" s="71" t="s">
        <v>561</v>
      </c>
      <c r="J70" s="71" t="s">
        <v>543</v>
      </c>
      <c r="K70" s="71" t="s">
        <v>544</v>
      </c>
      <c r="L70" s="71" t="s">
        <v>562</v>
      </c>
      <c r="M70" s="71" t="s">
        <v>563</v>
      </c>
      <c r="N70" s="74">
        <v>43201.0</v>
      </c>
      <c r="O70" s="74">
        <v>44231.0</v>
      </c>
      <c r="P70" s="72" t="s">
        <v>564</v>
      </c>
    </row>
    <row r="71">
      <c r="C71" s="73">
        <v>1.7461603E7</v>
      </c>
      <c r="D71" s="73">
        <v>5.3580955E7</v>
      </c>
      <c r="E71" s="71" t="s">
        <v>613</v>
      </c>
      <c r="F71" s="73">
        <v>1.0</v>
      </c>
      <c r="G71" s="71" t="s">
        <v>502</v>
      </c>
      <c r="H71" s="71" t="s">
        <v>560</v>
      </c>
      <c r="I71" s="71" t="s">
        <v>561</v>
      </c>
      <c r="J71" s="71" t="s">
        <v>548</v>
      </c>
      <c r="K71" s="71" t="s">
        <v>549</v>
      </c>
      <c r="L71" s="71" t="s">
        <v>571</v>
      </c>
      <c r="M71" s="71" t="s">
        <v>572</v>
      </c>
      <c r="N71" s="74">
        <v>44232.0</v>
      </c>
      <c r="O71" s="74">
        <v>2958465.0</v>
      </c>
      <c r="P71" s="72" t="s">
        <v>614</v>
      </c>
    </row>
    <row r="72">
      <c r="C72" s="73">
        <v>4.1359217E7</v>
      </c>
      <c r="D72" s="73">
        <v>6.03393401E8</v>
      </c>
      <c r="E72" s="71" t="s">
        <v>615</v>
      </c>
      <c r="F72" s="73">
        <v>1.0</v>
      </c>
      <c r="G72" s="71" t="s">
        <v>502</v>
      </c>
      <c r="H72" s="71" t="s">
        <v>560</v>
      </c>
      <c r="I72" s="71" t="s">
        <v>561</v>
      </c>
      <c r="J72" s="71" t="s">
        <v>543</v>
      </c>
      <c r="K72" s="71" t="s">
        <v>544</v>
      </c>
      <c r="L72" s="71" t="s">
        <v>562</v>
      </c>
      <c r="M72" s="71" t="s">
        <v>563</v>
      </c>
      <c r="N72" s="74">
        <v>43201.0</v>
      </c>
      <c r="O72" s="74">
        <v>43285.0</v>
      </c>
      <c r="P72" s="72" t="s">
        <v>564</v>
      </c>
    </row>
    <row r="73">
      <c r="C73" s="73">
        <v>4.1359217E7</v>
      </c>
      <c r="D73" s="73">
        <v>6.03393401E8</v>
      </c>
      <c r="E73" s="71" t="s">
        <v>615</v>
      </c>
      <c r="F73" s="73">
        <v>1.0</v>
      </c>
      <c r="G73" s="71" t="s">
        <v>502</v>
      </c>
      <c r="H73" s="71" t="s">
        <v>560</v>
      </c>
      <c r="I73" s="71" t="s">
        <v>561</v>
      </c>
      <c r="J73" s="71" t="s">
        <v>548</v>
      </c>
      <c r="K73" s="71" t="s">
        <v>549</v>
      </c>
      <c r="L73" s="71" t="s">
        <v>545</v>
      </c>
      <c r="M73" s="71" t="s">
        <v>546</v>
      </c>
      <c r="N73" s="74">
        <v>43286.0</v>
      </c>
      <c r="O73" s="74">
        <v>43286.0</v>
      </c>
      <c r="P73" s="72" t="s">
        <v>565</v>
      </c>
    </row>
    <row r="74">
      <c r="C74" s="73">
        <v>4.1359217E7</v>
      </c>
      <c r="D74" s="73">
        <v>6.03393401E8</v>
      </c>
      <c r="E74" s="71" t="s">
        <v>615</v>
      </c>
      <c r="F74" s="73">
        <v>1.0</v>
      </c>
      <c r="G74" s="71" t="s">
        <v>502</v>
      </c>
      <c r="H74" s="71" t="s">
        <v>560</v>
      </c>
      <c r="I74" s="71" t="s">
        <v>561</v>
      </c>
      <c r="J74" s="71" t="s">
        <v>543</v>
      </c>
      <c r="K74" s="71" t="s">
        <v>544</v>
      </c>
      <c r="L74" s="71" t="s">
        <v>562</v>
      </c>
      <c r="M74" s="71" t="s">
        <v>563</v>
      </c>
      <c r="N74" s="74">
        <v>43287.0</v>
      </c>
      <c r="O74" s="74">
        <v>2958465.0</v>
      </c>
      <c r="P74" s="72" t="s">
        <v>566</v>
      </c>
    </row>
    <row r="75">
      <c r="C75" s="73">
        <v>8.49641821E8</v>
      </c>
      <c r="D75" s="73">
        <v>8.44567162E8</v>
      </c>
      <c r="E75" s="71" t="s">
        <v>616</v>
      </c>
      <c r="F75" s="73">
        <v>1.0</v>
      </c>
      <c r="G75" s="71" t="s">
        <v>502</v>
      </c>
      <c r="H75" s="71" t="s">
        <v>541</v>
      </c>
      <c r="I75" s="71" t="s">
        <v>542</v>
      </c>
      <c r="J75" s="71" t="s">
        <v>543</v>
      </c>
      <c r="K75" s="71" t="s">
        <v>544</v>
      </c>
      <c r="L75" s="71" t="s">
        <v>562</v>
      </c>
      <c r="M75" s="71" t="s">
        <v>563</v>
      </c>
      <c r="N75" s="74">
        <v>43554.0</v>
      </c>
      <c r="O75" s="74">
        <v>44135.0</v>
      </c>
      <c r="P75" s="72" t="s">
        <v>617</v>
      </c>
    </row>
    <row r="76">
      <c r="C76" s="73">
        <v>8.49641821E8</v>
      </c>
      <c r="D76" s="73">
        <v>8.44567162E8</v>
      </c>
      <c r="E76" s="71" t="s">
        <v>616</v>
      </c>
      <c r="F76" s="73">
        <v>1.0</v>
      </c>
      <c r="G76" s="71" t="s">
        <v>502</v>
      </c>
      <c r="H76" s="71" t="s">
        <v>541</v>
      </c>
      <c r="I76" s="71" t="s">
        <v>542</v>
      </c>
      <c r="J76" s="71" t="s">
        <v>548</v>
      </c>
      <c r="K76" s="71" t="s">
        <v>549</v>
      </c>
      <c r="L76" s="71" t="s">
        <v>545</v>
      </c>
      <c r="M76" s="71" t="s">
        <v>546</v>
      </c>
      <c r="N76" s="74">
        <v>44136.0</v>
      </c>
      <c r="O76" s="74">
        <v>44238.0</v>
      </c>
      <c r="P76" s="72" t="s">
        <v>618</v>
      </c>
    </row>
    <row r="77">
      <c r="C77" s="73">
        <v>8.49641821E8</v>
      </c>
      <c r="D77" s="73">
        <v>8.44567162E8</v>
      </c>
      <c r="E77" s="71" t="s">
        <v>616</v>
      </c>
      <c r="F77" s="73">
        <v>1.0</v>
      </c>
      <c r="G77" s="71" t="s">
        <v>502</v>
      </c>
      <c r="H77" s="71" t="s">
        <v>541</v>
      </c>
      <c r="I77" s="71" t="s">
        <v>542</v>
      </c>
      <c r="J77" s="71" t="s">
        <v>543</v>
      </c>
      <c r="K77" s="71" t="s">
        <v>544</v>
      </c>
      <c r="L77" s="71" t="s">
        <v>571</v>
      </c>
      <c r="M77" s="71" t="s">
        <v>572</v>
      </c>
      <c r="N77" s="74">
        <v>44239.0</v>
      </c>
      <c r="O77" s="74">
        <v>44447.0</v>
      </c>
      <c r="P77" s="72" t="s">
        <v>619</v>
      </c>
    </row>
    <row r="78">
      <c r="C78" s="73">
        <v>8.49641821E8</v>
      </c>
      <c r="D78" s="73">
        <v>8.44567162E8</v>
      </c>
      <c r="E78" s="71" t="s">
        <v>616</v>
      </c>
      <c r="F78" s="73">
        <v>1.0</v>
      </c>
      <c r="G78" s="71" t="s">
        <v>502</v>
      </c>
      <c r="H78" s="71" t="s">
        <v>541</v>
      </c>
      <c r="I78" s="71" t="s">
        <v>542</v>
      </c>
      <c r="J78" s="71" t="s">
        <v>548</v>
      </c>
      <c r="K78" s="71" t="s">
        <v>549</v>
      </c>
      <c r="L78" s="71" t="s">
        <v>545</v>
      </c>
      <c r="M78" s="71" t="s">
        <v>546</v>
      </c>
      <c r="N78" s="74">
        <v>44448.0</v>
      </c>
      <c r="O78" s="74">
        <v>44448.0</v>
      </c>
      <c r="P78" s="72" t="s">
        <v>620</v>
      </c>
    </row>
    <row r="79">
      <c r="C79" s="73">
        <v>8.49641821E8</v>
      </c>
      <c r="D79" s="73">
        <v>8.44567162E8</v>
      </c>
      <c r="E79" s="71" t="s">
        <v>616</v>
      </c>
      <c r="F79" s="73">
        <v>1.0</v>
      </c>
      <c r="G79" s="71" t="s">
        <v>502</v>
      </c>
      <c r="H79" s="71" t="s">
        <v>541</v>
      </c>
      <c r="I79" s="71" t="s">
        <v>542</v>
      </c>
      <c r="J79" s="71" t="s">
        <v>543</v>
      </c>
      <c r="K79" s="71" t="s">
        <v>544</v>
      </c>
      <c r="L79" s="71" t="s">
        <v>545</v>
      </c>
      <c r="M79" s="71" t="s">
        <v>546</v>
      </c>
      <c r="N79" s="74">
        <v>44449.0</v>
      </c>
      <c r="O79" s="74">
        <v>2958465.0</v>
      </c>
      <c r="P79" s="72" t="s">
        <v>621</v>
      </c>
    </row>
    <row r="80">
      <c r="C80" s="73">
        <v>1.88601329E8</v>
      </c>
      <c r="D80" s="73">
        <v>1.05106256E9</v>
      </c>
      <c r="E80" s="71" t="s">
        <v>622</v>
      </c>
      <c r="F80" s="73">
        <v>1.0</v>
      </c>
      <c r="G80" s="71" t="s">
        <v>502</v>
      </c>
      <c r="H80" s="71" t="s">
        <v>576</v>
      </c>
      <c r="I80" s="71" t="s">
        <v>577</v>
      </c>
      <c r="J80" s="71" t="s">
        <v>543</v>
      </c>
      <c r="K80" s="71" t="s">
        <v>544</v>
      </c>
      <c r="L80" s="71" t="s">
        <v>571</v>
      </c>
      <c r="M80" s="71" t="s">
        <v>572</v>
      </c>
      <c r="N80" s="74">
        <v>43920.0</v>
      </c>
      <c r="O80" s="74">
        <v>2958465.0</v>
      </c>
      <c r="P80" s="72" t="s">
        <v>592</v>
      </c>
    </row>
    <row r="81">
      <c r="C81" s="73">
        <v>1.105529127E9</v>
      </c>
      <c r="D81" s="73">
        <v>1.093825753E9</v>
      </c>
      <c r="E81" s="71" t="s">
        <v>623</v>
      </c>
      <c r="F81" s="73">
        <v>1.0</v>
      </c>
      <c r="G81" s="71" t="s">
        <v>502</v>
      </c>
      <c r="H81" s="71" t="s">
        <v>576</v>
      </c>
      <c r="I81" s="71" t="s">
        <v>577</v>
      </c>
      <c r="J81" s="71" t="s">
        <v>543</v>
      </c>
      <c r="K81" s="71" t="s">
        <v>544</v>
      </c>
      <c r="L81" s="71" t="s">
        <v>571</v>
      </c>
      <c r="M81" s="71" t="s">
        <v>572</v>
      </c>
      <c r="N81" s="74">
        <v>43965.0</v>
      </c>
      <c r="O81" s="74">
        <v>2958465.0</v>
      </c>
      <c r="P81" s="72" t="s">
        <v>624</v>
      </c>
    </row>
    <row r="82">
      <c r="C82" s="73">
        <v>3.1082189E7</v>
      </c>
      <c r="D82" s="73">
        <v>7.9887201E7</v>
      </c>
      <c r="E82" s="71" t="s">
        <v>625</v>
      </c>
      <c r="F82" s="73">
        <v>1.0</v>
      </c>
      <c r="G82" s="71" t="s">
        <v>502</v>
      </c>
      <c r="H82" s="71" t="s">
        <v>576</v>
      </c>
      <c r="I82" s="71" t="s">
        <v>577</v>
      </c>
      <c r="J82" s="71" t="s">
        <v>543</v>
      </c>
      <c r="K82" s="71" t="s">
        <v>544</v>
      </c>
      <c r="L82" s="71" t="s">
        <v>545</v>
      </c>
      <c r="M82" s="71" t="s">
        <v>546</v>
      </c>
      <c r="N82" s="74">
        <v>44361.0</v>
      </c>
      <c r="O82" s="74">
        <v>44404.0</v>
      </c>
      <c r="P82" s="72" t="s">
        <v>626</v>
      </c>
    </row>
    <row r="83">
      <c r="C83" s="73">
        <v>3.1082189E7</v>
      </c>
      <c r="D83" s="73">
        <v>7.9887201E7</v>
      </c>
      <c r="E83" s="71" t="s">
        <v>625</v>
      </c>
      <c r="F83" s="73">
        <v>1.0</v>
      </c>
      <c r="G83" s="71" t="s">
        <v>502</v>
      </c>
      <c r="H83" s="71" t="s">
        <v>576</v>
      </c>
      <c r="I83" s="71" t="s">
        <v>577</v>
      </c>
      <c r="J83" s="71" t="s">
        <v>548</v>
      </c>
      <c r="K83" s="71" t="s">
        <v>549</v>
      </c>
      <c r="L83" s="71" t="s">
        <v>545</v>
      </c>
      <c r="M83" s="71" t="s">
        <v>546</v>
      </c>
      <c r="N83" s="74">
        <v>44405.0</v>
      </c>
      <c r="O83" s="74">
        <v>2958465.0</v>
      </c>
      <c r="P83" s="72" t="s">
        <v>627</v>
      </c>
    </row>
    <row r="84">
      <c r="C84" s="73">
        <v>8353671.0</v>
      </c>
      <c r="D84" s="73">
        <v>4.919691E7</v>
      </c>
      <c r="E84" s="71" t="s">
        <v>628</v>
      </c>
      <c r="F84" s="73">
        <v>1.0</v>
      </c>
      <c r="G84" s="71" t="s">
        <v>502</v>
      </c>
      <c r="H84" s="71" t="s">
        <v>541</v>
      </c>
      <c r="I84" s="71" t="s">
        <v>542</v>
      </c>
      <c r="J84" s="71" t="s">
        <v>543</v>
      </c>
      <c r="K84" s="71" t="s">
        <v>544</v>
      </c>
      <c r="L84" s="71" t="s">
        <v>545</v>
      </c>
      <c r="M84" s="71" t="s">
        <v>546</v>
      </c>
      <c r="N84" s="74">
        <v>43201.0</v>
      </c>
      <c r="O84" s="74">
        <v>43204.0</v>
      </c>
      <c r="P84" s="72" t="s">
        <v>564</v>
      </c>
    </row>
    <row r="85">
      <c r="C85" s="73">
        <v>8353671.0</v>
      </c>
      <c r="D85" s="73">
        <v>4.919691E7</v>
      </c>
      <c r="E85" s="71" t="s">
        <v>628</v>
      </c>
      <c r="F85" s="73">
        <v>1.0</v>
      </c>
      <c r="G85" s="71" t="s">
        <v>502</v>
      </c>
      <c r="H85" s="71" t="s">
        <v>541</v>
      </c>
      <c r="I85" s="71" t="s">
        <v>542</v>
      </c>
      <c r="J85" s="71" t="s">
        <v>548</v>
      </c>
      <c r="K85" s="71" t="s">
        <v>549</v>
      </c>
      <c r="L85" s="71" t="s">
        <v>545</v>
      </c>
      <c r="M85" s="71" t="s">
        <v>546</v>
      </c>
      <c r="N85" s="74">
        <v>43205.0</v>
      </c>
      <c r="O85" s="74">
        <v>43208.0</v>
      </c>
      <c r="P85" s="72" t="s">
        <v>629</v>
      </c>
    </row>
    <row r="86">
      <c r="C86" s="73">
        <v>8353671.0</v>
      </c>
      <c r="D86" s="73">
        <v>4.919691E7</v>
      </c>
      <c r="E86" s="71" t="s">
        <v>628</v>
      </c>
      <c r="F86" s="73">
        <v>1.0</v>
      </c>
      <c r="G86" s="71" t="s">
        <v>502</v>
      </c>
      <c r="H86" s="71" t="s">
        <v>541</v>
      </c>
      <c r="I86" s="71" t="s">
        <v>542</v>
      </c>
      <c r="J86" s="71" t="s">
        <v>543</v>
      </c>
      <c r="K86" s="71" t="s">
        <v>544</v>
      </c>
      <c r="L86" s="71" t="s">
        <v>545</v>
      </c>
      <c r="M86" s="71" t="s">
        <v>546</v>
      </c>
      <c r="N86" s="74">
        <v>43209.0</v>
      </c>
      <c r="O86" s="74">
        <v>43209.0</v>
      </c>
      <c r="P86" s="72" t="s">
        <v>630</v>
      </c>
    </row>
    <row r="87">
      <c r="C87" s="73">
        <v>8353671.0</v>
      </c>
      <c r="D87" s="73">
        <v>4.919691E7</v>
      </c>
      <c r="E87" s="71" t="s">
        <v>628</v>
      </c>
      <c r="F87" s="73">
        <v>1.0</v>
      </c>
      <c r="G87" s="71" t="s">
        <v>502</v>
      </c>
      <c r="H87" s="71" t="s">
        <v>541</v>
      </c>
      <c r="I87" s="71" t="s">
        <v>542</v>
      </c>
      <c r="J87" s="71" t="s">
        <v>548</v>
      </c>
      <c r="K87" s="71" t="s">
        <v>549</v>
      </c>
      <c r="L87" s="71" t="s">
        <v>545</v>
      </c>
      <c r="M87" s="71" t="s">
        <v>546</v>
      </c>
      <c r="N87" s="74">
        <v>43210.0</v>
      </c>
      <c r="O87" s="74">
        <v>2958465.0</v>
      </c>
      <c r="P87" s="72" t="s">
        <v>631</v>
      </c>
    </row>
    <row r="88">
      <c r="C88" s="73">
        <v>3.1241097E7</v>
      </c>
      <c r="D88" s="73">
        <v>2.72925759E8</v>
      </c>
      <c r="E88" s="71" t="s">
        <v>632</v>
      </c>
      <c r="F88" s="73">
        <v>2.0</v>
      </c>
      <c r="G88" s="71" t="s">
        <v>502</v>
      </c>
      <c r="H88" s="71" t="s">
        <v>560</v>
      </c>
      <c r="I88" s="71" t="s">
        <v>561</v>
      </c>
      <c r="J88" s="71" t="s">
        <v>543</v>
      </c>
      <c r="K88" s="71" t="s">
        <v>544</v>
      </c>
      <c r="L88" s="71" t="s">
        <v>562</v>
      </c>
      <c r="M88" s="71" t="s">
        <v>563</v>
      </c>
      <c r="N88" s="74">
        <v>43716.0</v>
      </c>
      <c r="O88" s="74">
        <v>43769.0</v>
      </c>
      <c r="P88" s="72" t="s">
        <v>547</v>
      </c>
    </row>
    <row r="89">
      <c r="C89" s="73">
        <v>3.1241097E7</v>
      </c>
      <c r="D89" s="73">
        <v>2.72925759E8</v>
      </c>
      <c r="E89" s="71" t="s">
        <v>632</v>
      </c>
      <c r="F89" s="73">
        <v>2.0</v>
      </c>
      <c r="G89" s="71" t="s">
        <v>502</v>
      </c>
      <c r="H89" s="71" t="s">
        <v>560</v>
      </c>
      <c r="I89" s="71" t="s">
        <v>561</v>
      </c>
      <c r="J89" s="71" t="s">
        <v>548</v>
      </c>
      <c r="K89" s="71" t="s">
        <v>549</v>
      </c>
      <c r="L89" s="71" t="s">
        <v>545</v>
      </c>
      <c r="M89" s="71" t="s">
        <v>546</v>
      </c>
      <c r="N89" s="74">
        <v>43770.0</v>
      </c>
      <c r="O89" s="74">
        <v>43770.0</v>
      </c>
      <c r="P89" s="72" t="s">
        <v>550</v>
      </c>
    </row>
    <row r="90">
      <c r="C90" s="73">
        <v>3.1241097E7</v>
      </c>
      <c r="D90" s="73">
        <v>2.72925759E8</v>
      </c>
      <c r="E90" s="71" t="s">
        <v>632</v>
      </c>
      <c r="F90" s="73">
        <v>2.0</v>
      </c>
      <c r="G90" s="71" t="s">
        <v>502</v>
      </c>
      <c r="H90" s="71" t="s">
        <v>560</v>
      </c>
      <c r="I90" s="71" t="s">
        <v>561</v>
      </c>
      <c r="J90" s="71" t="s">
        <v>543</v>
      </c>
      <c r="K90" s="71" t="s">
        <v>544</v>
      </c>
      <c r="L90" s="71" t="s">
        <v>562</v>
      </c>
      <c r="M90" s="71" t="s">
        <v>563</v>
      </c>
      <c r="N90" s="74">
        <v>43771.0</v>
      </c>
      <c r="O90" s="74">
        <v>43785.0</v>
      </c>
      <c r="P90" s="72" t="s">
        <v>551</v>
      </c>
    </row>
    <row r="91">
      <c r="C91" s="73">
        <v>3.1241097E7</v>
      </c>
      <c r="D91" s="73">
        <v>2.72925759E8</v>
      </c>
      <c r="E91" s="71" t="s">
        <v>632</v>
      </c>
      <c r="F91" s="73">
        <v>2.0</v>
      </c>
      <c r="G91" s="71" t="s">
        <v>502</v>
      </c>
      <c r="H91" s="71" t="s">
        <v>560</v>
      </c>
      <c r="I91" s="71" t="s">
        <v>561</v>
      </c>
      <c r="J91" s="71" t="s">
        <v>548</v>
      </c>
      <c r="K91" s="71" t="s">
        <v>549</v>
      </c>
      <c r="L91" s="71" t="s">
        <v>545</v>
      </c>
      <c r="M91" s="71" t="s">
        <v>546</v>
      </c>
      <c r="N91" s="74">
        <v>43786.0</v>
      </c>
      <c r="O91" s="74">
        <v>43786.0</v>
      </c>
      <c r="P91" s="72" t="s">
        <v>552</v>
      </c>
    </row>
    <row r="92">
      <c r="C92" s="73">
        <v>3.1241097E7</v>
      </c>
      <c r="D92" s="73">
        <v>2.72925759E8</v>
      </c>
      <c r="E92" s="71" t="s">
        <v>632</v>
      </c>
      <c r="F92" s="73">
        <v>2.0</v>
      </c>
      <c r="G92" s="71" t="s">
        <v>502</v>
      </c>
      <c r="H92" s="71" t="s">
        <v>560</v>
      </c>
      <c r="I92" s="71" t="s">
        <v>561</v>
      </c>
      <c r="J92" s="71" t="s">
        <v>543</v>
      </c>
      <c r="K92" s="71" t="s">
        <v>544</v>
      </c>
      <c r="L92" s="71" t="s">
        <v>562</v>
      </c>
      <c r="M92" s="71" t="s">
        <v>563</v>
      </c>
      <c r="N92" s="74">
        <v>43787.0</v>
      </c>
      <c r="O92" s="74">
        <v>43818.0</v>
      </c>
      <c r="P92" s="72" t="s">
        <v>553</v>
      </c>
    </row>
    <row r="93">
      <c r="C93" s="73">
        <v>3.1241097E7</v>
      </c>
      <c r="D93" s="73">
        <v>2.72925759E8</v>
      </c>
      <c r="E93" s="71" t="s">
        <v>632</v>
      </c>
      <c r="F93" s="73">
        <v>2.0</v>
      </c>
      <c r="G93" s="71" t="s">
        <v>502</v>
      </c>
      <c r="H93" s="71" t="s">
        <v>560</v>
      </c>
      <c r="I93" s="71" t="s">
        <v>561</v>
      </c>
      <c r="J93" s="71" t="s">
        <v>548</v>
      </c>
      <c r="K93" s="71" t="s">
        <v>549</v>
      </c>
      <c r="L93" s="71" t="s">
        <v>545</v>
      </c>
      <c r="M93" s="71" t="s">
        <v>546</v>
      </c>
      <c r="N93" s="74">
        <v>43819.0</v>
      </c>
      <c r="O93" s="74">
        <v>43819.0</v>
      </c>
      <c r="P93" s="72" t="s">
        <v>554</v>
      </c>
    </row>
    <row r="94">
      <c r="C94" s="73">
        <v>3.1241097E7</v>
      </c>
      <c r="D94" s="73">
        <v>2.72925759E8</v>
      </c>
      <c r="E94" s="71" t="s">
        <v>632</v>
      </c>
      <c r="F94" s="73">
        <v>2.0</v>
      </c>
      <c r="G94" s="71" t="s">
        <v>502</v>
      </c>
      <c r="H94" s="71" t="s">
        <v>560</v>
      </c>
      <c r="I94" s="71" t="s">
        <v>561</v>
      </c>
      <c r="J94" s="71" t="s">
        <v>543</v>
      </c>
      <c r="K94" s="71" t="s">
        <v>544</v>
      </c>
      <c r="L94" s="71" t="s">
        <v>562</v>
      </c>
      <c r="M94" s="71" t="s">
        <v>563</v>
      </c>
      <c r="N94" s="74">
        <v>43820.0</v>
      </c>
      <c r="O94" s="74">
        <v>44938.0</v>
      </c>
      <c r="P94" s="72" t="s">
        <v>555</v>
      </c>
    </row>
    <row r="95">
      <c r="C95" s="73">
        <v>3.1241097E7</v>
      </c>
      <c r="D95" s="73">
        <v>2.72925759E8</v>
      </c>
      <c r="E95" s="71" t="s">
        <v>632</v>
      </c>
      <c r="F95" s="73">
        <v>2.0</v>
      </c>
      <c r="G95" s="71" t="s">
        <v>502</v>
      </c>
      <c r="H95" s="71" t="s">
        <v>560</v>
      </c>
      <c r="I95" s="71" t="s">
        <v>561</v>
      </c>
      <c r="J95" s="71" t="s">
        <v>548</v>
      </c>
      <c r="K95" s="71" t="s">
        <v>549</v>
      </c>
      <c r="L95" s="71" t="s">
        <v>571</v>
      </c>
      <c r="M95" s="71" t="s">
        <v>572</v>
      </c>
      <c r="N95" s="74">
        <v>44939.0</v>
      </c>
      <c r="O95" s="74">
        <v>44939.0</v>
      </c>
      <c r="P95" s="72" t="s">
        <v>633</v>
      </c>
    </row>
    <row r="96">
      <c r="C96" s="73">
        <v>3.1241097E7</v>
      </c>
      <c r="D96" s="73">
        <v>2.72925759E8</v>
      </c>
      <c r="E96" s="71" t="s">
        <v>632</v>
      </c>
      <c r="F96" s="73">
        <v>2.0</v>
      </c>
      <c r="G96" s="71" t="s">
        <v>502</v>
      </c>
      <c r="H96" s="71" t="s">
        <v>560</v>
      </c>
      <c r="I96" s="71" t="s">
        <v>561</v>
      </c>
      <c r="J96" s="71" t="s">
        <v>548</v>
      </c>
      <c r="K96" s="71" t="s">
        <v>549</v>
      </c>
      <c r="L96" s="71" t="s">
        <v>545</v>
      </c>
      <c r="M96" s="71" t="s">
        <v>546</v>
      </c>
      <c r="N96" s="74">
        <v>44940.0</v>
      </c>
      <c r="O96" s="74">
        <v>2958465.0</v>
      </c>
      <c r="P96" s="72" t="s">
        <v>634</v>
      </c>
    </row>
    <row r="97">
      <c r="C97" s="73">
        <v>1.024646993E9</v>
      </c>
      <c r="D97" s="73">
        <v>1.01472348E9</v>
      </c>
      <c r="E97" s="71" t="s">
        <v>635</v>
      </c>
      <c r="F97" s="73">
        <v>1.0</v>
      </c>
      <c r="G97" s="71" t="s">
        <v>502</v>
      </c>
      <c r="H97" s="71" t="s">
        <v>576</v>
      </c>
      <c r="I97" s="71" t="s">
        <v>577</v>
      </c>
      <c r="J97" s="71" t="s">
        <v>543</v>
      </c>
      <c r="K97" s="71" t="s">
        <v>544</v>
      </c>
      <c r="L97" s="71" t="s">
        <v>545</v>
      </c>
      <c r="M97" s="71" t="s">
        <v>546</v>
      </c>
      <c r="N97" s="74">
        <v>44136.0</v>
      </c>
      <c r="O97" s="74">
        <v>44243.0</v>
      </c>
      <c r="P97" s="72" t="s">
        <v>636</v>
      </c>
    </row>
    <row r="98">
      <c r="C98" s="73">
        <v>1.024646993E9</v>
      </c>
      <c r="D98" s="73">
        <v>1.01472348E9</v>
      </c>
      <c r="E98" s="71" t="s">
        <v>635</v>
      </c>
      <c r="F98" s="73">
        <v>1.0</v>
      </c>
      <c r="G98" s="71" t="s">
        <v>502</v>
      </c>
      <c r="H98" s="71" t="s">
        <v>576</v>
      </c>
      <c r="I98" s="71" t="s">
        <v>577</v>
      </c>
      <c r="J98" s="71" t="s">
        <v>548</v>
      </c>
      <c r="K98" s="71" t="s">
        <v>549</v>
      </c>
      <c r="L98" s="71" t="s">
        <v>545</v>
      </c>
      <c r="M98" s="71" t="s">
        <v>546</v>
      </c>
      <c r="N98" s="74">
        <v>44244.0</v>
      </c>
      <c r="O98" s="74">
        <v>2958465.0</v>
      </c>
      <c r="P98" s="72" t="s">
        <v>637</v>
      </c>
    </row>
    <row r="99">
      <c r="C99" s="73">
        <v>8.64637067E8</v>
      </c>
      <c r="D99" s="73">
        <v>9.29860623E8</v>
      </c>
      <c r="E99" s="71" t="s">
        <v>638</v>
      </c>
      <c r="F99" s="73">
        <v>1.0</v>
      </c>
      <c r="G99" s="71" t="s">
        <v>504</v>
      </c>
      <c r="H99" s="71" t="s">
        <v>541</v>
      </c>
      <c r="I99" s="71" t="s">
        <v>542</v>
      </c>
      <c r="J99" s="71" t="s">
        <v>543</v>
      </c>
      <c r="K99" s="71" t="s">
        <v>544</v>
      </c>
      <c r="L99" s="71" t="s">
        <v>586</v>
      </c>
      <c r="M99" s="71" t="s">
        <v>587</v>
      </c>
      <c r="N99" s="74">
        <v>43783.0</v>
      </c>
      <c r="O99" s="74">
        <v>43975.0</v>
      </c>
      <c r="P99" s="72" t="s">
        <v>639</v>
      </c>
    </row>
    <row r="100">
      <c r="C100" s="73">
        <v>8.64637067E8</v>
      </c>
      <c r="D100" s="73">
        <v>9.29860623E8</v>
      </c>
      <c r="E100" s="71" t="s">
        <v>638</v>
      </c>
      <c r="F100" s="73">
        <v>1.0</v>
      </c>
      <c r="G100" s="71" t="s">
        <v>504</v>
      </c>
      <c r="H100" s="71" t="s">
        <v>541</v>
      </c>
      <c r="I100" s="71" t="s">
        <v>542</v>
      </c>
      <c r="J100" s="71" t="s">
        <v>548</v>
      </c>
      <c r="K100" s="71" t="s">
        <v>549</v>
      </c>
      <c r="L100" s="71" t="s">
        <v>545</v>
      </c>
      <c r="M100" s="71" t="s">
        <v>546</v>
      </c>
      <c r="N100" s="74">
        <v>43976.0</v>
      </c>
      <c r="O100" s="74">
        <v>44529.0</v>
      </c>
      <c r="P100" s="72" t="s">
        <v>640</v>
      </c>
    </row>
    <row r="101">
      <c r="C101" s="73">
        <v>8.64637067E8</v>
      </c>
      <c r="D101" s="73">
        <v>9.29860623E8</v>
      </c>
      <c r="E101" s="71" t="s">
        <v>638</v>
      </c>
      <c r="F101" s="73">
        <v>1.0</v>
      </c>
      <c r="G101" s="71" t="s">
        <v>504</v>
      </c>
      <c r="H101" s="71" t="s">
        <v>541</v>
      </c>
      <c r="I101" s="71" t="s">
        <v>542</v>
      </c>
      <c r="J101" s="71" t="s">
        <v>543</v>
      </c>
      <c r="K101" s="71" t="s">
        <v>544</v>
      </c>
      <c r="L101" s="71" t="s">
        <v>545</v>
      </c>
      <c r="M101" s="71" t="s">
        <v>546</v>
      </c>
      <c r="N101" s="74">
        <v>44530.0</v>
      </c>
      <c r="O101" s="74">
        <v>44530.0</v>
      </c>
      <c r="P101" s="72" t="s">
        <v>598</v>
      </c>
    </row>
    <row r="102">
      <c r="C102" s="73">
        <v>8.64637067E8</v>
      </c>
      <c r="D102" s="73">
        <v>9.29860623E8</v>
      </c>
      <c r="E102" s="71" t="s">
        <v>638</v>
      </c>
      <c r="F102" s="73">
        <v>1.0</v>
      </c>
      <c r="G102" s="71" t="s">
        <v>504</v>
      </c>
      <c r="H102" s="71" t="s">
        <v>541</v>
      </c>
      <c r="I102" s="71" t="s">
        <v>542</v>
      </c>
      <c r="J102" s="71" t="s">
        <v>548</v>
      </c>
      <c r="K102" s="71" t="s">
        <v>549</v>
      </c>
      <c r="L102" s="71" t="s">
        <v>545</v>
      </c>
      <c r="M102" s="71" t="s">
        <v>546</v>
      </c>
      <c r="N102" s="74">
        <v>44531.0</v>
      </c>
      <c r="O102" s="74">
        <v>2958465.0</v>
      </c>
      <c r="P102" s="72" t="s">
        <v>599</v>
      </c>
    </row>
    <row r="103">
      <c r="C103" s="73">
        <v>6.70668089E8</v>
      </c>
      <c r="D103" s="73">
        <v>6.67913595E8</v>
      </c>
      <c r="E103" s="71" t="s">
        <v>641</v>
      </c>
      <c r="F103" s="73">
        <v>1.0</v>
      </c>
      <c r="G103" s="71" t="s">
        <v>502</v>
      </c>
      <c r="H103" s="71" t="s">
        <v>541</v>
      </c>
      <c r="I103" s="71" t="s">
        <v>542</v>
      </c>
      <c r="J103" s="71" t="s">
        <v>543</v>
      </c>
      <c r="K103" s="71" t="s">
        <v>544</v>
      </c>
      <c r="L103" s="71" t="s">
        <v>545</v>
      </c>
      <c r="M103" s="71" t="s">
        <v>546</v>
      </c>
      <c r="N103" s="74">
        <v>43243.0</v>
      </c>
      <c r="O103" s="74">
        <v>43249.0</v>
      </c>
      <c r="P103" s="72" t="s">
        <v>642</v>
      </c>
    </row>
    <row r="104">
      <c r="C104" s="73">
        <v>6.70668089E8</v>
      </c>
      <c r="D104" s="73">
        <v>6.67913595E8</v>
      </c>
      <c r="E104" s="71" t="s">
        <v>641</v>
      </c>
      <c r="F104" s="73">
        <v>1.0</v>
      </c>
      <c r="G104" s="71" t="s">
        <v>502</v>
      </c>
      <c r="H104" s="71" t="s">
        <v>541</v>
      </c>
      <c r="I104" s="71" t="s">
        <v>542</v>
      </c>
      <c r="J104" s="71" t="s">
        <v>548</v>
      </c>
      <c r="K104" s="71" t="s">
        <v>549</v>
      </c>
      <c r="L104" s="71" t="s">
        <v>545</v>
      </c>
      <c r="M104" s="71" t="s">
        <v>546</v>
      </c>
      <c r="N104" s="74">
        <v>43250.0</v>
      </c>
      <c r="O104" s="74">
        <v>2958465.0</v>
      </c>
      <c r="P104" s="72" t="s">
        <v>643</v>
      </c>
    </row>
    <row r="105">
      <c r="C105" s="73">
        <v>1.1233315E7</v>
      </c>
      <c r="D105" s="73">
        <v>1.1233315E7</v>
      </c>
      <c r="E105" s="71" t="s">
        <v>644</v>
      </c>
      <c r="F105" s="73">
        <v>1.0</v>
      </c>
      <c r="G105" s="71" t="s">
        <v>502</v>
      </c>
      <c r="H105" s="71" t="s">
        <v>560</v>
      </c>
      <c r="I105" s="71" t="s">
        <v>561</v>
      </c>
      <c r="J105" s="71" t="s">
        <v>543</v>
      </c>
      <c r="K105" s="71" t="s">
        <v>544</v>
      </c>
      <c r="L105" s="71" t="s">
        <v>545</v>
      </c>
      <c r="M105" s="71" t="s">
        <v>546</v>
      </c>
      <c r="N105" s="74">
        <v>43201.0</v>
      </c>
      <c r="O105" s="74">
        <v>43203.0</v>
      </c>
      <c r="P105" s="72" t="s">
        <v>564</v>
      </c>
    </row>
    <row r="106">
      <c r="C106" s="73">
        <v>1.1233315E7</v>
      </c>
      <c r="D106" s="73">
        <v>1.1233315E7</v>
      </c>
      <c r="E106" s="71" t="s">
        <v>644</v>
      </c>
      <c r="F106" s="73">
        <v>1.0</v>
      </c>
      <c r="G106" s="71" t="s">
        <v>502</v>
      </c>
      <c r="H106" s="71" t="s">
        <v>560</v>
      </c>
      <c r="I106" s="71" t="s">
        <v>561</v>
      </c>
      <c r="J106" s="71" t="s">
        <v>548</v>
      </c>
      <c r="K106" s="71" t="s">
        <v>549</v>
      </c>
      <c r="L106" s="71" t="s">
        <v>545</v>
      </c>
      <c r="M106" s="71" t="s">
        <v>546</v>
      </c>
      <c r="N106" s="74">
        <v>43204.0</v>
      </c>
      <c r="O106" s="74">
        <v>43208.0</v>
      </c>
      <c r="P106" s="72" t="s">
        <v>645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13"/>
  </cols>
  <sheetData>
    <row r="4" ht="27.0" customHeight="1">
      <c r="C4" s="75" t="s">
        <v>408</v>
      </c>
      <c r="D4" s="67" t="s">
        <v>236</v>
      </c>
      <c r="E4" s="67" t="s">
        <v>237</v>
      </c>
      <c r="F4" s="67" t="s">
        <v>239</v>
      </c>
      <c r="G4" s="67" t="s">
        <v>409</v>
      </c>
      <c r="H4" s="67" t="s">
        <v>243</v>
      </c>
      <c r="I4" s="67" t="s">
        <v>240</v>
      </c>
      <c r="J4" s="67" t="s">
        <v>247</v>
      </c>
      <c r="K4" s="67" t="s">
        <v>241</v>
      </c>
      <c r="L4" s="67" t="s">
        <v>246</v>
      </c>
      <c r="M4" s="67" t="s">
        <v>238</v>
      </c>
    </row>
    <row r="5">
      <c r="C5" s="75" t="s">
        <v>646</v>
      </c>
      <c r="D5" s="76">
        <v>0.0</v>
      </c>
      <c r="E5" s="76">
        <v>3.0</v>
      </c>
      <c r="F5" s="76">
        <v>40.0</v>
      </c>
      <c r="G5" s="76">
        <v>1.142213828E9</v>
      </c>
      <c r="H5" s="75"/>
      <c r="I5" s="76">
        <v>558.0</v>
      </c>
      <c r="J5" s="76">
        <v>1.0</v>
      </c>
      <c r="K5" s="76">
        <v>1.0</v>
      </c>
      <c r="L5" s="76">
        <v>47.0</v>
      </c>
      <c r="M5" s="76">
        <v>174.0</v>
      </c>
    </row>
    <row r="6">
      <c r="C6" s="75" t="s">
        <v>647</v>
      </c>
      <c r="D6" s="76">
        <v>0.0</v>
      </c>
      <c r="E6" s="76">
        <v>2.0</v>
      </c>
      <c r="F6" s="76">
        <v>43.0</v>
      </c>
      <c r="G6" s="76">
        <v>2.35132252E8</v>
      </c>
      <c r="H6" s="75"/>
      <c r="I6" s="76">
        <v>566.0</v>
      </c>
      <c r="J6" s="76">
        <v>1.0</v>
      </c>
      <c r="K6" s="76">
        <v>1.0</v>
      </c>
      <c r="L6" s="76">
        <v>7.0</v>
      </c>
      <c r="M6" s="76">
        <v>170.0</v>
      </c>
    </row>
    <row r="7">
      <c r="C7" s="75" t="s">
        <v>648</v>
      </c>
      <c r="D7" s="76">
        <v>0.0</v>
      </c>
      <c r="E7" s="76">
        <v>1.0</v>
      </c>
      <c r="F7" s="76">
        <v>8.0</v>
      </c>
      <c r="G7" s="76">
        <v>1.051560214E9</v>
      </c>
      <c r="H7" s="75"/>
      <c r="I7" s="75"/>
      <c r="J7" s="75"/>
      <c r="K7" s="76">
        <v>0.0</v>
      </c>
      <c r="L7" s="76">
        <v>3.0</v>
      </c>
      <c r="M7" s="76">
        <v>41.0</v>
      </c>
    </row>
    <row r="8">
      <c r="C8" s="75" t="s">
        <v>649</v>
      </c>
      <c r="D8" s="76">
        <v>0.0</v>
      </c>
      <c r="E8" s="76">
        <v>8.0</v>
      </c>
      <c r="F8" s="76">
        <v>9.0</v>
      </c>
      <c r="G8" s="76">
        <v>2.4390837E7</v>
      </c>
      <c r="H8" s="76">
        <v>2.0</v>
      </c>
      <c r="I8" s="76">
        <v>1107.0</v>
      </c>
      <c r="J8" s="76">
        <v>1.0</v>
      </c>
      <c r="K8" s="76">
        <v>0.0</v>
      </c>
      <c r="L8" s="76">
        <v>38.0</v>
      </c>
      <c r="M8" s="76">
        <v>42.0</v>
      </c>
    </row>
    <row r="9">
      <c r="C9" s="75" t="s">
        <v>650</v>
      </c>
      <c r="D9" s="76">
        <v>0.0</v>
      </c>
      <c r="E9" s="76">
        <v>1.0</v>
      </c>
      <c r="F9" s="76">
        <v>35.0</v>
      </c>
      <c r="G9" s="76">
        <v>2.83247783E8</v>
      </c>
      <c r="H9" s="75"/>
      <c r="I9" s="76">
        <v>251.0</v>
      </c>
      <c r="J9" s="76">
        <v>2.0</v>
      </c>
      <c r="K9" s="76">
        <v>1.0</v>
      </c>
      <c r="L9" s="76">
        <v>2.0</v>
      </c>
      <c r="M9" s="76">
        <v>147.0</v>
      </c>
    </row>
    <row r="10">
      <c r="C10" s="76">
        <v>5.70760057E9</v>
      </c>
      <c r="D10" s="76">
        <v>0.0</v>
      </c>
      <c r="E10" s="76">
        <v>0.0</v>
      </c>
      <c r="F10" s="76">
        <v>6.0</v>
      </c>
      <c r="G10" s="75"/>
      <c r="H10" s="75"/>
      <c r="I10" s="75"/>
      <c r="J10" s="75"/>
      <c r="K10" s="76">
        <v>0.0</v>
      </c>
      <c r="L10" s="76">
        <v>0.0</v>
      </c>
      <c r="M10" s="76">
        <v>20.0</v>
      </c>
    </row>
    <row r="11">
      <c r="C11" s="76">
        <v>2.03561348E9</v>
      </c>
      <c r="D11" s="76">
        <v>0.0</v>
      </c>
      <c r="E11" s="76">
        <v>0.0</v>
      </c>
      <c r="F11" s="76">
        <v>6.0</v>
      </c>
      <c r="G11" s="75"/>
      <c r="H11" s="75"/>
      <c r="I11" s="75"/>
      <c r="J11" s="75"/>
      <c r="K11" s="76">
        <v>0.0</v>
      </c>
      <c r="L11" s="76">
        <v>0.0</v>
      </c>
      <c r="M11" s="76">
        <v>20.0</v>
      </c>
    </row>
    <row r="12">
      <c r="C12" s="75" t="s">
        <v>651</v>
      </c>
      <c r="D12" s="76">
        <v>0.0</v>
      </c>
      <c r="E12" s="76">
        <v>0.0</v>
      </c>
      <c r="F12" s="76">
        <v>1.0</v>
      </c>
      <c r="G12" s="76">
        <v>1.20166747E8</v>
      </c>
      <c r="H12" s="76">
        <v>1.0</v>
      </c>
      <c r="I12" s="76">
        <v>1127.0</v>
      </c>
      <c r="J12" s="76">
        <v>1.0</v>
      </c>
      <c r="K12" s="76">
        <v>0.0</v>
      </c>
      <c r="L12" s="76">
        <v>0.0</v>
      </c>
      <c r="M12" s="76">
        <v>11.0</v>
      </c>
    </row>
    <row r="13">
      <c r="C13" s="75" t="s">
        <v>652</v>
      </c>
      <c r="D13" s="76">
        <v>0.0</v>
      </c>
      <c r="E13" s="76">
        <v>0.0</v>
      </c>
      <c r="F13" s="76">
        <v>46.0</v>
      </c>
      <c r="G13" s="76">
        <v>3.1747048E7</v>
      </c>
      <c r="H13" s="76">
        <v>6.0</v>
      </c>
      <c r="I13" s="76">
        <v>408.0</v>
      </c>
      <c r="J13" s="76">
        <v>2.0</v>
      </c>
      <c r="K13" s="76">
        <v>3.0</v>
      </c>
      <c r="L13" s="76">
        <v>9.0</v>
      </c>
      <c r="M13" s="76">
        <v>177.0</v>
      </c>
    </row>
    <row r="14">
      <c r="C14" s="75" t="s">
        <v>653</v>
      </c>
      <c r="D14" s="76">
        <v>1.0</v>
      </c>
      <c r="E14" s="76">
        <v>1.0</v>
      </c>
      <c r="F14" s="76">
        <v>33.0</v>
      </c>
      <c r="G14" s="76">
        <v>1.168245249E9</v>
      </c>
      <c r="H14" s="75"/>
      <c r="I14" s="76">
        <v>269.0</v>
      </c>
      <c r="J14" s="76">
        <v>1.0</v>
      </c>
      <c r="K14" s="76">
        <v>1.0</v>
      </c>
      <c r="L14" s="76">
        <v>2.0</v>
      </c>
      <c r="M14" s="76">
        <v>141.0</v>
      </c>
    </row>
    <row r="15">
      <c r="C15" s="75" t="s">
        <v>654</v>
      </c>
      <c r="D15" s="76">
        <v>0.0</v>
      </c>
      <c r="E15" s="76">
        <v>0.0</v>
      </c>
      <c r="F15" s="76">
        <v>31.0</v>
      </c>
      <c r="G15" s="76">
        <v>2.2450537E7</v>
      </c>
      <c r="H15" s="75"/>
      <c r="I15" s="76">
        <v>522.0</v>
      </c>
      <c r="J15" s="76">
        <v>1.0</v>
      </c>
      <c r="K15" s="76">
        <v>0.0</v>
      </c>
      <c r="L15" s="76">
        <v>0.0</v>
      </c>
      <c r="M15" s="76">
        <v>119.0</v>
      </c>
    </row>
    <row r="16">
      <c r="C16" s="76">
        <v>4.174999524E9</v>
      </c>
      <c r="D16" s="76">
        <v>0.0</v>
      </c>
      <c r="E16" s="76">
        <v>0.0</v>
      </c>
      <c r="F16" s="76">
        <v>7.0</v>
      </c>
      <c r="G16" s="75"/>
      <c r="H16" s="75"/>
      <c r="I16" s="75"/>
      <c r="J16" s="75"/>
      <c r="K16" s="76">
        <v>0.0</v>
      </c>
      <c r="L16" s="76">
        <v>0.0</v>
      </c>
      <c r="M16" s="76">
        <v>20.0</v>
      </c>
    </row>
    <row r="17">
      <c r="C17" s="75" t="s">
        <v>655</v>
      </c>
      <c r="D17" s="76">
        <v>0.0</v>
      </c>
      <c r="E17" s="76">
        <v>72.0</v>
      </c>
      <c r="F17" s="76">
        <v>45.0</v>
      </c>
      <c r="G17" s="76">
        <v>9400369.0</v>
      </c>
      <c r="H17" s="76">
        <v>2.0</v>
      </c>
      <c r="I17" s="76">
        <v>341.0</v>
      </c>
      <c r="J17" s="76">
        <v>2.0</v>
      </c>
      <c r="K17" s="76">
        <v>0.0</v>
      </c>
      <c r="L17" s="76">
        <v>204.0</v>
      </c>
      <c r="M17" s="76">
        <v>180.0</v>
      </c>
    </row>
    <row r="18">
      <c r="C18" s="75" t="s">
        <v>656</v>
      </c>
      <c r="D18" s="76">
        <v>0.0</v>
      </c>
      <c r="E18" s="76">
        <v>46.0</v>
      </c>
      <c r="F18" s="76">
        <v>43.0</v>
      </c>
      <c r="G18" s="76">
        <v>8.17035559E8</v>
      </c>
      <c r="H18" s="76">
        <v>3.0</v>
      </c>
      <c r="I18" s="76">
        <v>1107.0</v>
      </c>
      <c r="J18" s="76">
        <v>1.0</v>
      </c>
      <c r="K18" s="76">
        <v>1.0</v>
      </c>
      <c r="L18" s="76">
        <v>179.0</v>
      </c>
      <c r="M18" s="76">
        <v>180.0</v>
      </c>
    </row>
    <row r="19">
      <c r="C19" s="75" t="s">
        <v>657</v>
      </c>
      <c r="D19" s="76">
        <v>0.0</v>
      </c>
      <c r="E19" s="76">
        <v>3.0</v>
      </c>
      <c r="F19" s="76">
        <v>43.0</v>
      </c>
      <c r="G19" s="76">
        <v>3.60395434E8</v>
      </c>
      <c r="H19" s="75"/>
      <c r="I19" s="76">
        <v>853.0</v>
      </c>
      <c r="J19" s="76">
        <v>2.0</v>
      </c>
      <c r="K19" s="76">
        <v>0.0</v>
      </c>
      <c r="L19" s="76">
        <v>8.0</v>
      </c>
      <c r="M19" s="76">
        <v>123.0</v>
      </c>
    </row>
    <row r="20">
      <c r="C20" s="75" t="s">
        <v>658</v>
      </c>
      <c r="D20" s="76">
        <v>0.0</v>
      </c>
      <c r="E20" s="76">
        <v>78.0</v>
      </c>
      <c r="F20" s="76">
        <v>45.0</v>
      </c>
      <c r="G20" s="76">
        <v>2.185671E7</v>
      </c>
      <c r="H20" s="75"/>
      <c r="I20" s="76">
        <v>1726.0</v>
      </c>
      <c r="J20" s="76">
        <v>1.0</v>
      </c>
      <c r="K20" s="76">
        <v>6.0</v>
      </c>
      <c r="L20" s="76">
        <v>291.0</v>
      </c>
      <c r="M20" s="76">
        <v>176.0</v>
      </c>
    </row>
    <row r="21">
      <c r="C21" s="75" t="s">
        <v>659</v>
      </c>
      <c r="D21" s="76">
        <v>0.0</v>
      </c>
      <c r="E21" s="76">
        <v>3.0</v>
      </c>
      <c r="F21" s="76">
        <v>35.0</v>
      </c>
      <c r="G21" s="76">
        <v>3.8735757E8</v>
      </c>
      <c r="H21" s="76">
        <v>1.0</v>
      </c>
      <c r="I21" s="76">
        <v>385.0</v>
      </c>
      <c r="J21" s="76">
        <v>1.0</v>
      </c>
      <c r="K21" s="76">
        <v>0.0</v>
      </c>
      <c r="L21" s="76">
        <v>2.0</v>
      </c>
      <c r="M21" s="76">
        <v>116.0</v>
      </c>
    </row>
    <row r="22">
      <c r="C22" s="75" t="s">
        <v>660</v>
      </c>
      <c r="D22" s="76">
        <v>0.0</v>
      </c>
      <c r="E22" s="76">
        <v>54.0</v>
      </c>
      <c r="F22" s="76">
        <v>40.0</v>
      </c>
      <c r="G22" s="76">
        <v>1.068973587E9</v>
      </c>
      <c r="H22" s="76">
        <v>2.0</v>
      </c>
      <c r="I22" s="76">
        <v>1538.0</v>
      </c>
      <c r="J22" s="76">
        <v>2.0</v>
      </c>
      <c r="K22" s="76">
        <v>0.0</v>
      </c>
      <c r="L22" s="76">
        <v>239.0</v>
      </c>
      <c r="M22" s="76">
        <v>172.0</v>
      </c>
    </row>
    <row r="23">
      <c r="C23" s="75" t="s">
        <v>661</v>
      </c>
      <c r="D23" s="76">
        <v>0.0</v>
      </c>
      <c r="E23" s="76">
        <v>0.0</v>
      </c>
      <c r="F23" s="76">
        <v>35.0</v>
      </c>
      <c r="G23" s="76">
        <v>9.8604388E7</v>
      </c>
      <c r="H23" s="75"/>
      <c r="I23" s="76">
        <v>80.0</v>
      </c>
      <c r="J23" s="76">
        <v>1.0</v>
      </c>
      <c r="K23" s="76">
        <v>0.0</v>
      </c>
      <c r="L23" s="76">
        <v>9.0</v>
      </c>
      <c r="M23" s="76">
        <v>95.0</v>
      </c>
    </row>
    <row r="24">
      <c r="C24" s="75" t="s">
        <v>662</v>
      </c>
      <c r="D24" s="76">
        <v>0.0</v>
      </c>
      <c r="E24" s="76">
        <v>0.0</v>
      </c>
      <c r="F24" s="76">
        <v>33.0</v>
      </c>
      <c r="G24" s="76">
        <v>1.154200115E9</v>
      </c>
      <c r="H24" s="75"/>
      <c r="I24" s="76">
        <v>340.0</v>
      </c>
      <c r="J24" s="76">
        <v>1.0</v>
      </c>
      <c r="K24" s="76">
        <v>0.0</v>
      </c>
      <c r="L24" s="76">
        <v>15.0</v>
      </c>
      <c r="M24" s="76">
        <v>158.0</v>
      </c>
    </row>
    <row r="25">
      <c r="C25" s="75" t="s">
        <v>663</v>
      </c>
      <c r="D25" s="76">
        <v>0.0</v>
      </c>
      <c r="E25" s="76">
        <v>0.0</v>
      </c>
      <c r="F25" s="76">
        <v>32.0</v>
      </c>
      <c r="G25" s="76">
        <v>8.10601995E8</v>
      </c>
      <c r="H25" s="75"/>
      <c r="I25" s="76">
        <v>39.0</v>
      </c>
      <c r="J25" s="76">
        <v>2.0</v>
      </c>
      <c r="K25" s="76">
        <v>0.0</v>
      </c>
      <c r="L25" s="76">
        <v>0.0</v>
      </c>
      <c r="M25" s="76">
        <v>40.0</v>
      </c>
    </row>
    <row r="26">
      <c r="C26" s="75" t="s">
        <v>664</v>
      </c>
      <c r="D26" s="76">
        <v>2.0</v>
      </c>
      <c r="E26" s="76">
        <v>1.0</v>
      </c>
      <c r="F26" s="76">
        <v>40.0</v>
      </c>
      <c r="G26" s="76">
        <v>1.004340977E9</v>
      </c>
      <c r="H26" s="75"/>
      <c r="I26" s="76">
        <v>1191.0</v>
      </c>
      <c r="J26" s="76">
        <v>1.0</v>
      </c>
      <c r="K26" s="76">
        <v>4.0</v>
      </c>
      <c r="L26" s="76">
        <v>5.0</v>
      </c>
      <c r="M26" s="76">
        <v>161.0</v>
      </c>
    </row>
    <row r="27">
      <c r="C27" s="76">
        <v>2.403674169E9</v>
      </c>
      <c r="D27" s="76">
        <v>1.0</v>
      </c>
      <c r="E27" s="76">
        <v>0.0</v>
      </c>
      <c r="F27" s="76">
        <v>6.0</v>
      </c>
      <c r="G27" s="75"/>
      <c r="H27" s="75"/>
      <c r="I27" s="75"/>
      <c r="J27" s="75"/>
      <c r="K27" s="76">
        <v>1.0</v>
      </c>
      <c r="L27" s="76">
        <v>0.0</v>
      </c>
      <c r="M27" s="76">
        <v>20.0</v>
      </c>
    </row>
    <row r="28">
      <c r="C28" s="75" t="s">
        <v>665</v>
      </c>
      <c r="D28" s="76">
        <v>0.0</v>
      </c>
      <c r="E28" s="76">
        <v>0.0</v>
      </c>
      <c r="F28" s="76">
        <v>2.0</v>
      </c>
      <c r="G28" s="76">
        <v>3796736.0</v>
      </c>
      <c r="H28" s="76">
        <v>1.0</v>
      </c>
      <c r="I28" s="76">
        <v>1726.0</v>
      </c>
      <c r="J28" s="76">
        <v>3.0</v>
      </c>
      <c r="K28" s="76">
        <v>0.0</v>
      </c>
      <c r="L28" s="76">
        <v>0.0</v>
      </c>
      <c r="M28" s="76">
        <v>11.0</v>
      </c>
    </row>
    <row r="29">
      <c r="C29" s="75" t="s">
        <v>666</v>
      </c>
      <c r="D29" s="76">
        <v>0.0</v>
      </c>
      <c r="E29" s="76">
        <v>0.0</v>
      </c>
      <c r="F29" s="76">
        <v>1.0</v>
      </c>
      <c r="G29" s="76">
        <v>481645.0</v>
      </c>
      <c r="H29" s="76">
        <v>1.0</v>
      </c>
      <c r="I29" s="76">
        <v>1718.0</v>
      </c>
      <c r="J29" s="76">
        <v>1.0</v>
      </c>
      <c r="K29" s="76">
        <v>0.0</v>
      </c>
      <c r="L29" s="76">
        <v>1.0</v>
      </c>
      <c r="M29" s="76">
        <v>16.0</v>
      </c>
    </row>
    <row r="30">
      <c r="C30" s="75" t="s">
        <v>667</v>
      </c>
      <c r="D30" s="76">
        <v>0.0</v>
      </c>
      <c r="E30" s="76">
        <v>0.0</v>
      </c>
      <c r="F30" s="76">
        <v>36.0</v>
      </c>
      <c r="G30" s="76">
        <v>1.077008869E9</v>
      </c>
      <c r="H30" s="76">
        <v>1.0</v>
      </c>
      <c r="I30" s="76">
        <v>475.0</v>
      </c>
      <c r="J30" s="76">
        <v>2.0</v>
      </c>
      <c r="K30" s="76">
        <v>1.0</v>
      </c>
      <c r="L30" s="76">
        <v>1.0</v>
      </c>
      <c r="M30" s="76">
        <v>147.0</v>
      </c>
    </row>
    <row r="31">
      <c r="C31" s="75" t="s">
        <v>668</v>
      </c>
      <c r="D31" s="76">
        <v>0.0</v>
      </c>
      <c r="E31" s="76">
        <v>11.0</v>
      </c>
      <c r="F31" s="76">
        <v>15.0</v>
      </c>
      <c r="G31" s="76">
        <v>1.080056114E9</v>
      </c>
      <c r="H31" s="76">
        <v>2.0</v>
      </c>
      <c r="I31" s="76">
        <v>13.0</v>
      </c>
      <c r="J31" s="76">
        <v>2.0</v>
      </c>
      <c r="K31" s="76">
        <v>0.0</v>
      </c>
      <c r="L31" s="76">
        <v>3.0</v>
      </c>
      <c r="M31" s="76">
        <v>4.0</v>
      </c>
    </row>
    <row r="32">
      <c r="C32" s="75" t="s">
        <v>669</v>
      </c>
      <c r="D32" s="76">
        <v>0.0</v>
      </c>
      <c r="E32" s="76">
        <v>58.0</v>
      </c>
      <c r="F32" s="76">
        <v>40.0</v>
      </c>
      <c r="G32" s="76">
        <v>3.04489121E8</v>
      </c>
      <c r="H32" s="75"/>
      <c r="I32" s="76">
        <v>625.0</v>
      </c>
      <c r="J32" s="76">
        <v>1.0</v>
      </c>
      <c r="K32" s="76">
        <v>0.0</v>
      </c>
      <c r="L32" s="76">
        <v>221.0</v>
      </c>
      <c r="M32" s="76">
        <v>172.0</v>
      </c>
    </row>
    <row r="33">
      <c r="C33" s="75" t="s">
        <v>670</v>
      </c>
      <c r="D33" s="76">
        <v>0.0</v>
      </c>
      <c r="E33" s="76">
        <v>41.0</v>
      </c>
      <c r="F33" s="76">
        <v>40.0</v>
      </c>
      <c r="G33" s="76">
        <v>1269517.0</v>
      </c>
      <c r="H33" s="76">
        <v>4.0</v>
      </c>
      <c r="I33" s="76">
        <v>475.0</v>
      </c>
      <c r="J33" s="76">
        <v>2.0</v>
      </c>
      <c r="K33" s="76">
        <v>1.0</v>
      </c>
      <c r="L33" s="76">
        <v>163.0</v>
      </c>
      <c r="M33" s="76">
        <v>172.0</v>
      </c>
    </row>
    <row r="34">
      <c r="C34" s="75" t="s">
        <v>671</v>
      </c>
      <c r="D34" s="76">
        <v>0.0</v>
      </c>
      <c r="E34" s="76">
        <v>48.0</v>
      </c>
      <c r="F34" s="76">
        <v>50.0</v>
      </c>
      <c r="G34" s="76">
        <v>2.3280532E7</v>
      </c>
      <c r="H34" s="75"/>
      <c r="I34" s="76">
        <v>1162.0</v>
      </c>
      <c r="J34" s="76">
        <v>1.0</v>
      </c>
      <c r="K34" s="76">
        <v>3.0</v>
      </c>
      <c r="L34" s="76">
        <v>166.0</v>
      </c>
      <c r="M34" s="76">
        <v>188.0</v>
      </c>
    </row>
    <row r="35">
      <c r="C35" s="75" t="s">
        <v>672</v>
      </c>
      <c r="D35" s="76">
        <v>0.0</v>
      </c>
      <c r="E35" s="76">
        <v>0.0</v>
      </c>
      <c r="F35" s="76">
        <v>30.0</v>
      </c>
      <c r="G35" s="76">
        <v>1.184829099E9</v>
      </c>
      <c r="H35" s="75"/>
      <c r="I35" s="76">
        <v>187.0</v>
      </c>
      <c r="J35" s="76">
        <v>1.0</v>
      </c>
      <c r="K35" s="76">
        <v>0.0</v>
      </c>
      <c r="L35" s="76">
        <v>0.0</v>
      </c>
      <c r="M35" s="76">
        <v>111.0</v>
      </c>
    </row>
    <row r="36">
      <c r="C36" s="75" t="s">
        <v>673</v>
      </c>
      <c r="D36" s="76">
        <v>0.0</v>
      </c>
      <c r="E36" s="76">
        <v>0.0</v>
      </c>
      <c r="F36" s="76">
        <v>31.0</v>
      </c>
      <c r="G36" s="76">
        <v>1.021033651E9</v>
      </c>
      <c r="H36" s="75"/>
      <c r="I36" s="76">
        <v>310.0</v>
      </c>
      <c r="J36" s="76">
        <v>1.0</v>
      </c>
      <c r="K36" s="76">
        <v>0.0</v>
      </c>
      <c r="L36" s="76">
        <v>0.0</v>
      </c>
      <c r="M36" s="76">
        <v>103.0</v>
      </c>
    </row>
    <row r="37">
      <c r="C37" s="75" t="s">
        <v>674</v>
      </c>
      <c r="D37" s="76">
        <v>0.0</v>
      </c>
      <c r="E37" s="76">
        <v>1.0</v>
      </c>
      <c r="F37" s="76">
        <v>40.0</v>
      </c>
      <c r="G37" s="76">
        <v>1.224826508E9</v>
      </c>
      <c r="H37" s="76">
        <v>1.0</v>
      </c>
      <c r="I37" s="76">
        <v>153.0</v>
      </c>
      <c r="J37" s="76">
        <v>1.0</v>
      </c>
      <c r="K37" s="76">
        <v>0.0</v>
      </c>
      <c r="L37" s="76">
        <v>1.0</v>
      </c>
      <c r="M37" s="76">
        <v>41.0</v>
      </c>
    </row>
    <row r="38">
      <c r="C38" s="75" t="s">
        <v>675</v>
      </c>
      <c r="D38" s="76">
        <v>0.0</v>
      </c>
      <c r="E38" s="76">
        <v>6.0</v>
      </c>
      <c r="F38" s="76">
        <v>9.0</v>
      </c>
      <c r="G38" s="76">
        <v>8.21192933E8</v>
      </c>
      <c r="H38" s="76">
        <v>2.0</v>
      </c>
      <c r="I38" s="76">
        <v>1496.0</v>
      </c>
      <c r="J38" s="76">
        <v>1.0</v>
      </c>
      <c r="K38" s="76">
        <v>0.0</v>
      </c>
      <c r="L38" s="76">
        <v>30.0</v>
      </c>
      <c r="M38" s="76">
        <v>43.0</v>
      </c>
    </row>
    <row r="39">
      <c r="C39" s="75" t="s">
        <v>676</v>
      </c>
      <c r="D39" s="76">
        <v>0.0</v>
      </c>
      <c r="E39" s="76">
        <v>19.0</v>
      </c>
      <c r="F39" s="76">
        <v>37.0</v>
      </c>
      <c r="G39" s="76">
        <v>7.2713233E8</v>
      </c>
      <c r="H39" s="76">
        <v>1.0</v>
      </c>
      <c r="I39" s="76">
        <v>478.0</v>
      </c>
      <c r="J39" s="76">
        <v>1.0</v>
      </c>
      <c r="K39" s="76">
        <v>0.0</v>
      </c>
      <c r="L39" s="76">
        <v>57.0</v>
      </c>
      <c r="M39" s="76">
        <v>168.0</v>
      </c>
    </row>
    <row r="40">
      <c r="C40" s="75" t="s">
        <v>677</v>
      </c>
      <c r="D40" s="76">
        <v>0.0</v>
      </c>
      <c r="E40" s="76">
        <v>0.0</v>
      </c>
      <c r="F40" s="76">
        <v>32.0</v>
      </c>
      <c r="G40" s="76">
        <v>1.659264E7</v>
      </c>
      <c r="H40" s="76">
        <v>2.0</v>
      </c>
      <c r="I40" s="76">
        <v>1538.0</v>
      </c>
      <c r="J40" s="76">
        <v>2.0</v>
      </c>
      <c r="K40" s="76">
        <v>0.0</v>
      </c>
      <c r="L40" s="76">
        <v>0.0</v>
      </c>
      <c r="M40" s="76">
        <v>97.0</v>
      </c>
    </row>
    <row r="41">
      <c r="C41" s="75" t="s">
        <v>678</v>
      </c>
      <c r="D41" s="76">
        <v>0.0</v>
      </c>
      <c r="E41" s="76">
        <v>0.0</v>
      </c>
      <c r="F41" s="76">
        <v>7.0</v>
      </c>
      <c r="G41" s="76">
        <v>1.161363526E9</v>
      </c>
      <c r="H41" s="75"/>
      <c r="I41" s="75"/>
      <c r="J41" s="75"/>
      <c r="K41" s="76">
        <v>0.0</v>
      </c>
      <c r="L41" s="76">
        <v>17.0</v>
      </c>
      <c r="M41" s="76">
        <v>42.0</v>
      </c>
    </row>
    <row r="42">
      <c r="C42" s="75" t="s">
        <v>679</v>
      </c>
      <c r="D42" s="76">
        <v>0.0</v>
      </c>
      <c r="E42" s="76">
        <v>6.0</v>
      </c>
      <c r="F42" s="76">
        <v>34.0</v>
      </c>
      <c r="G42" s="76">
        <v>1.055135251E9</v>
      </c>
      <c r="H42" s="75"/>
      <c r="I42" s="76">
        <v>741.0</v>
      </c>
      <c r="J42" s="76">
        <v>1.0</v>
      </c>
      <c r="K42" s="76">
        <v>0.0</v>
      </c>
      <c r="L42" s="76">
        <v>38.0</v>
      </c>
      <c r="M42" s="76">
        <v>167.0</v>
      </c>
    </row>
    <row r="43">
      <c r="C43" s="75" t="s">
        <v>680</v>
      </c>
      <c r="D43" s="76">
        <v>0.0</v>
      </c>
      <c r="E43" s="76">
        <v>1.0</v>
      </c>
      <c r="F43" s="76">
        <v>42.0</v>
      </c>
      <c r="G43" s="76">
        <v>1.239104192E9</v>
      </c>
      <c r="H43" s="76">
        <v>1.0</v>
      </c>
      <c r="I43" s="76">
        <v>478.0</v>
      </c>
      <c r="J43" s="76">
        <v>1.0</v>
      </c>
      <c r="K43" s="76">
        <v>0.0</v>
      </c>
      <c r="L43" s="76">
        <v>0.0</v>
      </c>
      <c r="M43" s="76">
        <v>98.0</v>
      </c>
    </row>
    <row r="44">
      <c r="C44" s="75" t="s">
        <v>681</v>
      </c>
      <c r="D44" s="76">
        <v>0.0</v>
      </c>
      <c r="E44" s="76">
        <v>0.0</v>
      </c>
      <c r="F44" s="76">
        <v>32.0</v>
      </c>
      <c r="G44" s="76">
        <v>1.014855473E9</v>
      </c>
      <c r="H44" s="75"/>
      <c r="I44" s="76">
        <v>264.0</v>
      </c>
      <c r="J44" s="76">
        <v>2.0</v>
      </c>
      <c r="K44" s="76">
        <v>2.0</v>
      </c>
      <c r="L44" s="76">
        <v>3.0</v>
      </c>
      <c r="M44" s="76">
        <v>127.0</v>
      </c>
    </row>
    <row r="45">
      <c r="C45" s="75" t="s">
        <v>682</v>
      </c>
      <c r="D45" s="76">
        <v>0.0</v>
      </c>
      <c r="E45" s="76">
        <v>0.0</v>
      </c>
      <c r="F45" s="76">
        <v>9.0</v>
      </c>
      <c r="G45" s="76">
        <v>3.2568243E8</v>
      </c>
      <c r="H45" s="75"/>
      <c r="I45" s="75"/>
      <c r="J45" s="75"/>
      <c r="K45" s="76">
        <v>0.0</v>
      </c>
      <c r="L45" s="76">
        <v>0.0</v>
      </c>
      <c r="M45" s="76">
        <v>41.0</v>
      </c>
    </row>
    <row r="46">
      <c r="C46" s="75" t="s">
        <v>683</v>
      </c>
      <c r="D46" s="76">
        <v>0.0</v>
      </c>
      <c r="E46" s="76">
        <v>0.0</v>
      </c>
      <c r="F46" s="76">
        <v>12.0</v>
      </c>
      <c r="G46" s="76">
        <v>7.9179373E8</v>
      </c>
      <c r="H46" s="76">
        <v>2.0</v>
      </c>
      <c r="I46" s="76">
        <v>1538.0</v>
      </c>
      <c r="J46" s="76">
        <v>1.0</v>
      </c>
      <c r="K46" s="76">
        <v>0.0</v>
      </c>
      <c r="L46" s="76">
        <v>0.0</v>
      </c>
      <c r="M46" s="76">
        <v>42.0</v>
      </c>
    </row>
    <row r="47">
      <c r="C47" s="75" t="s">
        <v>684</v>
      </c>
      <c r="D47" s="76">
        <v>0.0</v>
      </c>
      <c r="E47" s="76">
        <v>0.0</v>
      </c>
      <c r="F47" s="76">
        <v>9.0</v>
      </c>
      <c r="G47" s="76">
        <v>1.060234324E9</v>
      </c>
      <c r="H47" s="75"/>
      <c r="I47" s="75"/>
      <c r="J47" s="75"/>
      <c r="K47" s="76">
        <v>0.0</v>
      </c>
      <c r="L47" s="76">
        <v>0.0</v>
      </c>
      <c r="M47" s="76">
        <v>42.0</v>
      </c>
    </row>
    <row r="48">
      <c r="C48" s="75" t="s">
        <v>685</v>
      </c>
      <c r="D48" s="76">
        <v>0.0</v>
      </c>
      <c r="E48" s="76">
        <v>0.0</v>
      </c>
      <c r="F48" s="76">
        <v>2.0</v>
      </c>
      <c r="G48" s="76">
        <v>2520517.0</v>
      </c>
      <c r="H48" s="76">
        <v>1.0</v>
      </c>
      <c r="I48" s="76">
        <v>1726.0</v>
      </c>
      <c r="J48" s="76">
        <v>2.0</v>
      </c>
      <c r="K48" s="76">
        <v>0.0</v>
      </c>
      <c r="L48" s="76">
        <v>4.0</v>
      </c>
      <c r="M48" s="76">
        <v>11.0</v>
      </c>
    </row>
    <row r="49">
      <c r="C49" s="75" t="s">
        <v>686</v>
      </c>
      <c r="D49" s="76">
        <v>0.0</v>
      </c>
      <c r="E49" s="76">
        <v>62.0</v>
      </c>
      <c r="F49" s="76">
        <v>40.0</v>
      </c>
      <c r="G49" s="76">
        <v>5.9604404E7</v>
      </c>
      <c r="H49" s="76">
        <v>2.0</v>
      </c>
      <c r="I49" s="76">
        <v>478.0</v>
      </c>
      <c r="J49" s="76">
        <v>2.0</v>
      </c>
      <c r="K49" s="76">
        <v>0.0</v>
      </c>
      <c r="L49" s="76">
        <v>198.0</v>
      </c>
      <c r="M49" s="76">
        <v>171.0</v>
      </c>
    </row>
    <row r="50">
      <c r="C50" s="75" t="s">
        <v>687</v>
      </c>
      <c r="D50" s="76">
        <v>0.0</v>
      </c>
      <c r="E50" s="76">
        <v>10.0</v>
      </c>
      <c r="F50" s="76">
        <v>39.0</v>
      </c>
      <c r="G50" s="76">
        <v>8.36705674E8</v>
      </c>
      <c r="H50" s="76">
        <v>1.0</v>
      </c>
      <c r="I50" s="76">
        <v>478.0</v>
      </c>
      <c r="J50" s="76">
        <v>1.0</v>
      </c>
      <c r="K50" s="76">
        <v>0.0</v>
      </c>
      <c r="L50" s="76">
        <v>18.0</v>
      </c>
      <c r="M50" s="76">
        <v>171.0</v>
      </c>
    </row>
    <row r="51">
      <c r="C51" s="75" t="s">
        <v>688</v>
      </c>
      <c r="D51" s="76">
        <v>0.0</v>
      </c>
      <c r="E51" s="76">
        <v>0.0</v>
      </c>
      <c r="F51" s="76">
        <v>32.0</v>
      </c>
      <c r="G51" s="76">
        <v>1.7319398E7</v>
      </c>
      <c r="H51" s="76">
        <v>3.0</v>
      </c>
      <c r="I51" s="76">
        <v>431.0</v>
      </c>
      <c r="J51" s="76">
        <v>3.0</v>
      </c>
      <c r="K51" s="76">
        <v>0.0</v>
      </c>
      <c r="L51" s="76">
        <v>0.0</v>
      </c>
      <c r="M51" s="76">
        <v>102.0</v>
      </c>
    </row>
    <row r="52">
      <c r="C52" s="75" t="s">
        <v>689</v>
      </c>
      <c r="D52" s="76">
        <v>0.0</v>
      </c>
      <c r="E52" s="76">
        <v>39.0</v>
      </c>
      <c r="F52" s="76">
        <v>40.0</v>
      </c>
      <c r="G52" s="76">
        <v>3.7611474E7</v>
      </c>
      <c r="H52" s="76">
        <v>2.0</v>
      </c>
      <c r="I52" s="76">
        <v>478.0</v>
      </c>
      <c r="J52" s="76">
        <v>1.0</v>
      </c>
      <c r="K52" s="76">
        <v>0.0</v>
      </c>
      <c r="L52" s="76">
        <v>172.0</v>
      </c>
      <c r="M52" s="76">
        <v>170.0</v>
      </c>
    </row>
    <row r="53">
      <c r="C53" s="75" t="s">
        <v>690</v>
      </c>
      <c r="D53" s="76">
        <v>3.0</v>
      </c>
      <c r="E53" s="76">
        <v>80.0</v>
      </c>
      <c r="F53" s="76">
        <v>45.0</v>
      </c>
      <c r="G53" s="76">
        <v>8.2909052E8</v>
      </c>
      <c r="H53" s="76">
        <v>4.0</v>
      </c>
      <c r="I53" s="76">
        <v>996.0</v>
      </c>
      <c r="J53" s="76">
        <v>1.0</v>
      </c>
      <c r="K53" s="76">
        <v>9.0</v>
      </c>
      <c r="L53" s="76">
        <v>325.0</v>
      </c>
      <c r="M53" s="76">
        <v>188.0</v>
      </c>
    </row>
    <row r="54">
      <c r="C54" s="75" t="s">
        <v>691</v>
      </c>
      <c r="D54" s="76">
        <v>0.0</v>
      </c>
      <c r="E54" s="76">
        <v>1.0</v>
      </c>
      <c r="F54" s="76">
        <v>44.0</v>
      </c>
      <c r="G54" s="76">
        <v>1.16658064E8</v>
      </c>
      <c r="H54" s="75"/>
      <c r="I54" s="76">
        <v>240.0</v>
      </c>
      <c r="J54" s="76">
        <v>1.0</v>
      </c>
      <c r="K54" s="76">
        <v>4.0</v>
      </c>
      <c r="L54" s="76">
        <v>16.0</v>
      </c>
      <c r="M54" s="76">
        <v>134.0</v>
      </c>
    </row>
    <row r="55">
      <c r="C55" s="75" t="s">
        <v>692</v>
      </c>
      <c r="D55" s="76">
        <v>0.0</v>
      </c>
      <c r="E55" s="76">
        <v>0.0</v>
      </c>
      <c r="F55" s="76">
        <v>43.0</v>
      </c>
      <c r="G55" s="76">
        <v>2.9780331E7</v>
      </c>
      <c r="H55" s="76">
        <v>3.0</v>
      </c>
      <c r="I55" s="76">
        <v>1107.0</v>
      </c>
      <c r="J55" s="76">
        <v>2.0</v>
      </c>
      <c r="K55" s="76">
        <v>0.0</v>
      </c>
      <c r="L55" s="76">
        <v>3.0</v>
      </c>
      <c r="M55" s="76">
        <v>107.0</v>
      </c>
    </row>
    <row r="56">
      <c r="C56" s="75" t="s">
        <v>693</v>
      </c>
      <c r="D56" s="76">
        <v>0.0</v>
      </c>
      <c r="E56" s="76">
        <v>0.0</v>
      </c>
      <c r="F56" s="76">
        <v>31.0</v>
      </c>
      <c r="G56" s="76">
        <v>9.4856498E8</v>
      </c>
      <c r="H56" s="76">
        <v>1.0</v>
      </c>
      <c r="I56" s="76">
        <v>478.0</v>
      </c>
      <c r="J56" s="76">
        <v>1.0</v>
      </c>
      <c r="K56" s="76">
        <v>0.0</v>
      </c>
      <c r="L56" s="76">
        <v>0.0</v>
      </c>
      <c r="M56" s="76">
        <v>95.0</v>
      </c>
    </row>
    <row r="57">
      <c r="C57" s="75" t="s">
        <v>694</v>
      </c>
      <c r="D57" s="76">
        <v>0.0</v>
      </c>
      <c r="E57" s="76">
        <v>69.0</v>
      </c>
      <c r="F57" s="76">
        <v>39.0</v>
      </c>
      <c r="G57" s="76">
        <v>4.12959613E8</v>
      </c>
      <c r="H57" s="76">
        <v>3.0</v>
      </c>
      <c r="I57" s="76">
        <v>1107.0</v>
      </c>
      <c r="J57" s="76">
        <v>1.0</v>
      </c>
      <c r="K57" s="76">
        <v>0.0</v>
      </c>
      <c r="L57" s="76">
        <v>303.0</v>
      </c>
      <c r="M57" s="76">
        <v>170.0</v>
      </c>
    </row>
    <row r="58">
      <c r="C58" s="75" t="s">
        <v>695</v>
      </c>
      <c r="D58" s="76">
        <v>0.0</v>
      </c>
      <c r="E58" s="76">
        <v>1.0</v>
      </c>
      <c r="F58" s="76">
        <v>33.0</v>
      </c>
      <c r="G58" s="76">
        <v>1.30233161E8</v>
      </c>
      <c r="H58" s="75"/>
      <c r="I58" s="76">
        <v>41.0</v>
      </c>
      <c r="J58" s="76">
        <v>1.0</v>
      </c>
      <c r="K58" s="76">
        <v>0.0</v>
      </c>
      <c r="L58" s="76">
        <v>5.0</v>
      </c>
      <c r="M58" s="76">
        <v>34.0</v>
      </c>
    </row>
    <row r="59">
      <c r="C59" s="76">
        <v>8.172474881E9</v>
      </c>
      <c r="D59" s="76">
        <v>0.0</v>
      </c>
      <c r="E59" s="76">
        <v>0.0</v>
      </c>
      <c r="F59" s="76">
        <v>2.0</v>
      </c>
      <c r="G59" s="75"/>
      <c r="H59" s="75"/>
      <c r="I59" s="75"/>
      <c r="J59" s="75"/>
      <c r="K59" s="76">
        <v>5.0</v>
      </c>
      <c r="L59" s="76">
        <v>0.0</v>
      </c>
      <c r="M59" s="76">
        <v>21.0</v>
      </c>
    </row>
    <row r="60">
      <c r="C60" s="75" t="s">
        <v>696</v>
      </c>
      <c r="D60" s="76">
        <v>0.0</v>
      </c>
      <c r="E60" s="76">
        <v>63.0</v>
      </c>
      <c r="F60" s="76">
        <v>39.0</v>
      </c>
      <c r="G60" s="76">
        <v>2.3462071E7</v>
      </c>
      <c r="H60" s="76">
        <v>3.0</v>
      </c>
      <c r="I60" s="76">
        <v>428.0</v>
      </c>
      <c r="J60" s="76">
        <v>1.0</v>
      </c>
      <c r="K60" s="76">
        <v>2.0</v>
      </c>
      <c r="L60" s="76">
        <v>214.0</v>
      </c>
      <c r="M60" s="76">
        <v>169.0</v>
      </c>
    </row>
    <row r="61">
      <c r="C61" s="75" t="s">
        <v>697</v>
      </c>
      <c r="D61" s="76">
        <v>0.0</v>
      </c>
      <c r="E61" s="76">
        <v>0.0</v>
      </c>
      <c r="F61" s="76">
        <v>31.0</v>
      </c>
      <c r="G61" s="76">
        <v>4.38112883E8</v>
      </c>
      <c r="H61" s="76">
        <v>1.0</v>
      </c>
      <c r="I61" s="76">
        <v>80.0</v>
      </c>
      <c r="J61" s="76">
        <v>5.0</v>
      </c>
      <c r="K61" s="76">
        <v>0.0</v>
      </c>
      <c r="L61" s="76">
        <v>0.0</v>
      </c>
      <c r="M61" s="76">
        <v>62.0</v>
      </c>
    </row>
    <row r="62">
      <c r="C62" s="75" t="s">
        <v>698</v>
      </c>
      <c r="D62" s="76">
        <v>0.0</v>
      </c>
      <c r="E62" s="76">
        <v>4.0</v>
      </c>
      <c r="F62" s="76">
        <v>40.0</v>
      </c>
      <c r="G62" s="76">
        <v>1.135313984E9</v>
      </c>
      <c r="H62" s="75"/>
      <c r="I62" s="76">
        <v>398.0</v>
      </c>
      <c r="J62" s="76">
        <v>1.0</v>
      </c>
      <c r="K62" s="76">
        <v>0.0</v>
      </c>
      <c r="L62" s="76">
        <v>70.0</v>
      </c>
      <c r="M62" s="76">
        <v>171.0</v>
      </c>
    </row>
    <row r="63">
      <c r="C63" s="75" t="s">
        <v>699</v>
      </c>
      <c r="D63" s="76">
        <v>0.0</v>
      </c>
      <c r="E63" s="76">
        <v>0.0</v>
      </c>
      <c r="F63" s="76">
        <v>33.0</v>
      </c>
      <c r="G63" s="76">
        <v>4.1238818E7</v>
      </c>
      <c r="H63" s="76">
        <v>4.0</v>
      </c>
      <c r="I63" s="76">
        <v>764.0</v>
      </c>
      <c r="J63" s="76">
        <v>1.0</v>
      </c>
      <c r="K63" s="76">
        <v>0.0</v>
      </c>
      <c r="L63" s="76">
        <v>0.0</v>
      </c>
      <c r="M63" s="76">
        <v>115.0</v>
      </c>
    </row>
    <row r="64">
      <c r="C64" s="75" t="s">
        <v>700</v>
      </c>
      <c r="D64" s="76">
        <v>0.0</v>
      </c>
      <c r="E64" s="76">
        <v>0.0</v>
      </c>
      <c r="F64" s="76">
        <v>9.0</v>
      </c>
      <c r="G64" s="76">
        <v>1.12406463E8</v>
      </c>
      <c r="H64" s="75"/>
      <c r="I64" s="75"/>
      <c r="J64" s="75"/>
      <c r="K64" s="76">
        <v>0.0</v>
      </c>
      <c r="L64" s="76">
        <v>0.0</v>
      </c>
      <c r="M64" s="76">
        <v>43.0</v>
      </c>
    </row>
    <row r="65">
      <c r="C65" s="75" t="s">
        <v>701</v>
      </c>
      <c r="D65" s="76">
        <v>0.0</v>
      </c>
      <c r="E65" s="76">
        <v>2.0</v>
      </c>
      <c r="F65" s="76">
        <v>1.0</v>
      </c>
      <c r="G65" s="76">
        <v>1.062995E8</v>
      </c>
      <c r="H65" s="76">
        <v>2.0</v>
      </c>
      <c r="I65" s="76">
        <v>478.0</v>
      </c>
      <c r="J65" s="76">
        <v>1.0</v>
      </c>
      <c r="K65" s="75"/>
      <c r="L65" s="75"/>
      <c r="M65" s="75"/>
    </row>
    <row r="66">
      <c r="C66" s="75" t="s">
        <v>702</v>
      </c>
      <c r="D66" s="76">
        <v>0.0</v>
      </c>
      <c r="E66" s="76">
        <v>40.0</v>
      </c>
      <c r="F66" s="76">
        <v>40.0</v>
      </c>
      <c r="G66" s="76">
        <v>3.56512031E8</v>
      </c>
      <c r="H66" s="76">
        <v>2.0</v>
      </c>
      <c r="I66" s="76">
        <v>1175.0</v>
      </c>
      <c r="J66" s="76">
        <v>3.0</v>
      </c>
      <c r="K66" s="76">
        <v>1.0</v>
      </c>
      <c r="L66" s="76">
        <v>181.0</v>
      </c>
      <c r="M66" s="76">
        <v>175.0</v>
      </c>
    </row>
    <row r="67">
      <c r="C67" s="75" t="s">
        <v>703</v>
      </c>
      <c r="D67" s="76">
        <v>0.0</v>
      </c>
      <c r="E67" s="76">
        <v>41.0</v>
      </c>
      <c r="F67" s="76">
        <v>41.0</v>
      </c>
      <c r="G67" s="76">
        <v>1.086014293E9</v>
      </c>
      <c r="H67" s="75"/>
      <c r="I67" s="76">
        <v>581.0</v>
      </c>
      <c r="J67" s="76">
        <v>1.0</v>
      </c>
      <c r="K67" s="76">
        <v>0.0</v>
      </c>
      <c r="L67" s="76">
        <v>155.0</v>
      </c>
      <c r="M67" s="76">
        <v>168.0</v>
      </c>
    </row>
    <row r="68">
      <c r="C68" s="75" t="s">
        <v>704</v>
      </c>
      <c r="D68" s="76">
        <v>0.0</v>
      </c>
      <c r="E68" s="76">
        <v>52.0</v>
      </c>
      <c r="F68" s="76">
        <v>34.0</v>
      </c>
      <c r="G68" s="76">
        <v>1.044306349E9</v>
      </c>
      <c r="H68" s="76">
        <v>1.0</v>
      </c>
      <c r="I68" s="76">
        <v>475.0</v>
      </c>
      <c r="J68" s="76">
        <v>1.0</v>
      </c>
      <c r="K68" s="76">
        <v>0.0</v>
      </c>
      <c r="L68" s="76">
        <v>213.0</v>
      </c>
      <c r="M68" s="76">
        <v>168.0</v>
      </c>
    </row>
    <row r="69">
      <c r="C69" s="75" t="s">
        <v>705</v>
      </c>
      <c r="D69" s="76">
        <v>0.0</v>
      </c>
      <c r="E69" s="76">
        <v>0.0</v>
      </c>
      <c r="F69" s="76">
        <v>34.0</v>
      </c>
      <c r="G69" s="76">
        <v>2207451.0</v>
      </c>
      <c r="H69" s="75"/>
      <c r="I69" s="76">
        <v>894.0</v>
      </c>
      <c r="J69" s="76">
        <v>2.0</v>
      </c>
      <c r="K69" s="76">
        <v>0.0</v>
      </c>
      <c r="L69" s="76">
        <v>0.0</v>
      </c>
      <c r="M69" s="76">
        <v>101.0</v>
      </c>
    </row>
    <row r="70">
      <c r="C70" s="75" t="s">
        <v>706</v>
      </c>
      <c r="D70" s="76">
        <v>0.0</v>
      </c>
      <c r="E70" s="76">
        <v>40.0</v>
      </c>
      <c r="F70" s="76">
        <v>41.0</v>
      </c>
      <c r="G70" s="76">
        <v>2.3511042E7</v>
      </c>
      <c r="H70" s="75"/>
      <c r="I70" s="76">
        <v>421.0</v>
      </c>
      <c r="J70" s="76">
        <v>3.0</v>
      </c>
      <c r="K70" s="76">
        <v>0.0</v>
      </c>
      <c r="L70" s="76">
        <v>160.0</v>
      </c>
      <c r="M70" s="76">
        <v>167.0</v>
      </c>
    </row>
    <row r="71">
      <c r="C71" s="75" t="s">
        <v>707</v>
      </c>
      <c r="D71" s="76">
        <v>0.0</v>
      </c>
      <c r="E71" s="76">
        <v>4.0</v>
      </c>
      <c r="F71" s="76">
        <v>39.0</v>
      </c>
      <c r="G71" s="76">
        <v>1.21171496E8</v>
      </c>
      <c r="H71" s="76">
        <v>1.0</v>
      </c>
      <c r="I71" s="76">
        <v>475.0</v>
      </c>
      <c r="J71" s="76">
        <v>1.0</v>
      </c>
      <c r="K71" s="76">
        <v>0.0</v>
      </c>
      <c r="L71" s="76">
        <v>1.0</v>
      </c>
      <c r="M71" s="76">
        <v>104.0</v>
      </c>
    </row>
    <row r="72">
      <c r="C72" s="75" t="s">
        <v>708</v>
      </c>
      <c r="D72" s="76">
        <v>0.0</v>
      </c>
      <c r="E72" s="76">
        <v>1.0</v>
      </c>
      <c r="F72" s="76">
        <v>41.0</v>
      </c>
      <c r="G72" s="76">
        <v>1.9962159E7</v>
      </c>
      <c r="H72" s="76">
        <v>2.0</v>
      </c>
      <c r="I72" s="76">
        <v>1538.0</v>
      </c>
      <c r="J72" s="76">
        <v>1.0</v>
      </c>
      <c r="K72" s="76">
        <v>0.0</v>
      </c>
      <c r="L72" s="76">
        <v>8.0</v>
      </c>
      <c r="M72" s="76">
        <v>156.0</v>
      </c>
    </row>
    <row r="73">
      <c r="C73" s="75" t="s">
        <v>709</v>
      </c>
      <c r="D73" s="76">
        <v>0.0</v>
      </c>
      <c r="E73" s="76">
        <v>0.0</v>
      </c>
      <c r="F73" s="76">
        <v>35.0</v>
      </c>
      <c r="G73" s="76">
        <v>8.7878522E8</v>
      </c>
      <c r="H73" s="75"/>
      <c r="I73" s="76">
        <v>1210.0</v>
      </c>
      <c r="J73" s="76">
        <v>1.0</v>
      </c>
      <c r="K73" s="76">
        <v>0.0</v>
      </c>
      <c r="L73" s="76">
        <v>2.0</v>
      </c>
      <c r="M73" s="76">
        <v>121.0</v>
      </c>
    </row>
    <row r="74">
      <c r="C74" s="76">
        <v>9.156307603E9</v>
      </c>
      <c r="D74" s="76">
        <v>0.0</v>
      </c>
      <c r="E74" s="76">
        <v>0.0</v>
      </c>
      <c r="F74" s="76">
        <v>7.0</v>
      </c>
      <c r="G74" s="75"/>
      <c r="H74" s="75"/>
      <c r="I74" s="75"/>
      <c r="J74" s="75"/>
      <c r="K74" s="76">
        <v>1.0</v>
      </c>
      <c r="L74" s="76">
        <v>0.0</v>
      </c>
      <c r="M74" s="76">
        <v>20.0</v>
      </c>
    </row>
    <row r="75">
      <c r="C75" s="75" t="s">
        <v>710</v>
      </c>
      <c r="D75" s="76">
        <v>0.0</v>
      </c>
      <c r="E75" s="76">
        <v>0.0</v>
      </c>
      <c r="F75" s="76">
        <v>8.0</v>
      </c>
      <c r="G75" s="76">
        <v>1.29870889E8</v>
      </c>
      <c r="H75" s="76">
        <v>1.0</v>
      </c>
      <c r="I75" s="76">
        <v>406.0</v>
      </c>
      <c r="J75" s="76">
        <v>1.0</v>
      </c>
      <c r="K75" s="76">
        <v>0.0</v>
      </c>
      <c r="L75" s="76">
        <v>0.0</v>
      </c>
      <c r="M75" s="76">
        <v>42.0</v>
      </c>
    </row>
    <row r="76">
      <c r="C76" s="75" t="s">
        <v>711</v>
      </c>
      <c r="D76" s="76">
        <v>0.0</v>
      </c>
      <c r="E76" s="76">
        <v>0.0</v>
      </c>
      <c r="F76" s="76">
        <v>1.0</v>
      </c>
      <c r="G76" s="76">
        <v>1.243880117E9</v>
      </c>
      <c r="H76" s="75"/>
      <c r="I76" s="75"/>
      <c r="J76" s="76">
        <v>1.0</v>
      </c>
      <c r="K76" s="75"/>
      <c r="L76" s="75"/>
      <c r="M76" s="75"/>
    </row>
    <row r="77">
      <c r="C77" s="75" t="s">
        <v>712</v>
      </c>
      <c r="D77" s="76">
        <v>0.0</v>
      </c>
      <c r="E77" s="76">
        <v>0.0</v>
      </c>
      <c r="F77" s="76">
        <v>2.0</v>
      </c>
      <c r="G77" s="76">
        <v>3.0916212E7</v>
      </c>
      <c r="H77" s="76">
        <v>1.0</v>
      </c>
      <c r="I77" s="76">
        <v>558.0</v>
      </c>
      <c r="J77" s="76">
        <v>2.0</v>
      </c>
      <c r="K77" s="76">
        <v>0.0</v>
      </c>
      <c r="L77" s="76">
        <v>0.0</v>
      </c>
      <c r="M77" s="76">
        <v>11.0</v>
      </c>
    </row>
    <row r="78">
      <c r="C78" s="75" t="s">
        <v>713</v>
      </c>
      <c r="D78" s="76">
        <v>0.0</v>
      </c>
      <c r="E78" s="76">
        <v>0.0</v>
      </c>
      <c r="F78" s="76">
        <v>1.0</v>
      </c>
      <c r="G78" s="76">
        <v>3.8771094E7</v>
      </c>
      <c r="H78" s="75"/>
      <c r="I78" s="75"/>
      <c r="J78" s="75"/>
      <c r="K78" s="76">
        <v>0.0</v>
      </c>
      <c r="L78" s="76">
        <v>0.0</v>
      </c>
      <c r="M78" s="76">
        <v>11.0</v>
      </c>
    </row>
    <row r="79">
      <c r="C79" s="75" t="s">
        <v>714</v>
      </c>
      <c r="D79" s="76">
        <v>1.0</v>
      </c>
      <c r="E79" s="76">
        <v>44.0</v>
      </c>
      <c r="F79" s="76">
        <v>47.0</v>
      </c>
      <c r="G79" s="76">
        <v>2.5845224E7</v>
      </c>
      <c r="H79" s="76">
        <v>3.0</v>
      </c>
      <c r="I79" s="76">
        <v>985.0</v>
      </c>
      <c r="J79" s="76">
        <v>2.0</v>
      </c>
      <c r="K79" s="76">
        <v>3.0</v>
      </c>
      <c r="L79" s="76">
        <v>150.0</v>
      </c>
      <c r="M79" s="76">
        <v>179.0</v>
      </c>
    </row>
    <row r="80">
      <c r="C80" s="75" t="s">
        <v>715</v>
      </c>
      <c r="D80" s="76">
        <v>0.0</v>
      </c>
      <c r="E80" s="76">
        <v>55.0</v>
      </c>
      <c r="F80" s="76">
        <v>40.0</v>
      </c>
      <c r="G80" s="76">
        <v>2.06183828E8</v>
      </c>
      <c r="H80" s="75"/>
      <c r="I80" s="76">
        <v>289.0</v>
      </c>
      <c r="J80" s="76">
        <v>1.0</v>
      </c>
      <c r="K80" s="76">
        <v>0.0</v>
      </c>
      <c r="L80" s="76">
        <v>240.0</v>
      </c>
      <c r="M80" s="76">
        <v>174.0</v>
      </c>
    </row>
    <row r="81">
      <c r="C81" s="75" t="s">
        <v>716</v>
      </c>
      <c r="D81" s="76">
        <v>0.0</v>
      </c>
      <c r="E81" s="76">
        <v>0.0</v>
      </c>
      <c r="F81" s="76">
        <v>37.0</v>
      </c>
      <c r="G81" s="76">
        <v>1.111491751E9</v>
      </c>
      <c r="H81" s="75"/>
      <c r="I81" s="76">
        <v>487.0</v>
      </c>
      <c r="J81" s="76">
        <v>1.0</v>
      </c>
      <c r="K81" s="76">
        <v>0.0</v>
      </c>
      <c r="L81" s="76">
        <v>5.0</v>
      </c>
      <c r="M81" s="76">
        <v>112.0</v>
      </c>
    </row>
    <row r="82">
      <c r="C82" s="75" t="s">
        <v>717</v>
      </c>
      <c r="D82" s="76">
        <v>0.0</v>
      </c>
      <c r="E82" s="76">
        <v>2.0</v>
      </c>
      <c r="F82" s="76">
        <v>1.0</v>
      </c>
      <c r="G82" s="76">
        <v>2.2168085E7</v>
      </c>
      <c r="H82" s="76">
        <v>1.0</v>
      </c>
      <c r="I82" s="76">
        <v>1726.0</v>
      </c>
      <c r="J82" s="76">
        <v>1.0</v>
      </c>
      <c r="K82" s="76">
        <v>0.0</v>
      </c>
      <c r="L82" s="76">
        <v>22.0</v>
      </c>
      <c r="M82" s="76">
        <v>12.0</v>
      </c>
    </row>
    <row r="83">
      <c r="C83" s="75" t="s">
        <v>718</v>
      </c>
      <c r="D83" s="76">
        <v>0.0</v>
      </c>
      <c r="E83" s="76">
        <v>0.0</v>
      </c>
      <c r="F83" s="76">
        <v>39.0</v>
      </c>
      <c r="G83" s="76">
        <v>1.137156316E9</v>
      </c>
      <c r="H83" s="75"/>
      <c r="I83" s="76">
        <v>395.0</v>
      </c>
      <c r="J83" s="76">
        <v>1.0</v>
      </c>
      <c r="K83" s="76">
        <v>0.0</v>
      </c>
      <c r="L83" s="76">
        <v>3.0</v>
      </c>
      <c r="M83" s="76">
        <v>133.0</v>
      </c>
    </row>
    <row r="84">
      <c r="C84" s="75" t="s">
        <v>719</v>
      </c>
      <c r="D84" s="76">
        <v>0.0</v>
      </c>
      <c r="E84" s="76">
        <v>1.0</v>
      </c>
      <c r="F84" s="76">
        <v>44.0</v>
      </c>
      <c r="G84" s="76">
        <v>1.0120596E9</v>
      </c>
      <c r="H84" s="76">
        <v>1.0</v>
      </c>
      <c r="I84" s="76">
        <v>478.0</v>
      </c>
      <c r="J84" s="76">
        <v>1.0</v>
      </c>
      <c r="K84" s="76">
        <v>0.0</v>
      </c>
      <c r="L84" s="76">
        <v>15.0</v>
      </c>
      <c r="M84" s="76">
        <v>171.0</v>
      </c>
    </row>
    <row r="85">
      <c r="C85" s="75" t="s">
        <v>720</v>
      </c>
      <c r="D85" s="76">
        <v>0.0</v>
      </c>
      <c r="E85" s="76">
        <v>0.0</v>
      </c>
      <c r="F85" s="76">
        <v>9.0</v>
      </c>
      <c r="G85" s="76">
        <v>1.102390648E9</v>
      </c>
      <c r="H85" s="76">
        <v>1.0</v>
      </c>
      <c r="I85" s="76">
        <v>1722.0</v>
      </c>
      <c r="J85" s="76">
        <v>1.0</v>
      </c>
      <c r="K85" s="76">
        <v>0.0</v>
      </c>
      <c r="L85" s="76">
        <v>0.0</v>
      </c>
      <c r="M85" s="76">
        <v>43.0</v>
      </c>
    </row>
    <row r="86">
      <c r="C86" s="75" t="s">
        <v>721</v>
      </c>
      <c r="D86" s="76">
        <v>0.0</v>
      </c>
      <c r="E86" s="76">
        <v>0.0</v>
      </c>
      <c r="F86" s="76">
        <v>32.0</v>
      </c>
      <c r="G86" s="76">
        <v>9928431.0</v>
      </c>
      <c r="H86" s="76">
        <v>3.0</v>
      </c>
      <c r="I86" s="76">
        <v>490.0</v>
      </c>
      <c r="J86" s="76">
        <v>1.0</v>
      </c>
      <c r="K86" s="76">
        <v>0.0</v>
      </c>
      <c r="L86" s="76">
        <v>0.0</v>
      </c>
      <c r="M86" s="76">
        <v>99.0</v>
      </c>
    </row>
    <row r="87">
      <c r="C87" s="75" t="s">
        <v>722</v>
      </c>
      <c r="D87" s="76">
        <v>0.0</v>
      </c>
      <c r="E87" s="76">
        <v>21.0</v>
      </c>
      <c r="F87" s="76">
        <v>38.0</v>
      </c>
      <c r="G87" s="76">
        <v>1.03502814E8</v>
      </c>
      <c r="H87" s="75"/>
      <c r="I87" s="76">
        <v>432.0</v>
      </c>
      <c r="J87" s="76">
        <v>1.0</v>
      </c>
      <c r="K87" s="76">
        <v>0.0</v>
      </c>
      <c r="L87" s="76">
        <v>136.0</v>
      </c>
      <c r="M87" s="76">
        <v>166.0</v>
      </c>
    </row>
    <row r="88">
      <c r="C88" s="75" t="s">
        <v>723</v>
      </c>
      <c r="D88" s="76">
        <v>0.0</v>
      </c>
      <c r="E88" s="76">
        <v>1.0</v>
      </c>
      <c r="F88" s="76">
        <v>1.0</v>
      </c>
      <c r="G88" s="76">
        <v>1.12102705E8</v>
      </c>
      <c r="H88" s="76">
        <v>1.0</v>
      </c>
      <c r="I88" s="76">
        <v>1726.0</v>
      </c>
      <c r="J88" s="76">
        <v>1.0</v>
      </c>
      <c r="K88" s="76">
        <v>0.0</v>
      </c>
      <c r="L88" s="76">
        <v>9.0</v>
      </c>
      <c r="M88" s="76">
        <v>11.0</v>
      </c>
    </row>
    <row r="89">
      <c r="C89" s="75" t="s">
        <v>724</v>
      </c>
      <c r="D89" s="76">
        <v>0.0</v>
      </c>
      <c r="E89" s="76">
        <v>0.0</v>
      </c>
      <c r="F89" s="76">
        <v>34.0</v>
      </c>
      <c r="G89" s="76">
        <v>3.9046251E7</v>
      </c>
      <c r="H89" s="76">
        <v>2.0</v>
      </c>
      <c r="I89" s="76">
        <v>1538.0</v>
      </c>
      <c r="J89" s="76">
        <v>2.0</v>
      </c>
      <c r="K89" s="76">
        <v>0.0</v>
      </c>
      <c r="L89" s="76">
        <v>0.0</v>
      </c>
      <c r="M89" s="76">
        <v>122.0</v>
      </c>
    </row>
    <row r="90">
      <c r="C90" s="75" t="s">
        <v>725</v>
      </c>
      <c r="D90" s="76">
        <v>0.0</v>
      </c>
      <c r="E90" s="76">
        <v>45.0</v>
      </c>
      <c r="F90" s="76">
        <v>41.0</v>
      </c>
      <c r="G90" s="76">
        <v>3.3706657E7</v>
      </c>
      <c r="H90" s="76">
        <v>1.0</v>
      </c>
      <c r="I90" s="76">
        <v>1599.0</v>
      </c>
      <c r="J90" s="76">
        <v>1.0</v>
      </c>
      <c r="K90" s="76">
        <v>0.0</v>
      </c>
      <c r="L90" s="76">
        <v>120.0</v>
      </c>
      <c r="M90" s="76">
        <v>173.0</v>
      </c>
    </row>
    <row r="91">
      <c r="C91" s="75" t="s">
        <v>726</v>
      </c>
      <c r="D91" s="76">
        <v>0.0</v>
      </c>
      <c r="E91" s="76">
        <v>40.0</v>
      </c>
      <c r="F91" s="76">
        <v>40.0</v>
      </c>
      <c r="G91" s="76">
        <v>2.42672358E8</v>
      </c>
      <c r="H91" s="76">
        <v>1.0</v>
      </c>
      <c r="I91" s="76">
        <v>438.0</v>
      </c>
      <c r="J91" s="76">
        <v>2.0</v>
      </c>
      <c r="K91" s="76">
        <v>2.0</v>
      </c>
      <c r="L91" s="76">
        <v>157.0</v>
      </c>
      <c r="M91" s="76">
        <v>173.0</v>
      </c>
    </row>
    <row r="92">
      <c r="C92" s="75" t="s">
        <v>727</v>
      </c>
      <c r="D92" s="76">
        <v>0.0</v>
      </c>
      <c r="E92" s="76">
        <v>1.0</v>
      </c>
      <c r="F92" s="76">
        <v>36.0</v>
      </c>
      <c r="G92" s="76">
        <v>1.09961482E8</v>
      </c>
      <c r="H92" s="75"/>
      <c r="I92" s="76">
        <v>1726.0</v>
      </c>
      <c r="J92" s="76">
        <v>1.0</v>
      </c>
      <c r="K92" s="76">
        <v>0.0</v>
      </c>
      <c r="L92" s="76">
        <v>14.0</v>
      </c>
      <c r="M92" s="76">
        <v>168.0</v>
      </c>
    </row>
    <row r="93">
      <c r="C93" s="75" t="s">
        <v>728</v>
      </c>
      <c r="D93" s="76">
        <v>0.0</v>
      </c>
      <c r="E93" s="76">
        <v>1.0</v>
      </c>
      <c r="F93" s="76">
        <v>9.0</v>
      </c>
      <c r="G93" s="76">
        <v>2.92070718E8</v>
      </c>
      <c r="H93" s="75"/>
      <c r="I93" s="75"/>
      <c r="J93" s="75"/>
      <c r="K93" s="76">
        <v>0.0</v>
      </c>
      <c r="L93" s="76">
        <v>0.0</v>
      </c>
      <c r="M93" s="76">
        <v>2.0</v>
      </c>
    </row>
    <row r="94">
      <c r="C94" s="75" t="s">
        <v>729</v>
      </c>
      <c r="D94" s="76">
        <v>0.0</v>
      </c>
      <c r="E94" s="76">
        <v>38.0</v>
      </c>
      <c r="F94" s="76">
        <v>39.0</v>
      </c>
      <c r="G94" s="76">
        <v>6736225.0</v>
      </c>
      <c r="H94" s="76">
        <v>2.0</v>
      </c>
      <c r="I94" s="76">
        <v>1012.0</v>
      </c>
      <c r="J94" s="76">
        <v>2.0</v>
      </c>
      <c r="K94" s="76">
        <v>1.0</v>
      </c>
      <c r="L94" s="76">
        <v>169.0</v>
      </c>
      <c r="M94" s="76">
        <v>171.0</v>
      </c>
    </row>
    <row r="95">
      <c r="C95" s="75" t="s">
        <v>730</v>
      </c>
      <c r="D95" s="76">
        <v>0.0</v>
      </c>
      <c r="E95" s="76">
        <v>0.0</v>
      </c>
      <c r="F95" s="76">
        <v>30.0</v>
      </c>
      <c r="G95" s="76">
        <v>1.182837539E9</v>
      </c>
      <c r="H95" s="75"/>
      <c r="I95" s="76">
        <v>196.0</v>
      </c>
      <c r="J95" s="76">
        <v>1.0</v>
      </c>
      <c r="K95" s="76">
        <v>0.0</v>
      </c>
      <c r="L95" s="76">
        <v>0.0</v>
      </c>
      <c r="M95" s="76">
        <v>96.0</v>
      </c>
    </row>
    <row r="96">
      <c r="C96" s="75" t="s">
        <v>731</v>
      </c>
      <c r="D96" s="76">
        <v>0.0</v>
      </c>
      <c r="E96" s="76">
        <v>0.0</v>
      </c>
      <c r="F96" s="76">
        <v>33.0</v>
      </c>
      <c r="G96" s="76">
        <v>1.041418645E9</v>
      </c>
      <c r="H96" s="76">
        <v>1.0</v>
      </c>
      <c r="I96" s="76">
        <v>475.0</v>
      </c>
      <c r="J96" s="76">
        <v>1.0</v>
      </c>
      <c r="K96" s="76">
        <v>0.0</v>
      </c>
      <c r="L96" s="76">
        <v>2.0</v>
      </c>
      <c r="M96" s="76">
        <v>131.0</v>
      </c>
    </row>
    <row r="97">
      <c r="C97" s="75" t="s">
        <v>732</v>
      </c>
      <c r="D97" s="76">
        <v>0.0</v>
      </c>
      <c r="E97" s="76">
        <v>0.0</v>
      </c>
      <c r="F97" s="76">
        <v>9.0</v>
      </c>
      <c r="G97" s="76">
        <v>7.27435936E8</v>
      </c>
      <c r="H97" s="75"/>
      <c r="I97" s="75"/>
      <c r="J97" s="75"/>
      <c r="K97" s="76">
        <v>0.0</v>
      </c>
      <c r="L97" s="76">
        <v>0.0</v>
      </c>
      <c r="M97" s="76">
        <v>41.0</v>
      </c>
    </row>
    <row r="98">
      <c r="C98" s="76">
        <v>7.016406144E9</v>
      </c>
      <c r="D98" s="76">
        <v>0.0</v>
      </c>
      <c r="E98" s="76">
        <v>0.0</v>
      </c>
      <c r="F98" s="76">
        <v>7.0</v>
      </c>
      <c r="G98" s="75"/>
      <c r="H98" s="75"/>
      <c r="I98" s="75"/>
      <c r="J98" s="75"/>
      <c r="K98" s="76">
        <v>1.0</v>
      </c>
      <c r="L98" s="76">
        <v>0.0</v>
      </c>
      <c r="M98" s="76">
        <v>20.0</v>
      </c>
    </row>
    <row r="99">
      <c r="C99" s="75" t="s">
        <v>733</v>
      </c>
      <c r="D99" s="76">
        <v>0.0</v>
      </c>
      <c r="E99" s="76">
        <v>60.0</v>
      </c>
      <c r="F99" s="76">
        <v>40.0</v>
      </c>
      <c r="G99" s="76">
        <v>1.091013019E9</v>
      </c>
      <c r="H99" s="75"/>
      <c r="I99" s="76">
        <v>372.0</v>
      </c>
      <c r="J99" s="76">
        <v>1.0</v>
      </c>
      <c r="K99" s="76">
        <v>0.0</v>
      </c>
      <c r="L99" s="76">
        <v>286.0</v>
      </c>
      <c r="M99" s="76">
        <v>179.0</v>
      </c>
    </row>
    <row r="100">
      <c r="C100" s="75" t="s">
        <v>734</v>
      </c>
      <c r="D100" s="76">
        <v>0.0</v>
      </c>
      <c r="E100" s="76">
        <v>39.0</v>
      </c>
      <c r="F100" s="76">
        <v>40.0</v>
      </c>
      <c r="G100" s="76">
        <v>8.71859037E8</v>
      </c>
      <c r="H100" s="76">
        <v>1.0</v>
      </c>
      <c r="I100" s="76">
        <v>196.0</v>
      </c>
      <c r="J100" s="76">
        <v>1.0</v>
      </c>
      <c r="K100" s="76">
        <v>0.0</v>
      </c>
      <c r="L100" s="76">
        <v>169.0</v>
      </c>
      <c r="M100" s="76">
        <v>170.0</v>
      </c>
    </row>
    <row r="101">
      <c r="C101" s="75" t="s">
        <v>735</v>
      </c>
      <c r="D101" s="76">
        <v>0.0</v>
      </c>
      <c r="E101" s="76">
        <v>0.0</v>
      </c>
      <c r="F101" s="76">
        <v>31.0</v>
      </c>
      <c r="G101" s="76">
        <v>8180236.0</v>
      </c>
      <c r="H101" s="76">
        <v>3.0</v>
      </c>
      <c r="I101" s="76">
        <v>475.0</v>
      </c>
      <c r="J101" s="76">
        <v>1.0</v>
      </c>
      <c r="K101" s="76">
        <v>0.0</v>
      </c>
      <c r="L101" s="76">
        <v>0.0</v>
      </c>
      <c r="M101" s="76">
        <v>104.0</v>
      </c>
    </row>
    <row r="102">
      <c r="C102" s="75" t="s">
        <v>736</v>
      </c>
      <c r="D102" s="76">
        <v>0.0</v>
      </c>
      <c r="E102" s="76">
        <v>43.0</v>
      </c>
      <c r="F102" s="76">
        <v>40.0</v>
      </c>
      <c r="G102" s="76">
        <v>9.9012427E7</v>
      </c>
      <c r="H102" s="75"/>
      <c r="I102" s="76">
        <v>1263.0</v>
      </c>
      <c r="J102" s="76">
        <v>1.0</v>
      </c>
      <c r="K102" s="76">
        <v>0.0</v>
      </c>
      <c r="L102" s="76">
        <v>177.0</v>
      </c>
      <c r="M102" s="76">
        <v>170.0</v>
      </c>
    </row>
    <row r="103">
      <c r="C103" s="75" t="s">
        <v>737</v>
      </c>
      <c r="D103" s="76">
        <v>0.0</v>
      </c>
      <c r="E103" s="76">
        <v>13.0</v>
      </c>
      <c r="F103" s="76">
        <v>46.0</v>
      </c>
      <c r="G103" s="76">
        <v>1.096266291E9</v>
      </c>
      <c r="H103" s="75"/>
      <c r="I103" s="76">
        <v>566.0</v>
      </c>
      <c r="J103" s="76">
        <v>2.0</v>
      </c>
      <c r="K103" s="76">
        <v>2.0</v>
      </c>
      <c r="L103" s="76">
        <v>77.0</v>
      </c>
      <c r="M103" s="76">
        <v>175.0</v>
      </c>
    </row>
    <row r="104">
      <c r="C104" s="75" t="s">
        <v>738</v>
      </c>
      <c r="D104" s="76">
        <v>1.0</v>
      </c>
      <c r="E104" s="76">
        <v>40.0</v>
      </c>
      <c r="F104" s="76">
        <v>40.0</v>
      </c>
      <c r="G104" s="76">
        <v>1.046977233E9</v>
      </c>
      <c r="H104" s="75"/>
      <c r="I104" s="76">
        <v>745.0</v>
      </c>
      <c r="J104" s="76">
        <v>1.0</v>
      </c>
      <c r="K104" s="76">
        <v>0.0</v>
      </c>
      <c r="L104" s="76">
        <v>179.0</v>
      </c>
      <c r="M104" s="76">
        <v>170.0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38"/>
    <col customWidth="1" min="5" max="5" width="17.75"/>
    <col customWidth="1" min="9" max="9" width="22.0"/>
  </cols>
  <sheetData>
    <row r="3" ht="21.75" customHeight="1">
      <c r="H3" s="3" t="s">
        <v>739</v>
      </c>
      <c r="I3" s="3" t="s">
        <v>740</v>
      </c>
      <c r="J3" s="39">
        <f t="shared" ref="J3:L3" si="1">sum(J5:J500)</f>
        <v>4</v>
      </c>
      <c r="K3" s="39">
        <f t="shared" si="1"/>
        <v>0</v>
      </c>
      <c r="L3" s="39">
        <f t="shared" si="1"/>
        <v>235</v>
      </c>
      <c r="M3" s="39">
        <f>COUNT(M5:M500)</f>
        <v>177</v>
      </c>
    </row>
    <row r="4">
      <c r="B4" s="63" t="s">
        <v>408</v>
      </c>
      <c r="C4" s="63" t="s">
        <v>241</v>
      </c>
      <c r="D4" s="63" t="s">
        <v>246</v>
      </c>
      <c r="E4" s="63" t="s">
        <v>238</v>
      </c>
      <c r="I4" s="12" t="s">
        <v>408</v>
      </c>
      <c r="J4" s="12" t="s">
        <v>741</v>
      </c>
      <c r="K4" s="12" t="s">
        <v>742</v>
      </c>
      <c r="L4" s="12" t="s">
        <v>743</v>
      </c>
      <c r="M4" s="12" t="s">
        <v>744</v>
      </c>
    </row>
    <row r="5">
      <c r="B5" s="62" t="s">
        <v>745</v>
      </c>
      <c r="C5" s="62">
        <v>0.0</v>
      </c>
      <c r="D5" s="62">
        <v>331.0</v>
      </c>
      <c r="E5" s="62">
        <v>169.0</v>
      </c>
      <c r="I5" s="14" t="s">
        <v>746</v>
      </c>
      <c r="J5" s="12"/>
      <c r="K5" s="12"/>
      <c r="L5" s="65">
        <v>1.0</v>
      </c>
      <c r="M5" s="66">
        <v>44918.0</v>
      </c>
    </row>
    <row r="6">
      <c r="B6" s="64" t="s">
        <v>746</v>
      </c>
      <c r="C6" s="64">
        <v>4.0</v>
      </c>
      <c r="D6" s="64">
        <v>235.0</v>
      </c>
      <c r="E6" s="64">
        <v>177.0</v>
      </c>
      <c r="I6" s="14" t="s">
        <v>746</v>
      </c>
      <c r="J6" s="12"/>
      <c r="K6" s="12"/>
      <c r="L6" s="12"/>
      <c r="M6" s="66">
        <v>44871.0</v>
      </c>
    </row>
    <row r="7">
      <c r="B7" s="62" t="s">
        <v>747</v>
      </c>
      <c r="C7" s="62">
        <v>1.0</v>
      </c>
      <c r="D7" s="62">
        <v>221.0</v>
      </c>
      <c r="E7" s="62">
        <v>185.0</v>
      </c>
      <c r="I7" s="14" t="s">
        <v>746</v>
      </c>
      <c r="J7" s="12"/>
      <c r="K7" s="12"/>
      <c r="L7" s="65">
        <v>1.0</v>
      </c>
      <c r="M7" s="66">
        <v>44877.0</v>
      </c>
    </row>
    <row r="8">
      <c r="B8" s="62" t="s">
        <v>748</v>
      </c>
      <c r="C8" s="62">
        <v>1.0</v>
      </c>
      <c r="D8" s="62">
        <v>311.0</v>
      </c>
      <c r="E8" s="62">
        <v>192.0</v>
      </c>
      <c r="I8" s="14" t="s">
        <v>746</v>
      </c>
      <c r="J8" s="12"/>
      <c r="K8" s="12"/>
      <c r="L8" s="65">
        <v>1.0</v>
      </c>
      <c r="M8" s="66">
        <v>44860.0</v>
      </c>
    </row>
    <row r="9">
      <c r="B9" s="62" t="s">
        <v>749</v>
      </c>
      <c r="C9" s="62">
        <v>0.0</v>
      </c>
      <c r="D9" s="62">
        <v>350.0</v>
      </c>
      <c r="E9" s="62">
        <v>172.0</v>
      </c>
      <c r="I9" s="14" t="s">
        <v>746</v>
      </c>
      <c r="J9" s="12"/>
      <c r="K9" s="12"/>
      <c r="L9" s="12"/>
      <c r="M9" s="66">
        <v>44922.0</v>
      </c>
    </row>
    <row r="10">
      <c r="B10" s="62" t="s">
        <v>750</v>
      </c>
      <c r="C10" s="62">
        <v>0.0</v>
      </c>
      <c r="D10" s="62">
        <v>221.0</v>
      </c>
      <c r="E10" s="62">
        <v>169.0</v>
      </c>
      <c r="I10" s="14" t="s">
        <v>746</v>
      </c>
      <c r="J10" s="12"/>
      <c r="K10" s="12"/>
      <c r="L10" s="12"/>
      <c r="M10" s="66">
        <v>44922.0</v>
      </c>
    </row>
    <row r="11">
      <c r="B11" s="62" t="s">
        <v>751</v>
      </c>
      <c r="C11" s="62">
        <v>4.0</v>
      </c>
      <c r="D11" s="62">
        <v>189.0</v>
      </c>
      <c r="E11" s="62">
        <v>172.0</v>
      </c>
      <c r="I11" s="14" t="s">
        <v>746</v>
      </c>
      <c r="J11" s="12"/>
      <c r="K11" s="12"/>
      <c r="L11" s="65">
        <v>6.0</v>
      </c>
      <c r="M11" s="66">
        <v>44855.0</v>
      </c>
    </row>
    <row r="12">
      <c r="B12" s="62" t="s">
        <v>752</v>
      </c>
      <c r="C12" s="62">
        <v>0.0</v>
      </c>
      <c r="D12" s="62">
        <v>263.0</v>
      </c>
      <c r="E12" s="62">
        <v>167.0</v>
      </c>
      <c r="I12" s="14" t="s">
        <v>746</v>
      </c>
      <c r="J12" s="12"/>
      <c r="K12" s="12"/>
      <c r="L12" s="12"/>
      <c r="M12" s="66">
        <v>44849.0</v>
      </c>
    </row>
    <row r="13">
      <c r="B13" s="62" t="s">
        <v>753</v>
      </c>
      <c r="C13" s="62">
        <v>1.0</v>
      </c>
      <c r="D13" s="62">
        <v>176.0</v>
      </c>
      <c r="E13" s="62">
        <v>175.0</v>
      </c>
      <c r="I13" s="14" t="s">
        <v>746</v>
      </c>
      <c r="J13" s="12"/>
      <c r="K13" s="12"/>
      <c r="L13" s="65">
        <v>1.0</v>
      </c>
      <c r="M13" s="66">
        <v>44899.0</v>
      </c>
    </row>
    <row r="14">
      <c r="B14" s="62" t="s">
        <v>754</v>
      </c>
      <c r="C14" s="62">
        <v>0.0</v>
      </c>
      <c r="D14" s="62">
        <v>238.0</v>
      </c>
      <c r="E14" s="62">
        <v>170.0</v>
      </c>
      <c r="I14" s="14" t="s">
        <v>746</v>
      </c>
      <c r="J14" s="12"/>
      <c r="K14" s="12"/>
      <c r="L14" s="12"/>
      <c r="M14" s="66">
        <v>44835.0</v>
      </c>
    </row>
    <row r="15">
      <c r="B15" s="62" t="s">
        <v>755</v>
      </c>
      <c r="C15" s="62">
        <v>0.0</v>
      </c>
      <c r="D15" s="62">
        <v>216.0</v>
      </c>
      <c r="E15" s="62">
        <v>169.0</v>
      </c>
      <c r="I15" s="14" t="s">
        <v>746</v>
      </c>
      <c r="J15" s="12"/>
      <c r="K15" s="12"/>
      <c r="L15" s="65">
        <v>4.0</v>
      </c>
      <c r="M15" s="66">
        <v>44902.0</v>
      </c>
    </row>
    <row r="16">
      <c r="B16" s="62" t="s">
        <v>756</v>
      </c>
      <c r="C16" s="62">
        <v>5.0</v>
      </c>
      <c r="D16" s="62">
        <v>268.0</v>
      </c>
      <c r="E16" s="62">
        <v>170.0</v>
      </c>
      <c r="I16" s="14" t="s">
        <v>746</v>
      </c>
      <c r="J16" s="12"/>
      <c r="K16" s="12"/>
      <c r="L16" s="65">
        <v>6.0</v>
      </c>
      <c r="M16" s="66">
        <v>44913.0</v>
      </c>
    </row>
    <row r="17">
      <c r="B17" s="62" t="s">
        <v>757</v>
      </c>
      <c r="C17" s="62">
        <v>0.0</v>
      </c>
      <c r="D17" s="62">
        <v>259.0</v>
      </c>
      <c r="E17" s="62">
        <v>171.0</v>
      </c>
      <c r="I17" s="14" t="s">
        <v>746</v>
      </c>
      <c r="J17" s="12"/>
      <c r="K17" s="12"/>
      <c r="L17" s="12"/>
      <c r="M17" s="66">
        <v>44868.0</v>
      </c>
    </row>
    <row r="18">
      <c r="B18" s="62" t="s">
        <v>758</v>
      </c>
      <c r="C18" s="62">
        <v>0.0</v>
      </c>
      <c r="D18" s="62">
        <v>22.0</v>
      </c>
      <c r="E18" s="62">
        <v>174.0</v>
      </c>
      <c r="I18" s="14" t="s">
        <v>746</v>
      </c>
      <c r="J18" s="12"/>
      <c r="K18" s="12"/>
      <c r="L18" s="65">
        <v>7.0</v>
      </c>
      <c r="M18" s="66">
        <v>44909.0</v>
      </c>
    </row>
    <row r="19">
      <c r="B19" s="62" t="s">
        <v>759</v>
      </c>
      <c r="C19" s="62">
        <v>4.0</v>
      </c>
      <c r="D19" s="62">
        <v>302.0</v>
      </c>
      <c r="E19" s="62">
        <v>178.0</v>
      </c>
      <c r="I19" s="14" t="s">
        <v>746</v>
      </c>
      <c r="J19" s="12"/>
      <c r="K19" s="12"/>
      <c r="L19" s="65">
        <v>2.0</v>
      </c>
      <c r="M19" s="66">
        <v>44882.0</v>
      </c>
    </row>
    <row r="20">
      <c r="B20" s="62" t="s">
        <v>760</v>
      </c>
      <c r="C20" s="62">
        <v>0.0</v>
      </c>
      <c r="D20" s="62">
        <v>173.0</v>
      </c>
      <c r="E20" s="62">
        <v>41.0</v>
      </c>
      <c r="I20" s="14" t="s">
        <v>746</v>
      </c>
      <c r="J20" s="12"/>
      <c r="K20" s="12"/>
      <c r="L20" s="65">
        <v>2.0</v>
      </c>
      <c r="M20" s="66">
        <v>44860.0</v>
      </c>
    </row>
    <row r="21">
      <c r="B21" s="62" t="s">
        <v>761</v>
      </c>
      <c r="C21" s="62">
        <v>2.0</v>
      </c>
      <c r="D21" s="62">
        <v>187.0</v>
      </c>
      <c r="E21" s="62">
        <v>169.0</v>
      </c>
      <c r="I21" s="14" t="s">
        <v>746</v>
      </c>
      <c r="J21" s="12"/>
      <c r="K21" s="12"/>
      <c r="L21" s="12"/>
      <c r="M21" s="66">
        <v>44903.0</v>
      </c>
    </row>
    <row r="22">
      <c r="B22" s="62" t="s">
        <v>762</v>
      </c>
      <c r="C22" s="62">
        <v>1.0</v>
      </c>
      <c r="D22" s="62">
        <v>285.0</v>
      </c>
      <c r="E22" s="62">
        <v>175.0</v>
      </c>
      <c r="I22" s="14" t="s">
        <v>746</v>
      </c>
      <c r="J22" s="12"/>
      <c r="K22" s="12"/>
      <c r="L22" s="65">
        <v>1.0</v>
      </c>
      <c r="M22" s="66">
        <v>44902.0</v>
      </c>
    </row>
    <row r="23">
      <c r="B23" s="62" t="s">
        <v>763</v>
      </c>
      <c r="C23" s="62">
        <v>0.0</v>
      </c>
      <c r="D23" s="62">
        <v>180.0</v>
      </c>
      <c r="E23" s="62">
        <v>170.0</v>
      </c>
      <c r="I23" s="14" t="s">
        <v>746</v>
      </c>
      <c r="J23" s="12"/>
      <c r="K23" s="12"/>
      <c r="L23" s="65">
        <v>4.0</v>
      </c>
      <c r="M23" s="66">
        <v>44868.0</v>
      </c>
    </row>
    <row r="24">
      <c r="B24" s="62" t="s">
        <v>764</v>
      </c>
      <c r="C24" s="62">
        <v>0.0</v>
      </c>
      <c r="D24" s="62">
        <v>414.0</v>
      </c>
      <c r="E24" s="62">
        <v>168.0</v>
      </c>
      <c r="I24" s="14" t="s">
        <v>746</v>
      </c>
      <c r="J24" s="12"/>
      <c r="K24" s="12"/>
      <c r="L24" s="65">
        <v>4.0</v>
      </c>
      <c r="M24" s="66">
        <v>44888.0</v>
      </c>
    </row>
    <row r="25">
      <c r="B25" s="62" t="s">
        <v>765</v>
      </c>
      <c r="C25" s="62">
        <v>0.0</v>
      </c>
      <c r="D25" s="62">
        <v>295.0</v>
      </c>
      <c r="E25" s="62">
        <v>167.0</v>
      </c>
      <c r="I25" s="14" t="s">
        <v>746</v>
      </c>
      <c r="J25" s="12"/>
      <c r="K25" s="12"/>
      <c r="L25" s="12"/>
      <c r="M25" s="66">
        <v>44903.0</v>
      </c>
    </row>
    <row r="26">
      <c r="B26" s="62" t="s">
        <v>766</v>
      </c>
      <c r="C26" s="62">
        <v>0.0</v>
      </c>
      <c r="D26" s="62">
        <v>314.0</v>
      </c>
      <c r="E26" s="62">
        <v>170.0</v>
      </c>
      <c r="I26" s="14" t="s">
        <v>746</v>
      </c>
      <c r="J26" s="12"/>
      <c r="K26" s="12"/>
      <c r="L26" s="65">
        <v>7.0</v>
      </c>
      <c r="M26" s="66">
        <v>44909.0</v>
      </c>
    </row>
    <row r="27">
      <c r="B27" s="62" t="s">
        <v>767</v>
      </c>
      <c r="C27" s="62">
        <v>1.0</v>
      </c>
      <c r="D27" s="62">
        <v>305.0</v>
      </c>
      <c r="E27" s="62">
        <v>154.0</v>
      </c>
      <c r="I27" s="14" t="s">
        <v>746</v>
      </c>
      <c r="J27" s="12"/>
      <c r="K27" s="12"/>
      <c r="L27" s="12"/>
      <c r="M27" s="66">
        <v>44891.0</v>
      </c>
    </row>
    <row r="28">
      <c r="B28" s="62" t="s">
        <v>768</v>
      </c>
      <c r="C28" s="62">
        <v>0.0</v>
      </c>
      <c r="D28" s="62">
        <v>378.0</v>
      </c>
      <c r="E28" s="62">
        <v>188.0</v>
      </c>
      <c r="I28" s="14" t="s">
        <v>746</v>
      </c>
      <c r="J28" s="12"/>
      <c r="K28" s="12"/>
      <c r="L28" s="65">
        <v>1.0</v>
      </c>
      <c r="M28" s="66">
        <v>44899.0</v>
      </c>
    </row>
    <row r="29">
      <c r="B29" s="62" t="s">
        <v>769</v>
      </c>
      <c r="C29" s="62">
        <v>10.0</v>
      </c>
      <c r="D29" s="62">
        <v>420.0</v>
      </c>
      <c r="E29" s="62">
        <v>186.0</v>
      </c>
      <c r="I29" s="14" t="s">
        <v>746</v>
      </c>
      <c r="J29" s="12"/>
      <c r="K29" s="12"/>
      <c r="L29" s="65">
        <v>1.0</v>
      </c>
      <c r="M29" s="66">
        <v>44904.0</v>
      </c>
    </row>
    <row r="30">
      <c r="B30" s="62" t="s">
        <v>770</v>
      </c>
      <c r="C30" s="62">
        <v>5.0</v>
      </c>
      <c r="D30" s="62">
        <v>286.0</v>
      </c>
      <c r="E30" s="62">
        <v>181.0</v>
      </c>
      <c r="I30" s="14" t="s">
        <v>746</v>
      </c>
      <c r="J30" s="12"/>
      <c r="K30" s="12"/>
      <c r="L30" s="65">
        <v>1.0</v>
      </c>
      <c r="M30" s="66">
        <v>44863.0</v>
      </c>
    </row>
    <row r="31">
      <c r="B31" s="62" t="s">
        <v>771</v>
      </c>
      <c r="C31" s="62">
        <v>1.0</v>
      </c>
      <c r="D31" s="62">
        <v>335.0</v>
      </c>
      <c r="E31" s="62">
        <v>184.0</v>
      </c>
      <c r="I31" s="14" t="s">
        <v>746</v>
      </c>
      <c r="J31" s="12"/>
      <c r="K31" s="12"/>
      <c r="L31" s="65">
        <v>1.0</v>
      </c>
      <c r="M31" s="66">
        <v>44863.0</v>
      </c>
    </row>
    <row r="32">
      <c r="B32" s="62" t="s">
        <v>772</v>
      </c>
      <c r="C32" s="62">
        <v>0.0</v>
      </c>
      <c r="D32" s="62">
        <v>317.0</v>
      </c>
      <c r="E32" s="62">
        <v>166.0</v>
      </c>
      <c r="I32" s="14" t="s">
        <v>746</v>
      </c>
      <c r="J32" s="12"/>
      <c r="K32" s="12"/>
      <c r="L32" s="12"/>
      <c r="M32" s="66">
        <v>44853.0</v>
      </c>
    </row>
    <row r="33">
      <c r="B33" s="62" t="s">
        <v>773</v>
      </c>
      <c r="C33" s="62">
        <v>0.0</v>
      </c>
      <c r="D33" s="62">
        <v>255.0</v>
      </c>
      <c r="E33" s="62">
        <v>166.0</v>
      </c>
      <c r="I33" s="14" t="s">
        <v>746</v>
      </c>
      <c r="J33" s="12"/>
      <c r="K33" s="12"/>
      <c r="L33" s="65">
        <v>1.0</v>
      </c>
      <c r="M33" s="66">
        <v>44878.0</v>
      </c>
    </row>
    <row r="34">
      <c r="B34" s="62" t="s">
        <v>774</v>
      </c>
      <c r="C34" s="62">
        <v>24.0</v>
      </c>
      <c r="D34" s="62">
        <v>470.0</v>
      </c>
      <c r="E34" s="62">
        <v>179.0</v>
      </c>
      <c r="I34" s="14" t="s">
        <v>746</v>
      </c>
      <c r="J34" s="12"/>
      <c r="K34" s="12"/>
      <c r="L34" s="65">
        <v>4.0</v>
      </c>
      <c r="M34" s="66">
        <v>44912.0</v>
      </c>
    </row>
    <row r="35">
      <c r="B35" s="62" t="s">
        <v>775</v>
      </c>
      <c r="C35" s="62">
        <v>21.0</v>
      </c>
      <c r="D35" s="62">
        <v>668.0</v>
      </c>
      <c r="E35" s="62">
        <v>180.0</v>
      </c>
      <c r="I35" s="14" t="s">
        <v>746</v>
      </c>
      <c r="J35" s="12"/>
      <c r="K35" s="12"/>
      <c r="L35" s="12"/>
      <c r="M35" s="66">
        <v>44900.0</v>
      </c>
    </row>
    <row r="36">
      <c r="B36" s="62" t="s">
        <v>776</v>
      </c>
      <c r="C36" s="62">
        <v>5.0</v>
      </c>
      <c r="D36" s="62">
        <v>165.0</v>
      </c>
      <c r="E36" s="62">
        <v>92.0</v>
      </c>
      <c r="I36" s="14" t="s">
        <v>746</v>
      </c>
      <c r="J36" s="12"/>
      <c r="K36" s="12"/>
      <c r="L36" s="65">
        <v>1.0</v>
      </c>
      <c r="M36" s="66">
        <v>44887.0</v>
      </c>
    </row>
    <row r="37">
      <c r="B37" s="62" t="s">
        <v>777</v>
      </c>
      <c r="C37" s="62">
        <v>25.0</v>
      </c>
      <c r="D37" s="62">
        <v>74.0</v>
      </c>
      <c r="E37" s="62">
        <v>49.0</v>
      </c>
      <c r="I37" s="14" t="s">
        <v>746</v>
      </c>
      <c r="J37" s="12"/>
      <c r="K37" s="12"/>
      <c r="L37" s="12"/>
      <c r="M37" s="66">
        <v>44864.0</v>
      </c>
    </row>
    <row r="38">
      <c r="B38" s="62" t="s">
        <v>778</v>
      </c>
      <c r="C38" s="62">
        <v>0.0</v>
      </c>
      <c r="D38" s="62">
        <v>395.0</v>
      </c>
      <c r="E38" s="62">
        <v>170.0</v>
      </c>
      <c r="I38" s="14" t="s">
        <v>746</v>
      </c>
      <c r="J38" s="12"/>
      <c r="K38" s="12"/>
      <c r="L38" s="65">
        <v>2.0</v>
      </c>
      <c r="M38" s="66">
        <v>44881.0</v>
      </c>
    </row>
    <row r="39">
      <c r="B39" s="62" t="s">
        <v>779</v>
      </c>
      <c r="C39" s="62">
        <v>2.0</v>
      </c>
      <c r="D39" s="62">
        <v>338.0</v>
      </c>
      <c r="E39" s="62">
        <v>175.0</v>
      </c>
      <c r="I39" s="14" t="s">
        <v>746</v>
      </c>
      <c r="J39" s="12"/>
      <c r="K39" s="12"/>
      <c r="L39" s="12"/>
      <c r="M39" s="66">
        <v>44841.0</v>
      </c>
    </row>
    <row r="40">
      <c r="B40" s="62" t="s">
        <v>780</v>
      </c>
      <c r="C40" s="62">
        <v>0.0</v>
      </c>
      <c r="D40" s="62">
        <v>365.0</v>
      </c>
      <c r="E40" s="62">
        <v>172.0</v>
      </c>
      <c r="I40" s="14" t="s">
        <v>746</v>
      </c>
      <c r="J40" s="12"/>
      <c r="K40" s="12"/>
      <c r="L40" s="65">
        <v>2.0</v>
      </c>
      <c r="M40" s="66">
        <v>44916.0</v>
      </c>
    </row>
    <row r="41">
      <c r="B41" s="62" t="s">
        <v>781</v>
      </c>
      <c r="C41" s="62">
        <v>3.0</v>
      </c>
      <c r="D41" s="62">
        <v>218.0</v>
      </c>
      <c r="E41" s="62">
        <v>183.0</v>
      </c>
      <c r="I41" s="14" t="s">
        <v>746</v>
      </c>
      <c r="J41" s="12"/>
      <c r="K41" s="12"/>
      <c r="L41" s="12"/>
      <c r="M41" s="66">
        <v>44836.0</v>
      </c>
    </row>
    <row r="42">
      <c r="B42" s="62" t="s">
        <v>782</v>
      </c>
      <c r="C42" s="62">
        <v>8.0</v>
      </c>
      <c r="D42" s="62">
        <v>353.0</v>
      </c>
      <c r="E42" s="62">
        <v>177.0</v>
      </c>
      <c r="I42" s="14" t="s">
        <v>746</v>
      </c>
      <c r="J42" s="12"/>
      <c r="K42" s="12"/>
      <c r="L42" s="65">
        <v>1.0</v>
      </c>
      <c r="M42" s="66">
        <v>44888.0</v>
      </c>
    </row>
    <row r="43">
      <c r="B43" s="62" t="s">
        <v>783</v>
      </c>
      <c r="C43" s="62">
        <v>21.0</v>
      </c>
      <c r="D43" s="62">
        <v>152.0</v>
      </c>
      <c r="E43" s="62">
        <v>179.0</v>
      </c>
      <c r="I43" s="14" t="s">
        <v>746</v>
      </c>
      <c r="J43" s="12"/>
      <c r="K43" s="12"/>
      <c r="L43" s="65">
        <v>2.0</v>
      </c>
      <c r="M43" s="66">
        <v>44876.0</v>
      </c>
    </row>
    <row r="44">
      <c r="B44" s="62" t="s">
        <v>784</v>
      </c>
      <c r="C44" s="62">
        <v>1.0</v>
      </c>
      <c r="D44" s="62">
        <v>325.0</v>
      </c>
      <c r="E44" s="62">
        <v>169.0</v>
      </c>
      <c r="I44" s="14" t="s">
        <v>746</v>
      </c>
      <c r="J44" s="12"/>
      <c r="K44" s="12"/>
      <c r="L44" s="65">
        <v>1.0</v>
      </c>
      <c r="M44" s="66">
        <v>44926.0</v>
      </c>
    </row>
    <row r="45">
      <c r="B45" s="62" t="s">
        <v>785</v>
      </c>
      <c r="C45" s="62">
        <v>1.0</v>
      </c>
      <c r="D45" s="62">
        <v>354.0</v>
      </c>
      <c r="E45" s="62">
        <v>155.0</v>
      </c>
      <c r="I45" s="14" t="s">
        <v>746</v>
      </c>
      <c r="J45" s="12"/>
      <c r="K45" s="12"/>
      <c r="L45" s="12"/>
      <c r="M45" s="66">
        <v>44901.0</v>
      </c>
    </row>
    <row r="46">
      <c r="B46" s="62" t="s">
        <v>786</v>
      </c>
      <c r="C46" s="62">
        <v>0.0</v>
      </c>
      <c r="D46" s="62">
        <v>5.0</v>
      </c>
      <c r="E46" s="62">
        <v>144.0</v>
      </c>
      <c r="I46" s="14" t="s">
        <v>746</v>
      </c>
      <c r="J46" s="12"/>
      <c r="K46" s="12"/>
      <c r="L46" s="65">
        <v>1.0</v>
      </c>
      <c r="M46" s="66">
        <v>44911.0</v>
      </c>
    </row>
    <row r="47">
      <c r="B47" s="62" t="s">
        <v>787</v>
      </c>
      <c r="C47" s="62">
        <v>0.0</v>
      </c>
      <c r="D47" s="62">
        <v>0.0</v>
      </c>
      <c r="E47" s="62">
        <v>99.0</v>
      </c>
      <c r="I47" s="14" t="s">
        <v>746</v>
      </c>
      <c r="J47" s="12"/>
      <c r="K47" s="12"/>
      <c r="L47" s="65">
        <v>1.0</v>
      </c>
      <c r="M47" s="66">
        <v>44913.0</v>
      </c>
    </row>
    <row r="48">
      <c r="B48" s="62" t="s">
        <v>788</v>
      </c>
      <c r="C48" s="62">
        <v>9.0</v>
      </c>
      <c r="D48" s="62">
        <v>145.0</v>
      </c>
      <c r="E48" s="62">
        <v>178.0</v>
      </c>
      <c r="I48" s="14" t="s">
        <v>746</v>
      </c>
      <c r="J48" s="12"/>
      <c r="K48" s="12"/>
      <c r="L48" s="65">
        <v>1.0</v>
      </c>
      <c r="M48" s="66">
        <v>44884.0</v>
      </c>
    </row>
    <row r="49">
      <c r="B49" s="62" t="s">
        <v>789</v>
      </c>
      <c r="C49" s="62">
        <v>0.0</v>
      </c>
      <c r="D49" s="62">
        <v>210.0</v>
      </c>
      <c r="E49" s="62">
        <v>165.0</v>
      </c>
      <c r="I49" s="14" t="s">
        <v>746</v>
      </c>
      <c r="J49" s="12"/>
      <c r="K49" s="12"/>
      <c r="L49" s="12"/>
      <c r="M49" s="66">
        <v>44914.0</v>
      </c>
    </row>
    <row r="50">
      <c r="B50" s="62" t="s">
        <v>790</v>
      </c>
      <c r="C50" s="62">
        <v>8.0</v>
      </c>
      <c r="D50" s="62">
        <v>361.0</v>
      </c>
      <c r="E50" s="62">
        <v>181.0</v>
      </c>
      <c r="I50" s="14" t="s">
        <v>746</v>
      </c>
      <c r="J50" s="12"/>
      <c r="K50" s="12"/>
      <c r="L50" s="65">
        <v>1.0</v>
      </c>
      <c r="M50" s="66">
        <v>44898.0</v>
      </c>
    </row>
    <row r="51">
      <c r="B51" s="62" t="s">
        <v>791</v>
      </c>
      <c r="C51" s="62">
        <v>0.0</v>
      </c>
      <c r="D51" s="62">
        <v>216.0</v>
      </c>
      <c r="E51" s="62">
        <v>170.0</v>
      </c>
      <c r="I51" s="14" t="s">
        <v>746</v>
      </c>
      <c r="J51" s="12"/>
      <c r="K51" s="12"/>
      <c r="L51" s="12"/>
      <c r="M51" s="66">
        <v>44923.0</v>
      </c>
    </row>
    <row r="52">
      <c r="B52" s="62" t="s">
        <v>792</v>
      </c>
      <c r="C52" s="62">
        <v>1.0</v>
      </c>
      <c r="D52" s="62">
        <v>260.0</v>
      </c>
      <c r="E52" s="62">
        <v>177.0</v>
      </c>
      <c r="I52" s="14" t="s">
        <v>746</v>
      </c>
      <c r="J52" s="12"/>
      <c r="K52" s="12"/>
      <c r="L52" s="12"/>
      <c r="M52" s="66">
        <v>44890.0</v>
      </c>
    </row>
    <row r="53">
      <c r="B53" s="62" t="s">
        <v>793</v>
      </c>
      <c r="C53" s="62">
        <v>0.0</v>
      </c>
      <c r="D53" s="62">
        <v>33.0</v>
      </c>
      <c r="E53" s="62">
        <v>170.0</v>
      </c>
      <c r="I53" s="14" t="s">
        <v>746</v>
      </c>
      <c r="J53" s="12"/>
      <c r="K53" s="12"/>
      <c r="L53" s="65">
        <v>1.0</v>
      </c>
      <c r="M53" s="66">
        <v>44912.0</v>
      </c>
    </row>
    <row r="54">
      <c r="B54" s="62" t="s">
        <v>794</v>
      </c>
      <c r="C54" s="62">
        <v>0.0</v>
      </c>
      <c r="D54" s="62">
        <v>210.0</v>
      </c>
      <c r="E54" s="62">
        <v>167.0</v>
      </c>
      <c r="I54" s="14" t="s">
        <v>746</v>
      </c>
      <c r="J54" s="12"/>
      <c r="K54" s="12"/>
      <c r="L54" s="12"/>
      <c r="M54" s="66">
        <v>44850.0</v>
      </c>
    </row>
    <row r="55">
      <c r="B55" s="62" t="s">
        <v>795</v>
      </c>
      <c r="C55" s="62">
        <v>7.0</v>
      </c>
      <c r="D55" s="62">
        <v>340.0</v>
      </c>
      <c r="E55" s="62">
        <v>168.0</v>
      </c>
      <c r="I55" s="14" t="s">
        <v>746</v>
      </c>
      <c r="J55" s="12"/>
      <c r="K55" s="12"/>
      <c r="L55" s="12"/>
      <c r="M55" s="66">
        <v>44840.0</v>
      </c>
    </row>
    <row r="56">
      <c r="B56" s="62" t="s">
        <v>796</v>
      </c>
      <c r="C56" s="62">
        <v>0.0</v>
      </c>
      <c r="D56" s="62">
        <v>323.0</v>
      </c>
      <c r="E56" s="62">
        <v>173.0</v>
      </c>
      <c r="I56" s="14" t="s">
        <v>746</v>
      </c>
      <c r="J56" s="12"/>
      <c r="K56" s="12"/>
      <c r="L56" s="12"/>
      <c r="M56" s="66">
        <v>44843.0</v>
      </c>
    </row>
    <row r="57">
      <c r="B57" s="62" t="s">
        <v>797</v>
      </c>
      <c r="C57" s="62">
        <v>2.0</v>
      </c>
      <c r="D57" s="62">
        <v>279.0</v>
      </c>
      <c r="E57" s="62">
        <v>152.0</v>
      </c>
      <c r="I57" s="14" t="s">
        <v>746</v>
      </c>
      <c r="J57" s="12"/>
      <c r="K57" s="12"/>
      <c r="L57" s="12"/>
      <c r="M57" s="66">
        <v>44842.0</v>
      </c>
    </row>
    <row r="58">
      <c r="B58" s="62" t="s">
        <v>798</v>
      </c>
      <c r="C58" s="62">
        <v>0.0</v>
      </c>
      <c r="D58" s="62">
        <v>266.0</v>
      </c>
      <c r="E58" s="62">
        <v>166.0</v>
      </c>
      <c r="I58" s="14" t="s">
        <v>746</v>
      </c>
      <c r="J58" s="12"/>
      <c r="K58" s="12"/>
      <c r="L58" s="65">
        <v>1.0</v>
      </c>
      <c r="M58" s="66">
        <v>44914.0</v>
      </c>
    </row>
    <row r="59">
      <c r="B59" s="62" t="s">
        <v>799</v>
      </c>
      <c r="C59" s="62">
        <v>2.0</v>
      </c>
      <c r="D59" s="62">
        <v>286.0</v>
      </c>
      <c r="E59" s="62">
        <v>170.0</v>
      </c>
      <c r="I59" s="14" t="s">
        <v>746</v>
      </c>
      <c r="J59" s="12"/>
      <c r="K59" s="12"/>
      <c r="L59" s="65">
        <v>2.0</v>
      </c>
      <c r="M59" s="66">
        <v>44867.0</v>
      </c>
    </row>
    <row r="60">
      <c r="B60" s="62" t="s">
        <v>800</v>
      </c>
      <c r="C60" s="62">
        <v>3.0</v>
      </c>
      <c r="D60" s="62">
        <v>181.0</v>
      </c>
      <c r="E60" s="62">
        <v>159.0</v>
      </c>
      <c r="I60" s="14" t="s">
        <v>746</v>
      </c>
      <c r="J60" s="12"/>
      <c r="K60" s="12"/>
      <c r="L60" s="65">
        <v>1.0</v>
      </c>
      <c r="M60" s="66">
        <v>44859.0</v>
      </c>
    </row>
    <row r="61">
      <c r="B61" s="62" t="s">
        <v>801</v>
      </c>
      <c r="C61" s="62">
        <v>0.0</v>
      </c>
      <c r="D61" s="62">
        <v>339.0</v>
      </c>
      <c r="E61" s="62">
        <v>168.0</v>
      </c>
      <c r="I61" s="14" t="s">
        <v>746</v>
      </c>
      <c r="J61" s="12"/>
      <c r="K61" s="12"/>
      <c r="L61" s="65">
        <v>2.0</v>
      </c>
      <c r="M61" s="66">
        <v>44895.0</v>
      </c>
    </row>
    <row r="62">
      <c r="B62" s="62" t="s">
        <v>802</v>
      </c>
      <c r="C62" s="62">
        <v>0.0</v>
      </c>
      <c r="D62" s="62">
        <v>19.0</v>
      </c>
      <c r="E62" s="62">
        <v>12.0</v>
      </c>
      <c r="I62" s="14" t="s">
        <v>746</v>
      </c>
      <c r="J62" s="12"/>
      <c r="K62" s="12"/>
      <c r="L62" s="12"/>
      <c r="M62" s="66">
        <v>44878.0</v>
      </c>
    </row>
    <row r="63">
      <c r="B63" s="62" t="s">
        <v>803</v>
      </c>
      <c r="C63" s="62">
        <v>2.0</v>
      </c>
      <c r="D63" s="62">
        <v>282.0</v>
      </c>
      <c r="E63" s="62">
        <v>171.0</v>
      </c>
      <c r="I63" s="14" t="s">
        <v>746</v>
      </c>
      <c r="J63" s="12"/>
      <c r="K63" s="12"/>
      <c r="L63" s="12"/>
      <c r="M63" s="66">
        <v>44908.0</v>
      </c>
    </row>
    <row r="64">
      <c r="B64" s="62" t="s">
        <v>804</v>
      </c>
      <c r="C64" s="62">
        <v>0.0</v>
      </c>
      <c r="D64" s="62">
        <v>25.0</v>
      </c>
      <c r="E64" s="62">
        <v>11.0</v>
      </c>
      <c r="I64" s="14" t="s">
        <v>746</v>
      </c>
      <c r="J64" s="12"/>
      <c r="K64" s="12"/>
      <c r="L64" s="12"/>
      <c r="M64" s="66">
        <v>44900.0</v>
      </c>
    </row>
    <row r="65">
      <c r="B65" s="62" t="s">
        <v>805</v>
      </c>
      <c r="C65" s="62">
        <v>5.0</v>
      </c>
      <c r="D65" s="62">
        <v>306.0</v>
      </c>
      <c r="E65" s="62">
        <v>178.0</v>
      </c>
      <c r="I65" s="14" t="s">
        <v>746</v>
      </c>
      <c r="J65" s="12"/>
      <c r="K65" s="12"/>
      <c r="L65" s="65">
        <v>2.0</v>
      </c>
      <c r="M65" s="66">
        <v>44879.0</v>
      </c>
    </row>
    <row r="66">
      <c r="B66" s="62" t="s">
        <v>806</v>
      </c>
      <c r="C66" s="62">
        <v>1.0</v>
      </c>
      <c r="D66" s="62">
        <v>216.0</v>
      </c>
      <c r="E66" s="62">
        <v>172.0</v>
      </c>
      <c r="I66" s="14" t="s">
        <v>746</v>
      </c>
      <c r="J66" s="12"/>
      <c r="K66" s="12"/>
      <c r="L66" s="12"/>
      <c r="M66" s="66">
        <v>44851.0</v>
      </c>
    </row>
    <row r="67">
      <c r="B67" s="62" t="s">
        <v>807</v>
      </c>
      <c r="C67" s="62">
        <v>2.0</v>
      </c>
      <c r="D67" s="62">
        <v>148.0</v>
      </c>
      <c r="E67" s="62">
        <v>165.0</v>
      </c>
      <c r="I67" s="14" t="s">
        <v>746</v>
      </c>
      <c r="J67" s="12"/>
      <c r="K67" s="12"/>
      <c r="L67" s="65">
        <v>1.0</v>
      </c>
      <c r="M67" s="66">
        <v>44857.0</v>
      </c>
    </row>
    <row r="68">
      <c r="B68" s="62" t="s">
        <v>808</v>
      </c>
      <c r="C68" s="62">
        <v>6.0</v>
      </c>
      <c r="D68" s="62">
        <v>77.0</v>
      </c>
      <c r="E68" s="62">
        <v>168.0</v>
      </c>
      <c r="I68" s="14" t="s">
        <v>746</v>
      </c>
      <c r="J68" s="12"/>
      <c r="K68" s="12"/>
      <c r="L68" s="65">
        <v>1.0</v>
      </c>
      <c r="M68" s="66">
        <v>44882.0</v>
      </c>
    </row>
    <row r="69">
      <c r="B69" s="62" t="s">
        <v>809</v>
      </c>
      <c r="C69" s="62">
        <v>6.0</v>
      </c>
      <c r="D69" s="62">
        <v>354.0</v>
      </c>
      <c r="E69" s="62">
        <v>170.0</v>
      </c>
      <c r="I69" s="14" t="s">
        <v>746</v>
      </c>
      <c r="J69" s="12"/>
      <c r="K69" s="12"/>
      <c r="L69" s="65">
        <v>2.0</v>
      </c>
      <c r="M69" s="66">
        <v>44910.0</v>
      </c>
    </row>
    <row r="70">
      <c r="B70" s="62" t="s">
        <v>810</v>
      </c>
      <c r="C70" s="62">
        <v>2.0</v>
      </c>
      <c r="D70" s="62">
        <v>141.0</v>
      </c>
      <c r="E70" s="62">
        <v>170.0</v>
      </c>
      <c r="I70" s="14" t="s">
        <v>746</v>
      </c>
      <c r="J70" s="12"/>
      <c r="K70" s="12"/>
      <c r="L70" s="65">
        <v>1.0</v>
      </c>
      <c r="M70" s="66">
        <v>44907.0</v>
      </c>
    </row>
    <row r="71">
      <c r="B71" s="62" t="s">
        <v>811</v>
      </c>
      <c r="C71" s="62">
        <v>0.0</v>
      </c>
      <c r="D71" s="62">
        <v>167.0</v>
      </c>
      <c r="E71" s="62">
        <v>177.0</v>
      </c>
      <c r="I71" s="14" t="s">
        <v>746</v>
      </c>
      <c r="J71" s="12"/>
      <c r="K71" s="12"/>
      <c r="L71" s="65">
        <v>2.0</v>
      </c>
      <c r="M71" s="66">
        <v>44898.0</v>
      </c>
    </row>
    <row r="72">
      <c r="B72" s="62" t="s">
        <v>812</v>
      </c>
      <c r="C72" s="62">
        <v>0.0</v>
      </c>
      <c r="D72" s="62">
        <v>157.0</v>
      </c>
      <c r="E72" s="62">
        <v>174.0</v>
      </c>
      <c r="I72" s="14" t="s">
        <v>746</v>
      </c>
      <c r="J72" s="12"/>
      <c r="K72" s="12"/>
      <c r="L72" s="12"/>
      <c r="M72" s="66">
        <v>44875.0</v>
      </c>
    </row>
    <row r="73">
      <c r="B73" s="62" t="s">
        <v>813</v>
      </c>
      <c r="C73" s="62">
        <v>0.0</v>
      </c>
      <c r="D73" s="62">
        <v>143.0</v>
      </c>
      <c r="E73" s="62">
        <v>175.0</v>
      </c>
      <c r="I73" s="14" t="s">
        <v>746</v>
      </c>
      <c r="J73" s="12"/>
      <c r="K73" s="12"/>
      <c r="L73" s="65">
        <v>1.0</v>
      </c>
      <c r="M73" s="66">
        <v>44856.0</v>
      </c>
    </row>
    <row r="74">
      <c r="B74" s="62" t="s">
        <v>814</v>
      </c>
      <c r="C74" s="62">
        <v>0.0</v>
      </c>
      <c r="D74" s="62">
        <v>131.0</v>
      </c>
      <c r="E74" s="62">
        <v>172.0</v>
      </c>
      <c r="I74" s="14" t="s">
        <v>746</v>
      </c>
      <c r="J74" s="12"/>
      <c r="K74" s="12"/>
      <c r="L74" s="12"/>
      <c r="M74" s="66">
        <v>44848.0</v>
      </c>
    </row>
    <row r="75">
      <c r="B75" s="62" t="s">
        <v>815</v>
      </c>
      <c r="C75" s="62">
        <v>0.0</v>
      </c>
      <c r="D75" s="62">
        <v>111.0</v>
      </c>
      <c r="E75" s="62">
        <v>169.0</v>
      </c>
      <c r="I75" s="14" t="s">
        <v>746</v>
      </c>
      <c r="J75" s="12"/>
      <c r="K75" s="12"/>
      <c r="L75" s="12"/>
      <c r="M75" s="66">
        <v>44846.0</v>
      </c>
    </row>
    <row r="76">
      <c r="B76" s="62" t="s">
        <v>816</v>
      </c>
      <c r="C76" s="62">
        <v>9.0</v>
      </c>
      <c r="D76" s="62">
        <v>190.0</v>
      </c>
      <c r="E76" s="62">
        <v>186.0</v>
      </c>
      <c r="I76" s="14" t="s">
        <v>746</v>
      </c>
      <c r="J76" s="12"/>
      <c r="K76" s="12"/>
      <c r="L76" s="12"/>
      <c r="M76" s="66">
        <v>44844.0</v>
      </c>
    </row>
    <row r="77">
      <c r="B77" s="62" t="s">
        <v>817</v>
      </c>
      <c r="C77" s="62">
        <v>0.0</v>
      </c>
      <c r="D77" s="62">
        <v>94.0</v>
      </c>
      <c r="E77" s="62">
        <v>96.0</v>
      </c>
      <c r="I77" s="14" t="s">
        <v>746</v>
      </c>
      <c r="J77" s="12"/>
      <c r="K77" s="12"/>
      <c r="L77" s="65">
        <v>1.0</v>
      </c>
      <c r="M77" s="66">
        <v>44887.0</v>
      </c>
    </row>
    <row r="78">
      <c r="B78" s="62" t="s">
        <v>818</v>
      </c>
      <c r="C78" s="62">
        <v>4.0</v>
      </c>
      <c r="D78" s="62">
        <v>265.0</v>
      </c>
      <c r="E78" s="62">
        <v>174.0</v>
      </c>
      <c r="I78" s="14" t="s">
        <v>746</v>
      </c>
      <c r="J78" s="12"/>
      <c r="K78" s="12"/>
      <c r="L78" s="65">
        <v>3.0</v>
      </c>
      <c r="M78" s="66">
        <v>44909.0</v>
      </c>
    </row>
    <row r="79">
      <c r="B79" s="62" t="s">
        <v>819</v>
      </c>
      <c r="C79" s="62">
        <v>0.0</v>
      </c>
      <c r="D79" s="62">
        <v>165.0</v>
      </c>
      <c r="E79" s="62">
        <v>168.0</v>
      </c>
      <c r="I79" s="14" t="s">
        <v>746</v>
      </c>
      <c r="J79" s="12"/>
      <c r="K79" s="12"/>
      <c r="L79" s="65">
        <v>1.0</v>
      </c>
      <c r="M79" s="66">
        <v>44917.0</v>
      </c>
    </row>
    <row r="80">
      <c r="B80" s="62" t="s">
        <v>820</v>
      </c>
      <c r="C80" s="62">
        <v>0.0</v>
      </c>
      <c r="D80" s="62">
        <v>150.0</v>
      </c>
      <c r="E80" s="62">
        <v>171.0</v>
      </c>
      <c r="I80" s="14" t="s">
        <v>746</v>
      </c>
      <c r="J80" s="12"/>
      <c r="K80" s="12"/>
      <c r="L80" s="12"/>
      <c r="M80" s="66">
        <v>44885.0</v>
      </c>
    </row>
    <row r="81">
      <c r="B81" s="62" t="s">
        <v>821</v>
      </c>
      <c r="C81" s="62">
        <v>0.0</v>
      </c>
      <c r="D81" s="62">
        <v>333.0</v>
      </c>
      <c r="E81" s="62">
        <v>174.0</v>
      </c>
      <c r="I81" s="14" t="s">
        <v>746</v>
      </c>
      <c r="J81" s="12"/>
      <c r="K81" s="12"/>
      <c r="L81" s="65">
        <v>4.0</v>
      </c>
      <c r="M81" s="66">
        <v>44872.0</v>
      </c>
    </row>
    <row r="82">
      <c r="B82" s="62" t="s">
        <v>822</v>
      </c>
      <c r="C82" s="62">
        <v>0.0</v>
      </c>
      <c r="D82" s="62">
        <v>129.0</v>
      </c>
      <c r="E82" s="62">
        <v>185.0</v>
      </c>
      <c r="I82" s="12" t="s">
        <v>746</v>
      </c>
      <c r="J82" s="65">
        <v>4.0</v>
      </c>
      <c r="K82" s="12"/>
      <c r="L82" s="65">
        <v>5.0</v>
      </c>
      <c r="M82" s="66">
        <v>44854.0</v>
      </c>
    </row>
    <row r="83">
      <c r="B83" s="62" t="s">
        <v>823</v>
      </c>
      <c r="C83" s="62">
        <v>12.0</v>
      </c>
      <c r="D83" s="62">
        <v>178.0</v>
      </c>
      <c r="E83" s="62">
        <v>176.0</v>
      </c>
      <c r="I83" s="14" t="s">
        <v>746</v>
      </c>
      <c r="J83" s="12"/>
      <c r="K83" s="12"/>
      <c r="L83" s="65">
        <v>1.0</v>
      </c>
      <c r="M83" s="66">
        <v>44891.0</v>
      </c>
    </row>
    <row r="84">
      <c r="B84" s="62" t="s">
        <v>824</v>
      </c>
      <c r="C84" s="62">
        <v>0.0</v>
      </c>
      <c r="D84" s="62">
        <v>197.0</v>
      </c>
      <c r="E84" s="62">
        <v>169.0</v>
      </c>
      <c r="I84" s="14" t="s">
        <v>746</v>
      </c>
      <c r="J84" s="12"/>
      <c r="K84" s="12"/>
      <c r="L84" s="65">
        <v>1.0</v>
      </c>
      <c r="M84" s="66">
        <v>44917.0</v>
      </c>
    </row>
    <row r="85">
      <c r="B85" s="62" t="s">
        <v>825</v>
      </c>
      <c r="C85" s="62">
        <v>12.0</v>
      </c>
      <c r="D85" s="62">
        <v>315.0</v>
      </c>
      <c r="E85" s="62">
        <v>178.0</v>
      </c>
      <c r="I85" s="14" t="s">
        <v>746</v>
      </c>
      <c r="J85" s="12"/>
      <c r="K85" s="12"/>
      <c r="L85" s="65">
        <v>1.0</v>
      </c>
      <c r="M85" s="66">
        <v>44873.0</v>
      </c>
    </row>
    <row r="86">
      <c r="B86" s="62" t="s">
        <v>826</v>
      </c>
      <c r="C86" s="62">
        <v>1.0</v>
      </c>
      <c r="D86" s="62">
        <v>188.0</v>
      </c>
      <c r="E86" s="62">
        <v>174.0</v>
      </c>
      <c r="I86" s="14" t="s">
        <v>746</v>
      </c>
      <c r="J86" s="12"/>
      <c r="K86" s="12"/>
      <c r="L86" s="12"/>
      <c r="M86" s="66">
        <v>44853.0</v>
      </c>
    </row>
    <row r="87">
      <c r="B87" s="62" t="s">
        <v>827</v>
      </c>
      <c r="C87" s="62">
        <v>1.0</v>
      </c>
      <c r="D87" s="62">
        <v>281.0</v>
      </c>
      <c r="E87" s="62">
        <v>170.0</v>
      </c>
      <c r="I87" s="14" t="s">
        <v>746</v>
      </c>
      <c r="J87" s="12"/>
      <c r="K87" s="12"/>
      <c r="L87" s="12"/>
      <c r="M87" s="66">
        <v>44903.0</v>
      </c>
    </row>
    <row r="88">
      <c r="B88" s="62" t="s">
        <v>828</v>
      </c>
      <c r="C88" s="62">
        <v>0.0</v>
      </c>
      <c r="D88" s="62">
        <v>202.0</v>
      </c>
      <c r="E88" s="62">
        <v>170.0</v>
      </c>
      <c r="I88" s="14" t="s">
        <v>746</v>
      </c>
      <c r="J88" s="12"/>
      <c r="K88" s="12"/>
      <c r="L88" s="65">
        <v>5.0</v>
      </c>
      <c r="M88" s="66">
        <v>44871.0</v>
      </c>
    </row>
    <row r="89">
      <c r="B89" s="62" t="s">
        <v>829</v>
      </c>
      <c r="C89" s="62">
        <v>2.0</v>
      </c>
      <c r="D89" s="62">
        <v>215.0</v>
      </c>
      <c r="E89" s="62">
        <v>175.0</v>
      </c>
      <c r="I89" s="14" t="s">
        <v>746</v>
      </c>
      <c r="J89" s="12"/>
      <c r="K89" s="12"/>
      <c r="L89" s="65">
        <v>4.0</v>
      </c>
      <c r="M89" s="66">
        <v>44908.0</v>
      </c>
    </row>
    <row r="90">
      <c r="B90" s="62" t="s">
        <v>830</v>
      </c>
      <c r="C90" s="62">
        <v>7.0</v>
      </c>
      <c r="D90" s="62">
        <v>65.0</v>
      </c>
      <c r="E90" s="62">
        <v>184.0</v>
      </c>
      <c r="I90" s="14" t="s">
        <v>746</v>
      </c>
      <c r="J90" s="12"/>
      <c r="K90" s="12"/>
      <c r="L90" s="65">
        <v>1.0</v>
      </c>
      <c r="M90" s="66">
        <v>44879.0</v>
      </c>
    </row>
    <row r="91">
      <c r="B91" s="62" t="s">
        <v>831</v>
      </c>
      <c r="C91" s="62">
        <v>2.0</v>
      </c>
      <c r="D91" s="62">
        <v>439.0</v>
      </c>
      <c r="E91" s="62">
        <v>178.0</v>
      </c>
      <c r="I91" s="14" t="s">
        <v>746</v>
      </c>
      <c r="J91" s="12"/>
      <c r="K91" s="12"/>
      <c r="L91" s="12"/>
      <c r="M91" s="66">
        <v>44921.0</v>
      </c>
    </row>
    <row r="92">
      <c r="B92" s="62" t="s">
        <v>832</v>
      </c>
      <c r="C92" s="62">
        <v>0.0</v>
      </c>
      <c r="D92" s="62">
        <v>189.0</v>
      </c>
      <c r="E92" s="62">
        <v>171.0</v>
      </c>
      <c r="I92" s="14" t="s">
        <v>746</v>
      </c>
      <c r="J92" s="12"/>
      <c r="K92" s="12"/>
      <c r="L92" s="12"/>
      <c r="M92" s="66">
        <v>44880.0</v>
      </c>
    </row>
    <row r="93">
      <c r="B93" s="62" t="s">
        <v>833</v>
      </c>
      <c r="C93" s="62">
        <v>0.0</v>
      </c>
      <c r="D93" s="62">
        <v>266.0</v>
      </c>
      <c r="E93" s="62">
        <v>170.0</v>
      </c>
      <c r="I93" s="14" t="s">
        <v>746</v>
      </c>
      <c r="J93" s="12"/>
      <c r="K93" s="12"/>
      <c r="L93" s="65">
        <v>1.0</v>
      </c>
      <c r="M93" s="66">
        <v>44915.0</v>
      </c>
    </row>
    <row r="94">
      <c r="B94" s="62" t="s">
        <v>834</v>
      </c>
      <c r="C94" s="62">
        <v>1.0</v>
      </c>
      <c r="D94" s="62">
        <v>303.0</v>
      </c>
      <c r="E94" s="62">
        <v>168.0</v>
      </c>
      <c r="I94" s="14" t="s">
        <v>746</v>
      </c>
      <c r="J94" s="12"/>
      <c r="K94" s="12"/>
      <c r="L94" s="65">
        <v>1.0</v>
      </c>
      <c r="M94" s="66">
        <v>44889.0</v>
      </c>
    </row>
    <row r="95">
      <c r="B95" s="62" t="s">
        <v>835</v>
      </c>
      <c r="C95" s="62">
        <v>0.0</v>
      </c>
      <c r="D95" s="62">
        <v>160.0</v>
      </c>
      <c r="E95" s="62">
        <v>167.0</v>
      </c>
      <c r="I95" s="14" t="s">
        <v>746</v>
      </c>
      <c r="J95" s="12"/>
      <c r="K95" s="12"/>
      <c r="L95" s="65">
        <v>1.0</v>
      </c>
      <c r="M95" s="66">
        <v>44857.0</v>
      </c>
    </row>
    <row r="96">
      <c r="B96" s="62" t="s">
        <v>836</v>
      </c>
      <c r="C96" s="62">
        <v>0.0</v>
      </c>
      <c r="D96" s="62">
        <v>210.0</v>
      </c>
      <c r="E96" s="62">
        <v>169.0</v>
      </c>
      <c r="I96" s="14" t="s">
        <v>746</v>
      </c>
      <c r="J96" s="12"/>
      <c r="K96" s="12"/>
      <c r="L96" s="12"/>
      <c r="M96" s="66">
        <v>44874.0</v>
      </c>
    </row>
    <row r="97">
      <c r="B97" s="62" t="s">
        <v>837</v>
      </c>
      <c r="C97" s="62">
        <v>0.0</v>
      </c>
      <c r="D97" s="62">
        <v>179.0</v>
      </c>
      <c r="E97" s="62">
        <v>178.0</v>
      </c>
      <c r="I97" s="14" t="s">
        <v>746</v>
      </c>
      <c r="J97" s="12"/>
      <c r="K97" s="12"/>
      <c r="L97" s="65">
        <v>2.0</v>
      </c>
      <c r="M97" s="66">
        <v>44908.0</v>
      </c>
    </row>
    <row r="98">
      <c r="B98" s="62" t="s">
        <v>838</v>
      </c>
      <c r="C98" s="62">
        <v>3.0</v>
      </c>
      <c r="D98" s="62">
        <v>351.0</v>
      </c>
      <c r="E98" s="62">
        <v>174.0</v>
      </c>
      <c r="I98" s="14" t="s">
        <v>746</v>
      </c>
      <c r="J98" s="12"/>
      <c r="K98" s="12"/>
      <c r="L98" s="12"/>
      <c r="M98" s="66">
        <v>44892.0</v>
      </c>
    </row>
    <row r="99">
      <c r="B99" s="62" t="s">
        <v>839</v>
      </c>
      <c r="C99" s="62">
        <v>0.0</v>
      </c>
      <c r="D99" s="62">
        <v>327.0</v>
      </c>
      <c r="E99" s="62">
        <v>174.0</v>
      </c>
      <c r="I99" s="14" t="s">
        <v>746</v>
      </c>
      <c r="J99" s="12"/>
      <c r="K99" s="12"/>
      <c r="L99" s="65">
        <v>1.0</v>
      </c>
      <c r="M99" s="66">
        <v>44896.0</v>
      </c>
    </row>
    <row r="100">
      <c r="B100" s="62" t="s">
        <v>840</v>
      </c>
      <c r="C100" s="62">
        <v>1.0</v>
      </c>
      <c r="D100" s="62">
        <v>40.0</v>
      </c>
      <c r="E100" s="62">
        <v>40.0</v>
      </c>
      <c r="I100" s="14" t="s">
        <v>746</v>
      </c>
      <c r="J100" s="12"/>
      <c r="K100" s="12"/>
      <c r="L100" s="65">
        <v>2.0</v>
      </c>
      <c r="M100" s="66">
        <v>44886.0</v>
      </c>
    </row>
    <row r="101">
      <c r="B101" s="62" t="s">
        <v>841</v>
      </c>
      <c r="C101" s="62">
        <v>0.0</v>
      </c>
      <c r="D101" s="62">
        <v>41.0</v>
      </c>
      <c r="E101" s="62">
        <v>42.0</v>
      </c>
      <c r="I101" s="14" t="s">
        <v>746</v>
      </c>
      <c r="J101" s="12"/>
      <c r="K101" s="12"/>
      <c r="L101" s="65">
        <v>1.0</v>
      </c>
      <c r="M101" s="66">
        <v>44893.0</v>
      </c>
    </row>
    <row r="102">
      <c r="B102" s="62" t="s">
        <v>842</v>
      </c>
      <c r="C102" s="62">
        <v>0.0</v>
      </c>
      <c r="D102" s="62">
        <v>6.0</v>
      </c>
      <c r="E102" s="62">
        <v>42.0</v>
      </c>
      <c r="I102" s="14" t="s">
        <v>746</v>
      </c>
      <c r="J102" s="12"/>
      <c r="K102" s="12"/>
      <c r="L102" s="12"/>
      <c r="M102" s="66">
        <v>44919.0</v>
      </c>
    </row>
    <row r="103">
      <c r="B103" s="62" t="s">
        <v>843</v>
      </c>
      <c r="C103" s="62">
        <v>0.0</v>
      </c>
      <c r="D103" s="62">
        <v>43.0</v>
      </c>
      <c r="E103" s="62">
        <v>43.0</v>
      </c>
      <c r="I103" s="14" t="s">
        <v>746</v>
      </c>
      <c r="J103" s="12"/>
      <c r="K103" s="12"/>
      <c r="L103" s="65">
        <v>8.0</v>
      </c>
      <c r="M103" s="66">
        <v>44896.0</v>
      </c>
    </row>
    <row r="104">
      <c r="B104" s="62" t="s">
        <v>844</v>
      </c>
      <c r="C104" s="62">
        <v>0.0</v>
      </c>
      <c r="D104" s="62">
        <v>31.0</v>
      </c>
      <c r="E104" s="62">
        <v>42.0</v>
      </c>
      <c r="I104" s="14" t="s">
        <v>746</v>
      </c>
      <c r="J104" s="12"/>
      <c r="K104" s="12"/>
      <c r="L104" s="12"/>
      <c r="M104" s="66">
        <v>44893.0</v>
      </c>
    </row>
    <row r="105">
      <c r="I105" s="14" t="s">
        <v>746</v>
      </c>
      <c r="J105" s="12"/>
      <c r="K105" s="12"/>
      <c r="L105" s="12"/>
      <c r="M105" s="66">
        <v>44852.0</v>
      </c>
    </row>
    <row r="106">
      <c r="I106" s="14" t="s">
        <v>746</v>
      </c>
      <c r="J106" s="12"/>
      <c r="K106" s="12"/>
      <c r="L106" s="12"/>
      <c r="M106" s="66">
        <v>44885.0</v>
      </c>
    </row>
    <row r="107">
      <c r="I107" s="14" t="s">
        <v>746</v>
      </c>
      <c r="J107" s="12"/>
      <c r="K107" s="12"/>
      <c r="L107" s="65">
        <v>2.0</v>
      </c>
      <c r="M107" s="66">
        <v>44865.0</v>
      </c>
    </row>
    <row r="108">
      <c r="I108" s="14" t="s">
        <v>746</v>
      </c>
      <c r="J108" s="12"/>
      <c r="K108" s="12"/>
      <c r="L108" s="12"/>
      <c r="M108" s="66">
        <v>44882.0</v>
      </c>
    </row>
    <row r="109">
      <c r="I109" s="14" t="s">
        <v>746</v>
      </c>
      <c r="J109" s="12"/>
      <c r="K109" s="12"/>
      <c r="L109" s="65">
        <v>1.0</v>
      </c>
      <c r="M109" s="66">
        <v>44886.0</v>
      </c>
    </row>
    <row r="110">
      <c r="I110" s="14" t="s">
        <v>746</v>
      </c>
      <c r="J110" s="12"/>
      <c r="K110" s="12"/>
      <c r="L110" s="65">
        <v>2.0</v>
      </c>
      <c r="M110" s="66">
        <v>44886.0</v>
      </c>
    </row>
    <row r="111">
      <c r="I111" s="14" t="s">
        <v>746</v>
      </c>
      <c r="J111" s="12"/>
      <c r="K111" s="12"/>
      <c r="L111" s="65">
        <v>5.0</v>
      </c>
      <c r="M111" s="66">
        <v>44925.0</v>
      </c>
    </row>
    <row r="112">
      <c r="I112" s="14" t="s">
        <v>746</v>
      </c>
      <c r="J112" s="12"/>
      <c r="K112" s="12"/>
      <c r="L112" s="65">
        <v>6.0</v>
      </c>
      <c r="M112" s="66">
        <v>44866.0</v>
      </c>
    </row>
    <row r="113">
      <c r="I113" s="14" t="s">
        <v>746</v>
      </c>
      <c r="J113" s="12"/>
      <c r="K113" s="12"/>
      <c r="L113" s="65">
        <v>1.0</v>
      </c>
      <c r="M113" s="66">
        <v>44894.0</v>
      </c>
    </row>
    <row r="114">
      <c r="I114" s="14" t="s">
        <v>746</v>
      </c>
      <c r="J114" s="12"/>
      <c r="K114" s="12"/>
      <c r="L114" s="65">
        <v>1.0</v>
      </c>
      <c r="M114" s="66">
        <v>44911.0</v>
      </c>
    </row>
    <row r="115">
      <c r="I115" s="14" t="s">
        <v>746</v>
      </c>
      <c r="J115" s="12"/>
      <c r="K115" s="12"/>
      <c r="L115" s="65">
        <v>4.0</v>
      </c>
      <c r="M115" s="66">
        <v>44883.0</v>
      </c>
    </row>
    <row r="116">
      <c r="I116" s="14" t="s">
        <v>746</v>
      </c>
      <c r="J116" s="12"/>
      <c r="K116" s="12"/>
      <c r="L116" s="65">
        <v>6.0</v>
      </c>
      <c r="M116" s="66">
        <v>44910.0</v>
      </c>
    </row>
    <row r="117">
      <c r="I117" s="14" t="s">
        <v>746</v>
      </c>
      <c r="J117" s="12"/>
      <c r="K117" s="12"/>
      <c r="L117" s="65">
        <v>1.0</v>
      </c>
      <c r="M117" s="66">
        <v>44889.0</v>
      </c>
    </row>
    <row r="118">
      <c r="I118" s="14" t="s">
        <v>746</v>
      </c>
      <c r="J118" s="12"/>
      <c r="K118" s="12"/>
      <c r="L118" s="12"/>
      <c r="M118" s="66">
        <v>44877.0</v>
      </c>
    </row>
    <row r="119">
      <c r="I119" s="14" t="s">
        <v>746</v>
      </c>
      <c r="J119" s="12"/>
      <c r="K119" s="12"/>
      <c r="L119" s="65">
        <v>4.0</v>
      </c>
      <c r="M119" s="66">
        <v>44906.0</v>
      </c>
    </row>
    <row r="120">
      <c r="I120" s="14" t="s">
        <v>746</v>
      </c>
      <c r="J120" s="12"/>
      <c r="K120" s="12"/>
      <c r="L120" s="12"/>
      <c r="M120" s="66">
        <v>44872.0</v>
      </c>
    </row>
    <row r="121">
      <c r="I121" s="14" t="s">
        <v>746</v>
      </c>
      <c r="J121" s="12"/>
      <c r="K121" s="12"/>
      <c r="L121" s="65">
        <v>4.0</v>
      </c>
      <c r="M121" s="66">
        <v>44866.0</v>
      </c>
    </row>
    <row r="122">
      <c r="I122" s="14" t="s">
        <v>746</v>
      </c>
      <c r="J122" s="12"/>
      <c r="K122" s="12"/>
      <c r="L122" s="65">
        <v>1.0</v>
      </c>
      <c r="M122" s="66">
        <v>44904.0</v>
      </c>
    </row>
    <row r="123">
      <c r="I123" s="14" t="s">
        <v>746</v>
      </c>
      <c r="J123" s="12"/>
      <c r="K123" s="12"/>
      <c r="L123" s="65">
        <v>1.0</v>
      </c>
      <c r="M123" s="66">
        <v>44915.0</v>
      </c>
    </row>
    <row r="124">
      <c r="I124" s="14" t="s">
        <v>746</v>
      </c>
      <c r="J124" s="12"/>
      <c r="K124" s="12"/>
      <c r="L124" s="65">
        <v>2.0</v>
      </c>
      <c r="M124" s="66">
        <v>44859.0</v>
      </c>
    </row>
    <row r="125">
      <c r="I125" s="14" t="s">
        <v>746</v>
      </c>
      <c r="J125" s="12"/>
      <c r="K125" s="12"/>
      <c r="L125" s="12"/>
      <c r="M125" s="66">
        <v>44837.0</v>
      </c>
    </row>
    <row r="126">
      <c r="I126" s="14" t="s">
        <v>746</v>
      </c>
      <c r="J126" s="12"/>
      <c r="K126" s="12"/>
      <c r="L126" s="65">
        <v>2.0</v>
      </c>
      <c r="M126" s="66">
        <v>44895.0</v>
      </c>
    </row>
    <row r="127">
      <c r="I127" s="14" t="s">
        <v>746</v>
      </c>
      <c r="J127" s="12"/>
      <c r="K127" s="12"/>
      <c r="L127" s="65">
        <v>1.0</v>
      </c>
      <c r="M127" s="66">
        <v>44901.0</v>
      </c>
    </row>
    <row r="128">
      <c r="I128" s="14" t="s">
        <v>746</v>
      </c>
      <c r="J128" s="12"/>
      <c r="K128" s="12"/>
      <c r="L128" s="65">
        <v>3.0</v>
      </c>
      <c r="M128" s="66">
        <v>44906.0</v>
      </c>
    </row>
    <row r="129">
      <c r="I129" s="14" t="s">
        <v>746</v>
      </c>
      <c r="J129" s="12"/>
      <c r="K129" s="12"/>
      <c r="L129" s="65">
        <v>2.0</v>
      </c>
      <c r="M129" s="66">
        <v>44897.0</v>
      </c>
    </row>
    <row r="130">
      <c r="I130" s="14" t="s">
        <v>746</v>
      </c>
      <c r="J130" s="12"/>
      <c r="K130" s="12"/>
      <c r="L130" s="65">
        <v>1.0</v>
      </c>
      <c r="M130" s="66">
        <v>44881.0</v>
      </c>
    </row>
    <row r="131">
      <c r="I131" s="14" t="s">
        <v>746</v>
      </c>
      <c r="J131" s="12"/>
      <c r="K131" s="12"/>
      <c r="L131" s="12"/>
      <c r="M131" s="66">
        <v>44916.0</v>
      </c>
    </row>
    <row r="132">
      <c r="I132" s="14" t="s">
        <v>746</v>
      </c>
      <c r="J132" s="12"/>
      <c r="K132" s="12"/>
      <c r="L132" s="65">
        <v>1.0</v>
      </c>
      <c r="M132" s="66">
        <v>44885.0</v>
      </c>
    </row>
    <row r="133">
      <c r="I133" s="14" t="s">
        <v>746</v>
      </c>
      <c r="J133" s="12"/>
      <c r="K133" s="12"/>
      <c r="L133" s="12"/>
      <c r="M133" s="66">
        <v>44920.0</v>
      </c>
    </row>
    <row r="134">
      <c r="I134" s="14" t="s">
        <v>746</v>
      </c>
      <c r="J134" s="12"/>
      <c r="K134" s="12"/>
      <c r="L134" s="65">
        <v>2.0</v>
      </c>
      <c r="M134" s="66">
        <v>44889.0</v>
      </c>
    </row>
    <row r="135">
      <c r="I135" s="14" t="s">
        <v>746</v>
      </c>
      <c r="J135" s="12"/>
      <c r="K135" s="12"/>
      <c r="L135" s="65">
        <v>1.0</v>
      </c>
      <c r="M135" s="66">
        <v>44897.0</v>
      </c>
    </row>
    <row r="136">
      <c r="I136" s="14" t="s">
        <v>746</v>
      </c>
      <c r="J136" s="12"/>
      <c r="K136" s="12"/>
      <c r="L136" s="12"/>
      <c r="M136" s="66">
        <v>44881.0</v>
      </c>
    </row>
    <row r="137">
      <c r="I137" s="14" t="s">
        <v>746</v>
      </c>
      <c r="J137" s="12"/>
      <c r="K137" s="12"/>
      <c r="L137" s="65">
        <v>1.0</v>
      </c>
      <c r="M137" s="66">
        <v>44889.0</v>
      </c>
    </row>
    <row r="138">
      <c r="I138" s="14" t="s">
        <v>746</v>
      </c>
      <c r="J138" s="12"/>
      <c r="K138" s="12"/>
      <c r="L138" s="65">
        <v>3.0</v>
      </c>
      <c r="M138" s="66">
        <v>44924.0</v>
      </c>
    </row>
    <row r="139">
      <c r="I139" s="14" t="s">
        <v>746</v>
      </c>
      <c r="J139" s="12"/>
      <c r="K139" s="12"/>
      <c r="L139" s="12"/>
      <c r="M139" s="66">
        <v>44837.0</v>
      </c>
    </row>
    <row r="140">
      <c r="I140" s="14" t="s">
        <v>746</v>
      </c>
      <c r="J140" s="12"/>
      <c r="K140" s="12"/>
      <c r="L140" s="65">
        <v>1.0</v>
      </c>
      <c r="M140" s="66">
        <v>44874.0</v>
      </c>
    </row>
    <row r="141">
      <c r="I141" s="14" t="s">
        <v>746</v>
      </c>
      <c r="J141" s="12"/>
      <c r="K141" s="12"/>
      <c r="L141" s="65">
        <v>1.0</v>
      </c>
      <c r="M141" s="66">
        <v>44894.0</v>
      </c>
    </row>
    <row r="142">
      <c r="I142" s="14" t="s">
        <v>746</v>
      </c>
      <c r="J142" s="12"/>
      <c r="K142" s="12"/>
      <c r="L142" s="65">
        <v>4.0</v>
      </c>
      <c r="M142" s="66">
        <v>44884.0</v>
      </c>
    </row>
    <row r="143">
      <c r="I143" s="14" t="s">
        <v>746</v>
      </c>
      <c r="J143" s="12"/>
      <c r="K143" s="12"/>
      <c r="L143" s="65">
        <v>3.0</v>
      </c>
      <c r="M143" s="66">
        <v>44862.0</v>
      </c>
    </row>
    <row r="144">
      <c r="I144" s="14" t="s">
        <v>746</v>
      </c>
      <c r="J144" s="12"/>
      <c r="K144" s="12"/>
      <c r="L144" s="65">
        <v>1.0</v>
      </c>
      <c r="M144" s="66">
        <v>44884.0</v>
      </c>
    </row>
    <row r="145">
      <c r="I145" s="14" t="s">
        <v>746</v>
      </c>
      <c r="J145" s="12"/>
      <c r="K145" s="12"/>
      <c r="L145" s="65">
        <v>1.0</v>
      </c>
      <c r="M145" s="66">
        <v>44907.0</v>
      </c>
    </row>
    <row r="146">
      <c r="I146" s="14" t="s">
        <v>746</v>
      </c>
      <c r="J146" s="12"/>
      <c r="K146" s="12"/>
      <c r="L146" s="65">
        <v>1.0</v>
      </c>
      <c r="M146" s="66">
        <v>44858.0</v>
      </c>
    </row>
    <row r="147">
      <c r="I147" s="14" t="s">
        <v>746</v>
      </c>
      <c r="J147" s="12"/>
      <c r="K147" s="12"/>
      <c r="L147" s="65">
        <v>4.0</v>
      </c>
      <c r="M147" s="66">
        <v>44879.0</v>
      </c>
    </row>
    <row r="148">
      <c r="I148" s="14" t="s">
        <v>746</v>
      </c>
      <c r="J148" s="12"/>
      <c r="K148" s="12"/>
      <c r="L148" s="65">
        <v>1.0</v>
      </c>
      <c r="M148" s="66">
        <v>44876.0</v>
      </c>
    </row>
    <row r="149">
      <c r="I149" s="14" t="s">
        <v>746</v>
      </c>
      <c r="J149" s="12"/>
      <c r="K149" s="12"/>
      <c r="L149" s="12"/>
      <c r="M149" s="66">
        <v>44876.0</v>
      </c>
    </row>
    <row r="150">
      <c r="I150" s="14" t="s">
        <v>746</v>
      </c>
      <c r="J150" s="12"/>
      <c r="K150" s="12"/>
      <c r="L150" s="65">
        <v>2.0</v>
      </c>
      <c r="M150" s="66">
        <v>44861.0</v>
      </c>
    </row>
    <row r="151">
      <c r="I151" s="14" t="s">
        <v>746</v>
      </c>
      <c r="J151" s="12"/>
      <c r="K151" s="12"/>
      <c r="L151" s="12"/>
      <c r="M151" s="66">
        <v>44864.0</v>
      </c>
    </row>
    <row r="152">
      <c r="I152" s="14" t="s">
        <v>746</v>
      </c>
      <c r="J152" s="12"/>
      <c r="K152" s="12"/>
      <c r="L152" s="12"/>
      <c r="M152" s="66">
        <v>44847.0</v>
      </c>
    </row>
    <row r="153">
      <c r="I153" s="14" t="s">
        <v>746</v>
      </c>
      <c r="J153" s="12"/>
      <c r="K153" s="12"/>
      <c r="L153" s="65">
        <v>1.0</v>
      </c>
      <c r="M153" s="66">
        <v>44905.0</v>
      </c>
    </row>
    <row r="154">
      <c r="I154" s="14" t="s">
        <v>746</v>
      </c>
      <c r="J154" s="12"/>
      <c r="K154" s="12"/>
      <c r="L154" s="65">
        <v>2.0</v>
      </c>
      <c r="M154" s="66">
        <v>44866.0</v>
      </c>
    </row>
    <row r="155">
      <c r="I155" s="14" t="s">
        <v>746</v>
      </c>
      <c r="J155" s="12"/>
      <c r="K155" s="12"/>
      <c r="L155" s="65">
        <v>1.0</v>
      </c>
      <c r="M155" s="66">
        <v>44873.0</v>
      </c>
    </row>
    <row r="156">
      <c r="I156" s="14" t="s">
        <v>746</v>
      </c>
      <c r="J156" s="12"/>
      <c r="K156" s="12"/>
      <c r="L156" s="65">
        <v>1.0</v>
      </c>
      <c r="M156" s="66">
        <v>44905.0</v>
      </c>
    </row>
    <row r="157">
      <c r="I157" s="14" t="s">
        <v>746</v>
      </c>
      <c r="J157" s="12"/>
      <c r="K157" s="12"/>
      <c r="L157" s="65">
        <v>1.0</v>
      </c>
      <c r="M157" s="66">
        <v>44892.0</v>
      </c>
    </row>
    <row r="158">
      <c r="I158" s="14" t="s">
        <v>746</v>
      </c>
      <c r="J158" s="12"/>
      <c r="K158" s="12"/>
      <c r="L158" s="65">
        <v>3.0</v>
      </c>
      <c r="M158" s="66">
        <v>44870.0</v>
      </c>
    </row>
    <row r="159">
      <c r="I159" s="14" t="s">
        <v>746</v>
      </c>
      <c r="J159" s="12"/>
      <c r="K159" s="12"/>
      <c r="L159" s="65">
        <v>2.0</v>
      </c>
      <c r="M159" s="66">
        <v>44867.0</v>
      </c>
    </row>
    <row r="160">
      <c r="I160" s="14" t="s">
        <v>746</v>
      </c>
      <c r="J160" s="12"/>
      <c r="K160" s="12"/>
      <c r="L160" s="65">
        <v>1.0</v>
      </c>
      <c r="M160" s="66">
        <v>44890.0</v>
      </c>
    </row>
    <row r="161">
      <c r="I161" s="14" t="s">
        <v>746</v>
      </c>
      <c r="J161" s="12"/>
      <c r="K161" s="12"/>
      <c r="L161" s="65">
        <v>2.0</v>
      </c>
      <c r="M161" s="66">
        <v>44875.0</v>
      </c>
    </row>
    <row r="162">
      <c r="I162" s="14" t="s">
        <v>746</v>
      </c>
      <c r="J162" s="12"/>
      <c r="K162" s="12"/>
      <c r="L162" s="12"/>
      <c r="M162" s="66">
        <v>44925.0</v>
      </c>
    </row>
    <row r="163">
      <c r="I163" s="14" t="s">
        <v>746</v>
      </c>
      <c r="J163" s="12"/>
      <c r="K163" s="12"/>
      <c r="L163" s="12"/>
      <c r="M163" s="66">
        <v>44891.0</v>
      </c>
    </row>
    <row r="164">
      <c r="I164" s="14" t="s">
        <v>746</v>
      </c>
      <c r="J164" s="12"/>
      <c r="K164" s="12"/>
      <c r="L164" s="65">
        <v>1.0</v>
      </c>
      <c r="M164" s="66">
        <v>44883.0</v>
      </c>
    </row>
    <row r="165">
      <c r="I165" s="14" t="s">
        <v>746</v>
      </c>
      <c r="J165" s="12"/>
      <c r="K165" s="12"/>
      <c r="L165" s="65">
        <v>1.0</v>
      </c>
      <c r="M165" s="66">
        <v>44896.0</v>
      </c>
    </row>
    <row r="166">
      <c r="I166" s="14" t="s">
        <v>746</v>
      </c>
      <c r="J166" s="12"/>
      <c r="K166" s="12"/>
      <c r="L166" s="12"/>
      <c r="M166" s="66">
        <v>44862.0</v>
      </c>
    </row>
    <row r="167">
      <c r="I167" s="14" t="s">
        <v>746</v>
      </c>
      <c r="J167" s="12"/>
      <c r="K167" s="12"/>
      <c r="L167" s="65">
        <v>1.0</v>
      </c>
      <c r="M167" s="66">
        <v>44893.0</v>
      </c>
    </row>
    <row r="168">
      <c r="I168" s="14" t="s">
        <v>746</v>
      </c>
      <c r="J168" s="12"/>
      <c r="K168" s="12"/>
      <c r="L168" s="12"/>
      <c r="M168" s="66">
        <v>44921.0</v>
      </c>
    </row>
    <row r="169">
      <c r="I169" s="14" t="s">
        <v>746</v>
      </c>
      <c r="J169" s="12"/>
      <c r="K169" s="12"/>
      <c r="L169" s="65">
        <v>2.0</v>
      </c>
      <c r="M169" s="66">
        <v>44880.0</v>
      </c>
    </row>
    <row r="170">
      <c r="I170" s="14" t="s">
        <v>746</v>
      </c>
      <c r="J170" s="12"/>
      <c r="K170" s="12"/>
      <c r="L170" s="12"/>
      <c r="M170" s="66">
        <v>44870.0</v>
      </c>
    </row>
    <row r="171">
      <c r="I171" s="14" t="s">
        <v>746</v>
      </c>
      <c r="J171" s="12"/>
      <c r="K171" s="12"/>
      <c r="L171" s="65">
        <v>3.0</v>
      </c>
      <c r="M171" s="66">
        <v>44862.0</v>
      </c>
    </row>
    <row r="172">
      <c r="I172" s="14" t="s">
        <v>746</v>
      </c>
      <c r="J172" s="12"/>
      <c r="K172" s="12"/>
      <c r="L172" s="12"/>
      <c r="M172" s="66">
        <v>44846.0</v>
      </c>
    </row>
    <row r="173">
      <c r="I173" s="14" t="s">
        <v>746</v>
      </c>
      <c r="J173" s="12"/>
      <c r="K173" s="12"/>
      <c r="L173" s="12"/>
      <c r="M173" s="66">
        <v>44839.0</v>
      </c>
    </row>
    <row r="174">
      <c r="I174" s="14" t="s">
        <v>746</v>
      </c>
      <c r="J174" s="12"/>
      <c r="K174" s="12"/>
      <c r="L174" s="12"/>
      <c r="M174" s="66">
        <v>44845.0</v>
      </c>
    </row>
    <row r="175">
      <c r="I175" s="14" t="s">
        <v>746</v>
      </c>
      <c r="J175" s="12"/>
      <c r="K175" s="12"/>
      <c r="L175" s="12"/>
      <c r="M175" s="66">
        <v>44885.0</v>
      </c>
    </row>
    <row r="176">
      <c r="I176" s="14" t="s">
        <v>746</v>
      </c>
      <c r="J176" s="12"/>
      <c r="K176" s="12"/>
      <c r="L176" s="65">
        <v>1.0</v>
      </c>
      <c r="M176" s="66">
        <v>44910.0</v>
      </c>
    </row>
    <row r="177">
      <c r="I177" s="14" t="s">
        <v>746</v>
      </c>
      <c r="J177" s="12"/>
      <c r="K177" s="12"/>
      <c r="L177" s="12"/>
      <c r="M177" s="66">
        <v>44849.0</v>
      </c>
    </row>
    <row r="178">
      <c r="I178" s="14" t="s">
        <v>746</v>
      </c>
      <c r="J178" s="12"/>
      <c r="K178" s="12"/>
      <c r="L178" s="65">
        <v>3.0</v>
      </c>
      <c r="M178" s="66">
        <v>44875.0</v>
      </c>
    </row>
    <row r="179">
      <c r="I179" s="14" t="s">
        <v>746</v>
      </c>
      <c r="J179" s="12"/>
      <c r="K179" s="12"/>
      <c r="L179" s="12"/>
      <c r="M179" s="66">
        <v>44838.0</v>
      </c>
    </row>
    <row r="180">
      <c r="I180" s="14" t="s">
        <v>746</v>
      </c>
      <c r="J180" s="12"/>
      <c r="K180" s="12"/>
      <c r="L180" s="12"/>
      <c r="M180" s="66">
        <v>44895.0</v>
      </c>
    </row>
    <row r="181">
      <c r="I181" s="14" t="s">
        <v>746</v>
      </c>
      <c r="J181" s="12"/>
      <c r="K181" s="12"/>
      <c r="L181" s="65">
        <v>2.0</v>
      </c>
      <c r="M181" s="66">
        <v>44890.0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88"/>
    <col customWidth="1" min="4" max="4" width="18.63"/>
    <col customWidth="1" min="8" max="8" width="17.25"/>
    <col customWidth="1" min="11" max="11" width="42.63"/>
  </cols>
  <sheetData>
    <row r="3" ht="18.75" customHeight="1">
      <c r="F3" s="3" t="s">
        <v>845</v>
      </c>
      <c r="G3" s="3" t="s">
        <v>485</v>
      </c>
      <c r="K3" s="3" t="s">
        <v>846</v>
      </c>
      <c r="L3" s="3" t="s">
        <v>847</v>
      </c>
    </row>
    <row r="4">
      <c r="C4" s="62" t="s">
        <v>409</v>
      </c>
      <c r="D4" s="77" t="s">
        <v>247</v>
      </c>
      <c r="G4" s="71" t="s">
        <v>409</v>
      </c>
      <c r="H4" s="72" t="s">
        <v>247</v>
      </c>
    </row>
    <row r="5">
      <c r="C5" s="62">
        <v>4.66752843E8</v>
      </c>
      <c r="D5" s="62">
        <v>1.0</v>
      </c>
      <c r="G5" s="73">
        <v>1.3182027E7</v>
      </c>
      <c r="H5" s="73">
        <v>15.0</v>
      </c>
      <c r="K5" s="71" t="s">
        <v>408</v>
      </c>
      <c r="L5" s="72" t="s">
        <v>848</v>
      </c>
    </row>
    <row r="6">
      <c r="C6" s="62">
        <v>46331.0</v>
      </c>
      <c r="D6" s="62">
        <v>1.0</v>
      </c>
      <c r="K6" s="71" t="s">
        <v>849</v>
      </c>
      <c r="L6" s="73">
        <v>1.0</v>
      </c>
    </row>
    <row r="7">
      <c r="C7" s="62">
        <v>9327432.0</v>
      </c>
      <c r="D7" s="62">
        <v>1.0</v>
      </c>
      <c r="K7" s="71" t="s">
        <v>850</v>
      </c>
      <c r="L7" s="73">
        <v>1.0</v>
      </c>
    </row>
    <row r="8">
      <c r="C8" s="62">
        <v>7189280.0</v>
      </c>
      <c r="D8" s="62">
        <v>2.0</v>
      </c>
      <c r="K8" s="71" t="s">
        <v>851</v>
      </c>
      <c r="L8" s="73">
        <v>1.0</v>
      </c>
    </row>
    <row r="9">
      <c r="C9" s="62">
        <v>1.067917816E9</v>
      </c>
      <c r="D9" s="62">
        <v>1.0</v>
      </c>
      <c r="K9" s="71" t="s">
        <v>852</v>
      </c>
      <c r="L9" s="73">
        <v>1.0</v>
      </c>
    </row>
    <row r="10">
      <c r="C10" s="62">
        <v>3.9954723E7</v>
      </c>
      <c r="D10" s="62">
        <v>2.0</v>
      </c>
      <c r="K10" s="71" t="s">
        <v>853</v>
      </c>
      <c r="L10" s="73">
        <v>1.0</v>
      </c>
    </row>
    <row r="11">
      <c r="C11" s="62">
        <v>1.21407295E8</v>
      </c>
      <c r="D11" s="62">
        <v>1.0</v>
      </c>
      <c r="K11" s="71" t="s">
        <v>854</v>
      </c>
      <c r="L11" s="73">
        <v>1.0</v>
      </c>
    </row>
    <row r="12">
      <c r="C12" s="62">
        <v>3.710799E7</v>
      </c>
      <c r="D12" s="62">
        <v>2.0</v>
      </c>
      <c r="K12" s="71" t="s">
        <v>855</v>
      </c>
      <c r="L12" s="73">
        <v>1.0</v>
      </c>
    </row>
    <row r="13">
      <c r="C13" s="62">
        <v>5058163.0</v>
      </c>
      <c r="D13" s="62">
        <v>1.0</v>
      </c>
      <c r="K13" s="71" t="s">
        <v>856</v>
      </c>
      <c r="L13" s="73">
        <v>1.0</v>
      </c>
    </row>
    <row r="14">
      <c r="C14" s="62">
        <v>3.43762516E8</v>
      </c>
      <c r="D14" s="62">
        <v>1.0</v>
      </c>
      <c r="K14" s="71" t="s">
        <v>857</v>
      </c>
      <c r="L14" s="73">
        <v>1.0</v>
      </c>
    </row>
    <row r="15">
      <c r="C15" s="62">
        <v>1.5085122E7</v>
      </c>
      <c r="D15" s="62">
        <v>2.0</v>
      </c>
      <c r="K15" s="71" t="s">
        <v>858</v>
      </c>
      <c r="L15" s="73">
        <v>1.0</v>
      </c>
    </row>
    <row r="16">
      <c r="C16" s="62">
        <v>5.0979024E7</v>
      </c>
      <c r="D16" s="62">
        <v>2.0</v>
      </c>
      <c r="K16" s="71" t="s">
        <v>859</v>
      </c>
      <c r="L16" s="73">
        <v>1.0</v>
      </c>
    </row>
    <row r="17">
      <c r="C17" s="62">
        <v>3.8181168E7</v>
      </c>
      <c r="D17" s="62">
        <v>1.0</v>
      </c>
      <c r="K17" s="71" t="s">
        <v>860</v>
      </c>
      <c r="L17" s="73">
        <v>1.0</v>
      </c>
    </row>
    <row r="18">
      <c r="C18" s="62">
        <v>3.39994952E8</v>
      </c>
      <c r="D18" s="62">
        <v>1.0</v>
      </c>
      <c r="K18" s="71" t="s">
        <v>861</v>
      </c>
      <c r="L18" s="73">
        <v>1.0</v>
      </c>
    </row>
    <row r="19">
      <c r="C19" s="62">
        <v>1291774.0</v>
      </c>
      <c r="D19" s="62">
        <v>1.0</v>
      </c>
      <c r="K19" s="71" t="s">
        <v>862</v>
      </c>
      <c r="L19" s="73">
        <v>1.0</v>
      </c>
    </row>
    <row r="20">
      <c r="C20" s="62">
        <v>2.7037448E7</v>
      </c>
      <c r="D20" s="62">
        <v>1.0</v>
      </c>
      <c r="K20" s="71" t="s">
        <v>863</v>
      </c>
      <c r="L20" s="73">
        <v>1.0</v>
      </c>
    </row>
    <row r="21">
      <c r="C21" s="64">
        <v>1.3182027E7</v>
      </c>
      <c r="D21" s="64">
        <v>15.0</v>
      </c>
      <c r="K21" s="71" t="s">
        <v>864</v>
      </c>
      <c r="L21" s="73">
        <v>1.0</v>
      </c>
    </row>
    <row r="22">
      <c r="C22" s="62">
        <v>566468.0</v>
      </c>
      <c r="D22" s="62">
        <v>1.0</v>
      </c>
      <c r="K22" s="71" t="s">
        <v>865</v>
      </c>
      <c r="L22" s="73">
        <v>1.0</v>
      </c>
    </row>
    <row r="23">
      <c r="C23" s="62">
        <v>3.3514082E7</v>
      </c>
      <c r="D23" s="62">
        <v>1.0</v>
      </c>
      <c r="K23" s="71" t="s">
        <v>866</v>
      </c>
      <c r="L23" s="73">
        <v>1.0</v>
      </c>
    </row>
    <row r="24">
      <c r="C24" s="62">
        <v>7.2667133E7</v>
      </c>
      <c r="D24" s="62">
        <v>2.0</v>
      </c>
      <c r="K24" s="71" t="s">
        <v>867</v>
      </c>
      <c r="L24" s="73">
        <v>1.0</v>
      </c>
    </row>
    <row r="25">
      <c r="C25" s="62">
        <v>4.35934066E8</v>
      </c>
      <c r="D25" s="62">
        <v>2.0</v>
      </c>
      <c r="K25" s="71" t="s">
        <v>868</v>
      </c>
      <c r="L25" s="73">
        <v>1.0</v>
      </c>
    </row>
    <row r="26">
      <c r="C26" s="62">
        <v>3.83239691E8</v>
      </c>
      <c r="D26" s="62">
        <v>1.0</v>
      </c>
      <c r="K26" s="71" t="s">
        <v>869</v>
      </c>
      <c r="L26" s="73">
        <v>1.0</v>
      </c>
    </row>
    <row r="27">
      <c r="C27" s="62">
        <v>1.183091101E9</v>
      </c>
      <c r="D27" s="62">
        <v>1.0</v>
      </c>
      <c r="K27" s="71" t="s">
        <v>870</v>
      </c>
      <c r="L27" s="73">
        <v>1.0</v>
      </c>
    </row>
    <row r="28">
      <c r="C28" s="62">
        <v>6.20323847E8</v>
      </c>
      <c r="D28" s="62">
        <v>1.0</v>
      </c>
      <c r="K28" s="71" t="s">
        <v>871</v>
      </c>
      <c r="L28" s="73">
        <v>1.0</v>
      </c>
    </row>
    <row r="29">
      <c r="C29" s="62">
        <v>6.02924379E8</v>
      </c>
      <c r="D29" s="62">
        <v>1.0</v>
      </c>
      <c r="K29" s="71" t="s">
        <v>872</v>
      </c>
      <c r="L29" s="73">
        <v>1.0</v>
      </c>
    </row>
    <row r="30">
      <c r="C30" s="62">
        <v>8.8824545E7</v>
      </c>
      <c r="D30" s="62">
        <v>2.0</v>
      </c>
      <c r="K30" s="71" t="s">
        <v>873</v>
      </c>
      <c r="L30" s="73">
        <v>1.0</v>
      </c>
    </row>
    <row r="31">
      <c r="C31" s="62">
        <v>3.56486202E8</v>
      </c>
      <c r="D31" s="62">
        <v>1.0</v>
      </c>
      <c r="K31" s="71" t="s">
        <v>874</v>
      </c>
      <c r="L31" s="73">
        <v>1.0</v>
      </c>
    </row>
    <row r="32">
      <c r="C32" s="62">
        <v>9.5167207E7</v>
      </c>
      <c r="D32" s="62">
        <v>1.0</v>
      </c>
      <c r="K32" s="71" t="s">
        <v>875</v>
      </c>
      <c r="L32" s="73">
        <v>1.0</v>
      </c>
    </row>
    <row r="33">
      <c r="C33" s="62">
        <v>7.8315442E7</v>
      </c>
      <c r="D33" s="62">
        <v>1.0</v>
      </c>
      <c r="K33" s="71" t="s">
        <v>876</v>
      </c>
      <c r="L33" s="73">
        <v>1.0</v>
      </c>
    </row>
    <row r="34">
      <c r="C34" s="62">
        <v>1.3303765E7</v>
      </c>
      <c r="D34" s="62">
        <v>1.0</v>
      </c>
      <c r="K34" s="71" t="s">
        <v>877</v>
      </c>
      <c r="L34" s="73">
        <v>1.0</v>
      </c>
    </row>
    <row r="35">
      <c r="C35" s="62">
        <v>7759088.0</v>
      </c>
      <c r="D35" s="62">
        <v>3.0</v>
      </c>
      <c r="K35" s="71" t="s">
        <v>878</v>
      </c>
      <c r="L35" s="73">
        <v>1.0</v>
      </c>
    </row>
    <row r="36">
      <c r="C36" s="62">
        <v>9.27180588E8</v>
      </c>
      <c r="D36" s="62">
        <v>1.0</v>
      </c>
      <c r="K36" s="71" t="s">
        <v>879</v>
      </c>
      <c r="L36" s="73">
        <v>1.0</v>
      </c>
    </row>
    <row r="37">
      <c r="C37" s="62">
        <v>1.6023054E7</v>
      </c>
      <c r="D37" s="62">
        <v>3.0</v>
      </c>
      <c r="K37" s="71" t="s">
        <v>880</v>
      </c>
      <c r="L37" s="73">
        <v>1.0</v>
      </c>
    </row>
    <row r="38">
      <c r="C38" s="62">
        <v>1.5238599E7</v>
      </c>
      <c r="D38" s="62">
        <v>1.0</v>
      </c>
      <c r="K38" s="71" t="s">
        <v>881</v>
      </c>
      <c r="L38" s="73">
        <v>1.0</v>
      </c>
    </row>
    <row r="39">
      <c r="C39" s="62">
        <v>6.87944648E8</v>
      </c>
      <c r="D39" s="62">
        <v>1.0</v>
      </c>
      <c r="K39" s="71" t="s">
        <v>882</v>
      </c>
      <c r="L39" s="73">
        <v>1.0</v>
      </c>
    </row>
    <row r="40">
      <c r="C40" s="62">
        <v>1.04114441E8</v>
      </c>
      <c r="D40" s="62">
        <v>1.0</v>
      </c>
      <c r="K40" s="71" t="s">
        <v>883</v>
      </c>
      <c r="L40" s="73">
        <v>1.0</v>
      </c>
    </row>
    <row r="41">
      <c r="C41" s="62">
        <v>3.0222197E7</v>
      </c>
      <c r="D41" s="62">
        <v>1.0</v>
      </c>
      <c r="K41" s="71" t="s">
        <v>884</v>
      </c>
      <c r="L41" s="73">
        <v>1.0</v>
      </c>
    </row>
    <row r="42">
      <c r="C42" s="62">
        <v>2.9359793E7</v>
      </c>
      <c r="D42" s="62">
        <v>1.0</v>
      </c>
      <c r="K42" s="71" t="s">
        <v>885</v>
      </c>
      <c r="L42" s="73">
        <v>1.0</v>
      </c>
    </row>
    <row r="43">
      <c r="C43" s="62">
        <v>2.8286831E7</v>
      </c>
      <c r="D43" s="62">
        <v>2.0</v>
      </c>
      <c r="K43" s="71" t="s">
        <v>886</v>
      </c>
      <c r="L43" s="73">
        <v>1.0</v>
      </c>
    </row>
    <row r="44">
      <c r="C44" s="62">
        <v>3.74709919E8</v>
      </c>
      <c r="D44" s="62">
        <v>1.0</v>
      </c>
      <c r="K44" s="71" t="s">
        <v>887</v>
      </c>
      <c r="L44" s="73">
        <v>1.0</v>
      </c>
    </row>
    <row r="45">
      <c r="C45" s="62">
        <v>1.249611368E9</v>
      </c>
      <c r="D45" s="62">
        <v>1.0</v>
      </c>
      <c r="K45" s="71" t="s">
        <v>888</v>
      </c>
      <c r="L45" s="73">
        <v>1.0</v>
      </c>
    </row>
    <row r="46">
      <c r="C46" s="62">
        <v>8.6948699E7</v>
      </c>
      <c r="D46" s="62">
        <v>1.0</v>
      </c>
      <c r="K46" s="71" t="s">
        <v>889</v>
      </c>
      <c r="L46" s="73">
        <v>1.0</v>
      </c>
    </row>
    <row r="47">
      <c r="C47" s="62">
        <v>4.26459176E8</v>
      </c>
      <c r="D47" s="62">
        <v>1.0</v>
      </c>
      <c r="K47" s="71" t="s">
        <v>890</v>
      </c>
      <c r="L47" s="73">
        <v>1.0</v>
      </c>
    </row>
    <row r="48">
      <c r="C48" s="62">
        <v>3.26918538E8</v>
      </c>
      <c r="D48" s="62">
        <v>2.0</v>
      </c>
      <c r="K48" s="71" t="s">
        <v>891</v>
      </c>
      <c r="L48" s="73">
        <v>1.0</v>
      </c>
    </row>
    <row r="49">
      <c r="C49" s="62">
        <v>4.96822554E8</v>
      </c>
      <c r="D49" s="62">
        <v>1.0</v>
      </c>
      <c r="K49" s="71" t="s">
        <v>892</v>
      </c>
      <c r="L49" s="73">
        <v>1.0</v>
      </c>
    </row>
    <row r="50">
      <c r="C50" s="62">
        <v>2.14435365E8</v>
      </c>
      <c r="D50" s="62">
        <v>3.0</v>
      </c>
      <c r="K50" s="71" t="s">
        <v>893</v>
      </c>
      <c r="L50" s="73">
        <v>1.0</v>
      </c>
    </row>
    <row r="51">
      <c r="C51" s="62">
        <v>3.1103923E7</v>
      </c>
      <c r="D51" s="62">
        <v>2.0</v>
      </c>
      <c r="K51" s="71" t="s">
        <v>894</v>
      </c>
      <c r="L51" s="73">
        <v>1.0</v>
      </c>
    </row>
    <row r="52">
      <c r="C52" s="62">
        <v>1.096763936E9</v>
      </c>
      <c r="D52" s="62">
        <v>1.0</v>
      </c>
      <c r="K52" s="71" t="s">
        <v>895</v>
      </c>
      <c r="L52" s="73">
        <v>1.0</v>
      </c>
    </row>
    <row r="53">
      <c r="C53" s="62">
        <v>3.286979E7</v>
      </c>
      <c r="D53" s="62">
        <v>2.0</v>
      </c>
      <c r="K53" s="71" t="s">
        <v>896</v>
      </c>
      <c r="L53" s="73">
        <v>1.0</v>
      </c>
    </row>
    <row r="54">
      <c r="C54" s="62">
        <v>3.7075932E7</v>
      </c>
      <c r="D54" s="62">
        <v>1.0</v>
      </c>
      <c r="K54" s="71" t="s">
        <v>897</v>
      </c>
      <c r="L54" s="73">
        <v>1.0</v>
      </c>
    </row>
    <row r="55">
      <c r="C55" s="62">
        <v>1.124292704E9</v>
      </c>
      <c r="D55" s="62">
        <v>2.0</v>
      </c>
      <c r="K55" s="71" t="s">
        <v>898</v>
      </c>
      <c r="L55" s="73">
        <v>1.0</v>
      </c>
    </row>
    <row r="56">
      <c r="C56" s="62">
        <v>7.6210304E7</v>
      </c>
      <c r="D56" s="62">
        <v>1.0</v>
      </c>
      <c r="K56" s="71" t="s">
        <v>899</v>
      </c>
      <c r="L56" s="73">
        <v>1.0</v>
      </c>
    </row>
    <row r="57">
      <c r="C57" s="62">
        <v>8.06192967E8</v>
      </c>
      <c r="D57" s="62">
        <v>1.0</v>
      </c>
      <c r="K57" s="71" t="s">
        <v>900</v>
      </c>
      <c r="L57" s="73">
        <v>1.0</v>
      </c>
    </row>
    <row r="58">
      <c r="C58" s="62">
        <v>7.3429218E7</v>
      </c>
      <c r="D58" s="62">
        <v>4.0</v>
      </c>
      <c r="K58" s="71" t="s">
        <v>901</v>
      </c>
      <c r="L58" s="73">
        <v>1.0</v>
      </c>
    </row>
    <row r="59">
      <c r="C59" s="62">
        <v>1.00148507E8</v>
      </c>
      <c r="D59" s="62">
        <v>1.0</v>
      </c>
      <c r="K59" s="71" t="s">
        <v>902</v>
      </c>
      <c r="L59" s="73">
        <v>1.0</v>
      </c>
    </row>
    <row r="60">
      <c r="C60" s="62">
        <v>1.2205993E7</v>
      </c>
      <c r="D60" s="62">
        <v>1.0</v>
      </c>
      <c r="K60" s="71" t="s">
        <v>903</v>
      </c>
      <c r="L60" s="73">
        <v>1.0</v>
      </c>
    </row>
    <row r="61">
      <c r="C61" s="62">
        <v>1.090764375E9</v>
      </c>
      <c r="D61" s="62">
        <v>1.0</v>
      </c>
      <c r="K61" s="71" t="s">
        <v>904</v>
      </c>
      <c r="L61" s="73">
        <v>1.0</v>
      </c>
    </row>
    <row r="62">
      <c r="C62" s="62">
        <v>2.5294005E7</v>
      </c>
      <c r="D62" s="62">
        <v>2.0</v>
      </c>
      <c r="K62" s="71" t="s">
        <v>905</v>
      </c>
      <c r="L62" s="73">
        <v>1.0</v>
      </c>
    </row>
    <row r="63">
      <c r="C63" s="62">
        <v>2.2143396E7</v>
      </c>
      <c r="D63" s="62">
        <v>1.0</v>
      </c>
      <c r="K63" s="71" t="s">
        <v>906</v>
      </c>
      <c r="L63" s="73">
        <v>1.0</v>
      </c>
    </row>
    <row r="64">
      <c r="C64" s="62">
        <v>4.16992425E8</v>
      </c>
      <c r="D64" s="62">
        <v>1.0</v>
      </c>
      <c r="K64" s="71" t="s">
        <v>907</v>
      </c>
      <c r="L64" s="73">
        <v>1.0</v>
      </c>
    </row>
    <row r="65">
      <c r="C65" s="62">
        <v>1.42148994E8</v>
      </c>
      <c r="D65" s="62">
        <v>1.0</v>
      </c>
      <c r="K65" s="71" t="s">
        <v>908</v>
      </c>
      <c r="L65" s="73">
        <v>1.0</v>
      </c>
    </row>
    <row r="66">
      <c r="C66" s="62">
        <v>1.6837707E7</v>
      </c>
      <c r="D66" s="62">
        <v>1.0</v>
      </c>
      <c r="K66" s="71" t="s">
        <v>909</v>
      </c>
      <c r="L66" s="73">
        <v>1.0</v>
      </c>
    </row>
    <row r="67">
      <c r="C67" s="62">
        <v>3.90979619E8</v>
      </c>
      <c r="D67" s="62">
        <v>1.0</v>
      </c>
      <c r="K67" s="71" t="s">
        <v>910</v>
      </c>
      <c r="L67" s="73">
        <v>1.0</v>
      </c>
    </row>
    <row r="68">
      <c r="C68" s="62">
        <v>2.16497373E8</v>
      </c>
      <c r="D68" s="62">
        <v>1.0</v>
      </c>
      <c r="K68" s="71" t="s">
        <v>911</v>
      </c>
      <c r="L68" s="73">
        <v>1.0</v>
      </c>
    </row>
    <row r="69">
      <c r="C69" s="62">
        <v>5.44156866E8</v>
      </c>
      <c r="D69" s="62">
        <v>1.0</v>
      </c>
      <c r="K69" s="71" t="s">
        <v>912</v>
      </c>
      <c r="L69" s="73">
        <v>1.0</v>
      </c>
    </row>
    <row r="70">
      <c r="C70" s="62">
        <v>9.82108607E8</v>
      </c>
      <c r="D70" s="62">
        <v>2.0</v>
      </c>
      <c r="K70" s="71" t="s">
        <v>913</v>
      </c>
      <c r="L70" s="73">
        <v>1.0</v>
      </c>
    </row>
    <row r="71">
      <c r="C71" s="62">
        <v>3.4944597E7</v>
      </c>
      <c r="D71" s="62">
        <v>3.0</v>
      </c>
      <c r="K71" s="71" t="s">
        <v>914</v>
      </c>
      <c r="L71" s="73">
        <v>1.0</v>
      </c>
    </row>
    <row r="72">
      <c r="C72" s="62">
        <v>1.036782021E9</v>
      </c>
      <c r="D72" s="62">
        <v>1.0</v>
      </c>
      <c r="K72" s="71" t="s">
        <v>915</v>
      </c>
      <c r="L72" s="73">
        <v>1.0</v>
      </c>
    </row>
    <row r="73">
      <c r="C73" s="62">
        <v>2.8556186E7</v>
      </c>
      <c r="D73" s="62">
        <v>1.0</v>
      </c>
      <c r="K73" s="71" t="s">
        <v>916</v>
      </c>
      <c r="L73" s="73">
        <v>1.0</v>
      </c>
    </row>
    <row r="74">
      <c r="C74" s="62">
        <v>9.96846189E8</v>
      </c>
      <c r="D74" s="62">
        <v>1.0</v>
      </c>
      <c r="K74" s="71" t="s">
        <v>917</v>
      </c>
      <c r="L74" s="73">
        <v>1.0</v>
      </c>
    </row>
    <row r="75">
      <c r="C75" s="62">
        <v>2.4056776E7</v>
      </c>
      <c r="D75" s="62">
        <v>2.0</v>
      </c>
      <c r="K75" s="71" t="s">
        <v>918</v>
      </c>
      <c r="L75" s="73">
        <v>1.0</v>
      </c>
    </row>
    <row r="76">
      <c r="C76" s="62">
        <v>674013.0</v>
      </c>
      <c r="D76" s="62">
        <v>1.0</v>
      </c>
      <c r="K76" s="71" t="s">
        <v>919</v>
      </c>
      <c r="L76" s="73">
        <v>1.0</v>
      </c>
    </row>
    <row r="77">
      <c r="C77" s="62">
        <v>4.0467348E8</v>
      </c>
      <c r="D77" s="62">
        <v>1.0</v>
      </c>
      <c r="K77" s="71" t="s">
        <v>920</v>
      </c>
      <c r="L77" s="73">
        <v>1.0</v>
      </c>
    </row>
    <row r="78">
      <c r="C78" s="62">
        <v>3.35492097E8</v>
      </c>
      <c r="D78" s="62">
        <v>1.0</v>
      </c>
      <c r="K78" s="71" t="s">
        <v>921</v>
      </c>
      <c r="L78" s="73">
        <v>1.0</v>
      </c>
    </row>
    <row r="79">
      <c r="C79" s="62">
        <v>2.5440342E7</v>
      </c>
      <c r="D79" s="62">
        <v>2.0</v>
      </c>
      <c r="K79" s="71" t="s">
        <v>922</v>
      </c>
      <c r="L79" s="73">
        <v>1.0</v>
      </c>
    </row>
    <row r="80">
      <c r="C80" s="62">
        <v>5784879.0</v>
      </c>
      <c r="D80" s="62">
        <v>1.0</v>
      </c>
      <c r="K80" s="71" t="s">
        <v>923</v>
      </c>
      <c r="L80" s="73">
        <v>1.0</v>
      </c>
    </row>
    <row r="81">
      <c r="C81" s="62">
        <v>3.9633334E7</v>
      </c>
      <c r="D81" s="62">
        <v>2.0</v>
      </c>
      <c r="K81" s="71" t="s">
        <v>924</v>
      </c>
      <c r="L81" s="73">
        <v>1.0</v>
      </c>
    </row>
    <row r="82">
      <c r="C82" s="62">
        <v>7.78894318E8</v>
      </c>
      <c r="D82" s="62">
        <v>1.0</v>
      </c>
      <c r="K82" s="71" t="s">
        <v>925</v>
      </c>
      <c r="L82" s="73">
        <v>1.0</v>
      </c>
    </row>
    <row r="83">
      <c r="C83" s="62">
        <v>1.087993683E9</v>
      </c>
      <c r="D83" s="62">
        <v>2.0</v>
      </c>
      <c r="K83" s="71" t="s">
        <v>926</v>
      </c>
      <c r="L83" s="73">
        <v>1.0</v>
      </c>
    </row>
    <row r="84">
      <c r="C84" s="62">
        <v>2.18124353E8</v>
      </c>
      <c r="D84" s="62">
        <v>1.0</v>
      </c>
      <c r="K84" s="71" t="s">
        <v>927</v>
      </c>
      <c r="L84" s="73">
        <v>1.0</v>
      </c>
    </row>
    <row r="85">
      <c r="C85" s="62">
        <v>3.34036209E8</v>
      </c>
      <c r="D85" s="62">
        <v>1.0</v>
      </c>
      <c r="K85" s="71" t="s">
        <v>928</v>
      </c>
      <c r="L85" s="73">
        <v>1.0</v>
      </c>
    </row>
    <row r="86">
      <c r="C86" s="62">
        <v>4.89116136E8</v>
      </c>
      <c r="D86" s="62">
        <v>2.0</v>
      </c>
      <c r="K86" s="71" t="s">
        <v>929</v>
      </c>
      <c r="L86" s="73">
        <v>1.0</v>
      </c>
    </row>
    <row r="87">
      <c r="C87" s="62">
        <v>1.8702637E7</v>
      </c>
      <c r="D87" s="62">
        <v>1.0</v>
      </c>
      <c r="K87" s="71" t="s">
        <v>930</v>
      </c>
      <c r="L87" s="73">
        <v>1.0</v>
      </c>
    </row>
    <row r="88">
      <c r="C88" s="62">
        <v>6.0743006E8</v>
      </c>
      <c r="D88" s="62">
        <v>1.0</v>
      </c>
      <c r="K88" s="71" t="s">
        <v>931</v>
      </c>
      <c r="L88" s="73">
        <v>1.0</v>
      </c>
    </row>
    <row r="89">
      <c r="C89" s="62">
        <v>3.1339709E7</v>
      </c>
      <c r="D89" s="62">
        <v>1.0</v>
      </c>
      <c r="K89" s="71" t="s">
        <v>932</v>
      </c>
      <c r="L89" s="73">
        <v>1.0</v>
      </c>
    </row>
    <row r="90">
      <c r="C90" s="62">
        <v>7.92424881E8</v>
      </c>
      <c r="D90" s="62">
        <v>2.0</v>
      </c>
      <c r="K90" s="71" t="s">
        <v>933</v>
      </c>
      <c r="L90" s="73">
        <v>1.0</v>
      </c>
    </row>
    <row r="91">
      <c r="C91" s="62">
        <v>8.22611988E8</v>
      </c>
      <c r="D91" s="62">
        <v>1.0</v>
      </c>
      <c r="K91" s="71" t="s">
        <v>934</v>
      </c>
      <c r="L91" s="73">
        <v>1.0</v>
      </c>
    </row>
    <row r="92">
      <c r="C92" s="62">
        <v>1.09509156E9</v>
      </c>
      <c r="D92" s="62">
        <v>1.0</v>
      </c>
      <c r="K92" s="71" t="s">
        <v>935</v>
      </c>
      <c r="L92" s="73">
        <v>1.0</v>
      </c>
    </row>
    <row r="93">
      <c r="C93" s="62">
        <v>1.107416253E9</v>
      </c>
      <c r="D93" s="62">
        <v>1.0</v>
      </c>
      <c r="K93" s="71" t="s">
        <v>936</v>
      </c>
      <c r="L93" s="73">
        <v>1.0</v>
      </c>
    </row>
    <row r="94">
      <c r="C94" s="62">
        <v>2.8604523E7</v>
      </c>
      <c r="D94" s="62">
        <v>1.0</v>
      </c>
      <c r="K94" s="71" t="s">
        <v>937</v>
      </c>
      <c r="L94" s="73">
        <v>1.0</v>
      </c>
    </row>
    <row r="95">
      <c r="C95" s="62">
        <v>3.2955648E7</v>
      </c>
      <c r="D95" s="62">
        <v>1.0</v>
      </c>
      <c r="K95" s="71" t="s">
        <v>938</v>
      </c>
      <c r="L95" s="73">
        <v>1.0</v>
      </c>
    </row>
    <row r="96">
      <c r="C96" s="62">
        <v>2.6451252E7</v>
      </c>
      <c r="D96" s="62">
        <v>1.0</v>
      </c>
      <c r="K96" s="71" t="s">
        <v>939</v>
      </c>
      <c r="L96" s="73">
        <v>1.0</v>
      </c>
    </row>
    <row r="97">
      <c r="C97" s="62">
        <v>3.13124008E8</v>
      </c>
      <c r="D97" s="62">
        <v>1.0</v>
      </c>
      <c r="K97" s="71" t="s">
        <v>940</v>
      </c>
      <c r="L97" s="73">
        <v>1.0</v>
      </c>
    </row>
    <row r="98">
      <c r="C98" s="62">
        <v>1.207043878E9</v>
      </c>
      <c r="D98" s="62">
        <v>3.0</v>
      </c>
      <c r="K98" s="71" t="s">
        <v>941</v>
      </c>
      <c r="L98" s="73">
        <v>1.0</v>
      </c>
    </row>
    <row r="99">
      <c r="C99" s="62">
        <v>3.8865544E7</v>
      </c>
      <c r="D99" s="62">
        <v>1.0</v>
      </c>
      <c r="K99" s="71" t="s">
        <v>942</v>
      </c>
      <c r="L99" s="73">
        <v>1.0</v>
      </c>
    </row>
    <row r="100">
      <c r="C100" s="62">
        <v>1.00799979E8</v>
      </c>
      <c r="D100" s="62">
        <v>1.0</v>
      </c>
      <c r="K100" s="71" t="s">
        <v>943</v>
      </c>
      <c r="L100" s="73">
        <v>1.0</v>
      </c>
    </row>
    <row r="101">
      <c r="C101" s="62">
        <v>8.11621297E8</v>
      </c>
      <c r="D101" s="62">
        <v>1.0</v>
      </c>
      <c r="K101" s="71" t="s">
        <v>944</v>
      </c>
      <c r="L101" s="73">
        <v>1.0</v>
      </c>
    </row>
    <row r="102">
      <c r="C102" s="62">
        <v>1.088862849E9</v>
      </c>
      <c r="D102" s="62">
        <v>1.0</v>
      </c>
      <c r="K102" s="71" t="s">
        <v>945</v>
      </c>
      <c r="L102" s="73">
        <v>1.0</v>
      </c>
    </row>
    <row r="103">
      <c r="C103" s="62">
        <v>4.51351116E8</v>
      </c>
      <c r="D103" s="62">
        <v>1.0</v>
      </c>
      <c r="K103" s="71" t="s">
        <v>946</v>
      </c>
      <c r="L103" s="73">
        <v>1.0</v>
      </c>
    </row>
    <row r="104">
      <c r="C104" s="62">
        <v>5.215756E7</v>
      </c>
      <c r="D104" s="62">
        <v>1.0</v>
      </c>
      <c r="K104" s="71" t="s">
        <v>947</v>
      </c>
      <c r="L104" s="73">
        <v>1.0</v>
      </c>
    </row>
    <row r="105">
      <c r="K105" s="71" t="s">
        <v>948</v>
      </c>
      <c r="L105" s="73">
        <v>1.0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63"/>
  </cols>
  <sheetData>
    <row r="4" ht="18.0" customHeight="1">
      <c r="G4" s="3" t="s">
        <v>949</v>
      </c>
      <c r="H4" s="3" t="s">
        <v>485</v>
      </c>
    </row>
    <row r="5">
      <c r="B5" s="71" t="s">
        <v>408</v>
      </c>
      <c r="C5" s="71" t="s">
        <v>240</v>
      </c>
      <c r="H5" s="12" t="s">
        <v>409</v>
      </c>
      <c r="I5" s="12" t="s">
        <v>408</v>
      </c>
      <c r="J5" s="12" t="s">
        <v>529</v>
      </c>
      <c r="K5" s="12" t="s">
        <v>532</v>
      </c>
      <c r="L5" s="12" t="s">
        <v>533</v>
      </c>
      <c r="M5" s="12" t="s">
        <v>534</v>
      </c>
      <c r="N5" s="14" t="s">
        <v>537</v>
      </c>
    </row>
    <row r="6">
      <c r="B6" s="71" t="s">
        <v>950</v>
      </c>
      <c r="C6" s="73">
        <v>124.0</v>
      </c>
      <c r="H6" s="65">
        <v>3.7224934E7</v>
      </c>
      <c r="I6" s="12" t="s">
        <v>951</v>
      </c>
      <c r="J6" s="65">
        <v>1.0</v>
      </c>
      <c r="K6" s="12" t="s">
        <v>542</v>
      </c>
      <c r="L6" s="12" t="s">
        <v>543</v>
      </c>
      <c r="M6" s="12" t="s">
        <v>544</v>
      </c>
      <c r="N6" s="66">
        <v>44885.0</v>
      </c>
      <c r="O6" s="39">
        <f>DATE(2023,1,1)-N6</f>
        <v>42</v>
      </c>
    </row>
    <row r="7">
      <c r="B7" s="71" t="s">
        <v>952</v>
      </c>
      <c r="C7" s="73">
        <v>1538.0</v>
      </c>
    </row>
    <row r="8">
      <c r="B8" s="71" t="s">
        <v>953</v>
      </c>
      <c r="C8" s="73">
        <v>633.0</v>
      </c>
    </row>
    <row r="9">
      <c r="B9" s="71" t="s">
        <v>954</v>
      </c>
      <c r="C9" s="73">
        <v>683.0</v>
      </c>
    </row>
    <row r="10">
      <c r="B10" s="71" t="s">
        <v>955</v>
      </c>
      <c r="C10" s="73">
        <v>996.0</v>
      </c>
    </row>
    <row r="11">
      <c r="B11" s="71" t="s">
        <v>956</v>
      </c>
      <c r="C11" s="73">
        <v>122.0</v>
      </c>
    </row>
    <row r="12">
      <c r="B12" s="78" t="s">
        <v>951</v>
      </c>
      <c r="C12" s="79">
        <v>42.0</v>
      </c>
    </row>
    <row r="13">
      <c r="B13" s="71" t="s">
        <v>957</v>
      </c>
      <c r="C13" s="73">
        <v>328.0</v>
      </c>
    </row>
    <row r="14">
      <c r="B14" s="71" t="s">
        <v>958</v>
      </c>
      <c r="C14" s="73">
        <v>566.0</v>
      </c>
    </row>
    <row r="15">
      <c r="B15" s="71" t="s">
        <v>959</v>
      </c>
      <c r="C15" s="73">
        <v>1573.0</v>
      </c>
    </row>
    <row r="16">
      <c r="B16" s="71" t="s">
        <v>960</v>
      </c>
      <c r="C16" s="73">
        <v>1249.0</v>
      </c>
    </row>
    <row r="17">
      <c r="B17" s="71" t="s">
        <v>961</v>
      </c>
      <c r="C17" s="73">
        <v>1718.0</v>
      </c>
    </row>
    <row r="18">
      <c r="B18" s="71" t="s">
        <v>962</v>
      </c>
      <c r="C18" s="73">
        <v>637.0</v>
      </c>
    </row>
    <row r="19">
      <c r="B19" s="71" t="s">
        <v>963</v>
      </c>
      <c r="C19" s="73">
        <v>843.0</v>
      </c>
    </row>
    <row r="20">
      <c r="B20" s="71" t="s">
        <v>964</v>
      </c>
      <c r="C20" s="73">
        <v>812.0</v>
      </c>
    </row>
    <row r="21">
      <c r="B21" s="71" t="s">
        <v>965</v>
      </c>
      <c r="C21" s="73">
        <v>1471.0</v>
      </c>
    </row>
    <row r="22">
      <c r="B22" s="71" t="s">
        <v>966</v>
      </c>
      <c r="C22" s="73">
        <v>1718.0</v>
      </c>
    </row>
    <row r="23">
      <c r="B23" s="71" t="s">
        <v>967</v>
      </c>
      <c r="C23" s="73">
        <v>1726.0</v>
      </c>
    </row>
    <row r="24">
      <c r="B24" s="71" t="s">
        <v>968</v>
      </c>
      <c r="C24" s="73">
        <v>1214.0</v>
      </c>
    </row>
    <row r="25">
      <c r="B25" s="71" t="s">
        <v>969</v>
      </c>
      <c r="C25" s="73">
        <v>1538.0</v>
      </c>
    </row>
    <row r="26">
      <c r="B26" s="71" t="s">
        <v>970</v>
      </c>
      <c r="C26" s="73">
        <v>440.0</v>
      </c>
    </row>
    <row r="27">
      <c r="B27" s="71" t="s">
        <v>971</v>
      </c>
      <c r="C27" s="73">
        <v>1527.0</v>
      </c>
    </row>
    <row r="28">
      <c r="B28" s="71" t="s">
        <v>972</v>
      </c>
      <c r="C28" s="73">
        <v>633.0</v>
      </c>
    </row>
    <row r="29">
      <c r="B29" s="71" t="s">
        <v>973</v>
      </c>
      <c r="C29" s="73">
        <v>683.0</v>
      </c>
    </row>
    <row r="30">
      <c r="B30" s="71" t="s">
        <v>974</v>
      </c>
      <c r="C30" s="73">
        <v>139.0</v>
      </c>
    </row>
    <row r="31">
      <c r="B31" s="71" t="s">
        <v>975</v>
      </c>
      <c r="C31" s="73">
        <v>1538.0</v>
      </c>
    </row>
    <row r="32">
      <c r="B32" s="71" t="s">
        <v>976</v>
      </c>
      <c r="C32" s="73">
        <v>478.0</v>
      </c>
    </row>
    <row r="33">
      <c r="B33" s="71" t="s">
        <v>977</v>
      </c>
      <c r="C33" s="73">
        <v>1214.0</v>
      </c>
    </row>
    <row r="34">
      <c r="B34" s="71" t="s">
        <v>978</v>
      </c>
      <c r="C34" s="73">
        <v>294.0</v>
      </c>
    </row>
    <row r="35">
      <c r="B35" s="71" t="s">
        <v>979</v>
      </c>
      <c r="C35" s="73">
        <v>1538.0</v>
      </c>
    </row>
    <row r="36">
      <c r="B36" s="71" t="s">
        <v>980</v>
      </c>
      <c r="C36" s="73">
        <v>375.0</v>
      </c>
    </row>
    <row r="37">
      <c r="B37" s="71" t="s">
        <v>981</v>
      </c>
      <c r="C37" s="73">
        <v>1718.0</v>
      </c>
    </row>
    <row r="38">
      <c r="B38" s="71" t="s">
        <v>982</v>
      </c>
      <c r="C38" s="73">
        <v>478.0</v>
      </c>
    </row>
    <row r="39">
      <c r="B39" s="71" t="s">
        <v>983</v>
      </c>
      <c r="C39" s="73">
        <v>289.0</v>
      </c>
    </row>
    <row r="40">
      <c r="B40" s="71" t="s">
        <v>984</v>
      </c>
      <c r="C40" s="73">
        <v>475.0</v>
      </c>
    </row>
    <row r="41">
      <c r="B41" s="71" t="s">
        <v>985</v>
      </c>
      <c r="C41" s="73">
        <v>802.0</v>
      </c>
    </row>
    <row r="42">
      <c r="B42" s="71" t="s">
        <v>986</v>
      </c>
      <c r="C42" s="73">
        <v>35.0</v>
      </c>
    </row>
    <row r="43">
      <c r="B43" s="71" t="s">
        <v>987</v>
      </c>
      <c r="C43" s="73">
        <v>264.0</v>
      </c>
    </row>
    <row r="44">
      <c r="B44" s="71" t="s">
        <v>988</v>
      </c>
      <c r="C44" s="73">
        <v>1503.0</v>
      </c>
    </row>
    <row r="45">
      <c r="B45" s="71" t="s">
        <v>989</v>
      </c>
      <c r="C45" s="73">
        <v>850.0</v>
      </c>
    </row>
    <row r="46">
      <c r="B46" s="71" t="s">
        <v>990</v>
      </c>
      <c r="C46" s="73">
        <v>1724.0</v>
      </c>
    </row>
    <row r="47">
      <c r="B47" s="71" t="s">
        <v>991</v>
      </c>
      <c r="C47" s="73">
        <v>992.0</v>
      </c>
    </row>
    <row r="48">
      <c r="B48" s="71" t="s">
        <v>992</v>
      </c>
      <c r="C48" s="73">
        <v>1538.0</v>
      </c>
    </row>
    <row r="49">
      <c r="B49" s="71" t="s">
        <v>993</v>
      </c>
      <c r="C49" s="73">
        <v>323.0</v>
      </c>
    </row>
    <row r="50">
      <c r="B50" s="71" t="s">
        <v>994</v>
      </c>
      <c r="C50" s="73">
        <v>958.0</v>
      </c>
    </row>
    <row r="51">
      <c r="B51" s="71" t="s">
        <v>995</v>
      </c>
      <c r="C51" s="73">
        <v>1640.0</v>
      </c>
    </row>
    <row r="52">
      <c r="B52" s="71" t="s">
        <v>996</v>
      </c>
      <c r="C52" s="73">
        <v>33.0</v>
      </c>
    </row>
    <row r="53">
      <c r="B53" s="71" t="s">
        <v>997</v>
      </c>
      <c r="C53" s="73">
        <v>1287.0</v>
      </c>
    </row>
    <row r="54">
      <c r="B54" s="71" t="s">
        <v>998</v>
      </c>
      <c r="C54" s="73">
        <v>1538.0</v>
      </c>
    </row>
    <row r="55">
      <c r="B55" s="71" t="s">
        <v>999</v>
      </c>
      <c r="C55" s="73">
        <v>127.0</v>
      </c>
    </row>
    <row r="56">
      <c r="B56" s="71" t="s">
        <v>1000</v>
      </c>
      <c r="C56" s="73">
        <v>1160.0</v>
      </c>
    </row>
    <row r="57">
      <c r="B57" s="71" t="s">
        <v>1001</v>
      </c>
      <c r="C57" s="73">
        <v>430.0</v>
      </c>
    </row>
    <row r="58">
      <c r="B58" s="71" t="s">
        <v>1002</v>
      </c>
      <c r="C58" s="73">
        <v>478.0</v>
      </c>
    </row>
    <row r="59">
      <c r="B59" s="71" t="s">
        <v>1003</v>
      </c>
      <c r="C59" s="73">
        <v>376.0</v>
      </c>
    </row>
    <row r="60">
      <c r="B60" s="71" t="s">
        <v>1004</v>
      </c>
      <c r="C60" s="73">
        <v>1718.0</v>
      </c>
    </row>
    <row r="61">
      <c r="B61" s="71" t="s">
        <v>1005</v>
      </c>
      <c r="C61" s="73">
        <v>993.0</v>
      </c>
    </row>
    <row r="62">
      <c r="B62" s="71" t="s">
        <v>1006</v>
      </c>
      <c r="C62" s="73">
        <v>974.0</v>
      </c>
    </row>
    <row r="63">
      <c r="B63" s="71" t="s">
        <v>1007</v>
      </c>
      <c r="C63" s="73">
        <v>777.0</v>
      </c>
    </row>
    <row r="64">
      <c r="B64" s="71" t="s">
        <v>1008</v>
      </c>
      <c r="C64" s="73">
        <v>397.0</v>
      </c>
    </row>
    <row r="65">
      <c r="B65" s="71" t="s">
        <v>1009</v>
      </c>
      <c r="C65" s="73">
        <v>1162.0</v>
      </c>
    </row>
    <row r="66">
      <c r="B66" s="71" t="s">
        <v>1010</v>
      </c>
      <c r="C66" s="73">
        <v>935.0</v>
      </c>
    </row>
    <row r="67">
      <c r="B67" s="71" t="s">
        <v>1011</v>
      </c>
      <c r="C67" s="73">
        <v>436.0</v>
      </c>
    </row>
    <row r="68">
      <c r="B68" s="71" t="s">
        <v>1012</v>
      </c>
      <c r="C68" s="73">
        <v>178.0</v>
      </c>
    </row>
    <row r="69">
      <c r="B69" s="71" t="s">
        <v>1013</v>
      </c>
      <c r="C69" s="73">
        <v>1107.0</v>
      </c>
    </row>
    <row r="70">
      <c r="B70" s="71" t="s">
        <v>1014</v>
      </c>
      <c r="C70" s="73">
        <v>68.0</v>
      </c>
    </row>
    <row r="71">
      <c r="B71" s="71" t="s">
        <v>1015</v>
      </c>
      <c r="C71" s="73">
        <v>1538.0</v>
      </c>
    </row>
    <row r="72">
      <c r="B72" s="71" t="s">
        <v>1016</v>
      </c>
      <c r="C72" s="73">
        <v>177.0</v>
      </c>
    </row>
    <row r="73">
      <c r="B73" s="71" t="s">
        <v>1017</v>
      </c>
      <c r="C73" s="73">
        <v>1092.0</v>
      </c>
    </row>
    <row r="74">
      <c r="B74" s="71" t="s">
        <v>1018</v>
      </c>
      <c r="C74" s="73">
        <v>1718.0</v>
      </c>
    </row>
    <row r="75">
      <c r="B75" s="71" t="s">
        <v>1019</v>
      </c>
      <c r="C75" s="73">
        <v>475.0</v>
      </c>
    </row>
    <row r="76">
      <c r="B76" s="71" t="s">
        <v>1020</v>
      </c>
      <c r="C76" s="73">
        <v>538.0</v>
      </c>
    </row>
    <row r="77">
      <c r="B77" s="71" t="s">
        <v>1021</v>
      </c>
      <c r="C77" s="73">
        <v>983.0</v>
      </c>
    </row>
    <row r="78">
      <c r="B78" s="71" t="s">
        <v>1022</v>
      </c>
      <c r="C78" s="73">
        <v>478.0</v>
      </c>
    </row>
    <row r="79">
      <c r="B79" s="71" t="s">
        <v>1023</v>
      </c>
      <c r="C79" s="73">
        <v>1718.0</v>
      </c>
    </row>
    <row r="80">
      <c r="B80" s="71" t="s">
        <v>1024</v>
      </c>
      <c r="C80" s="73">
        <v>324.0</v>
      </c>
    </row>
    <row r="81">
      <c r="B81" s="71" t="s">
        <v>1025</v>
      </c>
      <c r="C81" s="73">
        <v>1000.0</v>
      </c>
    </row>
    <row r="82">
      <c r="B82" s="71" t="s">
        <v>1026</v>
      </c>
      <c r="C82" s="73">
        <v>478.0</v>
      </c>
    </row>
    <row r="83">
      <c r="B83" s="71" t="s">
        <v>1027</v>
      </c>
      <c r="C83" s="73">
        <v>1451.0</v>
      </c>
    </row>
    <row r="84">
      <c r="B84" s="71" t="s">
        <v>1028</v>
      </c>
      <c r="C84" s="73">
        <v>1538.0</v>
      </c>
    </row>
    <row r="85">
      <c r="B85" s="71" t="s">
        <v>1029</v>
      </c>
      <c r="C85" s="73">
        <v>566.0</v>
      </c>
    </row>
    <row r="86">
      <c r="B86" s="71" t="s">
        <v>1030</v>
      </c>
      <c r="C86" s="73">
        <v>1012.0</v>
      </c>
    </row>
    <row r="87">
      <c r="B87" s="71" t="s">
        <v>1031</v>
      </c>
      <c r="C87" s="73">
        <v>1726.0</v>
      </c>
    </row>
    <row r="88">
      <c r="B88" s="71" t="s">
        <v>1032</v>
      </c>
      <c r="C88" s="73">
        <v>277.0</v>
      </c>
    </row>
    <row r="89">
      <c r="B89" s="71" t="s">
        <v>1033</v>
      </c>
      <c r="C89" s="73">
        <v>500.0</v>
      </c>
    </row>
    <row r="90">
      <c r="B90" s="71" t="s">
        <v>1034</v>
      </c>
      <c r="C90" s="73">
        <v>1726.0</v>
      </c>
    </row>
    <row r="91">
      <c r="B91" s="71" t="s">
        <v>1035</v>
      </c>
      <c r="C91" s="73">
        <v>1107.0</v>
      </c>
    </row>
    <row r="92">
      <c r="B92" s="71" t="s">
        <v>1036</v>
      </c>
      <c r="C92" s="73">
        <v>1107.0</v>
      </c>
    </row>
    <row r="93">
      <c r="B93" s="71" t="s">
        <v>1037</v>
      </c>
      <c r="C93" s="73">
        <v>1684.0</v>
      </c>
    </row>
    <row r="94">
      <c r="B94" s="71" t="s">
        <v>1038</v>
      </c>
      <c r="C94" s="73">
        <v>129.0</v>
      </c>
    </row>
    <row r="95">
      <c r="B95" s="71" t="s">
        <v>1039</v>
      </c>
      <c r="C95" s="73">
        <v>397.0</v>
      </c>
    </row>
    <row r="96">
      <c r="B96" s="71" t="s">
        <v>1040</v>
      </c>
      <c r="C96" s="73">
        <v>1107.0</v>
      </c>
    </row>
    <row r="97">
      <c r="B97" s="71" t="s">
        <v>1041</v>
      </c>
      <c r="C97" s="73">
        <v>1726.0</v>
      </c>
    </row>
    <row r="98">
      <c r="B98" s="71" t="s">
        <v>1042</v>
      </c>
      <c r="C98" s="73">
        <v>99.0</v>
      </c>
    </row>
    <row r="99">
      <c r="B99" s="71" t="s">
        <v>1043</v>
      </c>
      <c r="C99" s="73">
        <v>1538.0</v>
      </c>
    </row>
    <row r="100">
      <c r="B100" s="71" t="s">
        <v>1044</v>
      </c>
      <c r="C100" s="73">
        <v>67.0</v>
      </c>
    </row>
    <row r="101">
      <c r="B101" s="71" t="s">
        <v>1045</v>
      </c>
      <c r="C101" s="73">
        <v>522.0</v>
      </c>
    </row>
    <row r="102">
      <c r="B102" s="71" t="s">
        <v>1046</v>
      </c>
      <c r="C102" s="73">
        <v>1718.0</v>
      </c>
    </row>
    <row r="103">
      <c r="B103" s="71" t="s">
        <v>1047</v>
      </c>
      <c r="C103" s="73">
        <v>202.0</v>
      </c>
    </row>
    <row r="104">
      <c r="B104" s="71" t="s">
        <v>1048</v>
      </c>
      <c r="C104" s="73">
        <v>1574.0</v>
      </c>
    </row>
    <row r="105">
      <c r="B105" s="71" t="s">
        <v>1049</v>
      </c>
      <c r="C105" s="73">
        <v>475.0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6.63"/>
  </cols>
  <sheetData>
    <row r="3" ht="15.0" customHeight="1">
      <c r="H3" s="3" t="s">
        <v>1050</v>
      </c>
      <c r="I3" s="3" t="s">
        <v>485</v>
      </c>
      <c r="O3" s="39">
        <f>COUNT(O5:O9)</f>
        <v>5</v>
      </c>
    </row>
    <row r="4">
      <c r="D4" s="71" t="s">
        <v>408</v>
      </c>
      <c r="E4" s="71" t="s">
        <v>243</v>
      </c>
      <c r="I4" s="71" t="s">
        <v>409</v>
      </c>
      <c r="J4" s="71" t="s">
        <v>408</v>
      </c>
      <c r="K4" s="71" t="s">
        <v>529</v>
      </c>
      <c r="L4" s="71" t="s">
        <v>532</v>
      </c>
      <c r="M4" s="71" t="s">
        <v>533</v>
      </c>
      <c r="N4" s="71" t="s">
        <v>534</v>
      </c>
      <c r="O4" s="72" t="s">
        <v>537</v>
      </c>
    </row>
    <row r="5">
      <c r="D5" s="71" t="s">
        <v>1051</v>
      </c>
      <c r="E5" s="73">
        <v>1.0</v>
      </c>
      <c r="I5" s="71"/>
      <c r="J5" s="72" t="s">
        <v>1052</v>
      </c>
      <c r="K5" s="71"/>
      <c r="L5" s="71" t="s">
        <v>542</v>
      </c>
      <c r="M5" s="71" t="s">
        <v>548</v>
      </c>
      <c r="N5" s="71" t="s">
        <v>549</v>
      </c>
      <c r="O5" s="74">
        <v>43712.0</v>
      </c>
    </row>
    <row r="6">
      <c r="D6" s="71" t="s">
        <v>1053</v>
      </c>
      <c r="E6" s="73">
        <v>2.0</v>
      </c>
      <c r="I6" s="71"/>
      <c r="J6" s="72" t="s">
        <v>1052</v>
      </c>
      <c r="K6" s="71"/>
      <c r="L6" s="71" t="s">
        <v>542</v>
      </c>
      <c r="M6" s="71" t="s">
        <v>548</v>
      </c>
      <c r="N6" s="71" t="s">
        <v>549</v>
      </c>
      <c r="O6" s="74">
        <v>44487.0</v>
      </c>
    </row>
    <row r="7">
      <c r="D7" s="71" t="s">
        <v>1054</v>
      </c>
      <c r="E7" s="73">
        <v>2.0</v>
      </c>
      <c r="I7" s="71"/>
      <c r="J7" s="72" t="s">
        <v>1052</v>
      </c>
      <c r="K7" s="71"/>
      <c r="L7" s="71" t="s">
        <v>542</v>
      </c>
      <c r="M7" s="71" t="s">
        <v>548</v>
      </c>
      <c r="N7" s="71" t="s">
        <v>549</v>
      </c>
      <c r="O7" s="74">
        <v>43388.0</v>
      </c>
    </row>
    <row r="8">
      <c r="D8" s="71" t="s">
        <v>1055</v>
      </c>
      <c r="E8" s="73">
        <v>1.0</v>
      </c>
      <c r="I8" s="71"/>
      <c r="J8" s="72" t="s">
        <v>1052</v>
      </c>
      <c r="K8" s="71"/>
      <c r="L8" s="71" t="s">
        <v>542</v>
      </c>
      <c r="M8" s="71" t="s">
        <v>548</v>
      </c>
      <c r="N8" s="71" t="s">
        <v>549</v>
      </c>
      <c r="O8" s="74">
        <v>44517.0</v>
      </c>
    </row>
    <row r="9">
      <c r="D9" s="71" t="s">
        <v>1056</v>
      </c>
      <c r="E9" s="73">
        <v>2.0</v>
      </c>
      <c r="I9" s="71"/>
      <c r="J9" s="72" t="s">
        <v>1052</v>
      </c>
      <c r="K9" s="71"/>
      <c r="L9" s="71" t="s">
        <v>542</v>
      </c>
      <c r="M9" s="71" t="s">
        <v>548</v>
      </c>
      <c r="N9" s="71" t="s">
        <v>549</v>
      </c>
      <c r="O9" s="74">
        <v>43286.0</v>
      </c>
    </row>
    <row r="10">
      <c r="D10" s="71" t="s">
        <v>1057</v>
      </c>
      <c r="E10" s="73">
        <v>2.0</v>
      </c>
    </row>
    <row r="11">
      <c r="D11" s="71" t="s">
        <v>1058</v>
      </c>
      <c r="E11" s="73">
        <v>2.0</v>
      </c>
    </row>
    <row r="12">
      <c r="D12" s="71" t="s">
        <v>1059</v>
      </c>
      <c r="E12" s="73">
        <v>2.0</v>
      </c>
    </row>
    <row r="13">
      <c r="D13" s="71" t="s">
        <v>1060</v>
      </c>
      <c r="E13" s="73">
        <v>1.0</v>
      </c>
    </row>
    <row r="14">
      <c r="D14" s="71" t="s">
        <v>1061</v>
      </c>
      <c r="E14" s="73">
        <v>1.0</v>
      </c>
    </row>
    <row r="15">
      <c r="D15" s="71" t="s">
        <v>1062</v>
      </c>
      <c r="E15" s="73">
        <v>1.0</v>
      </c>
    </row>
    <row r="16">
      <c r="D16" s="71" t="s">
        <v>1063</v>
      </c>
      <c r="E16" s="73">
        <v>3.0</v>
      </c>
    </row>
    <row r="17">
      <c r="D17" s="71" t="s">
        <v>1064</v>
      </c>
      <c r="E17" s="73">
        <v>2.0</v>
      </c>
    </row>
    <row r="18">
      <c r="D18" s="71" t="s">
        <v>1065</v>
      </c>
      <c r="E18" s="73">
        <v>2.0</v>
      </c>
    </row>
    <row r="19">
      <c r="D19" s="71" t="s">
        <v>1066</v>
      </c>
      <c r="E19" s="73">
        <v>1.0</v>
      </c>
    </row>
    <row r="20">
      <c r="D20" s="71" t="s">
        <v>1067</v>
      </c>
      <c r="E20" s="73">
        <v>2.0</v>
      </c>
    </row>
    <row r="21">
      <c r="D21" s="71" t="s">
        <v>1068</v>
      </c>
      <c r="E21" s="73">
        <v>1.0</v>
      </c>
    </row>
    <row r="22">
      <c r="D22" s="71" t="s">
        <v>1069</v>
      </c>
      <c r="E22" s="73">
        <v>3.0</v>
      </c>
    </row>
    <row r="23">
      <c r="D23" s="78" t="s">
        <v>1052</v>
      </c>
      <c r="E23" s="79">
        <v>5.0</v>
      </c>
    </row>
    <row r="24">
      <c r="D24" s="71" t="s">
        <v>1070</v>
      </c>
      <c r="E24" s="73">
        <v>3.0</v>
      </c>
    </row>
    <row r="25">
      <c r="D25" s="71" t="s">
        <v>1071</v>
      </c>
      <c r="E25" s="73">
        <v>2.0</v>
      </c>
    </row>
    <row r="26">
      <c r="D26" s="71" t="s">
        <v>1072</v>
      </c>
      <c r="E26" s="73">
        <v>5.0</v>
      </c>
    </row>
    <row r="27">
      <c r="D27" s="71" t="s">
        <v>1073</v>
      </c>
      <c r="E27" s="73">
        <v>4.0</v>
      </c>
    </row>
    <row r="28">
      <c r="D28" s="71" t="s">
        <v>1074</v>
      </c>
      <c r="E28" s="73">
        <v>2.0</v>
      </c>
    </row>
    <row r="29">
      <c r="D29" s="71" t="s">
        <v>1075</v>
      </c>
      <c r="E29" s="73">
        <v>1.0</v>
      </c>
    </row>
    <row r="30">
      <c r="D30" s="71" t="s">
        <v>1076</v>
      </c>
      <c r="E30" s="73">
        <v>2.0</v>
      </c>
    </row>
    <row r="31">
      <c r="D31" s="71" t="s">
        <v>1077</v>
      </c>
      <c r="E31" s="73">
        <v>1.0</v>
      </c>
    </row>
    <row r="32">
      <c r="D32" s="71" t="s">
        <v>1078</v>
      </c>
      <c r="E32" s="73">
        <v>1.0</v>
      </c>
    </row>
    <row r="33">
      <c r="D33" s="71" t="s">
        <v>1079</v>
      </c>
      <c r="E33" s="73">
        <v>1.0</v>
      </c>
    </row>
    <row r="34">
      <c r="D34" s="71" t="s">
        <v>1080</v>
      </c>
      <c r="E34" s="73">
        <v>2.0</v>
      </c>
    </row>
    <row r="35">
      <c r="D35" s="71" t="s">
        <v>1081</v>
      </c>
      <c r="E35" s="73">
        <v>1.0</v>
      </c>
    </row>
    <row r="36">
      <c r="D36" s="71" t="s">
        <v>1082</v>
      </c>
      <c r="E36" s="73">
        <v>3.0</v>
      </c>
    </row>
    <row r="37">
      <c r="D37" s="71" t="s">
        <v>1083</v>
      </c>
      <c r="E37" s="73">
        <v>1.0</v>
      </c>
    </row>
    <row r="38">
      <c r="D38" s="71" t="s">
        <v>1084</v>
      </c>
      <c r="E38" s="73">
        <v>1.0</v>
      </c>
    </row>
    <row r="39">
      <c r="D39" s="71" t="s">
        <v>1085</v>
      </c>
      <c r="E39" s="73">
        <v>2.0</v>
      </c>
    </row>
    <row r="40">
      <c r="D40" s="71" t="s">
        <v>1086</v>
      </c>
      <c r="E40" s="73">
        <v>3.0</v>
      </c>
    </row>
    <row r="41">
      <c r="D41" s="71" t="s">
        <v>1087</v>
      </c>
      <c r="E41" s="73">
        <v>1.0</v>
      </c>
    </row>
    <row r="42">
      <c r="D42" s="71" t="s">
        <v>1088</v>
      </c>
      <c r="E42" s="73">
        <v>1.0</v>
      </c>
    </row>
    <row r="43">
      <c r="D43" s="71" t="s">
        <v>1089</v>
      </c>
      <c r="E43" s="73">
        <v>4.0</v>
      </c>
    </row>
    <row r="44">
      <c r="D44" s="71" t="s">
        <v>1090</v>
      </c>
      <c r="E44" s="73">
        <v>3.0</v>
      </c>
    </row>
    <row r="45">
      <c r="D45" s="71" t="s">
        <v>1091</v>
      </c>
      <c r="E45" s="73">
        <v>2.0</v>
      </c>
    </row>
    <row r="46">
      <c r="D46" s="71" t="s">
        <v>1092</v>
      </c>
      <c r="E46" s="73">
        <v>1.0</v>
      </c>
    </row>
    <row r="47">
      <c r="D47" s="71" t="s">
        <v>1093</v>
      </c>
      <c r="E47" s="73">
        <v>2.0</v>
      </c>
    </row>
    <row r="48">
      <c r="D48" s="71" t="s">
        <v>1094</v>
      </c>
      <c r="E48" s="73">
        <v>1.0</v>
      </c>
    </row>
    <row r="49">
      <c r="D49" s="71" t="s">
        <v>1095</v>
      </c>
      <c r="E49" s="73">
        <v>2.0</v>
      </c>
    </row>
    <row r="50">
      <c r="D50" s="71" t="s">
        <v>1096</v>
      </c>
      <c r="E50" s="73">
        <v>2.0</v>
      </c>
    </row>
    <row r="51">
      <c r="D51" s="71" t="s">
        <v>1097</v>
      </c>
      <c r="E51" s="73">
        <v>1.0</v>
      </c>
    </row>
    <row r="52">
      <c r="D52" s="71" t="s">
        <v>1098</v>
      </c>
      <c r="E52" s="73">
        <v>2.0</v>
      </c>
    </row>
    <row r="53">
      <c r="D53" s="71" t="s">
        <v>1099</v>
      </c>
      <c r="E53" s="73">
        <v>1.0</v>
      </c>
    </row>
    <row r="54">
      <c r="D54" s="71" t="s">
        <v>1100</v>
      </c>
      <c r="E54" s="73">
        <v>2.0</v>
      </c>
    </row>
    <row r="55">
      <c r="D55" s="71" t="s">
        <v>1101</v>
      </c>
      <c r="E55" s="73">
        <v>1.0</v>
      </c>
    </row>
    <row r="56">
      <c r="D56" s="71" t="s">
        <v>1102</v>
      </c>
      <c r="E56" s="73">
        <v>2.0</v>
      </c>
    </row>
    <row r="57">
      <c r="D57" s="71" t="s">
        <v>1103</v>
      </c>
      <c r="E57" s="73">
        <v>1.0</v>
      </c>
    </row>
    <row r="58">
      <c r="D58" s="71" t="s">
        <v>1104</v>
      </c>
      <c r="E58" s="73">
        <v>3.0</v>
      </c>
    </row>
    <row r="59">
      <c r="D59" s="71" t="s">
        <v>1105</v>
      </c>
      <c r="E59" s="73">
        <v>2.0</v>
      </c>
    </row>
    <row r="60">
      <c r="D60" s="71" t="s">
        <v>1106</v>
      </c>
      <c r="E60" s="73">
        <v>1.0</v>
      </c>
    </row>
    <row r="61">
      <c r="D61" s="71" t="s">
        <v>1107</v>
      </c>
      <c r="E61" s="73">
        <v>1.0</v>
      </c>
    </row>
    <row r="62">
      <c r="D62" s="71" t="s">
        <v>1108</v>
      </c>
      <c r="E62" s="73">
        <v>1.0</v>
      </c>
    </row>
    <row r="63">
      <c r="D63" s="71" t="s">
        <v>1109</v>
      </c>
      <c r="E63" s="73">
        <v>3.0</v>
      </c>
    </row>
    <row r="64">
      <c r="D64" s="71" t="s">
        <v>1110</v>
      </c>
      <c r="E64" s="73">
        <v>3.0</v>
      </c>
    </row>
    <row r="65">
      <c r="D65" s="71" t="s">
        <v>1111</v>
      </c>
      <c r="E65" s="73">
        <v>1.0</v>
      </c>
    </row>
    <row r="66">
      <c r="D66" s="71" t="s">
        <v>1112</v>
      </c>
      <c r="E66" s="73">
        <v>1.0</v>
      </c>
    </row>
    <row r="67">
      <c r="D67" s="71" t="s">
        <v>1113</v>
      </c>
      <c r="E67" s="73">
        <v>1.0</v>
      </c>
    </row>
    <row r="68">
      <c r="D68" s="71" t="s">
        <v>1114</v>
      </c>
      <c r="E68" s="73">
        <v>2.0</v>
      </c>
    </row>
    <row r="69">
      <c r="D69" s="71" t="s">
        <v>1115</v>
      </c>
      <c r="E69" s="73">
        <v>3.0</v>
      </c>
    </row>
    <row r="70">
      <c r="D70" s="71" t="s">
        <v>1116</v>
      </c>
      <c r="E70" s="73">
        <v>3.0</v>
      </c>
    </row>
    <row r="71">
      <c r="D71" s="71" t="s">
        <v>1117</v>
      </c>
      <c r="E71" s="73">
        <v>1.0</v>
      </c>
    </row>
    <row r="72">
      <c r="D72" s="71" t="s">
        <v>1118</v>
      </c>
      <c r="E72" s="73">
        <v>2.0</v>
      </c>
    </row>
    <row r="73">
      <c r="D73" s="71" t="s">
        <v>1119</v>
      </c>
      <c r="E73" s="73">
        <v>2.0</v>
      </c>
    </row>
    <row r="74">
      <c r="D74" s="71" t="s">
        <v>1120</v>
      </c>
      <c r="E74" s="73">
        <v>1.0</v>
      </c>
    </row>
    <row r="75">
      <c r="D75" s="71" t="s">
        <v>1121</v>
      </c>
      <c r="E75" s="73">
        <v>1.0</v>
      </c>
    </row>
    <row r="76">
      <c r="D76" s="71" t="s">
        <v>1122</v>
      </c>
      <c r="E76" s="73">
        <v>1.0</v>
      </c>
    </row>
    <row r="77">
      <c r="D77" s="71" t="s">
        <v>1123</v>
      </c>
      <c r="E77" s="73">
        <v>2.0</v>
      </c>
    </row>
    <row r="78">
      <c r="D78" s="71" t="s">
        <v>1124</v>
      </c>
      <c r="E78" s="73">
        <v>1.0</v>
      </c>
    </row>
    <row r="79">
      <c r="D79" s="71" t="s">
        <v>1125</v>
      </c>
      <c r="E79" s="73">
        <v>1.0</v>
      </c>
    </row>
    <row r="80">
      <c r="D80" s="71" t="s">
        <v>1126</v>
      </c>
      <c r="E80" s="73">
        <v>2.0</v>
      </c>
    </row>
    <row r="81">
      <c r="D81" s="71" t="s">
        <v>1127</v>
      </c>
      <c r="E81" s="73">
        <v>2.0</v>
      </c>
    </row>
    <row r="82">
      <c r="D82" s="71" t="s">
        <v>1128</v>
      </c>
      <c r="E82" s="73">
        <v>1.0</v>
      </c>
    </row>
    <row r="83">
      <c r="D83" s="71" t="s">
        <v>1129</v>
      </c>
      <c r="E83" s="73">
        <v>2.0</v>
      </c>
    </row>
    <row r="84">
      <c r="D84" s="71" t="s">
        <v>1130</v>
      </c>
      <c r="E84" s="73">
        <v>1.0</v>
      </c>
    </row>
    <row r="85">
      <c r="D85" s="71" t="s">
        <v>1131</v>
      </c>
      <c r="E85" s="73">
        <v>3.0</v>
      </c>
    </row>
    <row r="86">
      <c r="D86" s="71" t="s">
        <v>1132</v>
      </c>
      <c r="E86" s="73">
        <v>4.0</v>
      </c>
    </row>
    <row r="87">
      <c r="D87" s="71" t="s">
        <v>1133</v>
      </c>
      <c r="E87" s="73">
        <v>1.0</v>
      </c>
    </row>
    <row r="88">
      <c r="D88" s="71" t="s">
        <v>1134</v>
      </c>
      <c r="E88" s="73">
        <v>1.0</v>
      </c>
    </row>
    <row r="89">
      <c r="D89" s="71" t="s">
        <v>1135</v>
      </c>
      <c r="E89" s="73">
        <v>1.0</v>
      </c>
    </row>
    <row r="90">
      <c r="D90" s="71" t="s">
        <v>1136</v>
      </c>
      <c r="E90" s="73">
        <v>1.0</v>
      </c>
    </row>
    <row r="91">
      <c r="D91" s="71" t="s">
        <v>1137</v>
      </c>
      <c r="E91" s="73">
        <v>2.0</v>
      </c>
    </row>
    <row r="92">
      <c r="D92" s="71" t="s">
        <v>1138</v>
      </c>
      <c r="E92" s="73">
        <v>1.0</v>
      </c>
    </row>
    <row r="93">
      <c r="D93" s="71" t="s">
        <v>1139</v>
      </c>
      <c r="E93" s="73">
        <v>2.0</v>
      </c>
    </row>
    <row r="94">
      <c r="D94" s="71" t="s">
        <v>1140</v>
      </c>
      <c r="E94" s="73">
        <v>6.0</v>
      </c>
    </row>
    <row r="95">
      <c r="D95" s="71" t="s">
        <v>1141</v>
      </c>
      <c r="E95" s="73">
        <v>2.0</v>
      </c>
    </row>
    <row r="96">
      <c r="D96" s="71" t="s">
        <v>1142</v>
      </c>
      <c r="E96" s="73">
        <v>2.0</v>
      </c>
    </row>
    <row r="97">
      <c r="D97" s="71" t="s">
        <v>1143</v>
      </c>
      <c r="E97" s="73">
        <v>5.0</v>
      </c>
    </row>
    <row r="98">
      <c r="D98" s="71" t="s">
        <v>1144</v>
      </c>
      <c r="E98" s="73">
        <v>4.0</v>
      </c>
    </row>
    <row r="99">
      <c r="D99" s="71" t="s">
        <v>1145</v>
      </c>
      <c r="E99" s="73">
        <v>1.0</v>
      </c>
    </row>
    <row r="100">
      <c r="D100" s="71" t="s">
        <v>1146</v>
      </c>
      <c r="E100" s="73">
        <v>1.0</v>
      </c>
    </row>
    <row r="101">
      <c r="D101" s="71" t="s">
        <v>1147</v>
      </c>
      <c r="E101" s="73">
        <v>1.0</v>
      </c>
    </row>
    <row r="102">
      <c r="D102" s="71" t="s">
        <v>1148</v>
      </c>
      <c r="E102" s="73">
        <v>1.0</v>
      </c>
    </row>
    <row r="103">
      <c r="D103" s="71" t="s">
        <v>1149</v>
      </c>
      <c r="E103" s="73">
        <v>1.0</v>
      </c>
    </row>
    <row r="104">
      <c r="D104" s="71" t="s">
        <v>1150</v>
      </c>
      <c r="E104" s="73">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13"/>
    <col customWidth="1" min="3" max="3" width="48.63"/>
    <col customWidth="1" min="5" max="5" width="50.5"/>
  </cols>
  <sheetData>
    <row r="5" ht="24.75" customHeight="1">
      <c r="B5" s="3" t="s">
        <v>73</v>
      </c>
      <c r="C5" s="3" t="s">
        <v>74</v>
      </c>
      <c r="E5" s="6" t="s">
        <v>75</v>
      </c>
      <c r="F5" s="3" t="s">
        <v>76</v>
      </c>
    </row>
    <row r="6" ht="15.75" customHeight="1">
      <c r="C6" s="3" t="s">
        <v>77</v>
      </c>
      <c r="E6" s="6" t="s">
        <v>78</v>
      </c>
      <c r="F6" s="3" t="s">
        <v>79</v>
      </c>
      <c r="G6" s="3" t="s">
        <v>80</v>
      </c>
      <c r="H6" s="3" t="s">
        <v>81</v>
      </c>
    </row>
    <row r="7" ht="15.75" customHeight="1">
      <c r="C7" s="3" t="s">
        <v>82</v>
      </c>
      <c r="F7" s="3" t="s">
        <v>83</v>
      </c>
    </row>
    <row r="8" ht="15.75" customHeight="1">
      <c r="C8" s="3" t="s">
        <v>84</v>
      </c>
      <c r="F8" s="3" t="s">
        <v>85</v>
      </c>
      <c r="H8" s="3" t="s">
        <v>86</v>
      </c>
    </row>
    <row r="9" ht="15.75" customHeight="1">
      <c r="C9" s="3" t="s">
        <v>87</v>
      </c>
      <c r="F9" s="3" t="s">
        <v>88</v>
      </c>
    </row>
    <row r="10" ht="15.75" customHeight="1">
      <c r="C10" s="3" t="s">
        <v>89</v>
      </c>
      <c r="F10" s="3" t="s">
        <v>90</v>
      </c>
      <c r="H10" s="3" t="s">
        <v>91</v>
      </c>
    </row>
    <row r="11" ht="15.75" customHeight="1">
      <c r="C11" s="3" t="s">
        <v>92</v>
      </c>
      <c r="F11" s="3" t="s">
        <v>93</v>
      </c>
    </row>
    <row r="12" ht="15.75" customHeight="1">
      <c r="C12" s="3" t="s">
        <v>94</v>
      </c>
      <c r="F12" s="3" t="s">
        <v>95</v>
      </c>
    </row>
    <row r="13" ht="15.75" customHeight="1">
      <c r="C13" s="3" t="s">
        <v>96</v>
      </c>
      <c r="F13" s="3" t="s">
        <v>97</v>
      </c>
      <c r="H13" s="3" t="s">
        <v>98</v>
      </c>
    </row>
    <row r="14" ht="15.75" customHeight="1">
      <c r="C14" s="3" t="s">
        <v>99</v>
      </c>
      <c r="F14" s="3" t="s">
        <v>100</v>
      </c>
      <c r="H14" s="3" t="s">
        <v>101</v>
      </c>
    </row>
    <row r="15" ht="15.75" customHeight="1">
      <c r="C15" s="3" t="s">
        <v>102</v>
      </c>
      <c r="F15" s="3" t="s">
        <v>103</v>
      </c>
    </row>
    <row r="16" ht="15.75" customHeight="1">
      <c r="C16" s="3" t="s">
        <v>104</v>
      </c>
      <c r="F16" s="3" t="s">
        <v>105</v>
      </c>
    </row>
    <row r="17" ht="15.75" customHeight="1">
      <c r="C17" s="3" t="s">
        <v>106</v>
      </c>
      <c r="F17" s="3" t="s">
        <v>107</v>
      </c>
    </row>
    <row r="18" ht="15.75" customHeight="1">
      <c r="C18" s="3" t="s">
        <v>108</v>
      </c>
      <c r="F18" s="3" t="s">
        <v>109</v>
      </c>
    </row>
    <row r="19" ht="15.75" customHeight="1">
      <c r="C19" s="3" t="s">
        <v>110</v>
      </c>
      <c r="F19" s="3" t="s">
        <v>111</v>
      </c>
    </row>
    <row r="23">
      <c r="B23" s="3" t="s">
        <v>112</v>
      </c>
    </row>
    <row r="25" ht="15.75" customHeight="1">
      <c r="B25" s="3" t="s">
        <v>113</v>
      </c>
      <c r="C25" s="3" t="s">
        <v>114</v>
      </c>
      <c r="F25" s="3" t="s">
        <v>76</v>
      </c>
    </row>
    <row r="26" ht="15.75" customHeight="1">
      <c r="C26" s="3" t="s">
        <v>115</v>
      </c>
      <c r="F26" s="3" t="s">
        <v>116</v>
      </c>
    </row>
    <row r="27" ht="15.75" customHeight="1">
      <c r="C27" s="3" t="s">
        <v>117</v>
      </c>
      <c r="F27" s="3" t="s">
        <v>118</v>
      </c>
    </row>
    <row r="28" ht="15.75" customHeight="1">
      <c r="B28" s="3" t="s">
        <v>119</v>
      </c>
      <c r="C28" s="3" t="s">
        <v>120</v>
      </c>
      <c r="F28" s="3" t="s">
        <v>121</v>
      </c>
    </row>
    <row r="29" ht="15.75" customHeight="1">
      <c r="C29" s="3" t="s">
        <v>115</v>
      </c>
      <c r="F29" s="3" t="s">
        <v>122</v>
      </c>
    </row>
    <row r="30" ht="15.75" customHeight="1">
      <c r="C30" s="3" t="s">
        <v>117</v>
      </c>
      <c r="F30" s="3" t="s">
        <v>123</v>
      </c>
    </row>
    <row r="31" ht="15.75" customHeight="1">
      <c r="B31" s="3" t="s">
        <v>124</v>
      </c>
      <c r="C31" s="3" t="s">
        <v>125</v>
      </c>
      <c r="F31" s="3" t="s">
        <v>126</v>
      </c>
    </row>
    <row r="32" ht="15.75" customHeight="1">
      <c r="C32" s="3" t="s">
        <v>127</v>
      </c>
      <c r="F32" s="3" t="s">
        <v>128</v>
      </c>
    </row>
    <row r="43" ht="15.75" customHeight="1">
      <c r="B43" s="3" t="s">
        <v>129</v>
      </c>
      <c r="C43" s="3" t="s">
        <v>130</v>
      </c>
      <c r="F43" s="3" t="s">
        <v>131</v>
      </c>
      <c r="G43" s="3" t="s">
        <v>132</v>
      </c>
    </row>
    <row r="44" ht="15.75" customHeight="1">
      <c r="C44" s="3" t="s">
        <v>133</v>
      </c>
      <c r="F44" s="3" t="s">
        <v>134</v>
      </c>
      <c r="G44" s="3" t="s">
        <v>135</v>
      </c>
    </row>
    <row r="45" ht="15.75" customHeight="1">
      <c r="C45" s="3" t="s">
        <v>136</v>
      </c>
      <c r="F45" s="3" t="s">
        <v>137</v>
      </c>
    </row>
    <row r="46" ht="15.75" customHeight="1">
      <c r="C46" s="3" t="s">
        <v>138</v>
      </c>
      <c r="F46" s="3" t="s">
        <v>139</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38"/>
  </cols>
  <sheetData>
    <row r="4">
      <c r="C4" s="71" t="s">
        <v>408</v>
      </c>
      <c r="D4" s="71" t="s">
        <v>236</v>
      </c>
      <c r="E4" s="71" t="s">
        <v>237</v>
      </c>
      <c r="F4" s="71" t="s">
        <v>239</v>
      </c>
      <c r="G4" s="71" t="s">
        <v>409</v>
      </c>
    </row>
    <row r="5">
      <c r="C5" s="71" t="s">
        <v>1151</v>
      </c>
      <c r="D5" s="73">
        <v>0.0</v>
      </c>
      <c r="E5" s="73">
        <v>39.0</v>
      </c>
      <c r="F5" s="73">
        <v>42.0</v>
      </c>
      <c r="G5" s="73">
        <v>1.3745897E7</v>
      </c>
    </row>
    <row r="6">
      <c r="C6" s="71" t="s">
        <v>1152</v>
      </c>
      <c r="D6" s="73">
        <v>0.0</v>
      </c>
      <c r="E6" s="73">
        <v>137.0</v>
      </c>
      <c r="F6" s="73">
        <v>45.0</v>
      </c>
      <c r="G6" s="73">
        <v>9.90606792E8</v>
      </c>
    </row>
    <row r="7">
      <c r="C7" s="71" t="s">
        <v>1153</v>
      </c>
      <c r="D7" s="73">
        <v>3.0</v>
      </c>
      <c r="E7" s="73">
        <v>100.0</v>
      </c>
      <c r="F7" s="73">
        <v>43.0</v>
      </c>
      <c r="G7" s="73">
        <v>5387957.0</v>
      </c>
    </row>
    <row r="8">
      <c r="C8" s="71" t="s">
        <v>1154</v>
      </c>
      <c r="D8" s="73">
        <v>0.0</v>
      </c>
      <c r="E8" s="73">
        <v>59.0</v>
      </c>
      <c r="F8" s="73">
        <v>40.0</v>
      </c>
      <c r="G8" s="73">
        <v>1.20226402E9</v>
      </c>
    </row>
    <row r="9">
      <c r="C9" s="71" t="s">
        <v>1155</v>
      </c>
      <c r="D9" s="73">
        <v>0.0</v>
      </c>
      <c r="E9" s="73">
        <v>104.0</v>
      </c>
      <c r="F9" s="73">
        <v>40.0</v>
      </c>
      <c r="G9" s="73">
        <v>3.541585E7</v>
      </c>
    </row>
    <row r="10">
      <c r="C10" s="71" t="s">
        <v>1156</v>
      </c>
      <c r="D10" s="73">
        <v>3.0</v>
      </c>
      <c r="E10" s="73">
        <v>65.0</v>
      </c>
      <c r="F10" s="73">
        <v>40.0</v>
      </c>
      <c r="G10" s="73">
        <v>9017090.0</v>
      </c>
    </row>
    <row r="11">
      <c r="C11" s="71" t="s">
        <v>1157</v>
      </c>
      <c r="D11" s="73">
        <v>0.0</v>
      </c>
      <c r="E11" s="73">
        <v>133.0</v>
      </c>
      <c r="F11" s="73">
        <v>44.0</v>
      </c>
      <c r="G11" s="73">
        <v>1.016214E7</v>
      </c>
    </row>
    <row r="12">
      <c r="C12" s="71" t="s">
        <v>1158</v>
      </c>
      <c r="D12" s="73">
        <v>1.0</v>
      </c>
      <c r="E12" s="73">
        <v>69.0</v>
      </c>
      <c r="F12" s="73">
        <v>38.0</v>
      </c>
      <c r="G12" s="73">
        <v>8.10342842E8</v>
      </c>
    </row>
    <row r="13">
      <c r="C13" s="71" t="s">
        <v>1159</v>
      </c>
      <c r="D13" s="73">
        <v>0.0</v>
      </c>
      <c r="E13" s="73">
        <v>61.0</v>
      </c>
      <c r="F13" s="73">
        <v>42.0</v>
      </c>
      <c r="G13" s="73">
        <v>1.8439131E7</v>
      </c>
    </row>
    <row r="14">
      <c r="C14" s="71" t="s">
        <v>1160</v>
      </c>
      <c r="D14" s="73">
        <v>0.0</v>
      </c>
      <c r="E14" s="73">
        <v>49.0</v>
      </c>
      <c r="F14" s="73">
        <v>46.0</v>
      </c>
      <c r="G14" s="73">
        <v>3329180.0</v>
      </c>
    </row>
    <row r="15">
      <c r="C15" s="71" t="s">
        <v>1161</v>
      </c>
      <c r="D15" s="73">
        <v>2.0</v>
      </c>
      <c r="E15" s="73">
        <v>50.0</v>
      </c>
      <c r="F15" s="73">
        <v>26.0</v>
      </c>
      <c r="G15" s="73">
        <v>2258620.0</v>
      </c>
    </row>
    <row r="16">
      <c r="C16" s="71" t="s">
        <v>1162</v>
      </c>
      <c r="D16" s="73">
        <v>0.0</v>
      </c>
      <c r="E16" s="73">
        <v>100.0</v>
      </c>
      <c r="F16" s="73">
        <v>39.0</v>
      </c>
      <c r="G16" s="73">
        <v>3.8143571E7</v>
      </c>
    </row>
    <row r="17">
      <c r="C17" s="71" t="s">
        <v>1163</v>
      </c>
      <c r="D17" s="73">
        <v>0.0</v>
      </c>
      <c r="E17" s="73">
        <v>78.0</v>
      </c>
      <c r="F17" s="73">
        <v>40.0</v>
      </c>
      <c r="G17" s="73">
        <v>1.24211601E9</v>
      </c>
    </row>
    <row r="18">
      <c r="C18" s="71" t="s">
        <v>1164</v>
      </c>
      <c r="D18" s="73">
        <v>0.0</v>
      </c>
      <c r="E18" s="73">
        <v>43.0</v>
      </c>
      <c r="F18" s="73">
        <v>46.0</v>
      </c>
      <c r="G18" s="73">
        <v>8.87837637E8</v>
      </c>
    </row>
    <row r="19">
      <c r="C19" s="71" t="s">
        <v>1165</v>
      </c>
      <c r="D19" s="73">
        <v>0.0</v>
      </c>
      <c r="E19" s="73">
        <v>29.0</v>
      </c>
      <c r="F19" s="73">
        <v>47.0</v>
      </c>
      <c r="G19" s="73">
        <v>8.1926405E7</v>
      </c>
    </row>
    <row r="20">
      <c r="C20" s="71" t="s">
        <v>1166</v>
      </c>
      <c r="D20" s="73">
        <v>0.0</v>
      </c>
      <c r="E20" s="73">
        <v>44.0</v>
      </c>
      <c r="F20" s="73">
        <v>46.0</v>
      </c>
      <c r="G20" s="73">
        <v>1.3490747E7</v>
      </c>
    </row>
    <row r="21">
      <c r="C21" s="71" t="s">
        <v>1167</v>
      </c>
      <c r="D21" s="73">
        <v>0.0</v>
      </c>
      <c r="E21" s="73">
        <v>41.0</v>
      </c>
      <c r="F21" s="73">
        <v>42.0</v>
      </c>
      <c r="G21" s="73">
        <v>3.8668764E7</v>
      </c>
    </row>
    <row r="22">
      <c r="C22" s="71" t="s">
        <v>1168</v>
      </c>
      <c r="D22" s="73">
        <v>0.0</v>
      </c>
      <c r="E22" s="73">
        <v>65.0</v>
      </c>
      <c r="F22" s="73">
        <v>44.0</v>
      </c>
      <c r="G22" s="73">
        <v>9.27241456E8</v>
      </c>
    </row>
    <row r="23">
      <c r="C23" s="71" t="s">
        <v>1169</v>
      </c>
      <c r="D23" s="73">
        <v>0.0</v>
      </c>
      <c r="E23" s="73">
        <v>33.0</v>
      </c>
      <c r="F23" s="73">
        <v>40.0</v>
      </c>
      <c r="G23" s="73">
        <v>1.056921127E9</v>
      </c>
    </row>
    <row r="24">
      <c r="C24" s="71" t="s">
        <v>1170</v>
      </c>
      <c r="D24" s="73">
        <v>0.0</v>
      </c>
      <c r="E24" s="73">
        <v>53.0</v>
      </c>
      <c r="F24" s="73">
        <v>45.0</v>
      </c>
      <c r="G24" s="73">
        <v>2.76331882E8</v>
      </c>
    </row>
    <row r="25">
      <c r="C25" s="71" t="s">
        <v>1171</v>
      </c>
      <c r="D25" s="73">
        <v>0.0</v>
      </c>
      <c r="E25" s="73">
        <v>14.0</v>
      </c>
      <c r="F25" s="73">
        <v>39.0</v>
      </c>
      <c r="G25" s="73">
        <v>9.3087046E8</v>
      </c>
    </row>
    <row r="26">
      <c r="C26" s="71" t="s">
        <v>1172</v>
      </c>
      <c r="D26" s="73">
        <v>0.0</v>
      </c>
      <c r="E26" s="73">
        <v>54.0</v>
      </c>
      <c r="F26" s="73">
        <v>41.0</v>
      </c>
      <c r="G26" s="73">
        <v>1.0031995E7</v>
      </c>
    </row>
    <row r="27">
      <c r="C27" s="71" t="s">
        <v>1173</v>
      </c>
      <c r="D27" s="73">
        <v>0.0</v>
      </c>
      <c r="E27" s="73">
        <v>74.0</v>
      </c>
      <c r="F27" s="73">
        <v>40.0</v>
      </c>
      <c r="G27" s="73">
        <v>2.92533169E8</v>
      </c>
    </row>
    <row r="28">
      <c r="C28" s="71" t="s">
        <v>1174</v>
      </c>
      <c r="D28" s="73">
        <v>0.0</v>
      </c>
      <c r="E28" s="73">
        <v>63.0</v>
      </c>
      <c r="F28" s="73">
        <v>40.0</v>
      </c>
      <c r="G28" s="73">
        <v>1.5244348E7</v>
      </c>
    </row>
    <row r="29">
      <c r="C29" s="71" t="s">
        <v>1175</v>
      </c>
      <c r="D29" s="73">
        <v>0.0</v>
      </c>
      <c r="E29" s="73">
        <v>11.0</v>
      </c>
      <c r="F29" s="73">
        <v>40.0</v>
      </c>
      <c r="G29" s="73">
        <v>3.9515547E8</v>
      </c>
    </row>
    <row r="30">
      <c r="C30" s="71" t="s">
        <v>1176</v>
      </c>
      <c r="D30" s="73">
        <v>0.0</v>
      </c>
      <c r="E30" s="73">
        <v>59.0</v>
      </c>
      <c r="F30" s="73">
        <v>42.0</v>
      </c>
      <c r="G30" s="73">
        <v>2.9796182E7</v>
      </c>
    </row>
    <row r="31">
      <c r="C31" s="71" t="s">
        <v>1177</v>
      </c>
      <c r="D31" s="73">
        <v>2.0</v>
      </c>
      <c r="E31" s="73">
        <v>39.0</v>
      </c>
      <c r="F31" s="73">
        <v>31.0</v>
      </c>
      <c r="G31" s="73">
        <v>2.44241202E8</v>
      </c>
    </row>
    <row r="32">
      <c r="C32" s="71" t="s">
        <v>1178</v>
      </c>
      <c r="D32" s="73">
        <v>0.0</v>
      </c>
      <c r="E32" s="73">
        <v>76.0</v>
      </c>
      <c r="F32" s="73">
        <v>40.0</v>
      </c>
      <c r="G32" s="73">
        <v>9.40783102E8</v>
      </c>
    </row>
    <row r="33">
      <c r="C33" s="71" t="s">
        <v>1179</v>
      </c>
      <c r="D33" s="73">
        <v>2.0</v>
      </c>
      <c r="E33" s="73">
        <v>137.0</v>
      </c>
      <c r="F33" s="73">
        <v>41.0</v>
      </c>
      <c r="G33" s="73">
        <v>2.8154653E7</v>
      </c>
    </row>
    <row r="34">
      <c r="C34" s="71" t="s">
        <v>1180</v>
      </c>
      <c r="D34" s="73">
        <v>1.0</v>
      </c>
      <c r="E34" s="73">
        <v>85.0</v>
      </c>
      <c r="F34" s="73">
        <v>44.0</v>
      </c>
      <c r="G34" s="73">
        <v>3.1401846E7</v>
      </c>
    </row>
    <row r="35">
      <c r="C35" s="71" t="s">
        <v>1181</v>
      </c>
      <c r="D35" s="73">
        <v>0.0</v>
      </c>
      <c r="E35" s="73">
        <v>1.0</v>
      </c>
      <c r="F35" s="73">
        <v>40.0</v>
      </c>
      <c r="G35" s="73">
        <v>1.169342977E9</v>
      </c>
    </row>
    <row r="36">
      <c r="C36" s="71" t="s">
        <v>1182</v>
      </c>
      <c r="D36" s="73">
        <v>0.0</v>
      </c>
      <c r="E36" s="73">
        <v>1.0</v>
      </c>
      <c r="F36" s="73">
        <v>44.0</v>
      </c>
      <c r="G36" s="73">
        <v>1.145070529E9</v>
      </c>
    </row>
    <row r="37">
      <c r="C37" s="71" t="s">
        <v>1183</v>
      </c>
      <c r="D37" s="73">
        <v>0.0</v>
      </c>
      <c r="E37" s="73">
        <v>0.0</v>
      </c>
      <c r="F37" s="73">
        <v>31.0</v>
      </c>
      <c r="G37" s="73">
        <v>9.33517448E8</v>
      </c>
    </row>
    <row r="38">
      <c r="C38" s="71" t="s">
        <v>1184</v>
      </c>
      <c r="D38" s="73">
        <v>0.0</v>
      </c>
      <c r="E38" s="73">
        <v>0.0</v>
      </c>
      <c r="F38" s="73">
        <v>13.0</v>
      </c>
      <c r="G38" s="73">
        <v>4234365.0</v>
      </c>
    </row>
    <row r="39">
      <c r="C39" s="71" t="s">
        <v>1185</v>
      </c>
      <c r="D39" s="73">
        <v>0.0</v>
      </c>
      <c r="E39" s="73">
        <v>0.0</v>
      </c>
      <c r="F39" s="73">
        <v>32.0</v>
      </c>
      <c r="G39" s="73">
        <v>1.21195542E9</v>
      </c>
    </row>
    <row r="40">
      <c r="C40" s="71" t="s">
        <v>1186</v>
      </c>
      <c r="D40" s="73">
        <v>0.0</v>
      </c>
      <c r="E40" s="73">
        <v>2.0</v>
      </c>
      <c r="F40" s="73">
        <v>18.0</v>
      </c>
      <c r="G40" s="73">
        <v>2.86017974E8</v>
      </c>
    </row>
    <row r="41">
      <c r="C41" s="71" t="s">
        <v>1187</v>
      </c>
      <c r="D41" s="73">
        <v>0.0</v>
      </c>
      <c r="E41" s="73">
        <v>1.0</v>
      </c>
      <c r="F41" s="73">
        <v>41.0</v>
      </c>
      <c r="G41" s="73">
        <v>5.00085748E8</v>
      </c>
    </row>
    <row r="42">
      <c r="C42" s="71" t="s">
        <v>1188</v>
      </c>
      <c r="D42" s="73">
        <v>0.0</v>
      </c>
      <c r="E42" s="73">
        <v>40.0</v>
      </c>
      <c r="F42" s="73">
        <v>41.0</v>
      </c>
      <c r="G42" s="73">
        <v>1.041925862E9</v>
      </c>
    </row>
    <row r="43">
      <c r="C43" s="71" t="s">
        <v>1189</v>
      </c>
      <c r="D43" s="73">
        <v>0.0</v>
      </c>
      <c r="E43" s="73">
        <v>1.0</v>
      </c>
      <c r="F43" s="73">
        <v>35.0</v>
      </c>
      <c r="G43" s="73">
        <v>3.6009358E7</v>
      </c>
    </row>
    <row r="44">
      <c r="C44" s="71" t="s">
        <v>1190</v>
      </c>
      <c r="D44" s="73">
        <v>0.0</v>
      </c>
      <c r="E44" s="73">
        <v>34.0</v>
      </c>
      <c r="F44" s="73">
        <v>34.0</v>
      </c>
      <c r="G44" s="73">
        <v>1.076612627E9</v>
      </c>
    </row>
    <row r="45">
      <c r="C45" s="71" t="s">
        <v>1191</v>
      </c>
      <c r="D45" s="73">
        <v>0.0</v>
      </c>
      <c r="E45" s="73">
        <v>4.0</v>
      </c>
      <c r="F45" s="73">
        <v>39.0</v>
      </c>
      <c r="G45" s="73">
        <v>1.13657019E9</v>
      </c>
    </row>
    <row r="46">
      <c r="C46" s="71" t="s">
        <v>1192</v>
      </c>
      <c r="D46" s="73">
        <v>2.0</v>
      </c>
      <c r="E46" s="73">
        <v>85.0</v>
      </c>
      <c r="F46" s="73">
        <v>42.0</v>
      </c>
      <c r="G46" s="73">
        <v>1.2001978E7</v>
      </c>
    </row>
    <row r="47">
      <c r="C47" s="71" t="s">
        <v>1193</v>
      </c>
      <c r="D47" s="73">
        <v>0.0</v>
      </c>
      <c r="E47" s="73">
        <v>32.0</v>
      </c>
      <c r="F47" s="73">
        <v>39.0</v>
      </c>
      <c r="G47" s="73">
        <v>1.169067429E9</v>
      </c>
    </row>
    <row r="48">
      <c r="C48" s="71" t="s">
        <v>1194</v>
      </c>
      <c r="D48" s="73">
        <v>0.0</v>
      </c>
      <c r="E48" s="73">
        <v>44.0</v>
      </c>
      <c r="F48" s="73">
        <v>41.0</v>
      </c>
      <c r="G48" s="73">
        <v>1927301.0</v>
      </c>
    </row>
    <row r="49">
      <c r="C49" s="71" t="s">
        <v>1195</v>
      </c>
      <c r="D49" s="73">
        <v>1.0</v>
      </c>
      <c r="E49" s="73">
        <v>40.0</v>
      </c>
      <c r="F49" s="73">
        <v>41.0</v>
      </c>
      <c r="G49" s="73">
        <v>1.2473642E7</v>
      </c>
    </row>
    <row r="50">
      <c r="C50" s="71" t="s">
        <v>1196</v>
      </c>
      <c r="D50" s="73">
        <v>0.0</v>
      </c>
      <c r="E50" s="73">
        <v>38.0</v>
      </c>
      <c r="F50" s="73">
        <v>40.0</v>
      </c>
      <c r="G50" s="73">
        <v>1.038291148E9</v>
      </c>
    </row>
    <row r="51">
      <c r="C51" s="71" t="s">
        <v>1197</v>
      </c>
      <c r="D51" s="73">
        <v>0.0</v>
      </c>
      <c r="E51" s="73">
        <v>50.0</v>
      </c>
      <c r="F51" s="73">
        <v>40.0</v>
      </c>
      <c r="G51" s="73">
        <v>7.27932014E8</v>
      </c>
    </row>
    <row r="52">
      <c r="C52" s="71" t="s">
        <v>1198</v>
      </c>
      <c r="D52" s="73">
        <v>0.0</v>
      </c>
      <c r="E52" s="73">
        <v>44.0</v>
      </c>
      <c r="F52" s="73">
        <v>44.0</v>
      </c>
      <c r="G52" s="73">
        <v>2.4080051E7</v>
      </c>
    </row>
    <row r="53">
      <c r="C53" s="71" t="s">
        <v>1199</v>
      </c>
      <c r="D53" s="73">
        <v>0.0</v>
      </c>
      <c r="E53" s="73">
        <v>4.0</v>
      </c>
      <c r="F53" s="73">
        <v>45.0</v>
      </c>
      <c r="G53" s="73">
        <v>4760100.0</v>
      </c>
    </row>
    <row r="54">
      <c r="C54" s="71" t="s">
        <v>1200</v>
      </c>
      <c r="D54" s="73">
        <v>0.0</v>
      </c>
      <c r="E54" s="73">
        <v>12.0</v>
      </c>
      <c r="F54" s="73">
        <v>45.0</v>
      </c>
      <c r="G54" s="73">
        <v>2.90385414E8</v>
      </c>
    </row>
    <row r="55">
      <c r="C55" s="71" t="s">
        <v>1201</v>
      </c>
      <c r="D55" s="73">
        <v>0.0</v>
      </c>
      <c r="E55" s="73">
        <v>30.0</v>
      </c>
      <c r="F55" s="73">
        <v>40.0</v>
      </c>
      <c r="G55" s="73">
        <v>7.6923667E7</v>
      </c>
    </row>
    <row r="56">
      <c r="C56" s="71" t="s">
        <v>1202</v>
      </c>
      <c r="D56" s="73">
        <v>0.0</v>
      </c>
      <c r="E56" s="73">
        <v>7.0</v>
      </c>
      <c r="F56" s="73">
        <v>41.0</v>
      </c>
      <c r="G56" s="73">
        <v>9.68638841E8</v>
      </c>
    </row>
    <row r="57">
      <c r="C57" s="71" t="s">
        <v>1203</v>
      </c>
      <c r="D57" s="73">
        <v>0.0</v>
      </c>
      <c r="E57" s="73">
        <v>40.0</v>
      </c>
      <c r="F57" s="73">
        <v>41.0</v>
      </c>
      <c r="G57" s="73">
        <v>6.69942096E8</v>
      </c>
    </row>
    <row r="58">
      <c r="C58" s="71" t="s">
        <v>1204</v>
      </c>
      <c r="D58" s="73">
        <v>0.0</v>
      </c>
      <c r="E58" s="73">
        <v>43.0</v>
      </c>
      <c r="F58" s="73">
        <v>45.0</v>
      </c>
      <c r="G58" s="73">
        <v>7.94000042E8</v>
      </c>
    </row>
    <row r="59">
      <c r="C59" s="71" t="s">
        <v>1205</v>
      </c>
      <c r="D59" s="73">
        <v>0.0</v>
      </c>
      <c r="E59" s="73">
        <v>46.0</v>
      </c>
      <c r="F59" s="73">
        <v>41.0</v>
      </c>
      <c r="G59" s="73">
        <v>9108743.0</v>
      </c>
    </row>
    <row r="60">
      <c r="C60" s="71" t="s">
        <v>1206</v>
      </c>
      <c r="D60" s="73">
        <v>0.0</v>
      </c>
      <c r="E60" s="73">
        <v>38.0</v>
      </c>
      <c r="F60" s="73">
        <v>40.0</v>
      </c>
      <c r="G60" s="73">
        <v>9.98940149E8</v>
      </c>
    </row>
    <row r="61">
      <c r="C61" s="71" t="s">
        <v>1207</v>
      </c>
      <c r="D61" s="73">
        <v>0.0</v>
      </c>
      <c r="E61" s="73">
        <v>35.0</v>
      </c>
      <c r="F61" s="73">
        <v>39.0</v>
      </c>
      <c r="G61" s="73">
        <v>8.86828017E8</v>
      </c>
    </row>
    <row r="62">
      <c r="C62" s="71" t="s">
        <v>1208</v>
      </c>
      <c r="D62" s="73">
        <v>0.0</v>
      </c>
      <c r="E62" s="73">
        <v>40.0</v>
      </c>
      <c r="F62" s="73">
        <v>42.0</v>
      </c>
      <c r="G62" s="73">
        <v>1.053888159E9</v>
      </c>
    </row>
    <row r="63">
      <c r="C63" s="71" t="s">
        <v>1209</v>
      </c>
      <c r="D63" s="73">
        <v>1.0</v>
      </c>
      <c r="E63" s="73">
        <v>70.0</v>
      </c>
      <c r="F63" s="73">
        <v>40.0</v>
      </c>
      <c r="G63" s="73">
        <v>9.9053578E7</v>
      </c>
    </row>
    <row r="64">
      <c r="C64" s="71" t="s">
        <v>1210</v>
      </c>
      <c r="D64" s="73">
        <v>0.0</v>
      </c>
      <c r="E64" s="73">
        <v>77.0</v>
      </c>
      <c r="F64" s="73">
        <v>40.0</v>
      </c>
      <c r="G64" s="73">
        <v>1.165636598E9</v>
      </c>
    </row>
    <row r="65">
      <c r="C65" s="71" t="s">
        <v>1211</v>
      </c>
      <c r="D65" s="73">
        <v>0.0</v>
      </c>
      <c r="E65" s="73">
        <v>48.0</v>
      </c>
      <c r="F65" s="73">
        <v>40.0</v>
      </c>
      <c r="G65" s="73">
        <v>1142297.0</v>
      </c>
    </row>
    <row r="66">
      <c r="C66" s="71" t="s">
        <v>1212</v>
      </c>
      <c r="D66" s="73">
        <v>0.0</v>
      </c>
      <c r="E66" s="73">
        <v>60.0</v>
      </c>
      <c r="F66" s="73">
        <v>42.0</v>
      </c>
      <c r="G66" s="73">
        <v>3.5340824E7</v>
      </c>
    </row>
    <row r="67">
      <c r="C67" s="71" t="s">
        <v>1213</v>
      </c>
      <c r="D67" s="73">
        <v>0.0</v>
      </c>
      <c r="E67" s="73">
        <v>67.0</v>
      </c>
      <c r="F67" s="73">
        <v>40.0</v>
      </c>
      <c r="G67" s="73">
        <v>1.004161545E9</v>
      </c>
    </row>
    <row r="68">
      <c r="C68" s="71" t="s">
        <v>1214</v>
      </c>
      <c r="D68" s="73">
        <v>0.0</v>
      </c>
      <c r="E68" s="73">
        <v>70.0</v>
      </c>
      <c r="F68" s="73">
        <v>39.0</v>
      </c>
      <c r="G68" s="73">
        <v>3.1479693E7</v>
      </c>
    </row>
    <row r="69">
      <c r="C69" s="71" t="s">
        <v>1215</v>
      </c>
      <c r="D69" s="73">
        <v>0.0</v>
      </c>
      <c r="E69" s="73">
        <v>80.0</v>
      </c>
      <c r="F69" s="73">
        <v>40.0</v>
      </c>
      <c r="G69" s="73">
        <v>1.1958009E7</v>
      </c>
    </row>
    <row r="70">
      <c r="C70" s="71" t="s">
        <v>1216</v>
      </c>
      <c r="D70" s="73">
        <v>3.0</v>
      </c>
      <c r="E70" s="73">
        <v>124.0</v>
      </c>
      <c r="F70" s="73">
        <v>45.0</v>
      </c>
      <c r="G70" s="73">
        <v>4467637.0</v>
      </c>
    </row>
    <row r="71">
      <c r="C71" s="71" t="s">
        <v>1217</v>
      </c>
      <c r="D71" s="73">
        <v>0.0</v>
      </c>
      <c r="E71" s="73">
        <v>19.0</v>
      </c>
      <c r="F71" s="73">
        <v>40.0</v>
      </c>
      <c r="G71" s="73">
        <v>1.216189591E9</v>
      </c>
    </row>
    <row r="72">
      <c r="C72" s="71" t="s">
        <v>1218</v>
      </c>
      <c r="D72" s="73">
        <v>1.0</v>
      </c>
      <c r="E72" s="73">
        <v>114.0</v>
      </c>
      <c r="F72" s="73">
        <v>40.0</v>
      </c>
      <c r="G72" s="73">
        <v>3.7375364E7</v>
      </c>
    </row>
    <row r="73">
      <c r="C73" s="71" t="s">
        <v>1219</v>
      </c>
      <c r="D73" s="73">
        <v>0.0</v>
      </c>
      <c r="E73" s="73">
        <v>39.0</v>
      </c>
      <c r="F73" s="73">
        <v>40.0</v>
      </c>
      <c r="G73" s="73">
        <v>2.67396424E8</v>
      </c>
    </row>
    <row r="74">
      <c r="C74" s="71" t="s">
        <v>1220</v>
      </c>
      <c r="D74" s="73">
        <v>0.0</v>
      </c>
      <c r="E74" s="73">
        <v>48.0</v>
      </c>
      <c r="F74" s="73">
        <v>40.0</v>
      </c>
      <c r="G74" s="73">
        <v>2.2526103E7</v>
      </c>
    </row>
    <row r="75">
      <c r="C75" s="71" t="s">
        <v>1221</v>
      </c>
      <c r="D75" s="73">
        <v>0.0</v>
      </c>
      <c r="E75" s="73">
        <v>0.0</v>
      </c>
      <c r="F75" s="73">
        <v>35.0</v>
      </c>
      <c r="G75" s="73">
        <v>3.72195715E8</v>
      </c>
    </row>
    <row r="76">
      <c r="C76" s="71" t="s">
        <v>1222</v>
      </c>
      <c r="D76" s="73">
        <v>0.0</v>
      </c>
      <c r="E76" s="73">
        <v>32.0</v>
      </c>
      <c r="F76" s="73">
        <v>41.0</v>
      </c>
      <c r="G76" s="73">
        <v>1.16602628E8</v>
      </c>
    </row>
    <row r="77">
      <c r="C77" s="71" t="s">
        <v>1223</v>
      </c>
      <c r="D77" s="73">
        <v>0.0</v>
      </c>
      <c r="E77" s="73">
        <v>5.0</v>
      </c>
      <c r="F77" s="73">
        <v>40.0</v>
      </c>
      <c r="G77" s="73">
        <v>8.61266211E8</v>
      </c>
    </row>
    <row r="78">
      <c r="C78" s="71" t="s">
        <v>1224</v>
      </c>
      <c r="D78" s="73">
        <v>0.0</v>
      </c>
      <c r="E78" s="73">
        <v>41.0</v>
      </c>
      <c r="F78" s="73">
        <v>40.0</v>
      </c>
      <c r="G78" s="73">
        <v>7.4330099E7</v>
      </c>
    </row>
    <row r="79">
      <c r="C79" s="71" t="s">
        <v>1225</v>
      </c>
      <c r="D79" s="73">
        <v>0.0</v>
      </c>
      <c r="E79" s="73">
        <v>0.0</v>
      </c>
      <c r="F79" s="73">
        <v>35.0</v>
      </c>
      <c r="G79" s="73">
        <v>1.6283073E7</v>
      </c>
    </row>
    <row r="80">
      <c r="C80" s="71" t="s">
        <v>1226</v>
      </c>
      <c r="D80" s="73">
        <v>0.0</v>
      </c>
      <c r="E80" s="73">
        <v>22.0</v>
      </c>
      <c r="F80" s="73">
        <v>35.0</v>
      </c>
      <c r="G80" s="73">
        <v>1.15786793E9</v>
      </c>
    </row>
    <row r="81">
      <c r="C81" s="71" t="s">
        <v>1227</v>
      </c>
      <c r="D81" s="73">
        <v>0.0</v>
      </c>
      <c r="E81" s="73">
        <v>0.0</v>
      </c>
      <c r="F81" s="73">
        <v>32.0</v>
      </c>
      <c r="G81" s="73">
        <v>2.7578076E7</v>
      </c>
    </row>
    <row r="82">
      <c r="C82" s="71" t="s">
        <v>1228</v>
      </c>
      <c r="D82" s="73">
        <v>0.0</v>
      </c>
      <c r="E82" s="73">
        <v>0.0</v>
      </c>
      <c r="F82" s="73">
        <v>36.0</v>
      </c>
      <c r="G82" s="73">
        <v>1.07679368E8</v>
      </c>
    </row>
    <row r="83">
      <c r="C83" s="71" t="s">
        <v>1229</v>
      </c>
      <c r="D83" s="73">
        <v>1.0</v>
      </c>
      <c r="E83" s="73">
        <v>50.0</v>
      </c>
      <c r="F83" s="73">
        <v>34.0</v>
      </c>
      <c r="G83" s="73">
        <v>1.177854239E9</v>
      </c>
    </row>
    <row r="84">
      <c r="C84" s="71" t="s">
        <v>1230</v>
      </c>
      <c r="D84" s="73">
        <v>0.0</v>
      </c>
      <c r="E84" s="73">
        <v>8.0</v>
      </c>
      <c r="F84" s="73">
        <v>44.0</v>
      </c>
      <c r="G84" s="73">
        <v>2.34892722E8</v>
      </c>
    </row>
    <row r="85">
      <c r="C85" s="71" t="s">
        <v>1231</v>
      </c>
      <c r="D85" s="73">
        <v>0.0</v>
      </c>
      <c r="E85" s="73">
        <v>45.0</v>
      </c>
      <c r="F85" s="73">
        <v>40.0</v>
      </c>
      <c r="G85" s="73">
        <v>2.2067714E7</v>
      </c>
    </row>
    <row r="86">
      <c r="C86" s="71" t="s">
        <v>1232</v>
      </c>
      <c r="D86" s="73">
        <v>0.0</v>
      </c>
      <c r="E86" s="73">
        <v>44.0</v>
      </c>
      <c r="F86" s="73">
        <v>40.0</v>
      </c>
      <c r="G86" s="73">
        <v>1.025486884E9</v>
      </c>
    </row>
    <row r="87">
      <c r="C87" s="71" t="s">
        <v>1233</v>
      </c>
      <c r="D87" s="73">
        <v>2.0</v>
      </c>
      <c r="E87" s="73">
        <v>38.0</v>
      </c>
      <c r="F87" s="73">
        <v>40.0</v>
      </c>
      <c r="G87" s="73">
        <v>8.14752023E8</v>
      </c>
    </row>
    <row r="88">
      <c r="C88" s="71" t="s">
        <v>1234</v>
      </c>
      <c r="D88" s="73">
        <v>0.0</v>
      </c>
      <c r="E88" s="73">
        <v>3.0</v>
      </c>
      <c r="F88" s="73">
        <v>40.0</v>
      </c>
      <c r="G88" s="73">
        <v>8.9803501E7</v>
      </c>
    </row>
    <row r="89">
      <c r="C89" s="71" t="s">
        <v>1235</v>
      </c>
      <c r="D89" s="73">
        <v>0.0</v>
      </c>
      <c r="E89" s="73">
        <v>10.0</v>
      </c>
      <c r="F89" s="73">
        <v>45.0</v>
      </c>
      <c r="G89" s="73">
        <v>2.2342354E7</v>
      </c>
    </row>
    <row r="90">
      <c r="C90" s="71" t="s">
        <v>1236</v>
      </c>
      <c r="D90" s="73">
        <v>0.0</v>
      </c>
      <c r="E90" s="73">
        <v>42.0</v>
      </c>
      <c r="F90" s="73">
        <v>40.0</v>
      </c>
      <c r="G90" s="73">
        <v>1.7760339E7</v>
      </c>
    </row>
    <row r="91">
      <c r="C91" s="71" t="s">
        <v>1237</v>
      </c>
      <c r="D91" s="73">
        <v>0.0</v>
      </c>
      <c r="E91" s="73">
        <v>25.0</v>
      </c>
      <c r="F91" s="73">
        <v>16.0</v>
      </c>
      <c r="G91" s="73">
        <v>1.230603134E9</v>
      </c>
    </row>
    <row r="92">
      <c r="C92" s="71" t="s">
        <v>1238</v>
      </c>
      <c r="D92" s="73">
        <v>0.0</v>
      </c>
      <c r="E92" s="73">
        <v>36.0</v>
      </c>
      <c r="F92" s="73">
        <v>41.0</v>
      </c>
      <c r="G92" s="73">
        <v>5.07253487E8</v>
      </c>
    </row>
    <row r="93">
      <c r="C93" s="71" t="s">
        <v>1239</v>
      </c>
      <c r="D93" s="73">
        <v>0.0</v>
      </c>
      <c r="E93" s="73">
        <v>42.0</v>
      </c>
      <c r="F93" s="73">
        <v>41.0</v>
      </c>
      <c r="G93" s="73">
        <v>1.181178267E9</v>
      </c>
    </row>
    <row r="94">
      <c r="C94" s="71" t="s">
        <v>1240</v>
      </c>
      <c r="D94" s="73">
        <v>0.0</v>
      </c>
      <c r="E94" s="73">
        <v>44.0</v>
      </c>
      <c r="F94" s="73">
        <v>40.0</v>
      </c>
      <c r="G94" s="73">
        <v>1.11326784E8</v>
      </c>
    </row>
    <row r="95">
      <c r="C95" s="71" t="s">
        <v>1241</v>
      </c>
      <c r="D95" s="73">
        <v>0.0</v>
      </c>
      <c r="E95" s="73">
        <v>61.0</v>
      </c>
      <c r="F95" s="73">
        <v>42.0</v>
      </c>
      <c r="G95" s="73">
        <v>6.9301988E7</v>
      </c>
    </row>
    <row r="96">
      <c r="C96" s="71" t="s">
        <v>1242</v>
      </c>
      <c r="D96" s="73">
        <v>0.0</v>
      </c>
      <c r="E96" s="73">
        <v>27.0</v>
      </c>
      <c r="F96" s="73">
        <v>35.0</v>
      </c>
      <c r="G96" s="73">
        <v>1.211118284E9</v>
      </c>
    </row>
    <row r="97">
      <c r="C97" s="71" t="s">
        <v>1243</v>
      </c>
      <c r="D97" s="73">
        <v>0.0</v>
      </c>
      <c r="E97" s="73">
        <v>14.0</v>
      </c>
      <c r="F97" s="73">
        <v>39.0</v>
      </c>
      <c r="G97" s="73">
        <v>7.27320739E8</v>
      </c>
    </row>
    <row r="98">
      <c r="C98" s="71" t="s">
        <v>1244</v>
      </c>
      <c r="D98" s="73">
        <v>0.0</v>
      </c>
      <c r="E98" s="73">
        <v>87.0</v>
      </c>
      <c r="F98" s="73">
        <v>40.0</v>
      </c>
      <c r="G98" s="73">
        <v>3725616.0</v>
      </c>
    </row>
    <row r="99">
      <c r="C99" s="71" t="s">
        <v>1245</v>
      </c>
      <c r="D99" s="73">
        <v>7.0</v>
      </c>
      <c r="E99" s="73">
        <v>67.0</v>
      </c>
      <c r="F99" s="73">
        <v>41.0</v>
      </c>
      <c r="G99" s="73">
        <v>1985343.0</v>
      </c>
    </row>
    <row r="100">
      <c r="C100" s="71" t="s">
        <v>1246</v>
      </c>
      <c r="D100" s="73">
        <v>0.0</v>
      </c>
      <c r="E100" s="73">
        <v>60.0</v>
      </c>
      <c r="F100" s="73">
        <v>33.0</v>
      </c>
      <c r="G100" s="73">
        <v>9.8714377E8</v>
      </c>
    </row>
    <row r="101">
      <c r="C101" s="71" t="s">
        <v>1247</v>
      </c>
      <c r="D101" s="73">
        <v>0.0</v>
      </c>
      <c r="E101" s="73">
        <v>41.0</v>
      </c>
      <c r="F101" s="73">
        <v>45.0</v>
      </c>
      <c r="G101" s="73">
        <v>3.11196537E8</v>
      </c>
    </row>
    <row r="102">
      <c r="C102" s="71" t="s">
        <v>1248</v>
      </c>
      <c r="D102" s="73">
        <v>0.0</v>
      </c>
      <c r="E102" s="73">
        <v>51.0</v>
      </c>
      <c r="F102" s="73">
        <v>40.0</v>
      </c>
      <c r="G102" s="73">
        <v>1.193079891E9</v>
      </c>
    </row>
    <row r="103">
      <c r="C103" s="71" t="s">
        <v>1249</v>
      </c>
      <c r="D103" s="73">
        <v>0.0</v>
      </c>
      <c r="E103" s="73">
        <v>108.0</v>
      </c>
      <c r="F103" s="73">
        <v>46.0</v>
      </c>
      <c r="G103" s="73">
        <v>8.18784941E8</v>
      </c>
    </row>
    <row r="104">
      <c r="C104" s="71" t="s">
        <v>1250</v>
      </c>
      <c r="D104" s="73">
        <v>0.0</v>
      </c>
      <c r="E104" s="73">
        <v>59.0</v>
      </c>
      <c r="F104" s="73">
        <v>40.0</v>
      </c>
      <c r="G104" s="73">
        <v>2.74296015E8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13"/>
  </cols>
  <sheetData>
    <row r="5">
      <c r="C5" s="62" t="s">
        <v>408</v>
      </c>
      <c r="D5" s="62" t="s">
        <v>409</v>
      </c>
    </row>
    <row r="6">
      <c r="C6" s="62" t="s">
        <v>1251</v>
      </c>
      <c r="D6" s="62">
        <v>1.19360914E9</v>
      </c>
    </row>
    <row r="7">
      <c r="C7" s="62" t="s">
        <v>1252</v>
      </c>
      <c r="D7" s="62">
        <v>1.41473916E8</v>
      </c>
    </row>
    <row r="8">
      <c r="C8" s="62" t="s">
        <v>1253</v>
      </c>
      <c r="D8" s="62">
        <v>9.55935823E8</v>
      </c>
    </row>
    <row r="9">
      <c r="C9" s="62" t="s">
        <v>1254</v>
      </c>
      <c r="D9" s="62">
        <v>2.2715717E7</v>
      </c>
    </row>
    <row r="10">
      <c r="C10" s="62" t="s">
        <v>1255</v>
      </c>
      <c r="D10" s="62">
        <v>1.4830564E7</v>
      </c>
    </row>
    <row r="11">
      <c r="C11" s="62" t="s">
        <v>1256</v>
      </c>
      <c r="D11" s="62">
        <v>8.5883627E8</v>
      </c>
    </row>
    <row r="12">
      <c r="C12" s="62" t="s">
        <v>1257</v>
      </c>
      <c r="D12" s="62">
        <v>1.16251673E9</v>
      </c>
    </row>
    <row r="13">
      <c r="C13" s="62" t="s">
        <v>1258</v>
      </c>
      <c r="D13" s="62">
        <v>3.6851333E7</v>
      </c>
    </row>
    <row r="14">
      <c r="C14" s="62" t="s">
        <v>1259</v>
      </c>
      <c r="D14" s="62">
        <v>8.24068676E8</v>
      </c>
    </row>
    <row r="15">
      <c r="C15" s="62" t="s">
        <v>1260</v>
      </c>
      <c r="D15" s="62">
        <v>1.1869467E7</v>
      </c>
    </row>
    <row r="16">
      <c r="C16" s="62" t="s">
        <v>1261</v>
      </c>
      <c r="D16" s="62">
        <v>3.04794303E8</v>
      </c>
    </row>
    <row r="17">
      <c r="C17" s="62" t="s">
        <v>1262</v>
      </c>
      <c r="D17" s="62">
        <v>3.0701653E7</v>
      </c>
    </row>
    <row r="18">
      <c r="C18" s="62" t="s">
        <v>1263</v>
      </c>
      <c r="D18" s="62">
        <v>2.0284592E7</v>
      </c>
    </row>
    <row r="19">
      <c r="C19" s="62" t="s">
        <v>1264</v>
      </c>
      <c r="D19" s="62">
        <v>2.4002415E7</v>
      </c>
    </row>
    <row r="20">
      <c r="C20" s="62" t="s">
        <v>1265</v>
      </c>
      <c r="D20" s="62">
        <v>8.38897523E8</v>
      </c>
    </row>
    <row r="21">
      <c r="C21" s="62" t="s">
        <v>1266</v>
      </c>
      <c r="D21" s="62">
        <v>7.92004799E8</v>
      </c>
    </row>
    <row r="22">
      <c r="C22" s="62" t="s">
        <v>1267</v>
      </c>
      <c r="D22" s="62">
        <v>4765611.0</v>
      </c>
    </row>
    <row r="23">
      <c r="C23" s="62" t="s">
        <v>1268</v>
      </c>
      <c r="D23" s="62">
        <v>1.151520188E9</v>
      </c>
    </row>
    <row r="24">
      <c r="C24" s="62" t="s">
        <v>1269</v>
      </c>
      <c r="D24" s="62">
        <v>1.74575117E8</v>
      </c>
    </row>
    <row r="25">
      <c r="C25" s="62" t="s">
        <v>1270</v>
      </c>
      <c r="D25" s="62">
        <v>9.156875E7</v>
      </c>
    </row>
    <row r="26">
      <c r="C26" s="62" t="s">
        <v>1271</v>
      </c>
      <c r="D26" s="62">
        <v>1.7267153E7</v>
      </c>
    </row>
    <row r="27">
      <c r="C27" s="62" t="s">
        <v>1272</v>
      </c>
      <c r="D27" s="62">
        <v>1.02786287E8</v>
      </c>
    </row>
    <row r="28">
      <c r="C28" s="62" t="s">
        <v>1273</v>
      </c>
      <c r="D28" s="62">
        <v>2.7725951E7</v>
      </c>
    </row>
    <row r="29">
      <c r="C29" s="62" t="s">
        <v>1274</v>
      </c>
      <c r="D29" s="62">
        <v>2.4608038E8</v>
      </c>
    </row>
    <row r="30">
      <c r="C30" s="62" t="s">
        <v>1275</v>
      </c>
      <c r="D30" s="62">
        <v>3.9129835E7</v>
      </c>
    </row>
    <row r="31">
      <c r="C31" s="62" t="s">
        <v>1276</v>
      </c>
      <c r="D31" s="62">
        <v>7.5446618E7</v>
      </c>
    </row>
    <row r="32">
      <c r="C32" s="62" t="s">
        <v>1277</v>
      </c>
      <c r="D32" s="62">
        <v>6.07086324E8</v>
      </c>
    </row>
    <row r="33">
      <c r="C33" s="62" t="s">
        <v>1278</v>
      </c>
      <c r="D33" s="62">
        <v>3.14477568E8</v>
      </c>
    </row>
    <row r="34">
      <c r="C34" s="62" t="s">
        <v>1279</v>
      </c>
      <c r="D34" s="62">
        <v>5.9082827E7</v>
      </c>
    </row>
    <row r="35">
      <c r="C35" s="62" t="s">
        <v>1280</v>
      </c>
      <c r="D35" s="62">
        <v>9.27293644E8</v>
      </c>
    </row>
    <row r="36">
      <c r="C36" s="62" t="s">
        <v>1281</v>
      </c>
      <c r="D36" s="62">
        <v>9.27634025E8</v>
      </c>
    </row>
    <row r="37">
      <c r="C37" s="62" t="s">
        <v>1282</v>
      </c>
      <c r="D37" s="62">
        <v>1.25285118E8</v>
      </c>
    </row>
    <row r="38">
      <c r="C38" s="62" t="s">
        <v>1283</v>
      </c>
      <c r="D38" s="62">
        <v>3.2504761E7</v>
      </c>
    </row>
    <row r="39">
      <c r="C39" s="62" t="s">
        <v>1284</v>
      </c>
      <c r="D39" s="62">
        <v>9.94099401E8</v>
      </c>
    </row>
    <row r="40">
      <c r="C40" s="62" t="s">
        <v>1285</v>
      </c>
      <c r="D40" s="62">
        <v>5.35144155E8</v>
      </c>
    </row>
    <row r="41">
      <c r="C41" s="62" t="s">
        <v>1286</v>
      </c>
      <c r="D41" s="62">
        <v>2.63110535E8</v>
      </c>
    </row>
    <row r="42">
      <c r="C42" s="62" t="s">
        <v>1287</v>
      </c>
      <c r="D42" s="62">
        <v>1.061678733E9</v>
      </c>
    </row>
    <row r="43">
      <c r="C43" s="62" t="s">
        <v>1288</v>
      </c>
      <c r="D43" s="62">
        <v>1.192360399E9</v>
      </c>
    </row>
    <row r="44">
      <c r="C44" s="62" t="s">
        <v>1289</v>
      </c>
      <c r="D44" s="62">
        <v>8137840.0</v>
      </c>
    </row>
    <row r="45">
      <c r="C45" s="62" t="s">
        <v>1290</v>
      </c>
      <c r="D45" s="62">
        <v>5.18660905E8</v>
      </c>
    </row>
    <row r="46">
      <c r="C46" s="62" t="s">
        <v>1291</v>
      </c>
      <c r="D46" s="62">
        <v>7.2916048E7</v>
      </c>
    </row>
    <row r="47">
      <c r="C47" s="62" t="s">
        <v>1292</v>
      </c>
      <c r="D47" s="62">
        <v>3.7800174E7</v>
      </c>
    </row>
    <row r="48">
      <c r="C48" s="62" t="s">
        <v>1293</v>
      </c>
      <c r="D48" s="62">
        <v>2.5097499E7</v>
      </c>
    </row>
    <row r="49">
      <c r="C49" s="62" t="s">
        <v>1294</v>
      </c>
      <c r="D49" s="62">
        <v>1.0656364E7</v>
      </c>
    </row>
    <row r="50">
      <c r="C50" s="62" t="s">
        <v>1295</v>
      </c>
      <c r="D50" s="62">
        <v>9.0558589E7</v>
      </c>
    </row>
    <row r="51">
      <c r="C51" s="62" t="s">
        <v>1296</v>
      </c>
      <c r="D51" s="62">
        <v>1.9893661E7</v>
      </c>
    </row>
    <row r="52">
      <c r="C52" s="62" t="s">
        <v>1297</v>
      </c>
      <c r="D52" s="62">
        <v>7.5708324E7</v>
      </c>
    </row>
    <row r="53">
      <c r="C53" s="62" t="s">
        <v>1298</v>
      </c>
      <c r="D53" s="62">
        <v>2.2456131E7</v>
      </c>
    </row>
    <row r="54">
      <c r="C54" s="62" t="s">
        <v>1299</v>
      </c>
      <c r="D54" s="62">
        <v>1.074261414E9</v>
      </c>
    </row>
    <row r="55">
      <c r="C55" s="62" t="s">
        <v>1300</v>
      </c>
      <c r="D55" s="62">
        <v>1.060332205E9</v>
      </c>
    </row>
    <row r="56">
      <c r="C56" s="62" t="s">
        <v>1301</v>
      </c>
      <c r="D56" s="62">
        <v>1.162914811E9</v>
      </c>
    </row>
    <row r="57">
      <c r="C57" s="62" t="s">
        <v>1302</v>
      </c>
      <c r="D57" s="62">
        <v>3.0227734E8</v>
      </c>
    </row>
    <row r="58">
      <c r="C58" s="62" t="s">
        <v>1303</v>
      </c>
      <c r="D58" s="62">
        <v>3.7111401E7</v>
      </c>
    </row>
    <row r="59">
      <c r="C59" s="62" t="s">
        <v>1304</v>
      </c>
      <c r="D59" s="62">
        <v>6.05279406E8</v>
      </c>
    </row>
    <row r="60">
      <c r="C60" s="62" t="s">
        <v>1305</v>
      </c>
      <c r="D60" s="62">
        <v>2.27120348E8</v>
      </c>
    </row>
    <row r="61">
      <c r="C61" s="62" t="s">
        <v>1306</v>
      </c>
      <c r="D61" s="62">
        <v>2.80471E7</v>
      </c>
    </row>
    <row r="62">
      <c r="C62" s="62" t="s">
        <v>1307</v>
      </c>
      <c r="D62" s="62">
        <v>1.166776527E9</v>
      </c>
    </row>
    <row r="63">
      <c r="C63" s="62" t="s">
        <v>1308</v>
      </c>
      <c r="D63" s="62">
        <v>8731695.0</v>
      </c>
    </row>
    <row r="64">
      <c r="C64" s="62" t="s">
        <v>1309</v>
      </c>
      <c r="D64" s="62">
        <v>2.10867084E8</v>
      </c>
    </row>
    <row r="65">
      <c r="C65" s="62" t="s">
        <v>1310</v>
      </c>
      <c r="D65" s="62">
        <v>9.2878642E7</v>
      </c>
    </row>
    <row r="66">
      <c r="C66" s="62" t="s">
        <v>1311</v>
      </c>
      <c r="D66" s="62">
        <v>3.5946057E7</v>
      </c>
    </row>
    <row r="67">
      <c r="C67" s="62" t="s">
        <v>1312</v>
      </c>
      <c r="D67" s="62">
        <v>8.66867751E8</v>
      </c>
    </row>
    <row r="68">
      <c r="C68" s="62" t="s">
        <v>1313</v>
      </c>
      <c r="D68" s="62">
        <v>6.1701937E8</v>
      </c>
    </row>
    <row r="69">
      <c r="C69" s="62" t="s">
        <v>1314</v>
      </c>
      <c r="D69" s="62">
        <v>3.0133466E7</v>
      </c>
    </row>
    <row r="70">
      <c r="C70" s="62" t="s">
        <v>1315</v>
      </c>
      <c r="D70" s="62">
        <v>1.6763575E7</v>
      </c>
    </row>
    <row r="71">
      <c r="C71" s="62" t="s">
        <v>1316</v>
      </c>
      <c r="D71" s="62">
        <v>1.634169E7</v>
      </c>
    </row>
    <row r="72">
      <c r="C72" s="62" t="s">
        <v>1317</v>
      </c>
      <c r="D72" s="62">
        <v>2.5555523E7</v>
      </c>
    </row>
    <row r="73">
      <c r="C73" s="62" t="s">
        <v>1318</v>
      </c>
      <c r="D73" s="62">
        <v>1872470.0</v>
      </c>
    </row>
    <row r="74">
      <c r="C74" s="62" t="s">
        <v>1319</v>
      </c>
      <c r="D74" s="62">
        <v>3.5498045E7</v>
      </c>
    </row>
    <row r="75">
      <c r="C75" s="62" t="s">
        <v>1320</v>
      </c>
      <c r="D75" s="62">
        <v>7738645.0</v>
      </c>
    </row>
    <row r="76">
      <c r="C76" s="62" t="s">
        <v>1321</v>
      </c>
      <c r="D76" s="62">
        <v>1.31490006E8</v>
      </c>
    </row>
    <row r="77">
      <c r="C77" s="62" t="s">
        <v>1322</v>
      </c>
      <c r="D77" s="62">
        <v>7.253562E7</v>
      </c>
    </row>
    <row r="78">
      <c r="C78" s="62" t="s">
        <v>1323</v>
      </c>
      <c r="D78" s="62">
        <v>2.6536868E7</v>
      </c>
    </row>
    <row r="79">
      <c r="C79" s="62" t="s">
        <v>1324</v>
      </c>
      <c r="D79" s="62">
        <v>6.14107294E8</v>
      </c>
    </row>
    <row r="80">
      <c r="C80" s="62" t="s">
        <v>1325</v>
      </c>
      <c r="D80" s="62">
        <v>4.1857939E7</v>
      </c>
    </row>
    <row r="81">
      <c r="C81" s="62" t="s">
        <v>1326</v>
      </c>
      <c r="D81" s="62">
        <v>3.6960326E7</v>
      </c>
    </row>
    <row r="82">
      <c r="C82" s="62" t="s">
        <v>1327</v>
      </c>
      <c r="D82" s="62">
        <v>9.85977932E8</v>
      </c>
    </row>
    <row r="83">
      <c r="C83" s="62" t="s">
        <v>1328</v>
      </c>
      <c r="D83" s="62">
        <v>2.8139345E7</v>
      </c>
    </row>
    <row r="84">
      <c r="C84" s="62" t="s">
        <v>1329</v>
      </c>
      <c r="D84" s="62">
        <v>9.27172431E8</v>
      </c>
    </row>
    <row r="85">
      <c r="C85" s="62" t="s">
        <v>1330</v>
      </c>
      <c r="D85" s="62">
        <v>3.2581443E7</v>
      </c>
    </row>
    <row r="86">
      <c r="C86" s="62" t="s">
        <v>1331</v>
      </c>
      <c r="D86" s="62">
        <v>5.27944169E8</v>
      </c>
    </row>
    <row r="87">
      <c r="C87" s="62" t="s">
        <v>1332</v>
      </c>
      <c r="D87" s="62">
        <v>2.809544E7</v>
      </c>
    </row>
    <row r="88">
      <c r="C88" s="62" t="s">
        <v>1333</v>
      </c>
      <c r="D88" s="62">
        <v>1.063190256E9</v>
      </c>
    </row>
    <row r="89">
      <c r="C89" s="62" t="s">
        <v>1334</v>
      </c>
      <c r="D89" s="62">
        <v>7.4270651E7</v>
      </c>
    </row>
    <row r="90">
      <c r="C90" s="62" t="s">
        <v>1335</v>
      </c>
      <c r="D90" s="62">
        <v>7.27100346E8</v>
      </c>
    </row>
    <row r="91">
      <c r="C91" s="62" t="s">
        <v>1336</v>
      </c>
      <c r="D91" s="62">
        <v>3.91605087E8</v>
      </c>
    </row>
    <row r="92">
      <c r="C92" s="62" t="s">
        <v>1337</v>
      </c>
      <c r="D92" s="62">
        <v>9.26934594E8</v>
      </c>
    </row>
    <row r="93">
      <c r="C93" s="62" t="s">
        <v>1338</v>
      </c>
      <c r="D93" s="62">
        <v>1.05716001E8</v>
      </c>
    </row>
    <row r="94">
      <c r="C94" s="62" t="s">
        <v>1339</v>
      </c>
      <c r="D94" s="62">
        <v>8.2065975E7</v>
      </c>
    </row>
    <row r="95">
      <c r="C95" s="62" t="s">
        <v>1340</v>
      </c>
      <c r="D95" s="62">
        <v>1.081855E7</v>
      </c>
    </row>
    <row r="96">
      <c r="C96" s="62" t="s">
        <v>1341</v>
      </c>
      <c r="D96" s="62">
        <v>5.08251559E8</v>
      </c>
    </row>
    <row r="97">
      <c r="C97" s="62" t="s">
        <v>1342</v>
      </c>
      <c r="D97" s="62">
        <v>2.6233402E7</v>
      </c>
    </row>
    <row r="98">
      <c r="C98" s="62" t="s">
        <v>1343</v>
      </c>
      <c r="D98" s="62">
        <v>1.4361555E7</v>
      </c>
    </row>
    <row r="99">
      <c r="C99" s="62" t="s">
        <v>1344</v>
      </c>
      <c r="D99" s="62">
        <v>2.991435E7</v>
      </c>
    </row>
    <row r="100">
      <c r="C100" s="62" t="s">
        <v>1345</v>
      </c>
      <c r="D100" s="62">
        <v>9948300.0</v>
      </c>
    </row>
    <row r="101">
      <c r="C101" s="62" t="s">
        <v>1346</v>
      </c>
      <c r="D101" s="62">
        <v>1.8358363E7</v>
      </c>
    </row>
    <row r="102">
      <c r="C102" s="62" t="s">
        <v>1347</v>
      </c>
      <c r="D102" s="62">
        <v>3.33542471E8</v>
      </c>
    </row>
    <row r="103">
      <c r="C103" s="62" t="s">
        <v>1348</v>
      </c>
      <c r="D103" s="62">
        <v>1.2710962E7</v>
      </c>
    </row>
    <row r="104">
      <c r="C104" s="62" t="s">
        <v>1349</v>
      </c>
      <c r="D104" s="62">
        <v>8.77372616E8</v>
      </c>
    </row>
    <row r="105">
      <c r="C105" s="62" t="s">
        <v>1350</v>
      </c>
      <c r="D105" s="62">
        <v>3.7407264E7</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6" width="12.63"/>
    <col customWidth="1" min="7" max="7" width="28.75"/>
    <col hidden="1" min="8" max="8" width="12.63"/>
    <col hidden="1" min="10" max="11" width="12.63"/>
    <col hidden="1" min="13" max="15" width="12.63"/>
    <col hidden="1" min="17" max="24" width="12.63"/>
    <col hidden="1" min="26" max="26" width="12.63"/>
  </cols>
  <sheetData>
    <row r="6">
      <c r="C6" s="71" t="s">
        <v>1351</v>
      </c>
      <c r="D6" s="71" t="s">
        <v>1352</v>
      </c>
      <c r="E6" s="71" t="s">
        <v>1353</v>
      </c>
      <c r="F6" s="71" t="s">
        <v>1354</v>
      </c>
      <c r="G6" s="71" t="s">
        <v>408</v>
      </c>
      <c r="H6" s="71" t="s">
        <v>1355</v>
      </c>
      <c r="I6" s="71" t="s">
        <v>742</v>
      </c>
      <c r="J6" s="71" t="s">
        <v>1356</v>
      </c>
      <c r="K6" s="71" t="s">
        <v>1357</v>
      </c>
      <c r="L6" s="71" t="s">
        <v>741</v>
      </c>
      <c r="M6" s="71" t="s">
        <v>1358</v>
      </c>
      <c r="N6" s="71" t="s">
        <v>1359</v>
      </c>
      <c r="O6" s="71" t="s">
        <v>1360</v>
      </c>
      <c r="P6" s="71" t="s">
        <v>743</v>
      </c>
      <c r="Q6" s="71" t="s">
        <v>1361</v>
      </c>
      <c r="R6" s="71" t="s">
        <v>1362</v>
      </c>
      <c r="S6" s="71" t="s">
        <v>1363</v>
      </c>
      <c r="T6" s="71" t="s">
        <v>1364</v>
      </c>
      <c r="U6" s="71" t="s">
        <v>1365</v>
      </c>
      <c r="V6" s="71" t="s">
        <v>1366</v>
      </c>
      <c r="W6" s="71" t="s">
        <v>1367</v>
      </c>
      <c r="X6" s="71" t="s">
        <v>1368</v>
      </c>
      <c r="Y6" s="71" t="s">
        <v>744</v>
      </c>
      <c r="Z6" s="71" t="s">
        <v>1369</v>
      </c>
    </row>
    <row r="7">
      <c r="C7" s="71"/>
      <c r="D7" s="71"/>
      <c r="E7" s="80">
        <v>42553.715833333335</v>
      </c>
      <c r="F7" s="73">
        <v>154190.0</v>
      </c>
      <c r="G7" s="71" t="s">
        <v>1370</v>
      </c>
      <c r="H7" s="73">
        <v>28.0</v>
      </c>
      <c r="I7" s="71"/>
      <c r="J7" s="71"/>
      <c r="K7" s="71"/>
      <c r="L7" s="71"/>
      <c r="M7" s="71"/>
      <c r="N7" s="71"/>
      <c r="O7" s="71"/>
      <c r="P7" s="71"/>
      <c r="Q7" s="71"/>
      <c r="R7" s="81"/>
      <c r="S7" s="71"/>
      <c r="T7" s="71" t="s">
        <v>1371</v>
      </c>
      <c r="U7" s="71" t="s">
        <v>1372</v>
      </c>
      <c r="V7" s="71" t="s">
        <v>1373</v>
      </c>
      <c r="W7" s="82" t="s">
        <v>1374</v>
      </c>
      <c r="X7" s="80">
        <v>44505.89075973225</v>
      </c>
      <c r="Y7" s="74">
        <v>42553.0</v>
      </c>
      <c r="Z7" s="72" t="s">
        <v>1375</v>
      </c>
    </row>
    <row r="8">
      <c r="C8" s="71"/>
      <c r="D8" s="71"/>
      <c r="E8" s="80">
        <v>42553.715833333335</v>
      </c>
      <c r="F8" s="73">
        <v>154190.0</v>
      </c>
      <c r="G8" s="71" t="s">
        <v>1376</v>
      </c>
      <c r="H8" s="73">
        <v>28.0</v>
      </c>
      <c r="I8" s="71"/>
      <c r="J8" s="71"/>
      <c r="K8" s="71"/>
      <c r="L8" s="71"/>
      <c r="M8" s="71"/>
      <c r="N8" s="71"/>
      <c r="O8" s="81"/>
      <c r="P8" s="71"/>
      <c r="Q8" s="71"/>
      <c r="R8" s="81"/>
      <c r="S8" s="71"/>
      <c r="T8" s="71" t="s">
        <v>1371</v>
      </c>
      <c r="U8" s="71" t="s">
        <v>1372</v>
      </c>
      <c r="V8" s="71" t="s">
        <v>1373</v>
      </c>
      <c r="W8" s="82" t="s">
        <v>1374</v>
      </c>
      <c r="X8" s="80">
        <v>44505.89075973225</v>
      </c>
      <c r="Y8" s="74">
        <v>42553.0</v>
      </c>
      <c r="Z8" s="72" t="s">
        <v>1375</v>
      </c>
    </row>
    <row r="9">
      <c r="C9" s="71"/>
      <c r="D9" s="71"/>
      <c r="E9" s="80">
        <v>42553.71597222222</v>
      </c>
      <c r="F9" s="73">
        <v>154190.0</v>
      </c>
      <c r="G9" s="71" t="s">
        <v>1377</v>
      </c>
      <c r="H9" s="73">
        <v>28.0</v>
      </c>
      <c r="I9" s="71"/>
      <c r="J9" s="71"/>
      <c r="K9" s="71"/>
      <c r="L9" s="71"/>
      <c r="M9" s="71"/>
      <c r="N9" s="71"/>
      <c r="O9" s="81"/>
      <c r="P9" s="71"/>
      <c r="Q9" s="71"/>
      <c r="R9" s="81"/>
      <c r="S9" s="71"/>
      <c r="T9" s="71" t="s">
        <v>1371</v>
      </c>
      <c r="U9" s="71" t="s">
        <v>1372</v>
      </c>
      <c r="V9" s="71" t="s">
        <v>1373</v>
      </c>
      <c r="W9" s="82" t="s">
        <v>1374</v>
      </c>
      <c r="X9" s="80">
        <v>44505.89075973225</v>
      </c>
      <c r="Y9" s="74">
        <v>42553.0</v>
      </c>
      <c r="Z9" s="72" t="s">
        <v>1375</v>
      </c>
    </row>
    <row r="10">
      <c r="C10" s="71"/>
      <c r="D10" s="71"/>
      <c r="E10" s="80">
        <v>42553.716157407405</v>
      </c>
      <c r="F10" s="73">
        <v>154190.0</v>
      </c>
      <c r="G10" s="71" t="s">
        <v>1378</v>
      </c>
      <c r="H10" s="73">
        <v>28.0</v>
      </c>
      <c r="I10" s="71"/>
      <c r="J10" s="71"/>
      <c r="K10" s="71"/>
      <c r="L10" s="71"/>
      <c r="M10" s="71"/>
      <c r="N10" s="71"/>
      <c r="O10" s="71"/>
      <c r="P10" s="71"/>
      <c r="Q10" s="71"/>
      <c r="R10" s="71"/>
      <c r="S10" s="71"/>
      <c r="T10" s="71" t="s">
        <v>1371</v>
      </c>
      <c r="U10" s="71" t="s">
        <v>1372</v>
      </c>
      <c r="V10" s="71" t="s">
        <v>1373</v>
      </c>
      <c r="W10" s="82" t="s">
        <v>1374</v>
      </c>
      <c r="X10" s="80">
        <v>44505.89075973225</v>
      </c>
      <c r="Y10" s="74">
        <v>42553.0</v>
      </c>
      <c r="Z10" s="72" t="s">
        <v>1375</v>
      </c>
    </row>
    <row r="11">
      <c r="C11" s="71"/>
      <c r="D11" s="71"/>
      <c r="E11" s="80">
        <v>42553.716157407405</v>
      </c>
      <c r="F11" s="73">
        <v>154190.0</v>
      </c>
      <c r="G11" s="71" t="s">
        <v>1379</v>
      </c>
      <c r="H11" s="73">
        <v>28.0</v>
      </c>
      <c r="I11" s="71"/>
      <c r="J11" s="71"/>
      <c r="K11" s="71"/>
      <c r="L11" s="71"/>
      <c r="M11" s="71"/>
      <c r="N11" s="71"/>
      <c r="O11" s="71"/>
      <c r="P11" s="71"/>
      <c r="Q11" s="71"/>
      <c r="R11" s="71"/>
      <c r="S11" s="71"/>
      <c r="T11" s="71" t="s">
        <v>1371</v>
      </c>
      <c r="U11" s="71" t="s">
        <v>1372</v>
      </c>
      <c r="V11" s="71" t="s">
        <v>1373</v>
      </c>
      <c r="W11" s="82" t="s">
        <v>1374</v>
      </c>
      <c r="X11" s="80">
        <v>44505.89075973225</v>
      </c>
      <c r="Y11" s="74">
        <v>42553.0</v>
      </c>
      <c r="Z11" s="72" t="s">
        <v>1375</v>
      </c>
    </row>
    <row r="12">
      <c r="C12" s="71"/>
      <c r="D12" s="71"/>
      <c r="E12" s="80">
        <v>42553.71634259259</v>
      </c>
      <c r="F12" s="73">
        <v>154190.0</v>
      </c>
      <c r="G12" s="71" t="s">
        <v>1380</v>
      </c>
      <c r="H12" s="73">
        <v>28.0</v>
      </c>
      <c r="I12" s="71"/>
      <c r="J12" s="71"/>
      <c r="K12" s="71"/>
      <c r="L12" s="71"/>
      <c r="M12" s="71"/>
      <c r="N12" s="71"/>
      <c r="O12" s="71"/>
      <c r="P12" s="71"/>
      <c r="Q12" s="71"/>
      <c r="R12" s="71"/>
      <c r="S12" s="71"/>
      <c r="T12" s="71" t="s">
        <v>1371</v>
      </c>
      <c r="U12" s="71" t="s">
        <v>1372</v>
      </c>
      <c r="V12" s="71" t="s">
        <v>1373</v>
      </c>
      <c r="W12" s="82" t="s">
        <v>1374</v>
      </c>
      <c r="X12" s="80">
        <v>44505.89075973225</v>
      </c>
      <c r="Y12" s="74">
        <v>42553.0</v>
      </c>
      <c r="Z12" s="72" t="s">
        <v>1375</v>
      </c>
    </row>
    <row r="13">
      <c r="C13" s="71"/>
      <c r="D13" s="71"/>
      <c r="E13" s="80">
        <v>42553.71634259259</v>
      </c>
      <c r="F13" s="73">
        <v>154190.0</v>
      </c>
      <c r="G13" s="71" t="s">
        <v>1381</v>
      </c>
      <c r="H13" s="73">
        <v>28.0</v>
      </c>
      <c r="I13" s="71"/>
      <c r="J13" s="71"/>
      <c r="K13" s="71"/>
      <c r="L13" s="71"/>
      <c r="M13" s="71"/>
      <c r="N13" s="71"/>
      <c r="O13" s="81"/>
      <c r="P13" s="71"/>
      <c r="Q13" s="71"/>
      <c r="R13" s="81"/>
      <c r="S13" s="71"/>
      <c r="T13" s="71" t="s">
        <v>1371</v>
      </c>
      <c r="U13" s="71" t="s">
        <v>1372</v>
      </c>
      <c r="V13" s="71" t="s">
        <v>1373</v>
      </c>
      <c r="W13" s="82" t="s">
        <v>1374</v>
      </c>
      <c r="X13" s="80">
        <v>44505.89075973225</v>
      </c>
      <c r="Y13" s="74">
        <v>42553.0</v>
      </c>
      <c r="Z13" s="72" t="s">
        <v>1375</v>
      </c>
    </row>
    <row r="14">
      <c r="C14" s="71"/>
      <c r="D14" s="71"/>
      <c r="E14" s="80">
        <v>42553.71634259259</v>
      </c>
      <c r="F14" s="73">
        <v>154190.0</v>
      </c>
      <c r="G14" s="71" t="s">
        <v>1382</v>
      </c>
      <c r="H14" s="73">
        <v>28.0</v>
      </c>
      <c r="I14" s="71"/>
      <c r="J14" s="71"/>
      <c r="K14" s="71"/>
      <c r="L14" s="71"/>
      <c r="M14" s="71"/>
      <c r="N14" s="71"/>
      <c r="O14" s="71"/>
      <c r="P14" s="71"/>
      <c r="Q14" s="71"/>
      <c r="R14" s="81"/>
      <c r="S14" s="71"/>
      <c r="T14" s="71" t="s">
        <v>1371</v>
      </c>
      <c r="U14" s="71" t="s">
        <v>1372</v>
      </c>
      <c r="V14" s="71" t="s">
        <v>1373</v>
      </c>
      <c r="W14" s="82" t="s">
        <v>1374</v>
      </c>
      <c r="X14" s="80">
        <v>44505.89075973225</v>
      </c>
      <c r="Y14" s="74">
        <v>42553.0</v>
      </c>
      <c r="Z14" s="72" t="s">
        <v>1375</v>
      </c>
    </row>
    <row r="15">
      <c r="C15" s="71"/>
      <c r="D15" s="71"/>
      <c r="E15" s="80">
        <v>42553.71634259259</v>
      </c>
      <c r="F15" s="73">
        <v>154190.0</v>
      </c>
      <c r="G15" s="71" t="s">
        <v>1383</v>
      </c>
      <c r="H15" s="73">
        <v>28.0</v>
      </c>
      <c r="I15" s="71"/>
      <c r="J15" s="71"/>
      <c r="K15" s="71"/>
      <c r="L15" s="71"/>
      <c r="M15" s="71"/>
      <c r="N15" s="71"/>
      <c r="O15" s="71"/>
      <c r="P15" s="71"/>
      <c r="Q15" s="71"/>
      <c r="R15" s="81"/>
      <c r="S15" s="71"/>
      <c r="T15" s="71" t="s">
        <v>1371</v>
      </c>
      <c r="U15" s="71" t="s">
        <v>1372</v>
      </c>
      <c r="V15" s="71" t="s">
        <v>1373</v>
      </c>
      <c r="W15" s="82" t="s">
        <v>1374</v>
      </c>
      <c r="X15" s="80">
        <v>44505.89075973225</v>
      </c>
      <c r="Y15" s="74">
        <v>42553.0</v>
      </c>
      <c r="Z15" s="72" t="s">
        <v>1375</v>
      </c>
    </row>
    <row r="16">
      <c r="C16" s="71"/>
      <c r="D16" s="71"/>
      <c r="E16" s="80">
        <v>42553.71634259259</v>
      </c>
      <c r="F16" s="73">
        <v>154190.0</v>
      </c>
      <c r="G16" s="71" t="s">
        <v>1384</v>
      </c>
      <c r="H16" s="73">
        <v>28.0</v>
      </c>
      <c r="I16" s="71"/>
      <c r="J16" s="71"/>
      <c r="K16" s="71"/>
      <c r="L16" s="71"/>
      <c r="M16" s="71"/>
      <c r="N16" s="71"/>
      <c r="O16" s="71"/>
      <c r="P16" s="71"/>
      <c r="Q16" s="71"/>
      <c r="R16" s="71"/>
      <c r="S16" s="71"/>
      <c r="T16" s="71" t="s">
        <v>1371</v>
      </c>
      <c r="U16" s="71" t="s">
        <v>1372</v>
      </c>
      <c r="V16" s="71" t="s">
        <v>1373</v>
      </c>
      <c r="W16" s="82" t="s">
        <v>1374</v>
      </c>
      <c r="X16" s="80">
        <v>44505.89075973225</v>
      </c>
      <c r="Y16" s="74">
        <v>42553.0</v>
      </c>
      <c r="Z16" s="72" t="s">
        <v>1375</v>
      </c>
    </row>
    <row r="17">
      <c r="C17" s="71"/>
      <c r="D17" s="71"/>
      <c r="E17" s="80">
        <v>42553.716527777775</v>
      </c>
      <c r="F17" s="73">
        <v>154190.0</v>
      </c>
      <c r="G17" s="71" t="s">
        <v>1385</v>
      </c>
      <c r="H17" s="73">
        <v>28.0</v>
      </c>
      <c r="I17" s="71"/>
      <c r="J17" s="71"/>
      <c r="K17" s="71"/>
      <c r="L17" s="71"/>
      <c r="M17" s="71"/>
      <c r="N17" s="71"/>
      <c r="O17" s="71"/>
      <c r="P17" s="71"/>
      <c r="Q17" s="71"/>
      <c r="R17" s="81"/>
      <c r="S17" s="71"/>
      <c r="T17" s="71" t="s">
        <v>1371</v>
      </c>
      <c r="U17" s="71" t="s">
        <v>1372</v>
      </c>
      <c r="V17" s="71" t="s">
        <v>1373</v>
      </c>
      <c r="W17" s="82" t="s">
        <v>1374</v>
      </c>
      <c r="X17" s="80">
        <v>44505.89075973225</v>
      </c>
      <c r="Y17" s="74">
        <v>42553.0</v>
      </c>
      <c r="Z17" s="72" t="s">
        <v>1375</v>
      </c>
    </row>
    <row r="18">
      <c r="C18" s="71"/>
      <c r="D18" s="71"/>
      <c r="E18" s="80">
        <v>42553.716527777775</v>
      </c>
      <c r="F18" s="73">
        <v>154190.0</v>
      </c>
      <c r="G18" s="71" t="s">
        <v>1386</v>
      </c>
      <c r="H18" s="73">
        <v>28.0</v>
      </c>
      <c r="I18" s="71"/>
      <c r="J18" s="71"/>
      <c r="K18" s="71"/>
      <c r="L18" s="71"/>
      <c r="M18" s="71"/>
      <c r="N18" s="71"/>
      <c r="O18" s="81"/>
      <c r="P18" s="71"/>
      <c r="Q18" s="71"/>
      <c r="R18" s="81"/>
      <c r="S18" s="71"/>
      <c r="T18" s="71" t="s">
        <v>1371</v>
      </c>
      <c r="U18" s="71" t="s">
        <v>1372</v>
      </c>
      <c r="V18" s="71" t="s">
        <v>1373</v>
      </c>
      <c r="W18" s="82" t="s">
        <v>1374</v>
      </c>
      <c r="X18" s="80">
        <v>44505.89075973225</v>
      </c>
      <c r="Y18" s="74">
        <v>42553.0</v>
      </c>
      <c r="Z18" s="72" t="s">
        <v>1375</v>
      </c>
    </row>
    <row r="19">
      <c r="C19" s="71"/>
      <c r="D19" s="71"/>
      <c r="E19" s="80">
        <v>42553.716527777775</v>
      </c>
      <c r="F19" s="73">
        <v>154190.0</v>
      </c>
      <c r="G19" s="71" t="s">
        <v>1387</v>
      </c>
      <c r="H19" s="73">
        <v>28.0</v>
      </c>
      <c r="I19" s="71"/>
      <c r="J19" s="71"/>
      <c r="K19" s="71"/>
      <c r="L19" s="71"/>
      <c r="M19" s="71"/>
      <c r="N19" s="71"/>
      <c r="O19" s="71"/>
      <c r="P19" s="71"/>
      <c r="Q19" s="71"/>
      <c r="R19" s="71"/>
      <c r="S19" s="71"/>
      <c r="T19" s="71" t="s">
        <v>1371</v>
      </c>
      <c r="U19" s="71" t="s">
        <v>1372</v>
      </c>
      <c r="V19" s="71" t="s">
        <v>1373</v>
      </c>
      <c r="W19" s="82" t="s">
        <v>1374</v>
      </c>
      <c r="X19" s="80">
        <v>44505.89075973225</v>
      </c>
      <c r="Y19" s="74">
        <v>42553.0</v>
      </c>
      <c r="Z19" s="72" t="s">
        <v>1375</v>
      </c>
    </row>
    <row r="20">
      <c r="C20" s="71"/>
      <c r="D20" s="71"/>
      <c r="E20" s="80">
        <v>42553.716527777775</v>
      </c>
      <c r="F20" s="73">
        <v>154190.0</v>
      </c>
      <c r="G20" s="71" t="s">
        <v>1388</v>
      </c>
      <c r="H20" s="73">
        <v>28.0</v>
      </c>
      <c r="I20" s="71"/>
      <c r="J20" s="71"/>
      <c r="K20" s="71"/>
      <c r="L20" s="71"/>
      <c r="M20" s="71"/>
      <c r="N20" s="71"/>
      <c r="O20" s="81"/>
      <c r="P20" s="71"/>
      <c r="Q20" s="71"/>
      <c r="R20" s="81"/>
      <c r="S20" s="71"/>
      <c r="T20" s="71" t="s">
        <v>1371</v>
      </c>
      <c r="U20" s="71" t="s">
        <v>1372</v>
      </c>
      <c r="V20" s="71" t="s">
        <v>1373</v>
      </c>
      <c r="W20" s="82" t="s">
        <v>1374</v>
      </c>
      <c r="X20" s="80">
        <v>44505.89075973225</v>
      </c>
      <c r="Y20" s="74">
        <v>42553.0</v>
      </c>
      <c r="Z20" s="72" t="s">
        <v>1375</v>
      </c>
    </row>
    <row r="21">
      <c r="C21" s="71"/>
      <c r="D21" s="71"/>
      <c r="E21" s="80">
        <v>42553.716527777775</v>
      </c>
      <c r="F21" s="73">
        <v>154190.0</v>
      </c>
      <c r="G21" s="71" t="s">
        <v>1389</v>
      </c>
      <c r="H21" s="73">
        <v>28.0</v>
      </c>
      <c r="I21" s="71"/>
      <c r="J21" s="71"/>
      <c r="K21" s="71"/>
      <c r="L21" s="71"/>
      <c r="M21" s="71"/>
      <c r="N21" s="71"/>
      <c r="O21" s="71"/>
      <c r="P21" s="71"/>
      <c r="Q21" s="71"/>
      <c r="R21" s="81"/>
      <c r="S21" s="71"/>
      <c r="T21" s="71" t="s">
        <v>1371</v>
      </c>
      <c r="U21" s="71" t="s">
        <v>1372</v>
      </c>
      <c r="V21" s="71" t="s">
        <v>1373</v>
      </c>
      <c r="W21" s="82" t="s">
        <v>1374</v>
      </c>
      <c r="X21" s="80">
        <v>44505.89075973225</v>
      </c>
      <c r="Y21" s="74">
        <v>42553.0</v>
      </c>
      <c r="Z21" s="72" t="s">
        <v>1375</v>
      </c>
    </row>
    <row r="22">
      <c r="C22" s="71"/>
      <c r="D22" s="71"/>
      <c r="E22" s="80">
        <v>42553.71685185185</v>
      </c>
      <c r="F22" s="73">
        <v>154190.0</v>
      </c>
      <c r="G22" s="71" t="s">
        <v>1390</v>
      </c>
      <c r="H22" s="73">
        <v>28.0</v>
      </c>
      <c r="I22" s="71"/>
      <c r="J22" s="71"/>
      <c r="K22" s="71"/>
      <c r="L22" s="71"/>
      <c r="M22" s="71"/>
      <c r="N22" s="71"/>
      <c r="O22" s="81"/>
      <c r="P22" s="71"/>
      <c r="Q22" s="71"/>
      <c r="R22" s="71"/>
      <c r="S22" s="71"/>
      <c r="T22" s="71" t="s">
        <v>1371</v>
      </c>
      <c r="U22" s="71" t="s">
        <v>1372</v>
      </c>
      <c r="V22" s="71" t="s">
        <v>1373</v>
      </c>
      <c r="W22" s="82" t="s">
        <v>1374</v>
      </c>
      <c r="X22" s="80">
        <v>44505.89075973225</v>
      </c>
      <c r="Y22" s="74">
        <v>42553.0</v>
      </c>
      <c r="Z22" s="72" t="s">
        <v>1375</v>
      </c>
    </row>
    <row r="23">
      <c r="C23" s="71"/>
      <c r="D23" s="71"/>
      <c r="E23" s="80">
        <v>42553.71685185185</v>
      </c>
      <c r="F23" s="73">
        <v>154190.0</v>
      </c>
      <c r="G23" s="71" t="s">
        <v>1391</v>
      </c>
      <c r="H23" s="73">
        <v>28.0</v>
      </c>
      <c r="I23" s="71"/>
      <c r="J23" s="71"/>
      <c r="K23" s="71"/>
      <c r="L23" s="71"/>
      <c r="M23" s="71"/>
      <c r="N23" s="71"/>
      <c r="O23" s="71"/>
      <c r="P23" s="71"/>
      <c r="Q23" s="71"/>
      <c r="R23" s="81"/>
      <c r="S23" s="71"/>
      <c r="T23" s="71" t="s">
        <v>1371</v>
      </c>
      <c r="U23" s="71" t="s">
        <v>1372</v>
      </c>
      <c r="V23" s="71" t="s">
        <v>1373</v>
      </c>
      <c r="W23" s="82" t="s">
        <v>1374</v>
      </c>
      <c r="X23" s="80">
        <v>44505.89075973225</v>
      </c>
      <c r="Y23" s="74">
        <v>42553.0</v>
      </c>
      <c r="Z23" s="72" t="s">
        <v>1375</v>
      </c>
    </row>
    <row r="24">
      <c r="C24" s="71"/>
      <c r="D24" s="71"/>
      <c r="E24" s="80">
        <v>42553.71685185185</v>
      </c>
      <c r="F24" s="73">
        <v>154190.0</v>
      </c>
      <c r="G24" s="71" t="s">
        <v>1392</v>
      </c>
      <c r="H24" s="73">
        <v>28.0</v>
      </c>
      <c r="I24" s="71"/>
      <c r="J24" s="71"/>
      <c r="K24" s="71"/>
      <c r="L24" s="71"/>
      <c r="M24" s="71"/>
      <c r="N24" s="71"/>
      <c r="O24" s="71"/>
      <c r="P24" s="71"/>
      <c r="Q24" s="71"/>
      <c r="R24" s="71"/>
      <c r="S24" s="71"/>
      <c r="T24" s="71" t="s">
        <v>1371</v>
      </c>
      <c r="U24" s="71" t="s">
        <v>1372</v>
      </c>
      <c r="V24" s="71" t="s">
        <v>1373</v>
      </c>
      <c r="W24" s="82" t="s">
        <v>1374</v>
      </c>
      <c r="X24" s="80">
        <v>44505.89075973225</v>
      </c>
      <c r="Y24" s="74">
        <v>42553.0</v>
      </c>
      <c r="Z24" s="72" t="s">
        <v>1375</v>
      </c>
    </row>
    <row r="25">
      <c r="C25" s="71"/>
      <c r="D25" s="71"/>
      <c r="E25" s="80">
        <v>42553.71685185185</v>
      </c>
      <c r="F25" s="73">
        <v>154190.0</v>
      </c>
      <c r="G25" s="71" t="s">
        <v>1393</v>
      </c>
      <c r="H25" s="73">
        <v>28.0</v>
      </c>
      <c r="I25" s="71"/>
      <c r="J25" s="71"/>
      <c r="K25" s="71"/>
      <c r="L25" s="71"/>
      <c r="M25" s="71"/>
      <c r="N25" s="71"/>
      <c r="O25" s="81"/>
      <c r="P25" s="71"/>
      <c r="Q25" s="71"/>
      <c r="R25" s="71"/>
      <c r="S25" s="71"/>
      <c r="T25" s="71" t="s">
        <v>1371</v>
      </c>
      <c r="U25" s="71" t="s">
        <v>1372</v>
      </c>
      <c r="V25" s="71" t="s">
        <v>1373</v>
      </c>
      <c r="W25" s="82" t="s">
        <v>1374</v>
      </c>
      <c r="X25" s="80">
        <v>44505.89075973225</v>
      </c>
      <c r="Y25" s="74">
        <v>42553.0</v>
      </c>
      <c r="Z25" s="72" t="s">
        <v>1375</v>
      </c>
    </row>
    <row r="26">
      <c r="C26" s="71"/>
      <c r="D26" s="71"/>
      <c r="E26" s="80">
        <v>42553.717361111114</v>
      </c>
      <c r="F26" s="73">
        <v>154190.0</v>
      </c>
      <c r="G26" s="71" t="s">
        <v>1394</v>
      </c>
      <c r="H26" s="73">
        <v>28.0</v>
      </c>
      <c r="I26" s="71"/>
      <c r="J26" s="71"/>
      <c r="K26" s="71"/>
      <c r="L26" s="71"/>
      <c r="M26" s="71"/>
      <c r="N26" s="71"/>
      <c r="O26" s="71"/>
      <c r="P26" s="71"/>
      <c r="Q26" s="71"/>
      <c r="R26" s="81"/>
      <c r="S26" s="71"/>
      <c r="T26" s="71" t="s">
        <v>1371</v>
      </c>
      <c r="U26" s="71" t="s">
        <v>1372</v>
      </c>
      <c r="V26" s="71" t="s">
        <v>1373</v>
      </c>
      <c r="W26" s="82" t="s">
        <v>1374</v>
      </c>
      <c r="X26" s="80">
        <v>44505.89075973225</v>
      </c>
      <c r="Y26" s="74">
        <v>42553.0</v>
      </c>
      <c r="Z26" s="72" t="s">
        <v>1375</v>
      </c>
    </row>
    <row r="27">
      <c r="C27" s="71"/>
      <c r="D27" s="71"/>
      <c r="E27" s="80">
        <v>42553.717361111114</v>
      </c>
      <c r="F27" s="73">
        <v>154190.0</v>
      </c>
      <c r="G27" s="71" t="s">
        <v>1395</v>
      </c>
      <c r="H27" s="73">
        <v>28.0</v>
      </c>
      <c r="I27" s="71"/>
      <c r="J27" s="71"/>
      <c r="K27" s="71"/>
      <c r="L27" s="71"/>
      <c r="M27" s="71"/>
      <c r="N27" s="71"/>
      <c r="O27" s="71"/>
      <c r="P27" s="71"/>
      <c r="Q27" s="71"/>
      <c r="R27" s="71"/>
      <c r="S27" s="71"/>
      <c r="T27" s="71" t="s">
        <v>1371</v>
      </c>
      <c r="U27" s="71" t="s">
        <v>1372</v>
      </c>
      <c r="V27" s="71" t="s">
        <v>1373</v>
      </c>
      <c r="W27" s="82" t="s">
        <v>1374</v>
      </c>
      <c r="X27" s="80">
        <v>44505.89075973225</v>
      </c>
      <c r="Y27" s="74">
        <v>42553.0</v>
      </c>
      <c r="Z27" s="72" t="s">
        <v>1375</v>
      </c>
    </row>
    <row r="28">
      <c r="C28" s="71"/>
      <c r="D28" s="71"/>
      <c r="E28" s="80">
        <v>42553.7175462963</v>
      </c>
      <c r="F28" s="73">
        <v>154190.0</v>
      </c>
      <c r="G28" s="71" t="s">
        <v>1396</v>
      </c>
      <c r="H28" s="73">
        <v>28.0</v>
      </c>
      <c r="I28" s="71"/>
      <c r="J28" s="71"/>
      <c r="K28" s="71"/>
      <c r="L28" s="71"/>
      <c r="M28" s="71"/>
      <c r="N28" s="71"/>
      <c r="O28" s="71"/>
      <c r="P28" s="71"/>
      <c r="Q28" s="71"/>
      <c r="R28" s="81"/>
      <c r="S28" s="71"/>
      <c r="T28" s="71" t="s">
        <v>1371</v>
      </c>
      <c r="U28" s="71" t="s">
        <v>1372</v>
      </c>
      <c r="V28" s="71" t="s">
        <v>1373</v>
      </c>
      <c r="W28" s="82" t="s">
        <v>1374</v>
      </c>
      <c r="X28" s="80">
        <v>44505.89075973225</v>
      </c>
      <c r="Y28" s="74">
        <v>42553.0</v>
      </c>
      <c r="Z28" s="72" t="s">
        <v>1375</v>
      </c>
    </row>
    <row r="29">
      <c r="C29" s="71"/>
      <c r="D29" s="71"/>
      <c r="E29" s="80">
        <v>42553.7175462963</v>
      </c>
      <c r="F29" s="73">
        <v>154190.0</v>
      </c>
      <c r="G29" s="71" t="s">
        <v>1397</v>
      </c>
      <c r="H29" s="73">
        <v>28.0</v>
      </c>
      <c r="I29" s="71"/>
      <c r="J29" s="71"/>
      <c r="K29" s="71"/>
      <c r="L29" s="71"/>
      <c r="M29" s="71"/>
      <c r="N29" s="71"/>
      <c r="O29" s="71"/>
      <c r="P29" s="71"/>
      <c r="Q29" s="71"/>
      <c r="R29" s="71"/>
      <c r="S29" s="71"/>
      <c r="T29" s="71" t="s">
        <v>1371</v>
      </c>
      <c r="U29" s="71" t="s">
        <v>1372</v>
      </c>
      <c r="V29" s="71" t="s">
        <v>1373</v>
      </c>
      <c r="W29" s="82" t="s">
        <v>1374</v>
      </c>
      <c r="X29" s="80">
        <v>44505.89075973225</v>
      </c>
      <c r="Y29" s="74">
        <v>42553.0</v>
      </c>
      <c r="Z29" s="72" t="s">
        <v>1375</v>
      </c>
    </row>
    <row r="30">
      <c r="C30" s="71"/>
      <c r="D30" s="71"/>
      <c r="E30" s="80">
        <v>42553.7175462963</v>
      </c>
      <c r="F30" s="73">
        <v>154190.0</v>
      </c>
      <c r="G30" s="71" t="s">
        <v>1398</v>
      </c>
      <c r="H30" s="73">
        <v>28.0</v>
      </c>
      <c r="I30" s="71"/>
      <c r="J30" s="71"/>
      <c r="K30" s="71"/>
      <c r="L30" s="71"/>
      <c r="M30" s="71"/>
      <c r="N30" s="71"/>
      <c r="O30" s="81"/>
      <c r="P30" s="71"/>
      <c r="Q30" s="71"/>
      <c r="R30" s="81"/>
      <c r="S30" s="71"/>
      <c r="T30" s="71" t="s">
        <v>1371</v>
      </c>
      <c r="U30" s="71" t="s">
        <v>1372</v>
      </c>
      <c r="V30" s="71" t="s">
        <v>1373</v>
      </c>
      <c r="W30" s="82" t="s">
        <v>1374</v>
      </c>
      <c r="X30" s="80">
        <v>44505.89075973225</v>
      </c>
      <c r="Y30" s="74">
        <v>42553.0</v>
      </c>
      <c r="Z30" s="72" t="s">
        <v>1375</v>
      </c>
    </row>
    <row r="31">
      <c r="C31" s="71"/>
      <c r="D31" s="71"/>
      <c r="E31" s="80">
        <v>42553.71773148148</v>
      </c>
      <c r="F31" s="73">
        <v>154190.0</v>
      </c>
      <c r="G31" s="71" t="s">
        <v>1399</v>
      </c>
      <c r="H31" s="73">
        <v>28.0</v>
      </c>
      <c r="I31" s="71"/>
      <c r="J31" s="71"/>
      <c r="K31" s="71"/>
      <c r="L31" s="71"/>
      <c r="M31" s="71"/>
      <c r="N31" s="71"/>
      <c r="O31" s="71"/>
      <c r="P31" s="71"/>
      <c r="Q31" s="71"/>
      <c r="R31" s="71"/>
      <c r="S31" s="71"/>
      <c r="T31" s="71" t="s">
        <v>1371</v>
      </c>
      <c r="U31" s="71" t="s">
        <v>1372</v>
      </c>
      <c r="V31" s="71" t="s">
        <v>1373</v>
      </c>
      <c r="W31" s="82" t="s">
        <v>1374</v>
      </c>
      <c r="X31" s="80">
        <v>44505.89075973225</v>
      </c>
      <c r="Y31" s="74">
        <v>42553.0</v>
      </c>
      <c r="Z31" s="72" t="s">
        <v>1375</v>
      </c>
    </row>
    <row r="32">
      <c r="C32" s="71"/>
      <c r="D32" s="71"/>
      <c r="E32" s="80">
        <v>42553.71773148148</v>
      </c>
      <c r="F32" s="73">
        <v>154190.0</v>
      </c>
      <c r="G32" s="71" t="s">
        <v>1400</v>
      </c>
      <c r="H32" s="73">
        <v>28.0</v>
      </c>
      <c r="I32" s="71"/>
      <c r="J32" s="71"/>
      <c r="K32" s="71"/>
      <c r="L32" s="71"/>
      <c r="M32" s="71"/>
      <c r="N32" s="71"/>
      <c r="O32" s="71"/>
      <c r="P32" s="71"/>
      <c r="Q32" s="71"/>
      <c r="R32" s="71"/>
      <c r="S32" s="71"/>
      <c r="T32" s="71" t="s">
        <v>1371</v>
      </c>
      <c r="U32" s="71" t="s">
        <v>1372</v>
      </c>
      <c r="V32" s="71" t="s">
        <v>1373</v>
      </c>
      <c r="W32" s="82" t="s">
        <v>1374</v>
      </c>
      <c r="X32" s="80">
        <v>44505.89075973225</v>
      </c>
      <c r="Y32" s="74">
        <v>42553.0</v>
      </c>
      <c r="Z32" s="72" t="s">
        <v>1375</v>
      </c>
    </row>
    <row r="33">
      <c r="C33" s="71"/>
      <c r="D33" s="71"/>
      <c r="E33" s="80">
        <v>42553.71791666667</v>
      </c>
      <c r="F33" s="73">
        <v>154190.0</v>
      </c>
      <c r="G33" s="71" t="s">
        <v>1401</v>
      </c>
      <c r="H33" s="73">
        <v>28.0</v>
      </c>
      <c r="I33" s="71"/>
      <c r="J33" s="71"/>
      <c r="K33" s="71"/>
      <c r="L33" s="71"/>
      <c r="M33" s="71"/>
      <c r="N33" s="71"/>
      <c r="O33" s="71"/>
      <c r="P33" s="71"/>
      <c r="Q33" s="71"/>
      <c r="R33" s="71"/>
      <c r="S33" s="71"/>
      <c r="T33" s="71" t="s">
        <v>1371</v>
      </c>
      <c r="U33" s="71" t="s">
        <v>1372</v>
      </c>
      <c r="V33" s="71" t="s">
        <v>1373</v>
      </c>
      <c r="W33" s="82" t="s">
        <v>1374</v>
      </c>
      <c r="X33" s="80">
        <v>44505.89075973225</v>
      </c>
      <c r="Y33" s="74">
        <v>42553.0</v>
      </c>
      <c r="Z33" s="72" t="s">
        <v>1375</v>
      </c>
    </row>
    <row r="34">
      <c r="C34" s="71"/>
      <c r="D34" s="71"/>
      <c r="E34" s="80">
        <v>42553.71791666667</v>
      </c>
      <c r="F34" s="73">
        <v>154190.0</v>
      </c>
      <c r="G34" s="71" t="s">
        <v>1402</v>
      </c>
      <c r="H34" s="73">
        <v>28.0</v>
      </c>
      <c r="I34" s="71"/>
      <c r="J34" s="71"/>
      <c r="K34" s="71"/>
      <c r="L34" s="71"/>
      <c r="M34" s="71"/>
      <c r="N34" s="71"/>
      <c r="O34" s="71"/>
      <c r="P34" s="71"/>
      <c r="Q34" s="71"/>
      <c r="R34" s="71"/>
      <c r="S34" s="71"/>
      <c r="T34" s="71" t="s">
        <v>1371</v>
      </c>
      <c r="U34" s="71" t="s">
        <v>1372</v>
      </c>
      <c r="V34" s="71" t="s">
        <v>1373</v>
      </c>
      <c r="W34" s="82" t="s">
        <v>1374</v>
      </c>
      <c r="X34" s="80">
        <v>44505.89075973225</v>
      </c>
      <c r="Y34" s="74">
        <v>42553.0</v>
      </c>
      <c r="Z34" s="72" t="s">
        <v>1375</v>
      </c>
    </row>
    <row r="35">
      <c r="C35" s="71"/>
      <c r="D35" s="71"/>
      <c r="E35" s="80">
        <v>42553.71805555555</v>
      </c>
      <c r="F35" s="73">
        <v>154190.0</v>
      </c>
      <c r="G35" s="71" t="s">
        <v>1403</v>
      </c>
      <c r="H35" s="73">
        <v>28.0</v>
      </c>
      <c r="I35" s="71"/>
      <c r="J35" s="71"/>
      <c r="K35" s="71"/>
      <c r="L35" s="71"/>
      <c r="M35" s="71"/>
      <c r="N35" s="71"/>
      <c r="O35" s="71"/>
      <c r="P35" s="71"/>
      <c r="Q35" s="71"/>
      <c r="R35" s="71"/>
      <c r="S35" s="71"/>
      <c r="T35" s="71" t="s">
        <v>1371</v>
      </c>
      <c r="U35" s="71" t="s">
        <v>1372</v>
      </c>
      <c r="V35" s="71" t="s">
        <v>1373</v>
      </c>
      <c r="W35" s="82" t="s">
        <v>1374</v>
      </c>
      <c r="X35" s="80">
        <v>44505.89075973225</v>
      </c>
      <c r="Y35" s="74">
        <v>42553.0</v>
      </c>
      <c r="Z35" s="72" t="s">
        <v>1375</v>
      </c>
    </row>
    <row r="36">
      <c r="C36" s="71"/>
      <c r="D36" s="71"/>
      <c r="E36" s="80">
        <v>42553.71805555555</v>
      </c>
      <c r="F36" s="73">
        <v>154190.0</v>
      </c>
      <c r="G36" s="71" t="s">
        <v>1404</v>
      </c>
      <c r="H36" s="73">
        <v>28.0</v>
      </c>
      <c r="I36" s="71"/>
      <c r="J36" s="71"/>
      <c r="K36" s="71"/>
      <c r="L36" s="71"/>
      <c r="M36" s="71"/>
      <c r="N36" s="71"/>
      <c r="O36" s="71"/>
      <c r="P36" s="71"/>
      <c r="Q36" s="71"/>
      <c r="R36" s="71"/>
      <c r="S36" s="71"/>
      <c r="T36" s="71" t="s">
        <v>1371</v>
      </c>
      <c r="U36" s="71" t="s">
        <v>1372</v>
      </c>
      <c r="V36" s="71" t="s">
        <v>1373</v>
      </c>
      <c r="W36" s="82" t="s">
        <v>1374</v>
      </c>
      <c r="X36" s="80">
        <v>44505.89075973225</v>
      </c>
      <c r="Y36" s="74">
        <v>42553.0</v>
      </c>
      <c r="Z36" s="72" t="s">
        <v>1375</v>
      </c>
    </row>
    <row r="37">
      <c r="C37" s="71"/>
      <c r="D37" s="71"/>
      <c r="E37" s="80">
        <v>42553.71824074074</v>
      </c>
      <c r="F37" s="73">
        <v>154190.0</v>
      </c>
      <c r="G37" s="71" t="s">
        <v>1405</v>
      </c>
      <c r="H37" s="73">
        <v>28.0</v>
      </c>
      <c r="I37" s="71"/>
      <c r="J37" s="71"/>
      <c r="K37" s="71"/>
      <c r="L37" s="71"/>
      <c r="M37" s="71"/>
      <c r="N37" s="71"/>
      <c r="O37" s="81"/>
      <c r="P37" s="71"/>
      <c r="Q37" s="71"/>
      <c r="R37" s="81"/>
      <c r="S37" s="71"/>
      <c r="T37" s="71" t="s">
        <v>1371</v>
      </c>
      <c r="U37" s="71" t="s">
        <v>1372</v>
      </c>
      <c r="V37" s="71" t="s">
        <v>1373</v>
      </c>
      <c r="W37" s="82" t="s">
        <v>1374</v>
      </c>
      <c r="X37" s="80">
        <v>44505.89075973225</v>
      </c>
      <c r="Y37" s="74">
        <v>42553.0</v>
      </c>
      <c r="Z37" s="72" t="s">
        <v>1375</v>
      </c>
    </row>
    <row r="38">
      <c r="C38" s="71"/>
      <c r="D38" s="71"/>
      <c r="E38" s="80">
        <v>42553.71824074074</v>
      </c>
      <c r="F38" s="73">
        <v>154190.0</v>
      </c>
      <c r="G38" s="71" t="s">
        <v>1406</v>
      </c>
      <c r="H38" s="73">
        <v>28.0</v>
      </c>
      <c r="I38" s="71"/>
      <c r="J38" s="71"/>
      <c r="K38" s="71"/>
      <c r="L38" s="71"/>
      <c r="M38" s="71"/>
      <c r="N38" s="71"/>
      <c r="O38" s="81"/>
      <c r="P38" s="71"/>
      <c r="Q38" s="71"/>
      <c r="R38" s="81"/>
      <c r="S38" s="71"/>
      <c r="T38" s="71" t="s">
        <v>1371</v>
      </c>
      <c r="U38" s="71" t="s">
        <v>1372</v>
      </c>
      <c r="V38" s="71" t="s">
        <v>1373</v>
      </c>
      <c r="W38" s="82" t="s">
        <v>1374</v>
      </c>
      <c r="X38" s="80">
        <v>44505.89075973225</v>
      </c>
      <c r="Y38" s="74">
        <v>42553.0</v>
      </c>
      <c r="Z38" s="72" t="s">
        <v>1375</v>
      </c>
    </row>
    <row r="39">
      <c r="C39" s="71"/>
      <c r="D39" s="71"/>
      <c r="E39" s="80">
        <v>42553.71861111111</v>
      </c>
      <c r="F39" s="73">
        <v>154190.0</v>
      </c>
      <c r="G39" s="71" t="s">
        <v>1407</v>
      </c>
      <c r="H39" s="73">
        <v>28.0</v>
      </c>
      <c r="I39" s="71"/>
      <c r="J39" s="71"/>
      <c r="K39" s="71"/>
      <c r="L39" s="71"/>
      <c r="M39" s="71"/>
      <c r="N39" s="71"/>
      <c r="O39" s="81"/>
      <c r="P39" s="71"/>
      <c r="Q39" s="71"/>
      <c r="R39" s="81"/>
      <c r="S39" s="71"/>
      <c r="T39" s="71" t="s">
        <v>1371</v>
      </c>
      <c r="U39" s="71" t="s">
        <v>1372</v>
      </c>
      <c r="V39" s="71" t="s">
        <v>1373</v>
      </c>
      <c r="W39" s="82" t="s">
        <v>1374</v>
      </c>
      <c r="X39" s="80">
        <v>44505.89075973225</v>
      </c>
      <c r="Y39" s="74">
        <v>42553.0</v>
      </c>
      <c r="Z39" s="72" t="s">
        <v>1375</v>
      </c>
    </row>
    <row r="40">
      <c r="C40" s="71"/>
      <c r="D40" s="71"/>
      <c r="E40" s="80">
        <v>42553.71861111111</v>
      </c>
      <c r="F40" s="73">
        <v>154190.0</v>
      </c>
      <c r="G40" s="71" t="s">
        <v>1408</v>
      </c>
      <c r="H40" s="73">
        <v>28.0</v>
      </c>
      <c r="I40" s="71"/>
      <c r="J40" s="71"/>
      <c r="K40" s="71"/>
      <c r="L40" s="71"/>
      <c r="M40" s="71"/>
      <c r="N40" s="71"/>
      <c r="O40" s="71"/>
      <c r="P40" s="71"/>
      <c r="Q40" s="71"/>
      <c r="R40" s="81"/>
      <c r="S40" s="71"/>
      <c r="T40" s="71" t="s">
        <v>1371</v>
      </c>
      <c r="U40" s="71" t="s">
        <v>1372</v>
      </c>
      <c r="V40" s="71" t="s">
        <v>1373</v>
      </c>
      <c r="W40" s="82" t="s">
        <v>1374</v>
      </c>
      <c r="X40" s="80">
        <v>44505.89075973225</v>
      </c>
      <c r="Y40" s="74">
        <v>42553.0</v>
      </c>
      <c r="Z40" s="72" t="s">
        <v>1375</v>
      </c>
    </row>
    <row r="41">
      <c r="C41" s="71"/>
      <c r="D41" s="71"/>
      <c r="E41" s="80">
        <v>42553.71875</v>
      </c>
      <c r="F41" s="73">
        <v>154190.0</v>
      </c>
      <c r="G41" s="71" t="s">
        <v>1409</v>
      </c>
      <c r="H41" s="73">
        <v>28.0</v>
      </c>
      <c r="I41" s="71"/>
      <c r="J41" s="71"/>
      <c r="K41" s="71"/>
      <c r="L41" s="71"/>
      <c r="M41" s="71"/>
      <c r="N41" s="71"/>
      <c r="O41" s="71"/>
      <c r="P41" s="71"/>
      <c r="Q41" s="71"/>
      <c r="R41" s="81"/>
      <c r="S41" s="71"/>
      <c r="T41" s="71" t="s">
        <v>1371</v>
      </c>
      <c r="U41" s="71" t="s">
        <v>1372</v>
      </c>
      <c r="V41" s="71" t="s">
        <v>1373</v>
      </c>
      <c r="W41" s="82" t="s">
        <v>1374</v>
      </c>
      <c r="X41" s="80">
        <v>44505.89075973225</v>
      </c>
      <c r="Y41" s="74">
        <v>42553.0</v>
      </c>
      <c r="Z41" s="72" t="s">
        <v>1375</v>
      </c>
    </row>
    <row r="42">
      <c r="C42" s="71"/>
      <c r="D42" s="71"/>
      <c r="E42" s="80">
        <v>42553.71912037037</v>
      </c>
      <c r="F42" s="73">
        <v>154190.0</v>
      </c>
      <c r="G42" s="71" t="s">
        <v>1410</v>
      </c>
      <c r="H42" s="73">
        <v>28.0</v>
      </c>
      <c r="I42" s="71"/>
      <c r="J42" s="71"/>
      <c r="K42" s="71"/>
      <c r="L42" s="71"/>
      <c r="M42" s="71"/>
      <c r="N42" s="71"/>
      <c r="O42" s="81"/>
      <c r="P42" s="71"/>
      <c r="Q42" s="71"/>
      <c r="R42" s="81"/>
      <c r="S42" s="71"/>
      <c r="T42" s="71" t="s">
        <v>1371</v>
      </c>
      <c r="U42" s="71" t="s">
        <v>1372</v>
      </c>
      <c r="V42" s="71" t="s">
        <v>1373</v>
      </c>
      <c r="W42" s="82" t="s">
        <v>1374</v>
      </c>
      <c r="X42" s="80">
        <v>44505.89075973225</v>
      </c>
      <c r="Y42" s="74">
        <v>42553.0</v>
      </c>
      <c r="Z42" s="72" t="s">
        <v>1375</v>
      </c>
    </row>
    <row r="43">
      <c r="C43" s="71"/>
      <c r="D43" s="71"/>
      <c r="E43" s="80">
        <v>42553.71912037037</v>
      </c>
      <c r="F43" s="73">
        <v>154190.0</v>
      </c>
      <c r="G43" s="71" t="s">
        <v>1411</v>
      </c>
      <c r="H43" s="73">
        <v>28.0</v>
      </c>
      <c r="I43" s="71"/>
      <c r="J43" s="71"/>
      <c r="K43" s="71"/>
      <c r="L43" s="71"/>
      <c r="M43" s="71"/>
      <c r="N43" s="71"/>
      <c r="O43" s="71"/>
      <c r="P43" s="71"/>
      <c r="Q43" s="71"/>
      <c r="R43" s="71"/>
      <c r="S43" s="71"/>
      <c r="T43" s="71" t="s">
        <v>1371</v>
      </c>
      <c r="U43" s="71" t="s">
        <v>1372</v>
      </c>
      <c r="V43" s="71" t="s">
        <v>1373</v>
      </c>
      <c r="W43" s="82" t="s">
        <v>1374</v>
      </c>
      <c r="X43" s="80">
        <v>44505.89075973225</v>
      </c>
      <c r="Y43" s="74">
        <v>42553.0</v>
      </c>
      <c r="Z43" s="72" t="s">
        <v>1375</v>
      </c>
    </row>
    <row r="44">
      <c r="C44" s="71"/>
      <c r="D44" s="71"/>
      <c r="E44" s="80">
        <v>42553.71912037037</v>
      </c>
      <c r="F44" s="73">
        <v>154190.0</v>
      </c>
      <c r="G44" s="71" t="s">
        <v>1412</v>
      </c>
      <c r="H44" s="73">
        <v>28.0</v>
      </c>
      <c r="I44" s="71"/>
      <c r="J44" s="71"/>
      <c r="K44" s="71"/>
      <c r="L44" s="71"/>
      <c r="M44" s="71"/>
      <c r="N44" s="71"/>
      <c r="O44" s="71"/>
      <c r="P44" s="71"/>
      <c r="Q44" s="71"/>
      <c r="R44" s="71"/>
      <c r="S44" s="71"/>
      <c r="T44" s="71" t="s">
        <v>1371</v>
      </c>
      <c r="U44" s="71" t="s">
        <v>1372</v>
      </c>
      <c r="V44" s="71" t="s">
        <v>1373</v>
      </c>
      <c r="W44" s="82" t="s">
        <v>1374</v>
      </c>
      <c r="X44" s="80">
        <v>44505.89075973225</v>
      </c>
      <c r="Y44" s="74">
        <v>42553.0</v>
      </c>
      <c r="Z44" s="72" t="s">
        <v>1375</v>
      </c>
    </row>
    <row r="45">
      <c r="C45" s="71"/>
      <c r="D45" s="71"/>
      <c r="E45" s="80">
        <v>42553.71912037037</v>
      </c>
      <c r="F45" s="73">
        <v>154190.0</v>
      </c>
      <c r="G45" s="71" t="s">
        <v>1413</v>
      </c>
      <c r="H45" s="73">
        <v>28.0</v>
      </c>
      <c r="I45" s="71"/>
      <c r="J45" s="71"/>
      <c r="K45" s="71"/>
      <c r="L45" s="71"/>
      <c r="M45" s="71"/>
      <c r="N45" s="71"/>
      <c r="O45" s="71"/>
      <c r="P45" s="71"/>
      <c r="Q45" s="71"/>
      <c r="R45" s="71"/>
      <c r="S45" s="71"/>
      <c r="T45" s="71" t="s">
        <v>1371</v>
      </c>
      <c r="U45" s="71" t="s">
        <v>1372</v>
      </c>
      <c r="V45" s="71" t="s">
        <v>1373</v>
      </c>
      <c r="W45" s="82" t="s">
        <v>1374</v>
      </c>
      <c r="X45" s="80">
        <v>44505.89075973225</v>
      </c>
      <c r="Y45" s="74">
        <v>42553.0</v>
      </c>
      <c r="Z45" s="72" t="s">
        <v>1375</v>
      </c>
    </row>
    <row r="46">
      <c r="C46" s="71"/>
      <c r="D46" s="71"/>
      <c r="E46" s="80">
        <v>42553.719305555554</v>
      </c>
      <c r="F46" s="73">
        <v>154190.0</v>
      </c>
      <c r="G46" s="71" t="s">
        <v>1414</v>
      </c>
      <c r="H46" s="73">
        <v>28.0</v>
      </c>
      <c r="I46" s="71"/>
      <c r="J46" s="71"/>
      <c r="K46" s="71"/>
      <c r="L46" s="71"/>
      <c r="M46" s="71"/>
      <c r="N46" s="71"/>
      <c r="O46" s="71"/>
      <c r="P46" s="71"/>
      <c r="Q46" s="71"/>
      <c r="R46" s="71"/>
      <c r="S46" s="71"/>
      <c r="T46" s="71" t="s">
        <v>1371</v>
      </c>
      <c r="U46" s="71" t="s">
        <v>1372</v>
      </c>
      <c r="V46" s="71" t="s">
        <v>1373</v>
      </c>
      <c r="W46" s="82" t="s">
        <v>1374</v>
      </c>
      <c r="X46" s="80">
        <v>44505.89075973225</v>
      </c>
      <c r="Y46" s="74">
        <v>42553.0</v>
      </c>
      <c r="Z46" s="72" t="s">
        <v>1375</v>
      </c>
    </row>
    <row r="47">
      <c r="C47" s="71"/>
      <c r="D47" s="71"/>
      <c r="E47" s="80">
        <v>42553.719305555554</v>
      </c>
      <c r="F47" s="73">
        <v>154190.0</v>
      </c>
      <c r="G47" s="71" t="s">
        <v>1415</v>
      </c>
      <c r="H47" s="73">
        <v>28.0</v>
      </c>
      <c r="I47" s="71"/>
      <c r="J47" s="71"/>
      <c r="K47" s="71"/>
      <c r="L47" s="71"/>
      <c r="M47" s="71"/>
      <c r="N47" s="71"/>
      <c r="O47" s="71"/>
      <c r="P47" s="71"/>
      <c r="Q47" s="71"/>
      <c r="R47" s="71"/>
      <c r="S47" s="71"/>
      <c r="T47" s="71" t="s">
        <v>1371</v>
      </c>
      <c r="U47" s="71" t="s">
        <v>1372</v>
      </c>
      <c r="V47" s="71" t="s">
        <v>1373</v>
      </c>
      <c r="W47" s="82" t="s">
        <v>1374</v>
      </c>
      <c r="X47" s="80">
        <v>44505.89075973225</v>
      </c>
      <c r="Y47" s="74">
        <v>42553.0</v>
      </c>
      <c r="Z47" s="72" t="s">
        <v>1375</v>
      </c>
    </row>
    <row r="48">
      <c r="C48" s="71"/>
      <c r="D48" s="71"/>
      <c r="E48" s="80">
        <v>42553.719305555554</v>
      </c>
      <c r="F48" s="73">
        <v>154190.0</v>
      </c>
      <c r="G48" s="71" t="s">
        <v>1416</v>
      </c>
      <c r="H48" s="73">
        <v>28.0</v>
      </c>
      <c r="I48" s="71"/>
      <c r="J48" s="71"/>
      <c r="K48" s="71"/>
      <c r="L48" s="71"/>
      <c r="M48" s="71"/>
      <c r="N48" s="71"/>
      <c r="O48" s="71"/>
      <c r="P48" s="71"/>
      <c r="Q48" s="71"/>
      <c r="R48" s="71"/>
      <c r="S48" s="71"/>
      <c r="T48" s="71" t="s">
        <v>1371</v>
      </c>
      <c r="U48" s="71" t="s">
        <v>1372</v>
      </c>
      <c r="V48" s="71" t="s">
        <v>1373</v>
      </c>
      <c r="W48" s="82" t="s">
        <v>1374</v>
      </c>
      <c r="X48" s="80">
        <v>44505.89075973225</v>
      </c>
      <c r="Y48" s="74">
        <v>42553.0</v>
      </c>
      <c r="Z48" s="72" t="s">
        <v>1375</v>
      </c>
    </row>
    <row r="49">
      <c r="C49" s="71"/>
      <c r="D49" s="71"/>
      <c r="E49" s="80">
        <v>42553.71944444445</v>
      </c>
      <c r="F49" s="73">
        <v>154190.0</v>
      </c>
      <c r="G49" s="71" t="s">
        <v>1417</v>
      </c>
      <c r="H49" s="73">
        <v>28.0</v>
      </c>
      <c r="I49" s="71"/>
      <c r="J49" s="71"/>
      <c r="K49" s="71"/>
      <c r="L49" s="71"/>
      <c r="M49" s="71"/>
      <c r="N49" s="71"/>
      <c r="O49" s="71"/>
      <c r="P49" s="71"/>
      <c r="Q49" s="71"/>
      <c r="R49" s="71"/>
      <c r="S49" s="71"/>
      <c r="T49" s="71" t="s">
        <v>1371</v>
      </c>
      <c r="U49" s="71" t="s">
        <v>1372</v>
      </c>
      <c r="V49" s="71" t="s">
        <v>1373</v>
      </c>
      <c r="W49" s="82" t="s">
        <v>1374</v>
      </c>
      <c r="X49" s="80">
        <v>44505.89075973225</v>
      </c>
      <c r="Y49" s="74">
        <v>42553.0</v>
      </c>
      <c r="Z49" s="72" t="s">
        <v>1375</v>
      </c>
    </row>
    <row r="50">
      <c r="C50" s="71"/>
      <c r="D50" s="71"/>
      <c r="E50" s="80">
        <v>42553.71944444445</v>
      </c>
      <c r="F50" s="73">
        <v>154190.0</v>
      </c>
      <c r="G50" s="71" t="s">
        <v>1418</v>
      </c>
      <c r="H50" s="73">
        <v>28.0</v>
      </c>
      <c r="I50" s="71"/>
      <c r="J50" s="71"/>
      <c r="K50" s="71"/>
      <c r="L50" s="71"/>
      <c r="M50" s="71"/>
      <c r="N50" s="71"/>
      <c r="O50" s="71"/>
      <c r="P50" s="71"/>
      <c r="Q50" s="71"/>
      <c r="R50" s="71"/>
      <c r="S50" s="71"/>
      <c r="T50" s="71" t="s">
        <v>1371</v>
      </c>
      <c r="U50" s="71" t="s">
        <v>1372</v>
      </c>
      <c r="V50" s="71" t="s">
        <v>1373</v>
      </c>
      <c r="W50" s="82" t="s">
        <v>1374</v>
      </c>
      <c r="X50" s="80">
        <v>44505.89075973225</v>
      </c>
      <c r="Y50" s="74">
        <v>42553.0</v>
      </c>
      <c r="Z50" s="72" t="s">
        <v>1375</v>
      </c>
    </row>
    <row r="51">
      <c r="C51" s="71"/>
      <c r="D51" s="71"/>
      <c r="E51" s="80">
        <v>42553.71944444445</v>
      </c>
      <c r="F51" s="73">
        <v>154190.0</v>
      </c>
      <c r="G51" s="71" t="s">
        <v>1419</v>
      </c>
      <c r="H51" s="73">
        <v>28.0</v>
      </c>
      <c r="I51" s="71"/>
      <c r="J51" s="71"/>
      <c r="K51" s="71"/>
      <c r="L51" s="71"/>
      <c r="M51" s="71"/>
      <c r="N51" s="71"/>
      <c r="O51" s="71"/>
      <c r="P51" s="71"/>
      <c r="Q51" s="71"/>
      <c r="R51" s="71"/>
      <c r="S51" s="71"/>
      <c r="T51" s="71" t="s">
        <v>1371</v>
      </c>
      <c r="U51" s="71" t="s">
        <v>1372</v>
      </c>
      <c r="V51" s="71" t="s">
        <v>1373</v>
      </c>
      <c r="W51" s="82" t="s">
        <v>1374</v>
      </c>
      <c r="X51" s="80">
        <v>44505.89075973225</v>
      </c>
      <c r="Y51" s="74">
        <v>42553.0</v>
      </c>
      <c r="Z51" s="72" t="s">
        <v>1375</v>
      </c>
    </row>
    <row r="52">
      <c r="C52" s="71"/>
      <c r="D52" s="71"/>
      <c r="E52" s="80">
        <v>42553.71962962963</v>
      </c>
      <c r="F52" s="73">
        <v>154190.0</v>
      </c>
      <c r="G52" s="71" t="s">
        <v>1420</v>
      </c>
      <c r="H52" s="73">
        <v>28.0</v>
      </c>
      <c r="I52" s="71"/>
      <c r="J52" s="71"/>
      <c r="K52" s="71"/>
      <c r="L52" s="71"/>
      <c r="M52" s="71"/>
      <c r="N52" s="71"/>
      <c r="O52" s="71"/>
      <c r="P52" s="71"/>
      <c r="Q52" s="71"/>
      <c r="R52" s="71"/>
      <c r="S52" s="71"/>
      <c r="T52" s="71" t="s">
        <v>1371</v>
      </c>
      <c r="U52" s="71" t="s">
        <v>1372</v>
      </c>
      <c r="V52" s="71" t="s">
        <v>1373</v>
      </c>
      <c r="W52" s="82" t="s">
        <v>1374</v>
      </c>
      <c r="X52" s="80">
        <v>44505.89075973225</v>
      </c>
      <c r="Y52" s="74">
        <v>42553.0</v>
      </c>
      <c r="Z52" s="72" t="s">
        <v>1375</v>
      </c>
    </row>
    <row r="53">
      <c r="C53" s="71"/>
      <c r="D53" s="71"/>
      <c r="E53" s="80">
        <v>42553.719814814816</v>
      </c>
      <c r="F53" s="73">
        <v>154190.0</v>
      </c>
      <c r="G53" s="71" t="s">
        <v>1421</v>
      </c>
      <c r="H53" s="73">
        <v>28.0</v>
      </c>
      <c r="I53" s="71"/>
      <c r="J53" s="71"/>
      <c r="K53" s="71"/>
      <c r="L53" s="71"/>
      <c r="M53" s="71"/>
      <c r="N53" s="71"/>
      <c r="O53" s="71"/>
      <c r="P53" s="71"/>
      <c r="Q53" s="71"/>
      <c r="R53" s="71"/>
      <c r="S53" s="71"/>
      <c r="T53" s="71" t="s">
        <v>1371</v>
      </c>
      <c r="U53" s="71" t="s">
        <v>1372</v>
      </c>
      <c r="V53" s="71" t="s">
        <v>1373</v>
      </c>
      <c r="W53" s="82" t="s">
        <v>1374</v>
      </c>
      <c r="X53" s="80">
        <v>44505.89075973225</v>
      </c>
      <c r="Y53" s="74">
        <v>42553.0</v>
      </c>
      <c r="Z53" s="72" t="s">
        <v>1375</v>
      </c>
    </row>
    <row r="54">
      <c r="C54" s="71"/>
      <c r="D54" s="71"/>
      <c r="E54" s="80">
        <v>42553.719814814816</v>
      </c>
      <c r="F54" s="73">
        <v>154190.0</v>
      </c>
      <c r="G54" s="71" t="s">
        <v>1422</v>
      </c>
      <c r="H54" s="73">
        <v>28.0</v>
      </c>
      <c r="I54" s="71"/>
      <c r="J54" s="71"/>
      <c r="K54" s="71"/>
      <c r="L54" s="71"/>
      <c r="M54" s="71"/>
      <c r="N54" s="71"/>
      <c r="O54" s="71"/>
      <c r="P54" s="71"/>
      <c r="Q54" s="71"/>
      <c r="R54" s="81"/>
      <c r="S54" s="71"/>
      <c r="T54" s="71" t="s">
        <v>1371</v>
      </c>
      <c r="U54" s="71" t="s">
        <v>1372</v>
      </c>
      <c r="V54" s="71" t="s">
        <v>1373</v>
      </c>
      <c r="W54" s="82" t="s">
        <v>1374</v>
      </c>
      <c r="X54" s="80">
        <v>44505.89075973225</v>
      </c>
      <c r="Y54" s="74">
        <v>42553.0</v>
      </c>
      <c r="Z54" s="72" t="s">
        <v>1375</v>
      </c>
    </row>
    <row r="55">
      <c r="C55" s="71"/>
      <c r="D55" s="71"/>
      <c r="E55" s="80">
        <v>42553.719814814816</v>
      </c>
      <c r="F55" s="73">
        <v>154190.0</v>
      </c>
      <c r="G55" s="71" t="s">
        <v>1423</v>
      </c>
      <c r="H55" s="73">
        <v>28.0</v>
      </c>
      <c r="I55" s="71"/>
      <c r="J55" s="71"/>
      <c r="K55" s="71"/>
      <c r="L55" s="71"/>
      <c r="M55" s="71"/>
      <c r="N55" s="71"/>
      <c r="O55" s="71"/>
      <c r="P55" s="71"/>
      <c r="Q55" s="71"/>
      <c r="R55" s="71"/>
      <c r="S55" s="71"/>
      <c r="T55" s="71" t="s">
        <v>1371</v>
      </c>
      <c r="U55" s="71" t="s">
        <v>1372</v>
      </c>
      <c r="V55" s="71" t="s">
        <v>1373</v>
      </c>
      <c r="W55" s="82" t="s">
        <v>1374</v>
      </c>
      <c r="X55" s="80">
        <v>44505.89075973225</v>
      </c>
      <c r="Y55" s="74">
        <v>42553.0</v>
      </c>
      <c r="Z55" s="72" t="s">
        <v>1375</v>
      </c>
    </row>
    <row r="56">
      <c r="C56" s="71"/>
      <c r="D56" s="71"/>
      <c r="E56" s="80">
        <v>42553.72</v>
      </c>
      <c r="F56" s="73">
        <v>154190.0</v>
      </c>
      <c r="G56" s="71" t="s">
        <v>1424</v>
      </c>
      <c r="H56" s="73">
        <v>28.0</v>
      </c>
      <c r="I56" s="71"/>
      <c r="J56" s="71"/>
      <c r="K56" s="71"/>
      <c r="L56" s="71"/>
      <c r="M56" s="71"/>
      <c r="N56" s="71"/>
      <c r="O56" s="71"/>
      <c r="P56" s="71"/>
      <c r="Q56" s="71"/>
      <c r="R56" s="71"/>
      <c r="S56" s="71"/>
      <c r="T56" s="71" t="s">
        <v>1371</v>
      </c>
      <c r="U56" s="71" t="s">
        <v>1372</v>
      </c>
      <c r="V56" s="71" t="s">
        <v>1373</v>
      </c>
      <c r="W56" s="82" t="s">
        <v>1374</v>
      </c>
      <c r="X56" s="80">
        <v>44505.89075973225</v>
      </c>
      <c r="Y56" s="74">
        <v>42553.0</v>
      </c>
      <c r="Z56" s="72" t="s">
        <v>1375</v>
      </c>
    </row>
    <row r="57">
      <c r="C57" s="71"/>
      <c r="D57" s="71"/>
      <c r="E57" s="80">
        <v>42553.72</v>
      </c>
      <c r="F57" s="73">
        <v>154190.0</v>
      </c>
      <c r="G57" s="71" t="s">
        <v>1425</v>
      </c>
      <c r="H57" s="73">
        <v>28.0</v>
      </c>
      <c r="I57" s="71"/>
      <c r="J57" s="71"/>
      <c r="K57" s="71"/>
      <c r="L57" s="71"/>
      <c r="M57" s="71"/>
      <c r="N57" s="71"/>
      <c r="O57" s="71"/>
      <c r="P57" s="71"/>
      <c r="Q57" s="71"/>
      <c r="R57" s="71"/>
      <c r="S57" s="71"/>
      <c r="T57" s="71" t="s">
        <v>1371</v>
      </c>
      <c r="U57" s="71" t="s">
        <v>1372</v>
      </c>
      <c r="V57" s="71" t="s">
        <v>1373</v>
      </c>
      <c r="W57" s="82" t="s">
        <v>1374</v>
      </c>
      <c r="X57" s="80">
        <v>44505.89075973225</v>
      </c>
      <c r="Y57" s="74">
        <v>42553.0</v>
      </c>
      <c r="Z57" s="72" t="s">
        <v>1375</v>
      </c>
    </row>
    <row r="58">
      <c r="C58" s="71"/>
      <c r="D58" s="71"/>
      <c r="E58" s="80">
        <v>42553.72</v>
      </c>
      <c r="F58" s="73">
        <v>154190.0</v>
      </c>
      <c r="G58" s="71" t="s">
        <v>1426</v>
      </c>
      <c r="H58" s="73">
        <v>28.0</v>
      </c>
      <c r="I58" s="71"/>
      <c r="J58" s="71"/>
      <c r="K58" s="71"/>
      <c r="L58" s="71"/>
      <c r="M58" s="71"/>
      <c r="N58" s="71"/>
      <c r="O58" s="71"/>
      <c r="P58" s="71"/>
      <c r="Q58" s="71"/>
      <c r="R58" s="71"/>
      <c r="S58" s="71"/>
      <c r="T58" s="71" t="s">
        <v>1371</v>
      </c>
      <c r="U58" s="71" t="s">
        <v>1372</v>
      </c>
      <c r="V58" s="71" t="s">
        <v>1373</v>
      </c>
      <c r="W58" s="82" t="s">
        <v>1374</v>
      </c>
      <c r="X58" s="80">
        <v>44505.89075973225</v>
      </c>
      <c r="Y58" s="74">
        <v>42553.0</v>
      </c>
      <c r="Z58" s="72" t="s">
        <v>1375</v>
      </c>
    </row>
    <row r="59">
      <c r="C59" s="71"/>
      <c r="D59" s="71"/>
      <c r="E59" s="80">
        <v>42553.72</v>
      </c>
      <c r="F59" s="73">
        <v>154190.0</v>
      </c>
      <c r="G59" s="71" t="s">
        <v>1427</v>
      </c>
      <c r="H59" s="73">
        <v>28.0</v>
      </c>
      <c r="I59" s="71"/>
      <c r="J59" s="71"/>
      <c r="K59" s="71"/>
      <c r="L59" s="71"/>
      <c r="M59" s="71"/>
      <c r="N59" s="71"/>
      <c r="O59" s="71"/>
      <c r="P59" s="71"/>
      <c r="Q59" s="71"/>
      <c r="R59" s="71"/>
      <c r="S59" s="71"/>
      <c r="T59" s="71" t="s">
        <v>1371</v>
      </c>
      <c r="U59" s="71" t="s">
        <v>1372</v>
      </c>
      <c r="V59" s="71" t="s">
        <v>1373</v>
      </c>
      <c r="W59" s="82" t="s">
        <v>1374</v>
      </c>
      <c r="X59" s="80">
        <v>44505.89075973225</v>
      </c>
      <c r="Y59" s="74">
        <v>42553.0</v>
      </c>
      <c r="Z59" s="72" t="s">
        <v>1375</v>
      </c>
    </row>
    <row r="60">
      <c r="C60" s="71"/>
      <c r="D60" s="71"/>
      <c r="E60" s="80">
        <v>42553.720138888886</v>
      </c>
      <c r="F60" s="73">
        <v>154190.0</v>
      </c>
      <c r="G60" s="71" t="s">
        <v>1428</v>
      </c>
      <c r="H60" s="73">
        <v>28.0</v>
      </c>
      <c r="I60" s="71"/>
      <c r="J60" s="71"/>
      <c r="K60" s="71"/>
      <c r="L60" s="71"/>
      <c r="M60" s="71"/>
      <c r="N60" s="71"/>
      <c r="O60" s="71"/>
      <c r="P60" s="71"/>
      <c r="Q60" s="71"/>
      <c r="R60" s="71"/>
      <c r="S60" s="71"/>
      <c r="T60" s="71" t="s">
        <v>1371</v>
      </c>
      <c r="U60" s="71" t="s">
        <v>1372</v>
      </c>
      <c r="V60" s="71" t="s">
        <v>1373</v>
      </c>
      <c r="W60" s="82" t="s">
        <v>1374</v>
      </c>
      <c r="X60" s="80">
        <v>44505.89075973225</v>
      </c>
      <c r="Y60" s="74">
        <v>42553.0</v>
      </c>
      <c r="Z60" s="72" t="s">
        <v>1375</v>
      </c>
    </row>
    <row r="61">
      <c r="C61" s="71"/>
      <c r="D61" s="71"/>
      <c r="E61" s="80">
        <v>42553.720138888886</v>
      </c>
      <c r="F61" s="73">
        <v>154190.0</v>
      </c>
      <c r="G61" s="71" t="s">
        <v>1429</v>
      </c>
      <c r="H61" s="73">
        <v>28.0</v>
      </c>
      <c r="I61" s="71"/>
      <c r="J61" s="71"/>
      <c r="K61" s="71"/>
      <c r="L61" s="71"/>
      <c r="M61" s="71"/>
      <c r="N61" s="71"/>
      <c r="O61" s="71"/>
      <c r="P61" s="71"/>
      <c r="Q61" s="71"/>
      <c r="R61" s="71"/>
      <c r="S61" s="71"/>
      <c r="T61" s="71" t="s">
        <v>1371</v>
      </c>
      <c r="U61" s="71" t="s">
        <v>1372</v>
      </c>
      <c r="V61" s="71" t="s">
        <v>1373</v>
      </c>
      <c r="W61" s="82" t="s">
        <v>1374</v>
      </c>
      <c r="X61" s="80">
        <v>44505.89075973225</v>
      </c>
      <c r="Y61" s="74">
        <v>42553.0</v>
      </c>
      <c r="Z61" s="72" t="s">
        <v>1375</v>
      </c>
    </row>
    <row r="62">
      <c r="C62" s="71"/>
      <c r="D62" s="71"/>
      <c r="E62" s="80">
        <v>42553.720138888886</v>
      </c>
      <c r="F62" s="73">
        <v>154190.0</v>
      </c>
      <c r="G62" s="71" t="s">
        <v>1430</v>
      </c>
      <c r="H62" s="73">
        <v>28.0</v>
      </c>
      <c r="I62" s="71"/>
      <c r="J62" s="71"/>
      <c r="K62" s="71"/>
      <c r="L62" s="71"/>
      <c r="M62" s="71"/>
      <c r="N62" s="71"/>
      <c r="O62" s="71"/>
      <c r="P62" s="71"/>
      <c r="Q62" s="71"/>
      <c r="R62" s="71"/>
      <c r="S62" s="71"/>
      <c r="T62" s="71" t="s">
        <v>1371</v>
      </c>
      <c r="U62" s="71" t="s">
        <v>1372</v>
      </c>
      <c r="V62" s="71" t="s">
        <v>1373</v>
      </c>
      <c r="W62" s="82" t="s">
        <v>1374</v>
      </c>
      <c r="X62" s="80">
        <v>44505.89075973225</v>
      </c>
      <c r="Y62" s="74">
        <v>42553.0</v>
      </c>
      <c r="Z62" s="72" t="s">
        <v>1375</v>
      </c>
    </row>
    <row r="63">
      <c r="C63" s="71"/>
      <c r="D63" s="71"/>
      <c r="E63" s="80">
        <v>42553.720138888886</v>
      </c>
      <c r="F63" s="73">
        <v>154190.0</v>
      </c>
      <c r="G63" s="71" t="s">
        <v>1431</v>
      </c>
      <c r="H63" s="73">
        <v>28.0</v>
      </c>
      <c r="I63" s="71"/>
      <c r="J63" s="71"/>
      <c r="K63" s="71"/>
      <c r="L63" s="71"/>
      <c r="M63" s="71"/>
      <c r="N63" s="71"/>
      <c r="O63" s="71"/>
      <c r="P63" s="71"/>
      <c r="Q63" s="71"/>
      <c r="R63" s="71"/>
      <c r="S63" s="71"/>
      <c r="T63" s="71" t="s">
        <v>1371</v>
      </c>
      <c r="U63" s="71" t="s">
        <v>1372</v>
      </c>
      <c r="V63" s="71" t="s">
        <v>1373</v>
      </c>
      <c r="W63" s="82" t="s">
        <v>1374</v>
      </c>
      <c r="X63" s="80">
        <v>44505.89075973225</v>
      </c>
      <c r="Y63" s="74">
        <v>42553.0</v>
      </c>
      <c r="Z63" s="72" t="s">
        <v>1375</v>
      </c>
    </row>
    <row r="64">
      <c r="C64" s="71"/>
      <c r="D64" s="71"/>
      <c r="E64" s="80">
        <v>42553.720138888886</v>
      </c>
      <c r="F64" s="73">
        <v>154190.0</v>
      </c>
      <c r="G64" s="71" t="s">
        <v>1432</v>
      </c>
      <c r="H64" s="73">
        <v>28.0</v>
      </c>
      <c r="I64" s="71"/>
      <c r="J64" s="71"/>
      <c r="K64" s="71"/>
      <c r="L64" s="71"/>
      <c r="M64" s="71"/>
      <c r="N64" s="71"/>
      <c r="O64" s="71"/>
      <c r="P64" s="71"/>
      <c r="Q64" s="71"/>
      <c r="R64" s="71"/>
      <c r="S64" s="71"/>
      <c r="T64" s="71" t="s">
        <v>1371</v>
      </c>
      <c r="U64" s="71" t="s">
        <v>1372</v>
      </c>
      <c r="V64" s="71" t="s">
        <v>1373</v>
      </c>
      <c r="W64" s="82" t="s">
        <v>1374</v>
      </c>
      <c r="X64" s="80">
        <v>44505.89075973225</v>
      </c>
      <c r="Y64" s="74">
        <v>42553.0</v>
      </c>
      <c r="Z64" s="72" t="s">
        <v>1375</v>
      </c>
    </row>
    <row r="65">
      <c r="C65" s="71"/>
      <c r="D65" s="71"/>
      <c r="E65" s="80">
        <v>42553.72032407407</v>
      </c>
      <c r="F65" s="73">
        <v>154190.0</v>
      </c>
      <c r="G65" s="71" t="s">
        <v>1433</v>
      </c>
      <c r="H65" s="73">
        <v>28.0</v>
      </c>
      <c r="I65" s="71"/>
      <c r="J65" s="71"/>
      <c r="K65" s="71"/>
      <c r="L65" s="71"/>
      <c r="M65" s="71"/>
      <c r="N65" s="71"/>
      <c r="O65" s="71"/>
      <c r="P65" s="71"/>
      <c r="Q65" s="71"/>
      <c r="R65" s="71"/>
      <c r="S65" s="71"/>
      <c r="T65" s="71" t="s">
        <v>1371</v>
      </c>
      <c r="U65" s="71" t="s">
        <v>1372</v>
      </c>
      <c r="V65" s="71" t="s">
        <v>1373</v>
      </c>
      <c r="W65" s="82" t="s">
        <v>1374</v>
      </c>
      <c r="X65" s="80">
        <v>44505.89075973225</v>
      </c>
      <c r="Y65" s="74">
        <v>42553.0</v>
      </c>
      <c r="Z65" s="72" t="s">
        <v>1375</v>
      </c>
    </row>
    <row r="66">
      <c r="C66" s="71"/>
      <c r="D66" s="71"/>
      <c r="E66" s="80">
        <v>42553.72032407407</v>
      </c>
      <c r="F66" s="73">
        <v>154190.0</v>
      </c>
      <c r="G66" s="71" t="s">
        <v>1434</v>
      </c>
      <c r="H66" s="73">
        <v>28.0</v>
      </c>
      <c r="I66" s="71"/>
      <c r="J66" s="71"/>
      <c r="K66" s="71"/>
      <c r="L66" s="71"/>
      <c r="M66" s="71"/>
      <c r="N66" s="71"/>
      <c r="O66" s="71"/>
      <c r="P66" s="71"/>
      <c r="Q66" s="71"/>
      <c r="R66" s="71"/>
      <c r="S66" s="71"/>
      <c r="T66" s="71" t="s">
        <v>1371</v>
      </c>
      <c r="U66" s="71" t="s">
        <v>1372</v>
      </c>
      <c r="V66" s="71" t="s">
        <v>1373</v>
      </c>
      <c r="W66" s="82" t="s">
        <v>1374</v>
      </c>
      <c r="X66" s="80">
        <v>44505.89075973225</v>
      </c>
      <c r="Y66" s="74">
        <v>42553.0</v>
      </c>
      <c r="Z66" s="72" t="s">
        <v>1375</v>
      </c>
    </row>
    <row r="67">
      <c r="C67" s="71"/>
      <c r="D67" s="71"/>
      <c r="E67" s="80">
        <v>42553.720509259256</v>
      </c>
      <c r="F67" s="73">
        <v>154190.0</v>
      </c>
      <c r="G67" s="71" t="s">
        <v>1435</v>
      </c>
      <c r="H67" s="73">
        <v>28.0</v>
      </c>
      <c r="I67" s="71"/>
      <c r="J67" s="71"/>
      <c r="K67" s="71"/>
      <c r="L67" s="71"/>
      <c r="M67" s="71"/>
      <c r="N67" s="71"/>
      <c r="O67" s="71"/>
      <c r="P67" s="71"/>
      <c r="Q67" s="71"/>
      <c r="R67" s="81"/>
      <c r="S67" s="71"/>
      <c r="T67" s="71" t="s">
        <v>1371</v>
      </c>
      <c r="U67" s="71" t="s">
        <v>1372</v>
      </c>
      <c r="V67" s="71" t="s">
        <v>1373</v>
      </c>
      <c r="W67" s="82" t="s">
        <v>1374</v>
      </c>
      <c r="X67" s="80">
        <v>44505.89075973225</v>
      </c>
      <c r="Y67" s="74">
        <v>42553.0</v>
      </c>
      <c r="Z67" s="72" t="s">
        <v>1375</v>
      </c>
    </row>
    <row r="68">
      <c r="C68" s="71"/>
      <c r="D68" s="71"/>
      <c r="E68" s="80">
        <v>42553.720509259256</v>
      </c>
      <c r="F68" s="73">
        <v>154190.0</v>
      </c>
      <c r="G68" s="71" t="s">
        <v>1436</v>
      </c>
      <c r="H68" s="73">
        <v>28.0</v>
      </c>
      <c r="I68" s="71"/>
      <c r="J68" s="71"/>
      <c r="K68" s="71"/>
      <c r="L68" s="71"/>
      <c r="M68" s="71"/>
      <c r="N68" s="71"/>
      <c r="O68" s="71"/>
      <c r="P68" s="71"/>
      <c r="Q68" s="71"/>
      <c r="R68" s="71"/>
      <c r="S68" s="71"/>
      <c r="T68" s="71" t="s">
        <v>1371</v>
      </c>
      <c r="U68" s="71" t="s">
        <v>1372</v>
      </c>
      <c r="V68" s="71" t="s">
        <v>1373</v>
      </c>
      <c r="W68" s="82" t="s">
        <v>1374</v>
      </c>
      <c r="X68" s="80">
        <v>44505.89075973225</v>
      </c>
      <c r="Y68" s="74">
        <v>42553.0</v>
      </c>
      <c r="Z68" s="72" t="s">
        <v>1375</v>
      </c>
    </row>
    <row r="69">
      <c r="C69" s="71"/>
      <c r="D69" s="71"/>
      <c r="E69" s="80">
        <v>42553.72069444445</v>
      </c>
      <c r="F69" s="73">
        <v>154190.0</v>
      </c>
      <c r="G69" s="71" t="s">
        <v>1437</v>
      </c>
      <c r="H69" s="73">
        <v>28.0</v>
      </c>
      <c r="I69" s="71"/>
      <c r="J69" s="71"/>
      <c r="K69" s="71"/>
      <c r="L69" s="71"/>
      <c r="M69" s="71"/>
      <c r="N69" s="71"/>
      <c r="O69" s="71"/>
      <c r="P69" s="71"/>
      <c r="Q69" s="71"/>
      <c r="R69" s="71"/>
      <c r="S69" s="71"/>
      <c r="T69" s="71" t="s">
        <v>1371</v>
      </c>
      <c r="U69" s="71" t="s">
        <v>1372</v>
      </c>
      <c r="V69" s="71" t="s">
        <v>1373</v>
      </c>
      <c r="W69" s="82" t="s">
        <v>1374</v>
      </c>
      <c r="X69" s="80">
        <v>44505.89075973225</v>
      </c>
      <c r="Y69" s="74">
        <v>42553.0</v>
      </c>
      <c r="Z69" s="72" t="s">
        <v>1375</v>
      </c>
    </row>
    <row r="70">
      <c r="C70" s="71"/>
      <c r="D70" s="71"/>
      <c r="E70" s="80">
        <v>42553.72069444445</v>
      </c>
      <c r="F70" s="73">
        <v>154190.0</v>
      </c>
      <c r="G70" s="71" t="s">
        <v>1438</v>
      </c>
      <c r="H70" s="73">
        <v>28.0</v>
      </c>
      <c r="I70" s="71"/>
      <c r="J70" s="71"/>
      <c r="K70" s="71"/>
      <c r="L70" s="71"/>
      <c r="M70" s="71"/>
      <c r="N70" s="71"/>
      <c r="O70" s="71"/>
      <c r="P70" s="71"/>
      <c r="Q70" s="71"/>
      <c r="R70" s="71"/>
      <c r="S70" s="71"/>
      <c r="T70" s="71" t="s">
        <v>1371</v>
      </c>
      <c r="U70" s="71" t="s">
        <v>1372</v>
      </c>
      <c r="V70" s="71" t="s">
        <v>1373</v>
      </c>
      <c r="W70" s="82" t="s">
        <v>1374</v>
      </c>
      <c r="X70" s="80">
        <v>44505.89075973225</v>
      </c>
      <c r="Y70" s="74">
        <v>42553.0</v>
      </c>
      <c r="Z70" s="72" t="s">
        <v>1375</v>
      </c>
    </row>
    <row r="71">
      <c r="C71" s="71"/>
      <c r="D71" s="71"/>
      <c r="E71" s="80">
        <v>42553.72069444445</v>
      </c>
      <c r="F71" s="73">
        <v>154190.0</v>
      </c>
      <c r="G71" s="71" t="s">
        <v>1439</v>
      </c>
      <c r="H71" s="73">
        <v>28.0</v>
      </c>
      <c r="I71" s="71"/>
      <c r="J71" s="71"/>
      <c r="K71" s="71"/>
      <c r="L71" s="71"/>
      <c r="M71" s="71"/>
      <c r="N71" s="71"/>
      <c r="O71" s="71"/>
      <c r="P71" s="71"/>
      <c r="Q71" s="71"/>
      <c r="R71" s="71"/>
      <c r="S71" s="71"/>
      <c r="T71" s="71" t="s">
        <v>1371</v>
      </c>
      <c r="U71" s="71" t="s">
        <v>1372</v>
      </c>
      <c r="V71" s="71" t="s">
        <v>1373</v>
      </c>
      <c r="W71" s="82" t="s">
        <v>1374</v>
      </c>
      <c r="X71" s="80">
        <v>44505.89075973225</v>
      </c>
      <c r="Y71" s="74">
        <v>42553.0</v>
      </c>
      <c r="Z71" s="72" t="s">
        <v>1375</v>
      </c>
    </row>
    <row r="72">
      <c r="C72" s="71"/>
      <c r="D72" s="71"/>
      <c r="E72" s="80">
        <v>42553.72069444445</v>
      </c>
      <c r="F72" s="73">
        <v>154190.0</v>
      </c>
      <c r="G72" s="71" t="s">
        <v>1440</v>
      </c>
      <c r="H72" s="73">
        <v>28.0</v>
      </c>
      <c r="I72" s="71"/>
      <c r="J72" s="71"/>
      <c r="K72" s="71"/>
      <c r="L72" s="71"/>
      <c r="M72" s="71"/>
      <c r="N72" s="71"/>
      <c r="O72" s="71"/>
      <c r="P72" s="71"/>
      <c r="Q72" s="71"/>
      <c r="R72" s="71"/>
      <c r="S72" s="71"/>
      <c r="T72" s="71" t="s">
        <v>1371</v>
      </c>
      <c r="U72" s="71" t="s">
        <v>1372</v>
      </c>
      <c r="V72" s="71" t="s">
        <v>1373</v>
      </c>
      <c r="W72" s="82" t="s">
        <v>1374</v>
      </c>
      <c r="X72" s="80">
        <v>44505.89075973225</v>
      </c>
      <c r="Y72" s="74">
        <v>42553.0</v>
      </c>
      <c r="Z72" s="72" t="s">
        <v>1375</v>
      </c>
    </row>
    <row r="73">
      <c r="C73" s="71"/>
      <c r="D73" s="71"/>
      <c r="E73" s="80">
        <v>42553.72069444445</v>
      </c>
      <c r="F73" s="73">
        <v>154190.0</v>
      </c>
      <c r="G73" s="71" t="s">
        <v>1441</v>
      </c>
      <c r="H73" s="73">
        <v>28.0</v>
      </c>
      <c r="I73" s="71"/>
      <c r="J73" s="71"/>
      <c r="K73" s="71"/>
      <c r="L73" s="71"/>
      <c r="M73" s="71"/>
      <c r="N73" s="71"/>
      <c r="O73" s="71"/>
      <c r="P73" s="71"/>
      <c r="Q73" s="71"/>
      <c r="R73" s="71"/>
      <c r="S73" s="71"/>
      <c r="T73" s="71" t="s">
        <v>1371</v>
      </c>
      <c r="U73" s="71" t="s">
        <v>1372</v>
      </c>
      <c r="V73" s="71" t="s">
        <v>1373</v>
      </c>
      <c r="W73" s="82" t="s">
        <v>1374</v>
      </c>
      <c r="X73" s="80">
        <v>44505.89075973225</v>
      </c>
      <c r="Y73" s="74">
        <v>42553.0</v>
      </c>
      <c r="Z73" s="72" t="s">
        <v>1375</v>
      </c>
    </row>
    <row r="74">
      <c r="C74" s="71"/>
      <c r="D74" s="71"/>
      <c r="E74" s="80">
        <v>42553.72083333333</v>
      </c>
      <c r="F74" s="73">
        <v>154190.0</v>
      </c>
      <c r="G74" s="71" t="s">
        <v>1442</v>
      </c>
      <c r="H74" s="73">
        <v>28.0</v>
      </c>
      <c r="I74" s="71"/>
      <c r="J74" s="71"/>
      <c r="K74" s="71"/>
      <c r="L74" s="71"/>
      <c r="M74" s="71"/>
      <c r="N74" s="71"/>
      <c r="O74" s="71"/>
      <c r="P74" s="71"/>
      <c r="Q74" s="71"/>
      <c r="R74" s="71"/>
      <c r="S74" s="71"/>
      <c r="T74" s="71" t="s">
        <v>1371</v>
      </c>
      <c r="U74" s="71" t="s">
        <v>1372</v>
      </c>
      <c r="V74" s="71" t="s">
        <v>1373</v>
      </c>
      <c r="W74" s="82" t="s">
        <v>1374</v>
      </c>
      <c r="X74" s="80">
        <v>44505.89075973225</v>
      </c>
      <c r="Y74" s="74">
        <v>42553.0</v>
      </c>
      <c r="Z74" s="72" t="s">
        <v>1375</v>
      </c>
    </row>
    <row r="75">
      <c r="C75" s="71"/>
      <c r="D75" s="71"/>
      <c r="E75" s="80">
        <v>42553.72083333333</v>
      </c>
      <c r="F75" s="73">
        <v>154190.0</v>
      </c>
      <c r="G75" s="71" t="s">
        <v>1443</v>
      </c>
      <c r="H75" s="73">
        <v>28.0</v>
      </c>
      <c r="I75" s="71"/>
      <c r="J75" s="71"/>
      <c r="K75" s="71"/>
      <c r="L75" s="71"/>
      <c r="M75" s="71"/>
      <c r="N75" s="71"/>
      <c r="O75" s="71"/>
      <c r="P75" s="71"/>
      <c r="Q75" s="71"/>
      <c r="R75" s="71"/>
      <c r="S75" s="71"/>
      <c r="T75" s="71" t="s">
        <v>1371</v>
      </c>
      <c r="U75" s="71" t="s">
        <v>1372</v>
      </c>
      <c r="V75" s="71" t="s">
        <v>1373</v>
      </c>
      <c r="W75" s="82" t="s">
        <v>1374</v>
      </c>
      <c r="X75" s="80">
        <v>44505.89075973225</v>
      </c>
      <c r="Y75" s="74">
        <v>42553.0</v>
      </c>
      <c r="Z75" s="72" t="s">
        <v>1375</v>
      </c>
    </row>
    <row r="76">
      <c r="C76" s="71"/>
      <c r="D76" s="71"/>
      <c r="E76" s="80">
        <v>42553.72083333333</v>
      </c>
      <c r="F76" s="73">
        <v>154190.0</v>
      </c>
      <c r="G76" s="71" t="s">
        <v>1444</v>
      </c>
      <c r="H76" s="73">
        <v>28.0</v>
      </c>
      <c r="I76" s="71"/>
      <c r="J76" s="71"/>
      <c r="K76" s="71"/>
      <c r="L76" s="71"/>
      <c r="M76" s="71"/>
      <c r="N76" s="71"/>
      <c r="O76" s="71"/>
      <c r="P76" s="71"/>
      <c r="Q76" s="71"/>
      <c r="R76" s="71"/>
      <c r="S76" s="71"/>
      <c r="T76" s="71" t="s">
        <v>1371</v>
      </c>
      <c r="U76" s="71" t="s">
        <v>1372</v>
      </c>
      <c r="V76" s="71" t="s">
        <v>1373</v>
      </c>
      <c r="W76" s="82" t="s">
        <v>1374</v>
      </c>
      <c r="X76" s="80">
        <v>44505.89075973225</v>
      </c>
      <c r="Y76" s="74">
        <v>42553.0</v>
      </c>
      <c r="Z76" s="72" t="s">
        <v>1375</v>
      </c>
    </row>
    <row r="77">
      <c r="C77" s="71"/>
      <c r="D77" s="71"/>
      <c r="E77" s="80">
        <v>42553.72083333333</v>
      </c>
      <c r="F77" s="73">
        <v>154190.0</v>
      </c>
      <c r="G77" s="71" t="s">
        <v>1445</v>
      </c>
      <c r="H77" s="73">
        <v>28.0</v>
      </c>
      <c r="I77" s="71"/>
      <c r="J77" s="71"/>
      <c r="K77" s="71"/>
      <c r="L77" s="71"/>
      <c r="M77" s="71"/>
      <c r="N77" s="71"/>
      <c r="O77" s="71"/>
      <c r="P77" s="71"/>
      <c r="Q77" s="71"/>
      <c r="R77" s="71"/>
      <c r="S77" s="71"/>
      <c r="T77" s="71" t="s">
        <v>1371</v>
      </c>
      <c r="U77" s="71" t="s">
        <v>1372</v>
      </c>
      <c r="V77" s="71" t="s">
        <v>1373</v>
      </c>
      <c r="W77" s="82" t="s">
        <v>1374</v>
      </c>
      <c r="X77" s="80">
        <v>44505.89075973225</v>
      </c>
      <c r="Y77" s="74">
        <v>42553.0</v>
      </c>
      <c r="Z77" s="72" t="s">
        <v>1375</v>
      </c>
    </row>
    <row r="78">
      <c r="C78" s="71"/>
      <c r="D78" s="71"/>
      <c r="E78" s="80">
        <v>42553.72101851852</v>
      </c>
      <c r="F78" s="73">
        <v>154190.0</v>
      </c>
      <c r="G78" s="71" t="s">
        <v>1446</v>
      </c>
      <c r="H78" s="73">
        <v>28.0</v>
      </c>
      <c r="I78" s="71"/>
      <c r="J78" s="71"/>
      <c r="K78" s="71"/>
      <c r="L78" s="71"/>
      <c r="M78" s="71"/>
      <c r="N78" s="71"/>
      <c r="O78" s="71"/>
      <c r="P78" s="71"/>
      <c r="Q78" s="71"/>
      <c r="R78" s="71"/>
      <c r="S78" s="71"/>
      <c r="T78" s="71" t="s">
        <v>1371</v>
      </c>
      <c r="U78" s="71" t="s">
        <v>1372</v>
      </c>
      <c r="V78" s="71" t="s">
        <v>1373</v>
      </c>
      <c r="W78" s="82" t="s">
        <v>1374</v>
      </c>
      <c r="X78" s="80">
        <v>44505.89075973225</v>
      </c>
      <c r="Y78" s="74">
        <v>42553.0</v>
      </c>
      <c r="Z78" s="72" t="s">
        <v>1375</v>
      </c>
    </row>
    <row r="79">
      <c r="C79" s="71"/>
      <c r="D79" s="71"/>
      <c r="E79" s="80">
        <v>42553.72101851852</v>
      </c>
      <c r="F79" s="73">
        <v>154190.0</v>
      </c>
      <c r="G79" s="71" t="s">
        <v>1447</v>
      </c>
      <c r="H79" s="73">
        <v>28.0</v>
      </c>
      <c r="I79" s="71"/>
      <c r="J79" s="71"/>
      <c r="K79" s="71"/>
      <c r="L79" s="71"/>
      <c r="M79" s="71"/>
      <c r="N79" s="71"/>
      <c r="O79" s="71"/>
      <c r="P79" s="71"/>
      <c r="Q79" s="71"/>
      <c r="R79" s="71"/>
      <c r="S79" s="71"/>
      <c r="T79" s="71" t="s">
        <v>1371</v>
      </c>
      <c r="U79" s="71" t="s">
        <v>1372</v>
      </c>
      <c r="V79" s="71" t="s">
        <v>1373</v>
      </c>
      <c r="W79" s="82" t="s">
        <v>1374</v>
      </c>
      <c r="X79" s="80">
        <v>44505.89075973225</v>
      </c>
      <c r="Y79" s="74">
        <v>42553.0</v>
      </c>
      <c r="Z79" s="72" t="s">
        <v>1375</v>
      </c>
    </row>
    <row r="80">
      <c r="C80" s="71"/>
      <c r="D80" s="71"/>
      <c r="E80" s="80">
        <v>42553.72101851852</v>
      </c>
      <c r="F80" s="73">
        <v>154190.0</v>
      </c>
      <c r="G80" s="71" t="s">
        <v>1448</v>
      </c>
      <c r="H80" s="73">
        <v>28.0</v>
      </c>
      <c r="I80" s="71"/>
      <c r="J80" s="71"/>
      <c r="K80" s="71"/>
      <c r="L80" s="71"/>
      <c r="M80" s="71"/>
      <c r="N80" s="71"/>
      <c r="O80" s="71"/>
      <c r="P80" s="71"/>
      <c r="Q80" s="71"/>
      <c r="R80" s="71"/>
      <c r="S80" s="71"/>
      <c r="T80" s="71" t="s">
        <v>1371</v>
      </c>
      <c r="U80" s="71" t="s">
        <v>1372</v>
      </c>
      <c r="V80" s="71" t="s">
        <v>1373</v>
      </c>
      <c r="W80" s="82" t="s">
        <v>1374</v>
      </c>
      <c r="X80" s="80">
        <v>44505.89075973225</v>
      </c>
      <c r="Y80" s="74">
        <v>42553.0</v>
      </c>
      <c r="Z80" s="72" t="s">
        <v>1375</v>
      </c>
    </row>
    <row r="81">
      <c r="C81" s="71"/>
      <c r="D81" s="71"/>
      <c r="E81" s="80">
        <v>42553.72101851852</v>
      </c>
      <c r="F81" s="73">
        <v>154190.0</v>
      </c>
      <c r="G81" s="71" t="s">
        <v>1449</v>
      </c>
      <c r="H81" s="73">
        <v>28.0</v>
      </c>
      <c r="I81" s="71"/>
      <c r="J81" s="71"/>
      <c r="K81" s="71"/>
      <c r="L81" s="71"/>
      <c r="M81" s="71"/>
      <c r="N81" s="71"/>
      <c r="O81" s="71"/>
      <c r="P81" s="71"/>
      <c r="Q81" s="71"/>
      <c r="R81" s="81"/>
      <c r="S81" s="71"/>
      <c r="T81" s="71" t="s">
        <v>1371</v>
      </c>
      <c r="U81" s="71" t="s">
        <v>1372</v>
      </c>
      <c r="V81" s="71" t="s">
        <v>1373</v>
      </c>
      <c r="W81" s="82" t="s">
        <v>1374</v>
      </c>
      <c r="X81" s="80">
        <v>44505.89075973225</v>
      </c>
      <c r="Y81" s="74">
        <v>42553.0</v>
      </c>
      <c r="Z81" s="72" t="s">
        <v>1375</v>
      </c>
    </row>
    <row r="82">
      <c r="C82" s="71"/>
      <c r="D82" s="71"/>
      <c r="E82" s="80">
        <v>42553.72101851852</v>
      </c>
      <c r="F82" s="73">
        <v>154190.0</v>
      </c>
      <c r="G82" s="71" t="s">
        <v>1450</v>
      </c>
      <c r="H82" s="73">
        <v>28.0</v>
      </c>
      <c r="I82" s="71"/>
      <c r="J82" s="71"/>
      <c r="K82" s="71"/>
      <c r="L82" s="71"/>
      <c r="M82" s="71"/>
      <c r="N82" s="71"/>
      <c r="O82" s="71"/>
      <c r="P82" s="71"/>
      <c r="Q82" s="71"/>
      <c r="R82" s="71"/>
      <c r="S82" s="71"/>
      <c r="T82" s="71" t="s">
        <v>1371</v>
      </c>
      <c r="U82" s="71" t="s">
        <v>1372</v>
      </c>
      <c r="V82" s="71" t="s">
        <v>1373</v>
      </c>
      <c r="W82" s="82" t="s">
        <v>1374</v>
      </c>
      <c r="X82" s="80">
        <v>44505.89075973225</v>
      </c>
      <c r="Y82" s="74">
        <v>42553.0</v>
      </c>
      <c r="Z82" s="72" t="s">
        <v>1375</v>
      </c>
    </row>
    <row r="83">
      <c r="C83" s="71"/>
      <c r="D83" s="71"/>
      <c r="E83" s="80">
        <v>42553.72101851852</v>
      </c>
      <c r="F83" s="73">
        <v>154190.0</v>
      </c>
      <c r="G83" s="71" t="s">
        <v>1451</v>
      </c>
      <c r="H83" s="73">
        <v>28.0</v>
      </c>
      <c r="I83" s="71"/>
      <c r="J83" s="71"/>
      <c r="K83" s="71"/>
      <c r="L83" s="71"/>
      <c r="M83" s="71"/>
      <c r="N83" s="71"/>
      <c r="O83" s="71"/>
      <c r="P83" s="71"/>
      <c r="Q83" s="71"/>
      <c r="R83" s="71"/>
      <c r="S83" s="71"/>
      <c r="T83" s="71" t="s">
        <v>1371</v>
      </c>
      <c r="U83" s="71" t="s">
        <v>1372</v>
      </c>
      <c r="V83" s="71" t="s">
        <v>1373</v>
      </c>
      <c r="W83" s="82" t="s">
        <v>1374</v>
      </c>
      <c r="X83" s="80">
        <v>44505.89075973225</v>
      </c>
      <c r="Y83" s="74">
        <v>42553.0</v>
      </c>
      <c r="Z83" s="72" t="s">
        <v>1375</v>
      </c>
    </row>
    <row r="84">
      <c r="C84" s="71"/>
      <c r="D84" s="71"/>
      <c r="E84" s="80">
        <v>42553.72101851852</v>
      </c>
      <c r="F84" s="73">
        <v>154190.0</v>
      </c>
      <c r="G84" s="71" t="s">
        <v>1452</v>
      </c>
      <c r="H84" s="73">
        <v>28.0</v>
      </c>
      <c r="I84" s="71"/>
      <c r="J84" s="71"/>
      <c r="K84" s="71"/>
      <c r="L84" s="71"/>
      <c r="M84" s="71"/>
      <c r="N84" s="71"/>
      <c r="O84" s="71"/>
      <c r="P84" s="71"/>
      <c r="Q84" s="71"/>
      <c r="R84" s="71"/>
      <c r="S84" s="71"/>
      <c r="T84" s="71" t="s">
        <v>1371</v>
      </c>
      <c r="U84" s="71" t="s">
        <v>1372</v>
      </c>
      <c r="V84" s="71" t="s">
        <v>1373</v>
      </c>
      <c r="W84" s="82" t="s">
        <v>1374</v>
      </c>
      <c r="X84" s="80">
        <v>44505.89075973225</v>
      </c>
      <c r="Y84" s="74">
        <v>42553.0</v>
      </c>
      <c r="Z84" s="72" t="s">
        <v>1375</v>
      </c>
    </row>
    <row r="85">
      <c r="C85" s="71"/>
      <c r="D85" s="71"/>
      <c r="E85" s="80">
        <v>42553.721712962964</v>
      </c>
      <c r="F85" s="73">
        <v>154190.0</v>
      </c>
      <c r="G85" s="71" t="s">
        <v>1453</v>
      </c>
      <c r="H85" s="73">
        <v>28.0</v>
      </c>
      <c r="I85" s="71"/>
      <c r="J85" s="71"/>
      <c r="K85" s="71"/>
      <c r="L85" s="71"/>
      <c r="M85" s="71"/>
      <c r="N85" s="71"/>
      <c r="O85" s="71"/>
      <c r="P85" s="71"/>
      <c r="Q85" s="71"/>
      <c r="R85" s="71"/>
      <c r="S85" s="71"/>
      <c r="T85" s="71" t="s">
        <v>1371</v>
      </c>
      <c r="U85" s="71" t="s">
        <v>1372</v>
      </c>
      <c r="V85" s="71" t="s">
        <v>1373</v>
      </c>
      <c r="W85" s="82" t="s">
        <v>1374</v>
      </c>
      <c r="X85" s="80">
        <v>44505.89075973225</v>
      </c>
      <c r="Y85" s="74">
        <v>42553.0</v>
      </c>
      <c r="Z85" s="72" t="s">
        <v>1375</v>
      </c>
    </row>
    <row r="86">
      <c r="C86" s="71"/>
      <c r="D86" s="71"/>
      <c r="E86" s="80">
        <v>42553.72189814815</v>
      </c>
      <c r="F86" s="73">
        <v>154190.0</v>
      </c>
      <c r="G86" s="71" t="s">
        <v>1454</v>
      </c>
      <c r="H86" s="73">
        <v>28.0</v>
      </c>
      <c r="I86" s="71"/>
      <c r="J86" s="71"/>
      <c r="K86" s="71"/>
      <c r="L86" s="71"/>
      <c r="M86" s="71"/>
      <c r="N86" s="71"/>
      <c r="O86" s="71"/>
      <c r="P86" s="71"/>
      <c r="Q86" s="71"/>
      <c r="R86" s="71"/>
      <c r="S86" s="71"/>
      <c r="T86" s="71" t="s">
        <v>1371</v>
      </c>
      <c r="U86" s="71" t="s">
        <v>1372</v>
      </c>
      <c r="V86" s="71" t="s">
        <v>1373</v>
      </c>
      <c r="W86" s="82" t="s">
        <v>1374</v>
      </c>
      <c r="X86" s="80">
        <v>44505.89075973225</v>
      </c>
      <c r="Y86" s="74">
        <v>42553.0</v>
      </c>
      <c r="Z86" s="72" t="s">
        <v>1375</v>
      </c>
    </row>
    <row r="87">
      <c r="C87" s="71"/>
      <c r="D87" s="71"/>
      <c r="E87" s="80">
        <v>42553.722083333334</v>
      </c>
      <c r="F87" s="73">
        <v>154190.0</v>
      </c>
      <c r="G87" s="71" t="s">
        <v>1455</v>
      </c>
      <c r="H87" s="73">
        <v>28.0</v>
      </c>
      <c r="I87" s="71"/>
      <c r="J87" s="71"/>
      <c r="K87" s="71"/>
      <c r="L87" s="71"/>
      <c r="M87" s="71"/>
      <c r="N87" s="71"/>
      <c r="O87" s="71"/>
      <c r="P87" s="71"/>
      <c r="Q87" s="71"/>
      <c r="R87" s="71"/>
      <c r="S87" s="71"/>
      <c r="T87" s="71" t="s">
        <v>1371</v>
      </c>
      <c r="U87" s="71" t="s">
        <v>1372</v>
      </c>
      <c r="V87" s="71" t="s">
        <v>1373</v>
      </c>
      <c r="W87" s="82" t="s">
        <v>1374</v>
      </c>
      <c r="X87" s="80">
        <v>44505.89075973225</v>
      </c>
      <c r="Y87" s="74">
        <v>42553.0</v>
      </c>
      <c r="Z87" s="72" t="s">
        <v>1375</v>
      </c>
    </row>
    <row r="88">
      <c r="C88" s="71"/>
      <c r="D88" s="71"/>
      <c r="E88" s="80">
        <v>42553.722083333334</v>
      </c>
      <c r="F88" s="73">
        <v>154190.0</v>
      </c>
      <c r="G88" s="71" t="s">
        <v>1456</v>
      </c>
      <c r="H88" s="73">
        <v>28.0</v>
      </c>
      <c r="I88" s="71"/>
      <c r="J88" s="71"/>
      <c r="K88" s="71"/>
      <c r="L88" s="71"/>
      <c r="M88" s="71"/>
      <c r="N88" s="71"/>
      <c r="O88" s="71"/>
      <c r="P88" s="71"/>
      <c r="Q88" s="71"/>
      <c r="R88" s="71"/>
      <c r="S88" s="71"/>
      <c r="T88" s="71" t="s">
        <v>1371</v>
      </c>
      <c r="U88" s="71" t="s">
        <v>1372</v>
      </c>
      <c r="V88" s="71" t="s">
        <v>1373</v>
      </c>
      <c r="W88" s="82" t="s">
        <v>1374</v>
      </c>
      <c r="X88" s="80">
        <v>44505.89075973225</v>
      </c>
      <c r="Y88" s="74">
        <v>42553.0</v>
      </c>
      <c r="Z88" s="72" t="s">
        <v>1375</v>
      </c>
    </row>
    <row r="89">
      <c r="C89" s="71"/>
      <c r="D89" s="71"/>
      <c r="E89" s="80">
        <v>42553.722407407404</v>
      </c>
      <c r="F89" s="73">
        <v>154190.0</v>
      </c>
      <c r="G89" s="71" t="s">
        <v>1457</v>
      </c>
      <c r="H89" s="73">
        <v>28.0</v>
      </c>
      <c r="I89" s="71"/>
      <c r="J89" s="71"/>
      <c r="K89" s="71"/>
      <c r="L89" s="71"/>
      <c r="M89" s="71"/>
      <c r="N89" s="71"/>
      <c r="O89" s="71"/>
      <c r="P89" s="71"/>
      <c r="Q89" s="71"/>
      <c r="R89" s="71"/>
      <c r="S89" s="71"/>
      <c r="T89" s="71" t="s">
        <v>1371</v>
      </c>
      <c r="U89" s="71" t="s">
        <v>1372</v>
      </c>
      <c r="V89" s="71" t="s">
        <v>1373</v>
      </c>
      <c r="W89" s="82" t="s">
        <v>1374</v>
      </c>
      <c r="X89" s="80">
        <v>44505.89075973225</v>
      </c>
      <c r="Y89" s="74">
        <v>42553.0</v>
      </c>
      <c r="Z89" s="72" t="s">
        <v>1375</v>
      </c>
    </row>
    <row r="90">
      <c r="C90" s="71"/>
      <c r="D90" s="71"/>
      <c r="E90" s="80">
        <v>42553.722592592596</v>
      </c>
      <c r="F90" s="73">
        <v>154190.0</v>
      </c>
      <c r="G90" s="71" t="s">
        <v>1458</v>
      </c>
      <c r="H90" s="73">
        <v>28.0</v>
      </c>
      <c r="I90" s="71"/>
      <c r="J90" s="71"/>
      <c r="K90" s="71"/>
      <c r="L90" s="71"/>
      <c r="M90" s="71"/>
      <c r="N90" s="71"/>
      <c r="O90" s="71"/>
      <c r="P90" s="71"/>
      <c r="Q90" s="71"/>
      <c r="R90" s="71"/>
      <c r="S90" s="71"/>
      <c r="T90" s="71" t="s">
        <v>1371</v>
      </c>
      <c r="U90" s="71" t="s">
        <v>1372</v>
      </c>
      <c r="V90" s="71" t="s">
        <v>1373</v>
      </c>
      <c r="W90" s="82" t="s">
        <v>1374</v>
      </c>
      <c r="X90" s="80">
        <v>44505.89075973225</v>
      </c>
      <c r="Y90" s="74">
        <v>42553.0</v>
      </c>
      <c r="Z90" s="72" t="s">
        <v>1375</v>
      </c>
    </row>
    <row r="91">
      <c r="C91" s="71"/>
      <c r="D91" s="71"/>
      <c r="E91" s="80">
        <v>42553.722592592596</v>
      </c>
      <c r="F91" s="73">
        <v>154190.0</v>
      </c>
      <c r="G91" s="71" t="s">
        <v>1459</v>
      </c>
      <c r="H91" s="73">
        <v>28.0</v>
      </c>
      <c r="I91" s="71"/>
      <c r="J91" s="71"/>
      <c r="K91" s="71"/>
      <c r="L91" s="71"/>
      <c r="M91" s="71"/>
      <c r="N91" s="71"/>
      <c r="O91" s="71"/>
      <c r="P91" s="71"/>
      <c r="Q91" s="71"/>
      <c r="R91" s="71"/>
      <c r="S91" s="71"/>
      <c r="T91" s="71" t="s">
        <v>1371</v>
      </c>
      <c r="U91" s="71" t="s">
        <v>1372</v>
      </c>
      <c r="V91" s="71" t="s">
        <v>1373</v>
      </c>
      <c r="W91" s="82" t="s">
        <v>1374</v>
      </c>
      <c r="X91" s="80">
        <v>44505.89075973225</v>
      </c>
      <c r="Y91" s="74">
        <v>42553.0</v>
      </c>
      <c r="Z91" s="72" t="s">
        <v>1375</v>
      </c>
    </row>
    <row r="92">
      <c r="C92" s="71"/>
      <c r="D92" s="71"/>
      <c r="E92" s="80">
        <v>42553.72277777778</v>
      </c>
      <c r="F92" s="73">
        <v>154190.0</v>
      </c>
      <c r="G92" s="71" t="s">
        <v>1460</v>
      </c>
      <c r="H92" s="73">
        <v>28.0</v>
      </c>
      <c r="I92" s="71"/>
      <c r="J92" s="71"/>
      <c r="K92" s="71"/>
      <c r="L92" s="71"/>
      <c r="M92" s="71"/>
      <c r="N92" s="71"/>
      <c r="O92" s="71"/>
      <c r="P92" s="71"/>
      <c r="Q92" s="71"/>
      <c r="R92" s="71"/>
      <c r="S92" s="71"/>
      <c r="T92" s="71" t="s">
        <v>1371</v>
      </c>
      <c r="U92" s="71" t="s">
        <v>1372</v>
      </c>
      <c r="V92" s="71" t="s">
        <v>1373</v>
      </c>
      <c r="W92" s="82" t="s">
        <v>1374</v>
      </c>
      <c r="X92" s="80">
        <v>44505.89075973225</v>
      </c>
      <c r="Y92" s="74">
        <v>42553.0</v>
      </c>
      <c r="Z92" s="72" t="s">
        <v>1375</v>
      </c>
    </row>
    <row r="93">
      <c r="C93" s="71"/>
      <c r="D93" s="71"/>
      <c r="E93" s="80">
        <v>42553.72277777778</v>
      </c>
      <c r="F93" s="73">
        <v>154190.0</v>
      </c>
      <c r="G93" s="71" t="s">
        <v>1461</v>
      </c>
      <c r="H93" s="73">
        <v>28.0</v>
      </c>
      <c r="I93" s="71"/>
      <c r="J93" s="71"/>
      <c r="K93" s="71"/>
      <c r="L93" s="71"/>
      <c r="M93" s="71"/>
      <c r="N93" s="71"/>
      <c r="O93" s="71"/>
      <c r="P93" s="71"/>
      <c r="Q93" s="71"/>
      <c r="R93" s="71"/>
      <c r="S93" s="71"/>
      <c r="T93" s="71" t="s">
        <v>1371</v>
      </c>
      <c r="U93" s="71" t="s">
        <v>1372</v>
      </c>
      <c r="V93" s="71" t="s">
        <v>1373</v>
      </c>
      <c r="W93" s="82" t="s">
        <v>1374</v>
      </c>
      <c r="X93" s="80">
        <v>44505.89075973225</v>
      </c>
      <c r="Y93" s="74">
        <v>42553.0</v>
      </c>
      <c r="Z93" s="72" t="s">
        <v>1375</v>
      </c>
    </row>
    <row r="94">
      <c r="C94" s="71"/>
      <c r="D94" s="71"/>
      <c r="E94" s="80">
        <v>42553.72277777778</v>
      </c>
      <c r="F94" s="73">
        <v>154190.0</v>
      </c>
      <c r="G94" s="71" t="s">
        <v>1462</v>
      </c>
      <c r="H94" s="73">
        <v>28.0</v>
      </c>
      <c r="I94" s="71"/>
      <c r="J94" s="71"/>
      <c r="K94" s="71"/>
      <c r="L94" s="71"/>
      <c r="M94" s="71"/>
      <c r="N94" s="71"/>
      <c r="O94" s="71"/>
      <c r="P94" s="71"/>
      <c r="Q94" s="71"/>
      <c r="R94" s="71"/>
      <c r="S94" s="71"/>
      <c r="T94" s="71" t="s">
        <v>1371</v>
      </c>
      <c r="U94" s="71" t="s">
        <v>1372</v>
      </c>
      <c r="V94" s="71" t="s">
        <v>1373</v>
      </c>
      <c r="W94" s="82" t="s">
        <v>1374</v>
      </c>
      <c r="X94" s="80">
        <v>44505.89075973225</v>
      </c>
      <c r="Y94" s="74">
        <v>42553.0</v>
      </c>
      <c r="Z94" s="72" t="s">
        <v>1375</v>
      </c>
    </row>
    <row r="95">
      <c r="C95" s="71"/>
      <c r="D95" s="71"/>
      <c r="E95" s="80">
        <v>42553.72277777778</v>
      </c>
      <c r="F95" s="73">
        <v>154190.0</v>
      </c>
      <c r="G95" s="71" t="s">
        <v>1463</v>
      </c>
      <c r="H95" s="73">
        <v>28.0</v>
      </c>
      <c r="I95" s="71"/>
      <c r="J95" s="71"/>
      <c r="K95" s="71"/>
      <c r="L95" s="71"/>
      <c r="M95" s="71"/>
      <c r="N95" s="71"/>
      <c r="O95" s="71"/>
      <c r="P95" s="71"/>
      <c r="Q95" s="71"/>
      <c r="R95" s="71"/>
      <c r="S95" s="71"/>
      <c r="T95" s="71" t="s">
        <v>1371</v>
      </c>
      <c r="U95" s="71" t="s">
        <v>1372</v>
      </c>
      <c r="V95" s="71" t="s">
        <v>1373</v>
      </c>
      <c r="W95" s="82" t="s">
        <v>1374</v>
      </c>
      <c r="X95" s="80">
        <v>44505.89075973225</v>
      </c>
      <c r="Y95" s="74">
        <v>42553.0</v>
      </c>
      <c r="Z95" s="72" t="s">
        <v>1375</v>
      </c>
    </row>
    <row r="96">
      <c r="C96" s="71"/>
      <c r="D96" s="71"/>
      <c r="E96" s="80">
        <v>42553.72310185185</v>
      </c>
      <c r="F96" s="73">
        <v>154190.0</v>
      </c>
      <c r="G96" s="71" t="s">
        <v>1464</v>
      </c>
      <c r="H96" s="73">
        <v>28.0</v>
      </c>
      <c r="I96" s="71"/>
      <c r="J96" s="71"/>
      <c r="K96" s="71"/>
      <c r="L96" s="71"/>
      <c r="M96" s="71"/>
      <c r="N96" s="71"/>
      <c r="O96" s="71"/>
      <c r="P96" s="71"/>
      <c r="Q96" s="71"/>
      <c r="R96" s="71"/>
      <c r="S96" s="71"/>
      <c r="T96" s="71" t="s">
        <v>1371</v>
      </c>
      <c r="U96" s="71" t="s">
        <v>1372</v>
      </c>
      <c r="V96" s="71" t="s">
        <v>1373</v>
      </c>
      <c r="W96" s="82" t="s">
        <v>1374</v>
      </c>
      <c r="X96" s="80">
        <v>44505.89075973225</v>
      </c>
      <c r="Y96" s="74">
        <v>42553.0</v>
      </c>
      <c r="Z96" s="72" t="s">
        <v>1375</v>
      </c>
    </row>
    <row r="97">
      <c r="C97" s="71"/>
      <c r="D97" s="71"/>
      <c r="E97" s="80">
        <v>42553.72310185185</v>
      </c>
      <c r="F97" s="73">
        <v>154190.0</v>
      </c>
      <c r="G97" s="71" t="s">
        <v>1465</v>
      </c>
      <c r="H97" s="73">
        <v>28.0</v>
      </c>
      <c r="I97" s="71"/>
      <c r="J97" s="71"/>
      <c r="K97" s="71"/>
      <c r="L97" s="71"/>
      <c r="M97" s="71"/>
      <c r="N97" s="71"/>
      <c r="O97" s="71"/>
      <c r="P97" s="71"/>
      <c r="Q97" s="71"/>
      <c r="R97" s="71"/>
      <c r="S97" s="71"/>
      <c r="T97" s="71" t="s">
        <v>1371</v>
      </c>
      <c r="U97" s="71" t="s">
        <v>1372</v>
      </c>
      <c r="V97" s="71" t="s">
        <v>1373</v>
      </c>
      <c r="W97" s="82" t="s">
        <v>1374</v>
      </c>
      <c r="X97" s="80">
        <v>44505.89075973225</v>
      </c>
      <c r="Y97" s="74">
        <v>42553.0</v>
      </c>
      <c r="Z97" s="72" t="s">
        <v>1375</v>
      </c>
    </row>
    <row r="98">
      <c r="C98" s="71"/>
      <c r="D98" s="71"/>
      <c r="E98" s="80">
        <v>42553.72310185185</v>
      </c>
      <c r="F98" s="73">
        <v>154190.0</v>
      </c>
      <c r="G98" s="71" t="s">
        <v>1466</v>
      </c>
      <c r="H98" s="73">
        <v>28.0</v>
      </c>
      <c r="I98" s="71"/>
      <c r="J98" s="71"/>
      <c r="K98" s="71"/>
      <c r="L98" s="71"/>
      <c r="M98" s="71"/>
      <c r="N98" s="71"/>
      <c r="O98" s="71"/>
      <c r="P98" s="71"/>
      <c r="Q98" s="71"/>
      <c r="R98" s="71"/>
      <c r="S98" s="71"/>
      <c r="T98" s="71" t="s">
        <v>1371</v>
      </c>
      <c r="U98" s="71" t="s">
        <v>1372</v>
      </c>
      <c r="V98" s="71" t="s">
        <v>1373</v>
      </c>
      <c r="W98" s="82" t="s">
        <v>1374</v>
      </c>
      <c r="X98" s="80">
        <v>44505.89075973225</v>
      </c>
      <c r="Y98" s="74">
        <v>42553.0</v>
      </c>
      <c r="Z98" s="72" t="s">
        <v>1375</v>
      </c>
    </row>
    <row r="99">
      <c r="C99" s="71"/>
      <c r="D99" s="71"/>
      <c r="E99" s="80">
        <v>42553.72310185185</v>
      </c>
      <c r="F99" s="73">
        <v>154190.0</v>
      </c>
      <c r="G99" s="71" t="s">
        <v>1467</v>
      </c>
      <c r="H99" s="73">
        <v>28.0</v>
      </c>
      <c r="I99" s="71"/>
      <c r="J99" s="71"/>
      <c r="K99" s="71"/>
      <c r="L99" s="71"/>
      <c r="M99" s="71"/>
      <c r="N99" s="71"/>
      <c r="O99" s="71"/>
      <c r="P99" s="71"/>
      <c r="Q99" s="71"/>
      <c r="R99" s="71"/>
      <c r="S99" s="71"/>
      <c r="T99" s="71" t="s">
        <v>1371</v>
      </c>
      <c r="U99" s="71" t="s">
        <v>1372</v>
      </c>
      <c r="V99" s="71" t="s">
        <v>1373</v>
      </c>
      <c r="W99" s="82" t="s">
        <v>1374</v>
      </c>
      <c r="X99" s="80">
        <v>44505.89075973225</v>
      </c>
      <c r="Y99" s="74">
        <v>42553.0</v>
      </c>
      <c r="Z99" s="72" t="s">
        <v>1375</v>
      </c>
    </row>
    <row r="100">
      <c r="C100" s="71"/>
      <c r="D100" s="71"/>
      <c r="E100" s="80">
        <v>42553.72310185185</v>
      </c>
      <c r="F100" s="73">
        <v>154190.0</v>
      </c>
      <c r="G100" s="71" t="s">
        <v>1468</v>
      </c>
      <c r="H100" s="73">
        <v>28.0</v>
      </c>
      <c r="I100" s="71"/>
      <c r="J100" s="71"/>
      <c r="K100" s="71"/>
      <c r="L100" s="71"/>
      <c r="M100" s="71"/>
      <c r="N100" s="71"/>
      <c r="O100" s="71"/>
      <c r="P100" s="71"/>
      <c r="Q100" s="71"/>
      <c r="R100" s="71"/>
      <c r="S100" s="71"/>
      <c r="T100" s="71" t="s">
        <v>1371</v>
      </c>
      <c r="U100" s="71" t="s">
        <v>1372</v>
      </c>
      <c r="V100" s="71" t="s">
        <v>1373</v>
      </c>
      <c r="W100" s="82" t="s">
        <v>1374</v>
      </c>
      <c r="X100" s="80">
        <v>44505.89075973225</v>
      </c>
      <c r="Y100" s="74">
        <v>42553.0</v>
      </c>
      <c r="Z100" s="72" t="s">
        <v>1375</v>
      </c>
    </row>
    <row r="101">
      <c r="C101" s="71"/>
      <c r="D101" s="71"/>
      <c r="E101" s="80">
        <v>42553.723287037035</v>
      </c>
      <c r="F101" s="73">
        <v>154190.0</v>
      </c>
      <c r="G101" s="71" t="s">
        <v>1469</v>
      </c>
      <c r="H101" s="73">
        <v>28.0</v>
      </c>
      <c r="I101" s="71"/>
      <c r="J101" s="71"/>
      <c r="K101" s="71"/>
      <c r="L101" s="71"/>
      <c r="M101" s="71"/>
      <c r="N101" s="71"/>
      <c r="O101" s="71"/>
      <c r="P101" s="71"/>
      <c r="Q101" s="71"/>
      <c r="R101" s="71"/>
      <c r="S101" s="71"/>
      <c r="T101" s="71" t="s">
        <v>1371</v>
      </c>
      <c r="U101" s="71" t="s">
        <v>1372</v>
      </c>
      <c r="V101" s="71" t="s">
        <v>1373</v>
      </c>
      <c r="W101" s="82" t="s">
        <v>1374</v>
      </c>
      <c r="X101" s="80">
        <v>44505.89075973225</v>
      </c>
      <c r="Y101" s="74">
        <v>42553.0</v>
      </c>
      <c r="Z101" s="72" t="s">
        <v>1375</v>
      </c>
    </row>
    <row r="102">
      <c r="C102" s="71"/>
      <c r="D102" s="71"/>
      <c r="E102" s="80">
        <v>42553.723287037035</v>
      </c>
      <c r="F102" s="73">
        <v>154190.0</v>
      </c>
      <c r="G102" s="71" t="s">
        <v>1470</v>
      </c>
      <c r="H102" s="73">
        <v>28.0</v>
      </c>
      <c r="I102" s="71"/>
      <c r="J102" s="71"/>
      <c r="K102" s="71"/>
      <c r="L102" s="71"/>
      <c r="M102" s="71"/>
      <c r="N102" s="71"/>
      <c r="O102" s="71"/>
      <c r="P102" s="71"/>
      <c r="Q102" s="71"/>
      <c r="R102" s="81"/>
      <c r="S102" s="71"/>
      <c r="T102" s="71" t="s">
        <v>1371</v>
      </c>
      <c r="U102" s="71" t="s">
        <v>1372</v>
      </c>
      <c r="V102" s="71" t="s">
        <v>1373</v>
      </c>
      <c r="W102" s="82" t="s">
        <v>1374</v>
      </c>
      <c r="X102" s="80">
        <v>44505.89075973225</v>
      </c>
      <c r="Y102" s="74">
        <v>42553.0</v>
      </c>
      <c r="Z102" s="72" t="s">
        <v>1375</v>
      </c>
    </row>
    <row r="103">
      <c r="C103" s="71"/>
      <c r="D103" s="71"/>
      <c r="E103" s="80">
        <v>42553.723287037035</v>
      </c>
      <c r="F103" s="73">
        <v>154190.0</v>
      </c>
      <c r="G103" s="71" t="s">
        <v>1471</v>
      </c>
      <c r="H103" s="73">
        <v>28.0</v>
      </c>
      <c r="I103" s="71"/>
      <c r="J103" s="71"/>
      <c r="K103" s="71"/>
      <c r="L103" s="71"/>
      <c r="M103" s="71"/>
      <c r="N103" s="71"/>
      <c r="O103" s="71"/>
      <c r="P103" s="71"/>
      <c r="Q103" s="71"/>
      <c r="R103" s="71"/>
      <c r="S103" s="71"/>
      <c r="T103" s="71" t="s">
        <v>1371</v>
      </c>
      <c r="U103" s="71" t="s">
        <v>1372</v>
      </c>
      <c r="V103" s="71" t="s">
        <v>1373</v>
      </c>
      <c r="W103" s="82" t="s">
        <v>1374</v>
      </c>
      <c r="X103" s="80">
        <v>44505.89075973225</v>
      </c>
      <c r="Y103" s="74">
        <v>42553.0</v>
      </c>
      <c r="Z103" s="72" t="s">
        <v>1375</v>
      </c>
    </row>
    <row r="104">
      <c r="C104" s="71"/>
      <c r="D104" s="71"/>
      <c r="E104" s="80">
        <v>42553.72347222222</v>
      </c>
      <c r="F104" s="73">
        <v>154190.0</v>
      </c>
      <c r="G104" s="71" t="s">
        <v>1472</v>
      </c>
      <c r="H104" s="73">
        <v>28.0</v>
      </c>
      <c r="I104" s="71"/>
      <c r="J104" s="71"/>
      <c r="K104" s="71"/>
      <c r="L104" s="71"/>
      <c r="M104" s="71"/>
      <c r="N104" s="71"/>
      <c r="O104" s="71"/>
      <c r="P104" s="71"/>
      <c r="Q104" s="71"/>
      <c r="R104" s="71"/>
      <c r="S104" s="71"/>
      <c r="T104" s="71" t="s">
        <v>1371</v>
      </c>
      <c r="U104" s="71" t="s">
        <v>1372</v>
      </c>
      <c r="V104" s="71" t="s">
        <v>1373</v>
      </c>
      <c r="W104" s="82" t="s">
        <v>1374</v>
      </c>
      <c r="X104" s="80">
        <v>44505.89075973225</v>
      </c>
      <c r="Y104" s="74">
        <v>42553.0</v>
      </c>
      <c r="Z104" s="72" t="s">
        <v>1375</v>
      </c>
    </row>
    <row r="105">
      <c r="C105" s="71"/>
      <c r="D105" s="71"/>
      <c r="E105" s="80">
        <v>42553.72347222222</v>
      </c>
      <c r="F105" s="73">
        <v>154190.0</v>
      </c>
      <c r="G105" s="71" t="s">
        <v>1473</v>
      </c>
      <c r="H105" s="73">
        <v>28.0</v>
      </c>
      <c r="I105" s="71"/>
      <c r="J105" s="71"/>
      <c r="K105" s="71"/>
      <c r="L105" s="71"/>
      <c r="M105" s="71"/>
      <c r="N105" s="71"/>
      <c r="O105" s="71"/>
      <c r="P105" s="71"/>
      <c r="Q105" s="71"/>
      <c r="R105" s="71"/>
      <c r="S105" s="71"/>
      <c r="T105" s="71" t="s">
        <v>1371</v>
      </c>
      <c r="U105" s="71" t="s">
        <v>1372</v>
      </c>
      <c r="V105" s="71" t="s">
        <v>1373</v>
      </c>
      <c r="W105" s="82" t="s">
        <v>1374</v>
      </c>
      <c r="X105" s="80">
        <v>44505.89075973225</v>
      </c>
      <c r="Y105" s="74">
        <v>42553.0</v>
      </c>
      <c r="Z105" s="72" t="s">
        <v>1375</v>
      </c>
    </row>
    <row r="106">
      <c r="C106" s="71"/>
      <c r="D106" s="71"/>
      <c r="E106" s="80">
        <v>42553.72347222222</v>
      </c>
      <c r="F106" s="73">
        <v>154190.0</v>
      </c>
      <c r="G106" s="71" t="s">
        <v>1474</v>
      </c>
      <c r="H106" s="73">
        <v>28.0</v>
      </c>
      <c r="I106" s="71"/>
      <c r="J106" s="71"/>
      <c r="K106" s="71"/>
      <c r="L106" s="71"/>
      <c r="M106" s="71"/>
      <c r="N106" s="71"/>
      <c r="O106" s="71"/>
      <c r="P106" s="71"/>
      <c r="Q106" s="71"/>
      <c r="R106" s="71"/>
      <c r="S106" s="71"/>
      <c r="T106" s="71" t="s">
        <v>1371</v>
      </c>
      <c r="U106" s="71" t="s">
        <v>1372</v>
      </c>
      <c r="V106" s="71" t="s">
        <v>1373</v>
      </c>
      <c r="W106" s="82" t="s">
        <v>1374</v>
      </c>
      <c r="X106" s="80">
        <v>44505.89075973225</v>
      </c>
      <c r="Y106" s="74">
        <v>42553.0</v>
      </c>
      <c r="Z106" s="72" t="s">
        <v>1375</v>
      </c>
    </row>
  </sheetData>
  <hyperlinks>
    <hyperlink r:id="rId1" ref="W7"/>
    <hyperlink r:id="rId2" ref="W8"/>
    <hyperlink r:id="rId3" ref="W9"/>
    <hyperlink r:id="rId4" ref="W10"/>
    <hyperlink r:id="rId5" ref="W11"/>
    <hyperlink r:id="rId6" ref="W12"/>
    <hyperlink r:id="rId7" ref="W13"/>
    <hyperlink r:id="rId8" ref="W14"/>
    <hyperlink r:id="rId9" ref="W15"/>
    <hyperlink r:id="rId10" ref="W16"/>
    <hyperlink r:id="rId11" ref="W17"/>
    <hyperlink r:id="rId12" ref="W18"/>
    <hyperlink r:id="rId13" ref="W19"/>
    <hyperlink r:id="rId14" ref="W20"/>
    <hyperlink r:id="rId15" ref="W21"/>
    <hyperlink r:id="rId16" ref="W22"/>
    <hyperlink r:id="rId17" ref="W23"/>
    <hyperlink r:id="rId18" ref="W24"/>
    <hyperlink r:id="rId19" ref="W25"/>
    <hyperlink r:id="rId20" ref="W26"/>
    <hyperlink r:id="rId21" ref="W27"/>
    <hyperlink r:id="rId22" ref="W28"/>
    <hyperlink r:id="rId23" ref="W29"/>
    <hyperlink r:id="rId24" ref="W30"/>
    <hyperlink r:id="rId25" ref="W31"/>
    <hyperlink r:id="rId26" ref="W32"/>
    <hyperlink r:id="rId27" ref="W33"/>
    <hyperlink r:id="rId28" ref="W34"/>
    <hyperlink r:id="rId29" ref="W35"/>
    <hyperlink r:id="rId30" ref="W36"/>
    <hyperlink r:id="rId31" ref="W37"/>
    <hyperlink r:id="rId32" ref="W38"/>
    <hyperlink r:id="rId33" ref="W39"/>
    <hyperlink r:id="rId34" ref="W40"/>
    <hyperlink r:id="rId35" ref="W41"/>
    <hyperlink r:id="rId36" ref="W42"/>
    <hyperlink r:id="rId37" ref="W43"/>
    <hyperlink r:id="rId38" ref="W44"/>
    <hyperlink r:id="rId39" ref="W45"/>
    <hyperlink r:id="rId40" ref="W46"/>
    <hyperlink r:id="rId41" ref="W47"/>
    <hyperlink r:id="rId42" ref="W48"/>
    <hyperlink r:id="rId43" ref="W49"/>
    <hyperlink r:id="rId44" ref="W50"/>
    <hyperlink r:id="rId45" ref="W51"/>
    <hyperlink r:id="rId46" ref="W52"/>
    <hyperlink r:id="rId47" ref="W53"/>
    <hyperlink r:id="rId48" ref="W54"/>
    <hyperlink r:id="rId49" ref="W55"/>
    <hyperlink r:id="rId50" ref="W56"/>
    <hyperlink r:id="rId51" ref="W57"/>
    <hyperlink r:id="rId52" ref="W58"/>
    <hyperlink r:id="rId53" ref="W59"/>
    <hyperlink r:id="rId54" ref="W60"/>
    <hyperlink r:id="rId55" ref="W61"/>
    <hyperlink r:id="rId56" ref="W62"/>
    <hyperlink r:id="rId57" ref="W63"/>
    <hyperlink r:id="rId58" ref="W64"/>
    <hyperlink r:id="rId59" ref="W65"/>
    <hyperlink r:id="rId60" ref="W66"/>
    <hyperlink r:id="rId61" ref="W67"/>
    <hyperlink r:id="rId62" ref="W68"/>
    <hyperlink r:id="rId63" ref="W69"/>
    <hyperlink r:id="rId64" ref="W70"/>
    <hyperlink r:id="rId65" ref="W71"/>
    <hyperlink r:id="rId66" ref="W72"/>
    <hyperlink r:id="rId67" ref="W73"/>
    <hyperlink r:id="rId68" ref="W74"/>
    <hyperlink r:id="rId69" ref="W75"/>
    <hyperlink r:id="rId70" ref="W76"/>
    <hyperlink r:id="rId71" ref="W77"/>
    <hyperlink r:id="rId72" ref="W78"/>
    <hyperlink r:id="rId73" ref="W79"/>
    <hyperlink r:id="rId74" ref="W80"/>
    <hyperlink r:id="rId75" ref="W81"/>
    <hyperlink r:id="rId76" ref="W82"/>
    <hyperlink r:id="rId77" ref="W83"/>
    <hyperlink r:id="rId78" ref="W84"/>
    <hyperlink r:id="rId79" ref="W85"/>
    <hyperlink r:id="rId80" ref="W86"/>
    <hyperlink r:id="rId81" ref="W87"/>
    <hyperlink r:id="rId82" ref="W88"/>
    <hyperlink r:id="rId83" ref="W89"/>
    <hyperlink r:id="rId84" ref="W90"/>
    <hyperlink r:id="rId85" ref="W91"/>
    <hyperlink r:id="rId86" ref="W92"/>
    <hyperlink r:id="rId87" ref="W93"/>
    <hyperlink r:id="rId88" ref="W94"/>
    <hyperlink r:id="rId89" ref="W95"/>
    <hyperlink r:id="rId90" ref="W96"/>
    <hyperlink r:id="rId91" ref="W97"/>
    <hyperlink r:id="rId92" ref="W98"/>
    <hyperlink r:id="rId93" ref="W99"/>
    <hyperlink r:id="rId94" ref="W100"/>
    <hyperlink r:id="rId95" ref="W101"/>
    <hyperlink r:id="rId96" ref="W102"/>
    <hyperlink r:id="rId97" ref="W103"/>
    <hyperlink r:id="rId98" ref="W104"/>
    <hyperlink r:id="rId99" ref="W105"/>
    <hyperlink r:id="rId100" ref="W106"/>
  </hyperlinks>
  <drawing r:id="rId10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5"/>
    <col customWidth="1" min="6" max="6" width="18.13"/>
    <col customWidth="1" min="10" max="10" width="24.13"/>
  </cols>
  <sheetData>
    <row r="3" ht="21.0" customHeight="1">
      <c r="I3" s="3" t="s">
        <v>1475</v>
      </c>
      <c r="J3" s="3" t="s">
        <v>1476</v>
      </c>
      <c r="K3" s="39">
        <f t="shared" ref="K3:M3" si="1">SUM(K5:K51)</f>
        <v>1</v>
      </c>
      <c r="L3" s="39">
        <f t="shared" si="1"/>
        <v>0</v>
      </c>
      <c r="M3" s="39">
        <f t="shared" si="1"/>
        <v>43</v>
      </c>
      <c r="N3" s="39">
        <f>COUNT(N5:N51)</f>
        <v>47</v>
      </c>
    </row>
    <row r="4">
      <c r="C4" s="83" t="s">
        <v>408</v>
      </c>
      <c r="D4" s="83" t="s">
        <v>236</v>
      </c>
      <c r="E4" s="83" t="s">
        <v>237</v>
      </c>
      <c r="F4" s="83" t="s">
        <v>239</v>
      </c>
      <c r="J4" s="70" t="s">
        <v>408</v>
      </c>
      <c r="K4" s="70" t="s">
        <v>741</v>
      </c>
      <c r="L4" s="70" t="s">
        <v>742</v>
      </c>
      <c r="M4" s="70" t="s">
        <v>743</v>
      </c>
      <c r="N4" s="70" t="s">
        <v>744</v>
      </c>
    </row>
    <row r="5">
      <c r="C5" s="71" t="s">
        <v>1477</v>
      </c>
      <c r="D5" s="73">
        <v>0.0</v>
      </c>
      <c r="E5" s="73">
        <v>0.0</v>
      </c>
      <c r="F5" s="73">
        <v>36.0</v>
      </c>
      <c r="J5" s="75" t="s">
        <v>1478</v>
      </c>
      <c r="K5" s="70"/>
      <c r="L5" s="70"/>
      <c r="M5" s="68">
        <v>1.0</v>
      </c>
      <c r="N5" s="69">
        <v>44940.0</v>
      </c>
    </row>
    <row r="6">
      <c r="C6" s="71" t="s">
        <v>1479</v>
      </c>
      <c r="D6" s="73">
        <v>0.0</v>
      </c>
      <c r="E6" s="73">
        <v>39.0</v>
      </c>
      <c r="F6" s="73">
        <v>40.0</v>
      </c>
      <c r="J6" s="75" t="s">
        <v>1478</v>
      </c>
      <c r="K6" s="70"/>
      <c r="L6" s="70"/>
      <c r="M6" s="68">
        <v>1.0</v>
      </c>
      <c r="N6" s="69">
        <v>44927.0</v>
      </c>
    </row>
    <row r="7">
      <c r="C7" s="71" t="s">
        <v>1480</v>
      </c>
      <c r="D7" s="73">
        <v>0.0</v>
      </c>
      <c r="E7" s="73">
        <v>24.0</v>
      </c>
      <c r="F7" s="73">
        <v>40.0</v>
      </c>
      <c r="J7" s="75" t="s">
        <v>1478</v>
      </c>
      <c r="K7" s="70"/>
      <c r="L7" s="70"/>
      <c r="M7" s="68">
        <v>1.0</v>
      </c>
      <c r="N7" s="69">
        <v>44931.0</v>
      </c>
    </row>
    <row r="8">
      <c r="C8" s="71" t="s">
        <v>1481</v>
      </c>
      <c r="D8" s="73">
        <v>0.0</v>
      </c>
      <c r="E8" s="73">
        <v>76.0</v>
      </c>
      <c r="F8" s="73">
        <v>40.0</v>
      </c>
      <c r="J8" s="75" t="s">
        <v>1478</v>
      </c>
      <c r="K8" s="70"/>
      <c r="L8" s="70"/>
      <c r="M8" s="70"/>
      <c r="N8" s="69">
        <v>44939.0</v>
      </c>
    </row>
    <row r="9">
      <c r="C9" s="71" t="s">
        <v>1482</v>
      </c>
      <c r="D9" s="73">
        <v>0.0</v>
      </c>
      <c r="E9" s="73">
        <v>36.0</v>
      </c>
      <c r="F9" s="73">
        <v>39.0</v>
      </c>
      <c r="J9" s="75" t="s">
        <v>1478</v>
      </c>
      <c r="K9" s="70"/>
      <c r="L9" s="70"/>
      <c r="M9" s="68">
        <v>1.0</v>
      </c>
      <c r="N9" s="69">
        <v>44936.0</v>
      </c>
    </row>
    <row r="10">
      <c r="C10" s="71" t="s">
        <v>1483</v>
      </c>
      <c r="D10" s="73">
        <v>0.0</v>
      </c>
      <c r="E10" s="73">
        <v>39.0</v>
      </c>
      <c r="F10" s="73">
        <v>36.0</v>
      </c>
      <c r="J10" s="75" t="s">
        <v>1478</v>
      </c>
      <c r="K10" s="70"/>
      <c r="L10" s="70"/>
      <c r="M10" s="68">
        <v>2.0</v>
      </c>
      <c r="N10" s="69">
        <v>44927.0</v>
      </c>
    </row>
    <row r="11">
      <c r="C11" s="71" t="s">
        <v>1484</v>
      </c>
      <c r="D11" s="73">
        <v>0.0</v>
      </c>
      <c r="E11" s="73">
        <v>74.0</v>
      </c>
      <c r="F11" s="73">
        <v>40.0</v>
      </c>
      <c r="J11" s="75" t="s">
        <v>1478</v>
      </c>
      <c r="K11" s="70"/>
      <c r="L11" s="70"/>
      <c r="M11" s="70"/>
      <c r="N11" s="69">
        <v>44946.0</v>
      </c>
    </row>
    <row r="12">
      <c r="C12" s="71" t="s">
        <v>1485</v>
      </c>
      <c r="D12" s="73">
        <v>0.0</v>
      </c>
      <c r="E12" s="73">
        <v>42.0</v>
      </c>
      <c r="F12" s="73">
        <v>39.0</v>
      </c>
      <c r="J12" s="75" t="s">
        <v>1478</v>
      </c>
      <c r="K12" s="70"/>
      <c r="L12" s="70"/>
      <c r="M12" s="68">
        <v>1.0</v>
      </c>
      <c r="N12" s="69">
        <v>44945.0</v>
      </c>
    </row>
    <row r="13">
      <c r="C13" s="71" t="s">
        <v>1486</v>
      </c>
      <c r="D13" s="73">
        <v>0.0</v>
      </c>
      <c r="E13" s="73">
        <v>4.0</v>
      </c>
      <c r="F13" s="73">
        <v>33.0</v>
      </c>
      <c r="J13" s="75" t="s">
        <v>1478</v>
      </c>
      <c r="K13" s="70"/>
      <c r="L13" s="70"/>
      <c r="M13" s="68">
        <v>1.0</v>
      </c>
      <c r="N13" s="69">
        <v>44944.0</v>
      </c>
    </row>
    <row r="14">
      <c r="C14" s="71" t="s">
        <v>1487</v>
      </c>
      <c r="D14" s="73">
        <v>4.0</v>
      </c>
      <c r="E14" s="73">
        <v>80.0</v>
      </c>
      <c r="F14" s="73">
        <v>40.0</v>
      </c>
      <c r="J14" s="75" t="s">
        <v>1478</v>
      </c>
      <c r="K14" s="70"/>
      <c r="L14" s="70"/>
      <c r="M14" s="68">
        <v>1.0</v>
      </c>
      <c r="N14" s="69">
        <v>44949.0</v>
      </c>
    </row>
    <row r="15">
      <c r="C15" s="78" t="s">
        <v>1478</v>
      </c>
      <c r="D15" s="79">
        <v>1.0</v>
      </c>
      <c r="E15" s="79">
        <v>43.0</v>
      </c>
      <c r="F15" s="79">
        <v>47.0</v>
      </c>
      <c r="J15" s="75" t="s">
        <v>1478</v>
      </c>
      <c r="K15" s="70"/>
      <c r="L15" s="70"/>
      <c r="M15" s="70"/>
      <c r="N15" s="69">
        <v>44957.0</v>
      </c>
    </row>
    <row r="16">
      <c r="C16" s="71" t="s">
        <v>1488</v>
      </c>
      <c r="D16" s="73">
        <v>0.0</v>
      </c>
      <c r="E16" s="73">
        <v>65.0</v>
      </c>
      <c r="F16" s="73">
        <v>39.0</v>
      </c>
      <c r="J16" s="75" t="s">
        <v>1478</v>
      </c>
      <c r="K16" s="70"/>
      <c r="L16" s="70"/>
      <c r="M16" s="68">
        <v>1.0</v>
      </c>
      <c r="N16" s="69">
        <v>44943.0</v>
      </c>
    </row>
    <row r="17">
      <c r="C17" s="71" t="s">
        <v>1489</v>
      </c>
      <c r="D17" s="73">
        <v>2.0</v>
      </c>
      <c r="E17" s="73">
        <v>83.0</v>
      </c>
      <c r="F17" s="73">
        <v>40.0</v>
      </c>
      <c r="J17" s="75" t="s">
        <v>1478</v>
      </c>
      <c r="K17" s="70"/>
      <c r="L17" s="70"/>
      <c r="M17" s="68">
        <v>1.0</v>
      </c>
      <c r="N17" s="69">
        <v>44950.0</v>
      </c>
    </row>
    <row r="18">
      <c r="C18" s="71" t="s">
        <v>1490</v>
      </c>
      <c r="D18" s="73">
        <v>1.0</v>
      </c>
      <c r="E18" s="73">
        <v>89.0</v>
      </c>
      <c r="F18" s="73">
        <v>41.0</v>
      </c>
      <c r="J18" s="75" t="s">
        <v>1478</v>
      </c>
      <c r="K18" s="70"/>
      <c r="L18" s="70"/>
      <c r="M18" s="70"/>
      <c r="N18" s="69">
        <v>44942.0</v>
      </c>
    </row>
    <row r="19">
      <c r="C19" s="71" t="s">
        <v>1491</v>
      </c>
      <c r="D19" s="73">
        <v>0.0</v>
      </c>
      <c r="E19" s="73">
        <v>62.0</v>
      </c>
      <c r="F19" s="73">
        <v>42.0</v>
      </c>
      <c r="J19" s="75" t="s">
        <v>1478</v>
      </c>
      <c r="K19" s="70"/>
      <c r="L19" s="70"/>
      <c r="M19" s="70"/>
      <c r="N19" s="69">
        <v>44930.0</v>
      </c>
    </row>
    <row r="20">
      <c r="C20" s="71" t="s">
        <v>1492</v>
      </c>
      <c r="D20" s="73">
        <v>0.0</v>
      </c>
      <c r="E20" s="73">
        <v>75.0</v>
      </c>
      <c r="F20" s="73">
        <v>40.0</v>
      </c>
      <c r="J20" s="75" t="s">
        <v>1478</v>
      </c>
      <c r="K20" s="70"/>
      <c r="L20" s="70"/>
      <c r="M20" s="68">
        <v>1.0</v>
      </c>
      <c r="N20" s="69">
        <v>44929.0</v>
      </c>
    </row>
    <row r="21">
      <c r="C21" s="71" t="s">
        <v>1493</v>
      </c>
      <c r="D21" s="73">
        <v>0.0</v>
      </c>
      <c r="E21" s="73">
        <v>95.0</v>
      </c>
      <c r="F21" s="73">
        <v>41.0</v>
      </c>
      <c r="J21" s="70" t="s">
        <v>1478</v>
      </c>
      <c r="K21" s="68">
        <v>1.0</v>
      </c>
      <c r="L21" s="70"/>
      <c r="M21" s="68">
        <v>3.0</v>
      </c>
      <c r="N21" s="69">
        <v>44939.0</v>
      </c>
    </row>
    <row r="22">
      <c r="C22" s="71" t="s">
        <v>1494</v>
      </c>
      <c r="D22" s="73">
        <v>0.0</v>
      </c>
      <c r="E22" s="73">
        <v>20.0</v>
      </c>
      <c r="F22" s="73">
        <v>41.0</v>
      </c>
      <c r="J22" s="75" t="s">
        <v>1478</v>
      </c>
      <c r="K22" s="70"/>
      <c r="L22" s="70"/>
      <c r="M22" s="68">
        <v>1.0</v>
      </c>
      <c r="N22" s="69">
        <v>44941.0</v>
      </c>
    </row>
    <row r="23">
      <c r="C23" s="71" t="s">
        <v>1495</v>
      </c>
      <c r="D23" s="73">
        <v>0.0</v>
      </c>
      <c r="E23" s="73">
        <v>74.0</v>
      </c>
      <c r="F23" s="73">
        <v>41.0</v>
      </c>
      <c r="J23" s="75" t="s">
        <v>1478</v>
      </c>
      <c r="K23" s="70"/>
      <c r="L23" s="70"/>
      <c r="M23" s="70"/>
      <c r="N23" s="69">
        <v>44936.0</v>
      </c>
    </row>
    <row r="24">
      <c r="C24" s="71" t="s">
        <v>1496</v>
      </c>
      <c r="D24" s="73">
        <v>1.0</v>
      </c>
      <c r="E24" s="73">
        <v>104.0</v>
      </c>
      <c r="F24" s="73">
        <v>41.0</v>
      </c>
      <c r="J24" s="75" t="s">
        <v>1478</v>
      </c>
      <c r="K24" s="70"/>
      <c r="L24" s="70"/>
      <c r="M24" s="68">
        <v>1.0</v>
      </c>
      <c r="N24" s="69">
        <v>44937.0</v>
      </c>
    </row>
    <row r="25">
      <c r="C25" s="71" t="s">
        <v>1497</v>
      </c>
      <c r="D25" s="73">
        <v>5.0</v>
      </c>
      <c r="E25" s="73">
        <v>65.0</v>
      </c>
      <c r="F25" s="73">
        <v>39.0</v>
      </c>
      <c r="J25" s="75" t="s">
        <v>1478</v>
      </c>
      <c r="K25" s="70"/>
      <c r="L25" s="70"/>
      <c r="M25" s="68">
        <v>1.0</v>
      </c>
      <c r="N25" s="69">
        <v>44942.0</v>
      </c>
    </row>
    <row r="26">
      <c r="C26" s="71" t="s">
        <v>1498</v>
      </c>
      <c r="D26" s="73">
        <v>4.0</v>
      </c>
      <c r="E26" s="73">
        <v>77.0</v>
      </c>
      <c r="F26" s="73">
        <v>42.0</v>
      </c>
      <c r="J26" s="75" t="s">
        <v>1478</v>
      </c>
      <c r="K26" s="70"/>
      <c r="L26" s="70"/>
      <c r="M26" s="68">
        <v>1.0</v>
      </c>
      <c r="N26" s="69">
        <v>44946.0</v>
      </c>
    </row>
    <row r="27">
      <c r="C27" s="71" t="s">
        <v>1499</v>
      </c>
      <c r="D27" s="73">
        <v>0.0</v>
      </c>
      <c r="E27" s="73">
        <v>67.0</v>
      </c>
      <c r="F27" s="73">
        <v>40.0</v>
      </c>
      <c r="J27" s="75" t="s">
        <v>1478</v>
      </c>
      <c r="K27" s="70"/>
      <c r="L27" s="70"/>
      <c r="M27" s="68">
        <v>1.0</v>
      </c>
      <c r="N27" s="69">
        <v>44947.0</v>
      </c>
    </row>
    <row r="28">
      <c r="C28" s="71" t="s">
        <v>1500</v>
      </c>
      <c r="D28" s="73">
        <v>0.0</v>
      </c>
      <c r="E28" s="73">
        <v>18.0</v>
      </c>
      <c r="F28" s="73">
        <v>41.0</v>
      </c>
      <c r="J28" s="75" t="s">
        <v>1478</v>
      </c>
      <c r="K28" s="70"/>
      <c r="L28" s="70"/>
      <c r="M28" s="68">
        <v>1.0</v>
      </c>
      <c r="N28" s="69">
        <v>44937.0</v>
      </c>
    </row>
    <row r="29">
      <c r="C29" s="71" t="s">
        <v>1501</v>
      </c>
      <c r="D29" s="73">
        <v>0.0</v>
      </c>
      <c r="E29" s="73">
        <v>22.0</v>
      </c>
      <c r="F29" s="73">
        <v>40.0</v>
      </c>
      <c r="J29" s="75" t="s">
        <v>1478</v>
      </c>
      <c r="K29" s="70"/>
      <c r="L29" s="70"/>
      <c r="M29" s="68">
        <v>1.0</v>
      </c>
      <c r="N29" s="69">
        <v>44935.0</v>
      </c>
    </row>
    <row r="30">
      <c r="C30" s="71" t="s">
        <v>1502</v>
      </c>
      <c r="D30" s="73">
        <v>0.0</v>
      </c>
      <c r="E30" s="73">
        <v>5.0</v>
      </c>
      <c r="F30" s="73">
        <v>40.0</v>
      </c>
      <c r="J30" s="75" t="s">
        <v>1478</v>
      </c>
      <c r="K30" s="70"/>
      <c r="L30" s="70"/>
      <c r="M30" s="68">
        <v>1.0</v>
      </c>
      <c r="N30" s="69">
        <v>44933.0</v>
      </c>
    </row>
    <row r="31">
      <c r="C31" s="71" t="s">
        <v>1503</v>
      </c>
      <c r="D31" s="73">
        <v>0.0</v>
      </c>
      <c r="E31" s="73">
        <v>44.0</v>
      </c>
      <c r="F31" s="73">
        <v>39.0</v>
      </c>
      <c r="J31" s="75" t="s">
        <v>1478</v>
      </c>
      <c r="K31" s="70"/>
      <c r="L31" s="70"/>
      <c r="M31" s="68">
        <v>1.0</v>
      </c>
      <c r="N31" s="69">
        <v>44954.0</v>
      </c>
    </row>
    <row r="32">
      <c r="C32" s="71" t="s">
        <v>1504</v>
      </c>
      <c r="D32" s="73">
        <v>0.0</v>
      </c>
      <c r="E32" s="73">
        <v>85.0</v>
      </c>
      <c r="F32" s="73">
        <v>41.0</v>
      </c>
      <c r="J32" s="75" t="s">
        <v>1478</v>
      </c>
      <c r="K32" s="70"/>
      <c r="L32" s="70"/>
      <c r="M32" s="68">
        <v>1.0</v>
      </c>
      <c r="N32" s="69">
        <v>44934.0</v>
      </c>
    </row>
    <row r="33">
      <c r="C33" s="71" t="s">
        <v>1505</v>
      </c>
      <c r="D33" s="73">
        <v>0.0</v>
      </c>
      <c r="E33" s="73">
        <v>0.0</v>
      </c>
      <c r="F33" s="73">
        <v>33.0</v>
      </c>
      <c r="J33" s="75" t="s">
        <v>1478</v>
      </c>
      <c r="K33" s="70"/>
      <c r="L33" s="70"/>
      <c r="M33" s="68">
        <v>1.0</v>
      </c>
      <c r="N33" s="69">
        <v>44955.0</v>
      </c>
    </row>
    <row r="34">
      <c r="C34" s="71" t="s">
        <v>1506</v>
      </c>
      <c r="D34" s="73">
        <v>1.0</v>
      </c>
      <c r="E34" s="73">
        <v>69.0</v>
      </c>
      <c r="F34" s="73">
        <v>45.0</v>
      </c>
      <c r="J34" s="75" t="s">
        <v>1478</v>
      </c>
      <c r="K34" s="70"/>
      <c r="L34" s="70"/>
      <c r="M34" s="68">
        <v>1.0</v>
      </c>
      <c r="N34" s="69">
        <v>44948.0</v>
      </c>
    </row>
    <row r="35">
      <c r="C35" s="71" t="s">
        <v>1507</v>
      </c>
      <c r="D35" s="73">
        <v>0.0</v>
      </c>
      <c r="E35" s="73">
        <v>40.0</v>
      </c>
      <c r="F35" s="73">
        <v>40.0</v>
      </c>
      <c r="J35" s="75" t="s">
        <v>1478</v>
      </c>
      <c r="K35" s="70"/>
      <c r="L35" s="70"/>
      <c r="M35" s="68">
        <v>1.0</v>
      </c>
      <c r="N35" s="69">
        <v>44932.0</v>
      </c>
    </row>
    <row r="36">
      <c r="C36" s="71" t="s">
        <v>1508</v>
      </c>
      <c r="D36" s="73">
        <v>1.0</v>
      </c>
      <c r="E36" s="73">
        <v>29.0</v>
      </c>
      <c r="F36" s="73">
        <v>41.0</v>
      </c>
      <c r="J36" s="75" t="s">
        <v>1478</v>
      </c>
      <c r="K36" s="70"/>
      <c r="L36" s="70"/>
      <c r="M36" s="68">
        <v>1.0</v>
      </c>
      <c r="N36" s="69">
        <v>44955.0</v>
      </c>
    </row>
    <row r="37">
      <c r="C37" s="71" t="s">
        <v>1509</v>
      </c>
      <c r="D37" s="73">
        <v>0.0</v>
      </c>
      <c r="E37" s="73">
        <v>40.0</v>
      </c>
      <c r="F37" s="73">
        <v>41.0</v>
      </c>
      <c r="J37" s="75" t="s">
        <v>1478</v>
      </c>
      <c r="K37" s="70"/>
      <c r="L37" s="70"/>
      <c r="M37" s="68">
        <v>2.0</v>
      </c>
      <c r="N37" s="69">
        <v>44951.0</v>
      </c>
    </row>
    <row r="38">
      <c r="C38" s="71" t="s">
        <v>1510</v>
      </c>
      <c r="D38" s="73">
        <v>0.0</v>
      </c>
      <c r="E38" s="73">
        <v>51.0</v>
      </c>
      <c r="F38" s="73">
        <v>44.0</v>
      </c>
      <c r="J38" s="75" t="s">
        <v>1478</v>
      </c>
      <c r="K38" s="70"/>
      <c r="L38" s="70"/>
      <c r="M38" s="70"/>
      <c r="N38" s="69">
        <v>44928.0</v>
      </c>
    </row>
    <row r="39">
      <c r="C39" s="71" t="s">
        <v>1511</v>
      </c>
      <c r="D39" s="73">
        <v>0.0</v>
      </c>
      <c r="E39" s="73">
        <v>42.0</v>
      </c>
      <c r="F39" s="73">
        <v>40.0</v>
      </c>
      <c r="J39" s="75" t="s">
        <v>1478</v>
      </c>
      <c r="K39" s="70"/>
      <c r="L39" s="70"/>
      <c r="M39" s="68">
        <v>1.0</v>
      </c>
      <c r="N39" s="69">
        <v>44930.0</v>
      </c>
    </row>
    <row r="40">
      <c r="C40" s="71" t="s">
        <v>1512</v>
      </c>
      <c r="D40" s="73">
        <v>1.0</v>
      </c>
      <c r="E40" s="73">
        <v>57.0</v>
      </c>
      <c r="F40" s="73">
        <v>45.0</v>
      </c>
      <c r="J40" s="75" t="s">
        <v>1478</v>
      </c>
      <c r="K40" s="70"/>
      <c r="L40" s="70"/>
      <c r="M40" s="68">
        <v>1.0</v>
      </c>
      <c r="N40" s="69">
        <v>44957.0</v>
      </c>
    </row>
    <row r="41">
      <c r="C41" s="71" t="s">
        <v>1513</v>
      </c>
      <c r="D41" s="73">
        <v>0.0</v>
      </c>
      <c r="E41" s="73">
        <v>73.0</v>
      </c>
      <c r="F41" s="73">
        <v>46.0</v>
      </c>
      <c r="J41" s="75" t="s">
        <v>1478</v>
      </c>
      <c r="K41" s="70"/>
      <c r="L41" s="70"/>
      <c r="M41" s="68">
        <v>1.0</v>
      </c>
      <c r="N41" s="69">
        <v>44947.0</v>
      </c>
    </row>
    <row r="42">
      <c r="C42" s="71" t="s">
        <v>1514</v>
      </c>
      <c r="D42" s="73">
        <v>0.0</v>
      </c>
      <c r="E42" s="73">
        <v>65.0</v>
      </c>
      <c r="F42" s="73">
        <v>40.0</v>
      </c>
      <c r="J42" s="75" t="s">
        <v>1478</v>
      </c>
      <c r="K42" s="70"/>
      <c r="L42" s="70"/>
      <c r="M42" s="68">
        <v>1.0</v>
      </c>
      <c r="N42" s="69">
        <v>44952.0</v>
      </c>
    </row>
    <row r="43">
      <c r="C43" s="71" t="s">
        <v>1515</v>
      </c>
      <c r="D43" s="73">
        <v>0.0</v>
      </c>
      <c r="E43" s="73">
        <v>13.0</v>
      </c>
      <c r="F43" s="73">
        <v>39.0</v>
      </c>
      <c r="J43" s="75" t="s">
        <v>1478</v>
      </c>
      <c r="K43" s="70"/>
      <c r="L43" s="70"/>
      <c r="M43" s="70"/>
      <c r="N43" s="69">
        <v>44927.0</v>
      </c>
    </row>
    <row r="44">
      <c r="C44" s="71" t="s">
        <v>1516</v>
      </c>
      <c r="D44" s="73">
        <v>0.0</v>
      </c>
      <c r="E44" s="73">
        <v>92.0</v>
      </c>
      <c r="F44" s="73">
        <v>45.0</v>
      </c>
      <c r="J44" s="75" t="s">
        <v>1478</v>
      </c>
      <c r="K44" s="70"/>
      <c r="L44" s="70"/>
      <c r="M44" s="70"/>
      <c r="N44" s="69">
        <v>44945.0</v>
      </c>
    </row>
    <row r="45">
      <c r="C45" s="71" t="s">
        <v>1517</v>
      </c>
      <c r="D45" s="73">
        <v>3.0</v>
      </c>
      <c r="E45" s="73">
        <v>76.0</v>
      </c>
      <c r="F45" s="73">
        <v>45.0</v>
      </c>
      <c r="J45" s="75" t="s">
        <v>1478</v>
      </c>
      <c r="K45" s="70"/>
      <c r="L45" s="70"/>
      <c r="M45" s="68">
        <v>1.0</v>
      </c>
      <c r="N45" s="69">
        <v>44951.0</v>
      </c>
    </row>
    <row r="46">
      <c r="C46" s="71" t="s">
        <v>1518</v>
      </c>
      <c r="D46" s="73">
        <v>2.0</v>
      </c>
      <c r="E46" s="73">
        <v>74.0</v>
      </c>
      <c r="F46" s="73">
        <v>40.0</v>
      </c>
      <c r="J46" s="75" t="s">
        <v>1478</v>
      </c>
      <c r="K46" s="70"/>
      <c r="L46" s="70"/>
      <c r="M46" s="68">
        <v>1.0</v>
      </c>
      <c r="N46" s="69">
        <v>44953.0</v>
      </c>
    </row>
    <row r="47">
      <c r="C47" s="71" t="s">
        <v>1519</v>
      </c>
      <c r="D47" s="73">
        <v>1.0</v>
      </c>
      <c r="E47" s="73">
        <v>56.0</v>
      </c>
      <c r="F47" s="73">
        <v>39.0</v>
      </c>
      <c r="J47" s="75" t="s">
        <v>1478</v>
      </c>
      <c r="K47" s="70"/>
      <c r="L47" s="70"/>
      <c r="M47" s="68">
        <v>1.0</v>
      </c>
      <c r="N47" s="69">
        <v>44952.0</v>
      </c>
    </row>
    <row r="48">
      <c r="C48" s="71" t="s">
        <v>1520</v>
      </c>
      <c r="D48" s="73">
        <v>0.0</v>
      </c>
      <c r="E48" s="73">
        <v>53.0</v>
      </c>
      <c r="F48" s="73">
        <v>40.0</v>
      </c>
      <c r="J48" s="75" t="s">
        <v>1478</v>
      </c>
      <c r="K48" s="70"/>
      <c r="L48" s="70"/>
      <c r="M48" s="68">
        <v>1.0</v>
      </c>
      <c r="N48" s="69">
        <v>44956.0</v>
      </c>
    </row>
    <row r="49">
      <c r="C49" s="71" t="s">
        <v>1521</v>
      </c>
      <c r="D49" s="73">
        <v>0.0</v>
      </c>
      <c r="E49" s="73">
        <v>75.0</v>
      </c>
      <c r="F49" s="73">
        <v>40.0</v>
      </c>
      <c r="J49" s="75" t="s">
        <v>1478</v>
      </c>
      <c r="K49" s="70"/>
      <c r="L49" s="70"/>
      <c r="M49" s="68">
        <v>1.0</v>
      </c>
      <c r="N49" s="69">
        <v>44934.0</v>
      </c>
    </row>
    <row r="50">
      <c r="C50" s="71" t="s">
        <v>1522</v>
      </c>
      <c r="D50" s="73">
        <v>11.0</v>
      </c>
      <c r="E50" s="73">
        <v>33.0</v>
      </c>
      <c r="F50" s="73">
        <v>42.0</v>
      </c>
      <c r="J50" s="75" t="s">
        <v>1478</v>
      </c>
      <c r="K50" s="70"/>
      <c r="L50" s="70"/>
      <c r="M50" s="68">
        <v>2.0</v>
      </c>
      <c r="N50" s="69">
        <v>44938.0</v>
      </c>
    </row>
    <row r="51">
      <c r="C51" s="71" t="s">
        <v>1523</v>
      </c>
      <c r="D51" s="73">
        <v>0.0</v>
      </c>
      <c r="E51" s="73">
        <v>78.0</v>
      </c>
      <c r="F51" s="73">
        <v>40.0</v>
      </c>
      <c r="J51" s="75" t="s">
        <v>1478</v>
      </c>
      <c r="K51" s="70"/>
      <c r="L51" s="70"/>
      <c r="M51" s="68">
        <v>1.0</v>
      </c>
      <c r="N51" s="69">
        <v>44948.0</v>
      </c>
    </row>
    <row r="52">
      <c r="C52" s="71" t="s">
        <v>1524</v>
      </c>
      <c r="D52" s="73">
        <v>0.0</v>
      </c>
      <c r="E52" s="73">
        <v>47.0</v>
      </c>
      <c r="F52" s="73">
        <v>40.0</v>
      </c>
    </row>
    <row r="53">
      <c r="C53" s="71" t="s">
        <v>1525</v>
      </c>
      <c r="D53" s="73">
        <v>0.0</v>
      </c>
      <c r="E53" s="73">
        <v>64.0</v>
      </c>
      <c r="F53" s="73">
        <v>42.0</v>
      </c>
    </row>
    <row r="54">
      <c r="C54" s="71" t="s">
        <v>1526</v>
      </c>
      <c r="D54" s="73">
        <v>2.0</v>
      </c>
      <c r="E54" s="73">
        <v>78.0</v>
      </c>
      <c r="F54" s="73">
        <v>42.0</v>
      </c>
    </row>
    <row r="55">
      <c r="C55" s="71" t="s">
        <v>1527</v>
      </c>
      <c r="D55" s="73">
        <v>0.0</v>
      </c>
      <c r="E55" s="73">
        <v>115.0</v>
      </c>
      <c r="F55" s="73">
        <v>41.0</v>
      </c>
    </row>
    <row r="56">
      <c r="C56" s="71" t="s">
        <v>1528</v>
      </c>
      <c r="D56" s="73">
        <v>0.0</v>
      </c>
      <c r="E56" s="73">
        <v>83.0</v>
      </c>
      <c r="F56" s="73">
        <v>40.0</v>
      </c>
    </row>
    <row r="57">
      <c r="C57" s="71" t="s">
        <v>1529</v>
      </c>
      <c r="D57" s="73">
        <v>0.0</v>
      </c>
      <c r="E57" s="73">
        <v>99.0</v>
      </c>
      <c r="F57" s="73">
        <v>34.0</v>
      </c>
    </row>
    <row r="58">
      <c r="C58" s="71" t="s">
        <v>1530</v>
      </c>
      <c r="D58" s="73">
        <v>3.0</v>
      </c>
      <c r="E58" s="73">
        <v>49.0</v>
      </c>
      <c r="F58" s="73">
        <v>47.0</v>
      </c>
    </row>
    <row r="59">
      <c r="C59" s="71" t="s">
        <v>1531</v>
      </c>
      <c r="D59" s="73">
        <v>0.0</v>
      </c>
      <c r="E59" s="73">
        <v>61.0</v>
      </c>
      <c r="F59" s="73">
        <v>40.0</v>
      </c>
    </row>
    <row r="60">
      <c r="C60" s="71" t="s">
        <v>1532</v>
      </c>
      <c r="D60" s="73">
        <v>0.0</v>
      </c>
      <c r="E60" s="73">
        <v>0.0</v>
      </c>
      <c r="F60" s="73">
        <v>32.0</v>
      </c>
    </row>
    <row r="61">
      <c r="C61" s="71" t="s">
        <v>1533</v>
      </c>
      <c r="D61" s="73">
        <v>0.0</v>
      </c>
      <c r="E61" s="73">
        <v>0.0</v>
      </c>
      <c r="F61" s="73">
        <v>28.0</v>
      </c>
    </row>
    <row r="62">
      <c r="C62" s="71" t="s">
        <v>1534</v>
      </c>
      <c r="D62" s="73">
        <v>0.0</v>
      </c>
      <c r="E62" s="73">
        <v>0.0</v>
      </c>
      <c r="F62" s="73">
        <v>23.0</v>
      </c>
    </row>
    <row r="63">
      <c r="C63" s="71" t="s">
        <v>1535</v>
      </c>
      <c r="D63" s="73">
        <v>0.0</v>
      </c>
      <c r="E63" s="73">
        <v>0.0</v>
      </c>
      <c r="F63" s="73">
        <v>30.0</v>
      </c>
    </row>
    <row r="64">
      <c r="C64" s="71" t="s">
        <v>1536</v>
      </c>
      <c r="D64" s="73">
        <v>0.0</v>
      </c>
      <c r="E64" s="73">
        <v>40.0</v>
      </c>
      <c r="F64" s="73">
        <v>40.0</v>
      </c>
    </row>
    <row r="65">
      <c r="C65" s="71" t="s">
        <v>1537</v>
      </c>
      <c r="D65" s="73">
        <v>0.0</v>
      </c>
      <c r="E65" s="73">
        <v>37.0</v>
      </c>
      <c r="F65" s="73">
        <v>40.0</v>
      </c>
    </row>
    <row r="66">
      <c r="C66" s="71" t="s">
        <v>1538</v>
      </c>
      <c r="D66" s="73">
        <v>0.0</v>
      </c>
      <c r="E66" s="73">
        <v>78.0</v>
      </c>
      <c r="F66" s="73">
        <v>39.0</v>
      </c>
    </row>
    <row r="67">
      <c r="C67" s="71" t="s">
        <v>1539</v>
      </c>
      <c r="D67" s="73">
        <v>0.0</v>
      </c>
      <c r="E67" s="73">
        <v>39.0</v>
      </c>
      <c r="F67" s="73">
        <v>40.0</v>
      </c>
    </row>
    <row r="68">
      <c r="C68" s="71" t="s">
        <v>1540</v>
      </c>
      <c r="D68" s="73">
        <v>0.0</v>
      </c>
      <c r="E68" s="73">
        <v>40.0</v>
      </c>
      <c r="F68" s="73">
        <v>40.0</v>
      </c>
    </row>
    <row r="69">
      <c r="C69" s="71" t="s">
        <v>1541</v>
      </c>
      <c r="D69" s="73">
        <v>0.0</v>
      </c>
      <c r="E69" s="73">
        <v>40.0</v>
      </c>
      <c r="F69" s="73">
        <v>41.0</v>
      </c>
    </row>
    <row r="70">
      <c r="C70" s="71" t="s">
        <v>1542</v>
      </c>
      <c r="D70" s="73">
        <v>0.0</v>
      </c>
      <c r="E70" s="73">
        <v>30.0</v>
      </c>
      <c r="F70" s="73">
        <v>39.0</v>
      </c>
    </row>
    <row r="71">
      <c r="C71" s="71" t="s">
        <v>1543</v>
      </c>
      <c r="D71" s="73">
        <v>0.0</v>
      </c>
      <c r="E71" s="73">
        <v>39.0</v>
      </c>
      <c r="F71" s="73">
        <v>40.0</v>
      </c>
    </row>
    <row r="72">
      <c r="C72" s="71" t="s">
        <v>1544</v>
      </c>
      <c r="D72" s="73">
        <v>0.0</v>
      </c>
      <c r="E72" s="73">
        <v>39.0</v>
      </c>
      <c r="F72" s="73">
        <v>40.0</v>
      </c>
    </row>
    <row r="73">
      <c r="C73" s="71" t="s">
        <v>1545</v>
      </c>
      <c r="D73" s="73">
        <v>7.0</v>
      </c>
      <c r="E73" s="73">
        <v>45.0</v>
      </c>
      <c r="F73" s="73">
        <v>44.0</v>
      </c>
    </row>
    <row r="74">
      <c r="C74" s="71" t="s">
        <v>1546</v>
      </c>
      <c r="D74" s="73">
        <v>0.0</v>
      </c>
      <c r="E74" s="73">
        <v>5.0</v>
      </c>
      <c r="F74" s="73">
        <v>37.0</v>
      </c>
    </row>
    <row r="75">
      <c r="C75" s="71" t="s">
        <v>1547</v>
      </c>
      <c r="D75" s="73">
        <v>1.0</v>
      </c>
      <c r="E75" s="73">
        <v>80.0</v>
      </c>
      <c r="F75" s="73">
        <v>45.0</v>
      </c>
    </row>
    <row r="76">
      <c r="C76" s="71" t="s">
        <v>1548</v>
      </c>
      <c r="D76" s="73">
        <v>0.0</v>
      </c>
      <c r="E76" s="73">
        <v>76.0</v>
      </c>
      <c r="F76" s="73">
        <v>40.0</v>
      </c>
    </row>
    <row r="77">
      <c r="C77" s="71" t="s">
        <v>1549</v>
      </c>
      <c r="D77" s="73">
        <v>1.0</v>
      </c>
      <c r="E77" s="73">
        <v>89.0</v>
      </c>
      <c r="F77" s="73">
        <v>46.0</v>
      </c>
    </row>
    <row r="78">
      <c r="C78" s="71" t="s">
        <v>1550</v>
      </c>
      <c r="D78" s="73">
        <v>0.0</v>
      </c>
      <c r="E78" s="73">
        <v>74.0</v>
      </c>
      <c r="F78" s="73">
        <v>40.0</v>
      </c>
    </row>
    <row r="79">
      <c r="C79" s="71" t="s">
        <v>1551</v>
      </c>
      <c r="D79" s="73">
        <v>1.0</v>
      </c>
      <c r="E79" s="73">
        <v>6.0</v>
      </c>
      <c r="F79" s="73">
        <v>39.0</v>
      </c>
    </row>
    <row r="80">
      <c r="C80" s="71" t="s">
        <v>1552</v>
      </c>
      <c r="D80" s="73">
        <v>0.0</v>
      </c>
      <c r="E80" s="73">
        <v>41.0</v>
      </c>
      <c r="F80" s="73">
        <v>40.0</v>
      </c>
    </row>
    <row r="81">
      <c r="C81" s="71" t="s">
        <v>1553</v>
      </c>
      <c r="D81" s="73">
        <v>0.0</v>
      </c>
      <c r="E81" s="73">
        <v>2.0</v>
      </c>
      <c r="F81" s="73">
        <v>37.0</v>
      </c>
    </row>
    <row r="82">
      <c r="C82" s="71" t="s">
        <v>1554</v>
      </c>
      <c r="D82" s="73">
        <v>0.0</v>
      </c>
      <c r="E82" s="73">
        <v>58.0</v>
      </c>
      <c r="F82" s="73">
        <v>45.0</v>
      </c>
    </row>
    <row r="83">
      <c r="C83" s="71" t="s">
        <v>1555</v>
      </c>
      <c r="D83" s="73">
        <v>0.0</v>
      </c>
      <c r="E83" s="73">
        <v>18.0</v>
      </c>
      <c r="F83" s="73">
        <v>42.0</v>
      </c>
    </row>
    <row r="84">
      <c r="C84" s="71" t="s">
        <v>1556</v>
      </c>
      <c r="D84" s="73">
        <v>0.0</v>
      </c>
      <c r="E84" s="73">
        <v>77.0</v>
      </c>
      <c r="F84" s="73">
        <v>44.0</v>
      </c>
    </row>
    <row r="85">
      <c r="C85" s="71" t="s">
        <v>1557</v>
      </c>
      <c r="D85" s="73">
        <v>1.0</v>
      </c>
      <c r="E85" s="73">
        <v>72.0</v>
      </c>
      <c r="F85" s="73">
        <v>47.0</v>
      </c>
    </row>
    <row r="86">
      <c r="C86" s="71" t="s">
        <v>1558</v>
      </c>
      <c r="D86" s="73">
        <v>0.0</v>
      </c>
      <c r="E86" s="73">
        <v>73.0</v>
      </c>
      <c r="F86" s="73">
        <v>40.0</v>
      </c>
    </row>
    <row r="87">
      <c r="C87" s="71" t="s">
        <v>1559</v>
      </c>
      <c r="D87" s="73">
        <v>0.0</v>
      </c>
      <c r="E87" s="73">
        <v>48.0</v>
      </c>
      <c r="F87" s="73">
        <v>40.0</v>
      </c>
    </row>
    <row r="88">
      <c r="C88" s="71" t="s">
        <v>1560</v>
      </c>
      <c r="D88" s="73">
        <v>0.0</v>
      </c>
      <c r="E88" s="73">
        <v>36.0</v>
      </c>
      <c r="F88" s="73">
        <v>40.0</v>
      </c>
    </row>
    <row r="89">
      <c r="C89" s="71" t="s">
        <v>1561</v>
      </c>
      <c r="D89" s="73">
        <v>0.0</v>
      </c>
      <c r="E89" s="73">
        <v>48.0</v>
      </c>
      <c r="F89" s="73">
        <v>40.0</v>
      </c>
    </row>
    <row r="90">
      <c r="C90" s="71" t="s">
        <v>1562</v>
      </c>
      <c r="D90" s="73">
        <v>0.0</v>
      </c>
      <c r="E90" s="73">
        <v>67.0</v>
      </c>
      <c r="F90" s="73">
        <v>41.0</v>
      </c>
    </row>
    <row r="91">
      <c r="C91" s="71" t="s">
        <v>1563</v>
      </c>
      <c r="D91" s="73">
        <v>0.0</v>
      </c>
      <c r="E91" s="73">
        <v>39.0</v>
      </c>
      <c r="F91" s="73">
        <v>41.0</v>
      </c>
    </row>
    <row r="92">
      <c r="C92" s="71" t="s">
        <v>1564</v>
      </c>
      <c r="D92" s="73">
        <v>0.0</v>
      </c>
      <c r="E92" s="73">
        <v>44.0</v>
      </c>
      <c r="F92" s="73">
        <v>41.0</v>
      </c>
    </row>
    <row r="93">
      <c r="C93" s="71" t="s">
        <v>1565</v>
      </c>
      <c r="D93" s="73">
        <v>2.0</v>
      </c>
      <c r="E93" s="73">
        <v>49.0</v>
      </c>
      <c r="F93" s="73">
        <v>45.0</v>
      </c>
    </row>
    <row r="94">
      <c r="C94" s="71" t="s">
        <v>1566</v>
      </c>
      <c r="D94" s="73">
        <v>0.0</v>
      </c>
      <c r="E94" s="73">
        <v>41.0</v>
      </c>
      <c r="F94" s="73">
        <v>39.0</v>
      </c>
    </row>
    <row r="95">
      <c r="C95" s="71" t="s">
        <v>1567</v>
      </c>
      <c r="D95" s="73">
        <v>0.0</v>
      </c>
      <c r="E95" s="73">
        <v>37.0</v>
      </c>
      <c r="F95" s="73">
        <v>37.0</v>
      </c>
    </row>
    <row r="96">
      <c r="C96" s="71" t="s">
        <v>1568</v>
      </c>
      <c r="D96" s="73">
        <v>0.0</v>
      </c>
      <c r="E96" s="73">
        <v>67.0</v>
      </c>
      <c r="F96" s="73">
        <v>40.0</v>
      </c>
    </row>
    <row r="97">
      <c r="C97" s="71" t="s">
        <v>1569</v>
      </c>
      <c r="D97" s="73">
        <v>0.0</v>
      </c>
      <c r="E97" s="73">
        <v>13.0</v>
      </c>
      <c r="F97" s="73">
        <v>34.0</v>
      </c>
    </row>
    <row r="98">
      <c r="C98" s="71" t="s">
        <v>1570</v>
      </c>
      <c r="D98" s="73">
        <v>0.0</v>
      </c>
      <c r="E98" s="73">
        <v>59.0</v>
      </c>
      <c r="F98" s="73">
        <v>40.0</v>
      </c>
    </row>
    <row r="99">
      <c r="C99" s="71" t="s">
        <v>1571</v>
      </c>
      <c r="D99" s="73">
        <v>0.0</v>
      </c>
      <c r="E99" s="73">
        <v>39.0</v>
      </c>
      <c r="F99" s="73">
        <v>40.0</v>
      </c>
    </row>
    <row r="100">
      <c r="C100" s="71" t="s">
        <v>1572</v>
      </c>
      <c r="D100" s="73">
        <v>0.0</v>
      </c>
      <c r="E100" s="73">
        <v>39.0</v>
      </c>
      <c r="F100" s="73">
        <v>42.0</v>
      </c>
    </row>
    <row r="101">
      <c r="C101" s="71" t="s">
        <v>1573</v>
      </c>
      <c r="D101" s="73">
        <v>0.0</v>
      </c>
      <c r="E101" s="73">
        <v>40.0</v>
      </c>
      <c r="F101" s="73">
        <v>40.0</v>
      </c>
    </row>
    <row r="102">
      <c r="C102" s="71" t="s">
        <v>1574</v>
      </c>
      <c r="D102" s="73">
        <v>2.0</v>
      </c>
      <c r="E102" s="73">
        <v>91.0</v>
      </c>
      <c r="F102" s="73">
        <v>41.0</v>
      </c>
    </row>
    <row r="103">
      <c r="C103" s="71" t="s">
        <v>1575</v>
      </c>
      <c r="D103" s="73">
        <v>2.0</v>
      </c>
      <c r="E103" s="73">
        <v>107.0</v>
      </c>
      <c r="F103" s="73">
        <v>50.0</v>
      </c>
    </row>
    <row r="104">
      <c r="C104" s="71" t="s">
        <v>1576</v>
      </c>
      <c r="D104" s="73">
        <v>0.0</v>
      </c>
      <c r="E104" s="73">
        <v>105.0</v>
      </c>
      <c r="F104" s="73">
        <v>41.0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 customWidth="1" min="3" max="3" width="59.5"/>
    <col customWidth="1" min="4" max="4" width="48.75"/>
  </cols>
  <sheetData>
    <row r="2">
      <c r="C2" s="1" t="s">
        <v>1577</v>
      </c>
    </row>
    <row r="4">
      <c r="B4" s="49">
        <v>1.0</v>
      </c>
      <c r="C4" s="84" t="s">
        <v>1578</v>
      </c>
      <c r="D4" s="84"/>
    </row>
    <row r="5">
      <c r="B5" s="57"/>
      <c r="C5" s="85"/>
      <c r="D5" s="85"/>
    </row>
    <row r="6">
      <c r="B6" s="57"/>
      <c r="C6" s="86" t="s">
        <v>1579</v>
      </c>
      <c r="D6" s="87" t="s">
        <v>1580</v>
      </c>
      <c r="E6" s="3" t="s">
        <v>1581</v>
      </c>
    </row>
    <row r="7">
      <c r="B7" s="57"/>
      <c r="C7" s="84" t="s">
        <v>1582</v>
      </c>
      <c r="D7" s="87" t="s">
        <v>1580</v>
      </c>
      <c r="E7" s="3" t="s">
        <v>1583</v>
      </c>
    </row>
    <row r="8">
      <c r="B8" s="57"/>
      <c r="C8" s="84" t="s">
        <v>742</v>
      </c>
      <c r="D8" s="87" t="s">
        <v>13</v>
      </c>
      <c r="F8" s="3" t="s">
        <v>1584</v>
      </c>
    </row>
    <row r="9">
      <c r="B9" s="57"/>
      <c r="C9" s="85"/>
      <c r="D9" s="85"/>
    </row>
    <row r="10">
      <c r="B10" s="57"/>
      <c r="C10" s="84" t="s">
        <v>1585</v>
      </c>
      <c r="D10" s="85"/>
    </row>
    <row r="11">
      <c r="B11" s="57"/>
      <c r="C11" s="84" t="s">
        <v>1586</v>
      </c>
      <c r="D11" s="85"/>
    </row>
    <row r="12">
      <c r="B12" s="57"/>
      <c r="C12" s="84" t="s">
        <v>1587</v>
      </c>
      <c r="D12" s="85"/>
    </row>
    <row r="13">
      <c r="B13" s="57"/>
      <c r="C13" s="84" t="s">
        <v>1588</v>
      </c>
      <c r="D13" s="85"/>
    </row>
    <row r="14">
      <c r="B14" s="57"/>
      <c r="C14" s="85"/>
      <c r="D14" s="85"/>
    </row>
    <row r="15">
      <c r="B15" s="49">
        <v>2.0</v>
      </c>
      <c r="C15" s="49" t="s">
        <v>1589</v>
      </c>
      <c r="D15" s="85"/>
      <c r="E15" s="3" t="s">
        <v>1590</v>
      </c>
    </row>
    <row r="16">
      <c r="B16" s="57"/>
      <c r="C16" s="85"/>
      <c r="D16" s="85"/>
    </row>
    <row r="17">
      <c r="B17" s="49">
        <v>3.0</v>
      </c>
      <c r="C17" s="84" t="s">
        <v>1591</v>
      </c>
      <c r="D17" s="85"/>
      <c r="E17" s="3" t="s">
        <v>1592</v>
      </c>
      <c r="F17" s="3" t="s">
        <v>1593</v>
      </c>
    </row>
    <row r="18">
      <c r="B18" s="57"/>
      <c r="C18" s="85"/>
      <c r="D18" s="85"/>
      <c r="F18" s="3" t="s">
        <v>1594</v>
      </c>
      <c r="G18" s="3" t="s">
        <v>1595</v>
      </c>
    </row>
    <row r="19">
      <c r="B19" s="49">
        <v>4.0</v>
      </c>
      <c r="C19" s="84" t="s">
        <v>1596</v>
      </c>
      <c r="D19" s="85"/>
    </row>
    <row r="20">
      <c r="B20" s="57"/>
      <c r="C20" s="85"/>
      <c r="D20" s="57"/>
    </row>
    <row r="21">
      <c r="B21" s="49">
        <v>5.0</v>
      </c>
      <c r="C21" s="86" t="s">
        <v>1597</v>
      </c>
      <c r="D21" s="57"/>
    </row>
    <row r="22">
      <c r="B22" s="57"/>
      <c r="C22" s="85"/>
      <c r="D22" s="57"/>
    </row>
    <row r="23">
      <c r="B23" s="49">
        <v>6.0</v>
      </c>
      <c r="C23" s="84" t="s">
        <v>1598</v>
      </c>
      <c r="D23" s="57"/>
      <c r="F23" s="3" t="s">
        <v>1599</v>
      </c>
    </row>
    <row r="24">
      <c r="B24" s="49"/>
      <c r="C24" s="57"/>
      <c r="D24" s="57"/>
      <c r="F24" s="3" t="s">
        <v>1600</v>
      </c>
    </row>
    <row r="25">
      <c r="B25" s="49">
        <v>7.0</v>
      </c>
      <c r="C25" s="84"/>
      <c r="D25" s="57"/>
    </row>
    <row r="26">
      <c r="B26" s="57"/>
      <c r="C26" s="57"/>
      <c r="D26" s="57"/>
    </row>
    <row r="27">
      <c r="B27" s="57"/>
      <c r="C27" s="57"/>
      <c r="D27" s="57"/>
    </row>
    <row r="28">
      <c r="B28" s="57"/>
      <c r="C28" s="57"/>
      <c r="D28" s="57"/>
    </row>
    <row r="29">
      <c r="B29" s="57"/>
      <c r="C29" s="57"/>
      <c r="D29" s="57"/>
    </row>
    <row r="35">
      <c r="C35" s="3" t="s">
        <v>1601</v>
      </c>
      <c r="D35" s="88">
        <v>44927.0</v>
      </c>
    </row>
    <row r="36">
      <c r="C36" s="3" t="s">
        <v>1602</v>
      </c>
    </row>
    <row r="37">
      <c r="E37" s="3" t="s">
        <v>1603</v>
      </c>
    </row>
    <row r="38">
      <c r="E38" s="3" t="s">
        <v>1604</v>
      </c>
      <c r="G38" s="3" t="s">
        <v>1605</v>
      </c>
    </row>
    <row r="39">
      <c r="G39" s="3" t="s">
        <v>1606</v>
      </c>
    </row>
    <row r="40">
      <c r="G40" s="3" t="s">
        <v>1607</v>
      </c>
    </row>
    <row r="42">
      <c r="G42" s="3" t="s">
        <v>1608</v>
      </c>
    </row>
    <row r="43">
      <c r="C43" s="3" t="s">
        <v>1609</v>
      </c>
    </row>
    <row r="46">
      <c r="H46" s="3" t="s">
        <v>1610</v>
      </c>
    </row>
    <row r="48">
      <c r="G48" s="3">
        <v>1.0</v>
      </c>
      <c r="H48" s="3" t="s">
        <v>1611</v>
      </c>
    </row>
    <row r="49">
      <c r="G49" s="3">
        <v>2.0</v>
      </c>
      <c r="H49" s="3" t="s">
        <v>1612</v>
      </c>
    </row>
    <row r="50">
      <c r="G50" s="3">
        <v>3.0</v>
      </c>
      <c r="H50" s="3" t="s">
        <v>1613</v>
      </c>
    </row>
    <row r="51">
      <c r="G51" s="3">
        <v>4.0</v>
      </c>
      <c r="H51" s="3" t="s">
        <v>1614</v>
      </c>
    </row>
    <row r="53">
      <c r="H53" s="3" t="s">
        <v>1615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63"/>
    <col customWidth="1" min="3" max="3" width="21.88"/>
    <col customWidth="1" min="4" max="4" width="38.63"/>
    <col customWidth="1" min="9" max="9" width="21.63"/>
  </cols>
  <sheetData>
    <row r="4">
      <c r="C4" s="3" t="s">
        <v>1616</v>
      </c>
    </row>
    <row r="6">
      <c r="B6" s="89" t="s">
        <v>1617</v>
      </c>
      <c r="C6" s="3" t="s">
        <v>1618</v>
      </c>
      <c r="D6" s="3"/>
    </row>
    <row r="7">
      <c r="A7" s="3" t="s">
        <v>1619</v>
      </c>
      <c r="B7" s="90" t="s">
        <v>1579</v>
      </c>
    </row>
    <row r="8">
      <c r="B8" s="3" t="s">
        <v>1582</v>
      </c>
    </row>
    <row r="9">
      <c r="B9" s="3" t="s">
        <v>742</v>
      </c>
    </row>
    <row r="11">
      <c r="B11" s="3" t="s">
        <v>4</v>
      </c>
      <c r="M11" s="3" t="s">
        <v>1620</v>
      </c>
    </row>
    <row r="12">
      <c r="B12" s="3" t="s">
        <v>1621</v>
      </c>
    </row>
    <row r="13">
      <c r="B13" s="3" t="s">
        <v>1622</v>
      </c>
      <c r="C13" s="3" t="s">
        <v>1623</v>
      </c>
      <c r="I13" s="3" t="s">
        <v>1624</v>
      </c>
      <c r="J13" s="3" t="s">
        <v>1625</v>
      </c>
      <c r="K13" s="3" t="s">
        <v>1626</v>
      </c>
      <c r="L13" s="3" t="s">
        <v>1627</v>
      </c>
      <c r="M13" s="3" t="s">
        <v>1626</v>
      </c>
      <c r="N13" s="3" t="s">
        <v>1628</v>
      </c>
    </row>
    <row r="14">
      <c r="B14" s="3" t="s">
        <v>1629</v>
      </c>
      <c r="I14" s="3">
        <v>1.0</v>
      </c>
      <c r="J14" s="3" t="s">
        <v>1630</v>
      </c>
      <c r="L14" s="91">
        <v>45252.0</v>
      </c>
      <c r="N14" s="3">
        <v>1.0</v>
      </c>
    </row>
    <row r="15">
      <c r="B15" s="3" t="s">
        <v>68</v>
      </c>
      <c r="I15" s="3">
        <v>1.0</v>
      </c>
      <c r="J15" s="3" t="s">
        <v>1631</v>
      </c>
      <c r="L15" s="92">
        <v>44949.0</v>
      </c>
      <c r="N15" s="3">
        <v>0.0</v>
      </c>
    </row>
    <row r="16">
      <c r="B16" s="49">
        <v>1.0</v>
      </c>
      <c r="C16" s="93" t="s">
        <v>1632</v>
      </c>
      <c r="D16" s="57"/>
      <c r="E16" s="57"/>
    </row>
    <row r="17">
      <c r="B17" s="49">
        <v>2.0</v>
      </c>
      <c r="C17" s="93" t="s">
        <v>1624</v>
      </c>
      <c r="D17" s="57"/>
      <c r="E17" s="57"/>
      <c r="F17" s="3" t="s">
        <v>1633</v>
      </c>
    </row>
    <row r="18">
      <c r="B18" s="57"/>
      <c r="C18" s="49"/>
      <c r="D18" s="49"/>
      <c r="E18" s="57"/>
    </row>
    <row r="19">
      <c r="B19" s="57"/>
      <c r="E19" s="57"/>
    </row>
    <row r="20">
      <c r="B20" s="49" t="s">
        <v>1634</v>
      </c>
      <c r="D20" s="49"/>
      <c r="E20" s="57"/>
    </row>
    <row r="21">
      <c r="B21" s="49">
        <v>3.0</v>
      </c>
      <c r="C21" s="93" t="s">
        <v>1635</v>
      </c>
      <c r="D21" s="57"/>
      <c r="E21" s="57"/>
    </row>
    <row r="22">
      <c r="B22" s="49">
        <v>4.0</v>
      </c>
      <c r="C22" s="93" t="s">
        <v>1636</v>
      </c>
      <c r="D22" s="49" t="s">
        <v>1637</v>
      </c>
      <c r="E22" s="57"/>
    </row>
    <row r="23">
      <c r="B23" s="49">
        <v>5.0</v>
      </c>
      <c r="C23" s="93" t="s">
        <v>1638</v>
      </c>
      <c r="D23" s="49" t="s">
        <v>1637</v>
      </c>
      <c r="E23" s="57"/>
    </row>
    <row r="24">
      <c r="B24" s="49">
        <v>6.0</v>
      </c>
      <c r="C24" s="93" t="s">
        <v>1639</v>
      </c>
      <c r="D24" s="94" t="s">
        <v>1640</v>
      </c>
      <c r="E24" s="57"/>
      <c r="F24" s="3" t="s">
        <v>1641</v>
      </c>
    </row>
    <row r="25">
      <c r="B25" s="49">
        <v>7.0</v>
      </c>
      <c r="C25" s="93" t="s">
        <v>1642</v>
      </c>
      <c r="D25" s="95"/>
      <c r="E25" s="57"/>
      <c r="F25" s="3" t="s">
        <v>1643</v>
      </c>
    </row>
    <row r="26">
      <c r="B26" s="49">
        <v>8.0</v>
      </c>
      <c r="C26" s="93" t="s">
        <v>1644</v>
      </c>
      <c r="D26" s="96"/>
      <c r="E26" s="57"/>
    </row>
    <row r="27">
      <c r="B27" s="49">
        <v>9.0</v>
      </c>
      <c r="C27" s="93" t="s">
        <v>1645</v>
      </c>
      <c r="D27" s="57"/>
      <c r="E27" s="57"/>
    </row>
    <row r="28">
      <c r="B28" s="57"/>
      <c r="C28" s="93"/>
      <c r="D28" s="57"/>
      <c r="E28" s="57"/>
    </row>
    <row r="29">
      <c r="B29" s="49">
        <v>1.0</v>
      </c>
      <c r="C29" s="93" t="s">
        <v>1646</v>
      </c>
      <c r="D29" s="84" t="s">
        <v>1647</v>
      </c>
      <c r="E29" s="57"/>
      <c r="G29" s="3" t="s">
        <v>1648</v>
      </c>
      <c r="I29" s="3" t="s">
        <v>1649</v>
      </c>
    </row>
    <row r="30">
      <c r="B30" s="49">
        <v>2.0</v>
      </c>
      <c r="C30" s="93" t="s">
        <v>1650</v>
      </c>
      <c r="D30" s="84" t="s">
        <v>1651</v>
      </c>
      <c r="E30" s="57"/>
    </row>
    <row r="31">
      <c r="B31" s="49">
        <v>3.0</v>
      </c>
      <c r="C31" s="49" t="s">
        <v>1652</v>
      </c>
      <c r="D31" s="84" t="s">
        <v>1653</v>
      </c>
      <c r="E31" s="57"/>
    </row>
    <row r="32">
      <c r="B32" s="57"/>
      <c r="C32" s="49" t="s">
        <v>1654</v>
      </c>
      <c r="D32" s="84"/>
      <c r="E32" s="57"/>
      <c r="I32" s="3" t="s">
        <v>1655</v>
      </c>
      <c r="J32" s="97" t="s">
        <v>1656</v>
      </c>
    </row>
    <row r="33">
      <c r="C33" s="3" t="s">
        <v>1657</v>
      </c>
      <c r="F33" s="3">
        <v>1.0</v>
      </c>
    </row>
    <row r="34">
      <c r="F34" s="3">
        <v>2.0</v>
      </c>
      <c r="J34" s="97" t="s">
        <v>1658</v>
      </c>
    </row>
    <row r="36">
      <c r="J36" s="97" t="s">
        <v>1659</v>
      </c>
      <c r="N36" s="3" t="s">
        <v>1660</v>
      </c>
    </row>
    <row r="38">
      <c r="J38" s="97" t="s">
        <v>1661</v>
      </c>
    </row>
  </sheetData>
  <mergeCells count="1">
    <mergeCell ref="D24:D26"/>
  </mergeCells>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98" t="s">
        <v>1</v>
      </c>
      <c r="F4" s="99"/>
    </row>
    <row r="5">
      <c r="F5" s="98"/>
    </row>
    <row r="6">
      <c r="B6" s="3" t="s">
        <v>1662</v>
      </c>
      <c r="F6" s="98"/>
    </row>
    <row r="7">
      <c r="F7" s="98"/>
    </row>
    <row r="8">
      <c r="B8" s="98" t="s">
        <v>1663</v>
      </c>
      <c r="D8" s="3"/>
      <c r="F8" s="99"/>
    </row>
    <row r="9">
      <c r="F9" s="98"/>
    </row>
    <row r="10">
      <c r="B10" s="98" t="s">
        <v>1664</v>
      </c>
      <c r="F10" s="99"/>
    </row>
    <row r="11">
      <c r="B11" s="99"/>
    </row>
    <row r="12">
      <c r="B12" s="98" t="s">
        <v>1665</v>
      </c>
    </row>
    <row r="13">
      <c r="B13" s="99"/>
    </row>
    <row r="14">
      <c r="B14" s="98" t="s">
        <v>1666</v>
      </c>
    </row>
    <row r="15">
      <c r="B15" s="98" t="s">
        <v>1667</v>
      </c>
    </row>
    <row r="16">
      <c r="B16" s="98" t="s">
        <v>1668</v>
      </c>
    </row>
    <row r="17">
      <c r="B17" s="98" t="s">
        <v>1669</v>
      </c>
    </row>
    <row r="18">
      <c r="B18" s="98" t="s">
        <v>1670</v>
      </c>
    </row>
    <row r="19">
      <c r="B19" s="98" t="s">
        <v>1671</v>
      </c>
    </row>
    <row r="20">
      <c r="B20" s="99"/>
    </row>
    <row r="21">
      <c r="B21" s="99"/>
    </row>
    <row r="22">
      <c r="B22" s="98" t="s">
        <v>1672</v>
      </c>
    </row>
    <row r="23">
      <c r="B23" s="99"/>
    </row>
    <row r="24">
      <c r="B24" s="98" t="s">
        <v>1673</v>
      </c>
    </row>
    <row r="25">
      <c r="B25" s="99"/>
    </row>
    <row r="26">
      <c r="B26" s="98" t="s">
        <v>1674</v>
      </c>
    </row>
    <row r="27">
      <c r="B27" s="98" t="s">
        <v>1675</v>
      </c>
    </row>
    <row r="28">
      <c r="B28" s="98" t="s">
        <v>1676</v>
      </c>
    </row>
    <row r="29">
      <c r="B29" s="98" t="s">
        <v>1677</v>
      </c>
    </row>
    <row r="30">
      <c r="B30" s="98" t="s">
        <v>1678</v>
      </c>
    </row>
    <row r="32">
      <c r="F32" s="9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4" max="4" width="21.25"/>
    <col customWidth="1" min="5" max="5" width="47.5"/>
  </cols>
  <sheetData>
    <row r="6">
      <c r="B6" s="31" t="s">
        <v>1679</v>
      </c>
      <c r="C6" s="31" t="s">
        <v>1680</v>
      </c>
      <c r="D6" s="31" t="s">
        <v>1681</v>
      </c>
      <c r="E6" s="31" t="s">
        <v>1682</v>
      </c>
    </row>
    <row r="7">
      <c r="B7" s="100">
        <v>1.0</v>
      </c>
      <c r="C7" s="101" t="s">
        <v>44</v>
      </c>
      <c r="D7" s="100" t="s">
        <v>1683</v>
      </c>
      <c r="E7" s="102" t="s">
        <v>1684</v>
      </c>
    </row>
    <row r="8">
      <c r="B8" s="100">
        <v>2.0</v>
      </c>
      <c r="C8" s="101" t="s">
        <v>1580</v>
      </c>
      <c r="D8" s="100" t="s">
        <v>1685</v>
      </c>
      <c r="E8" s="102" t="s">
        <v>1686</v>
      </c>
    </row>
    <row r="9">
      <c r="B9" s="100">
        <v>3.0</v>
      </c>
      <c r="C9" s="101" t="s">
        <v>1687</v>
      </c>
      <c r="D9" s="100" t="s">
        <v>1688</v>
      </c>
      <c r="E9" s="102" t="s">
        <v>1689</v>
      </c>
    </row>
    <row r="10">
      <c r="B10" s="100">
        <v>4.0</v>
      </c>
      <c r="C10" s="101" t="s">
        <v>1690</v>
      </c>
      <c r="D10" s="100" t="s">
        <v>1691</v>
      </c>
      <c r="E10" s="102" t="s">
        <v>1692</v>
      </c>
    </row>
    <row r="11">
      <c r="B11" s="100">
        <v>5.0</v>
      </c>
      <c r="C11" s="101" t="s">
        <v>13</v>
      </c>
      <c r="D11" s="100" t="s">
        <v>1693</v>
      </c>
      <c r="E11" s="102" t="s">
        <v>1694</v>
      </c>
      <c r="F11" s="3" t="s">
        <v>1695</v>
      </c>
    </row>
    <row r="17">
      <c r="B17" s="3" t="s">
        <v>1696</v>
      </c>
    </row>
    <row r="18">
      <c r="B18" s="3" t="s">
        <v>1697</v>
      </c>
    </row>
    <row r="19">
      <c r="B19" s="3" t="s">
        <v>1698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3" max="3" width="19.25"/>
    <col customWidth="1" min="4" max="4" width="59.75"/>
  </cols>
  <sheetData>
    <row r="5">
      <c r="C5" s="103" t="s">
        <v>44</v>
      </c>
    </row>
    <row r="7">
      <c r="B7" s="3" t="s">
        <v>1699</v>
      </c>
      <c r="C7" s="2" t="s">
        <v>409</v>
      </c>
      <c r="D7" s="3" t="s">
        <v>1700</v>
      </c>
    </row>
    <row r="8">
      <c r="C8" s="3" t="s">
        <v>1701</v>
      </c>
      <c r="D8" s="3" t="s">
        <v>1702</v>
      </c>
    </row>
    <row r="9">
      <c r="B9" s="3" t="s">
        <v>1699</v>
      </c>
      <c r="C9" s="2" t="s">
        <v>486</v>
      </c>
      <c r="D9" s="3" t="s">
        <v>1703</v>
      </c>
    </row>
    <row r="10">
      <c r="C10" s="2" t="s">
        <v>487</v>
      </c>
      <c r="D10" s="3" t="s">
        <v>1704</v>
      </c>
      <c r="E10" s="3" t="s">
        <v>1705</v>
      </c>
    </row>
    <row r="11">
      <c r="B11" s="3" t="s">
        <v>1699</v>
      </c>
      <c r="C11" s="3" t="s">
        <v>1706</v>
      </c>
      <c r="D11" s="3" t="s">
        <v>1707</v>
      </c>
    </row>
    <row r="12">
      <c r="B12" s="3" t="s">
        <v>1699</v>
      </c>
      <c r="C12" s="104" t="s">
        <v>488</v>
      </c>
      <c r="D12" s="3" t="s">
        <v>1708</v>
      </c>
    </row>
    <row r="13">
      <c r="B13" s="3" t="s">
        <v>1699</v>
      </c>
      <c r="C13" s="104" t="s">
        <v>1709</v>
      </c>
      <c r="D13" s="3" t="s">
        <v>1710</v>
      </c>
    </row>
    <row r="14">
      <c r="B14" s="3" t="s">
        <v>1699</v>
      </c>
      <c r="C14" s="3" t="s">
        <v>1711</v>
      </c>
      <c r="D14" s="3" t="s">
        <v>1712</v>
      </c>
    </row>
    <row r="15">
      <c r="C15" s="104" t="s">
        <v>1713</v>
      </c>
      <c r="D15" s="3" t="s">
        <v>1714</v>
      </c>
    </row>
    <row r="16">
      <c r="C16" s="104" t="s">
        <v>1715</v>
      </c>
      <c r="D16" s="3" t="s">
        <v>1716</v>
      </c>
      <c r="E16" s="3" t="s">
        <v>1717</v>
      </c>
    </row>
    <row r="17">
      <c r="C17" s="104" t="s">
        <v>1718</v>
      </c>
      <c r="D17" s="3" t="s">
        <v>1719</v>
      </c>
    </row>
    <row r="18">
      <c r="A18" s="3" t="s">
        <v>1720</v>
      </c>
      <c r="C18" s="3" t="s">
        <v>1721</v>
      </c>
      <c r="D18" s="3" t="s">
        <v>1722</v>
      </c>
    </row>
    <row r="19">
      <c r="C19" s="104" t="s">
        <v>501</v>
      </c>
      <c r="D19" s="3" t="s">
        <v>1723</v>
      </c>
    </row>
    <row r="20">
      <c r="C20" s="104" t="s">
        <v>492</v>
      </c>
      <c r="D20" s="3" t="s">
        <v>1724</v>
      </c>
    </row>
    <row r="24">
      <c r="C24" s="103" t="s">
        <v>1580</v>
      </c>
    </row>
    <row r="26">
      <c r="B26" s="3" t="s">
        <v>1699</v>
      </c>
      <c r="C26" s="3" t="s">
        <v>408</v>
      </c>
      <c r="D26" s="3" t="s">
        <v>1725</v>
      </c>
    </row>
    <row r="27">
      <c r="B27" s="3" t="s">
        <v>1699</v>
      </c>
      <c r="C27" s="104" t="s">
        <v>530</v>
      </c>
      <c r="D27" s="3" t="s">
        <v>1726</v>
      </c>
    </row>
    <row r="28">
      <c r="C28" s="104" t="s">
        <v>1727</v>
      </c>
      <c r="D28" s="3" t="s">
        <v>1728</v>
      </c>
      <c r="E28" s="3" t="s">
        <v>1729</v>
      </c>
    </row>
    <row r="29">
      <c r="B29" s="3" t="s">
        <v>1699</v>
      </c>
      <c r="C29" s="104" t="s">
        <v>1730</v>
      </c>
      <c r="D29" s="3" t="s">
        <v>1731</v>
      </c>
      <c r="F29" s="3" t="s">
        <v>1732</v>
      </c>
    </row>
    <row r="30">
      <c r="C30" s="104" t="s">
        <v>1733</v>
      </c>
      <c r="D30" s="3" t="s">
        <v>1734</v>
      </c>
      <c r="F30" s="3" t="s">
        <v>1735</v>
      </c>
    </row>
    <row r="31">
      <c r="B31" s="3" t="s">
        <v>1699</v>
      </c>
      <c r="C31" s="104" t="s">
        <v>1579</v>
      </c>
      <c r="D31" s="3" t="s">
        <v>1736</v>
      </c>
      <c r="F31" s="3" t="s">
        <v>1737</v>
      </c>
    </row>
    <row r="32">
      <c r="C32" s="104" t="s">
        <v>1738</v>
      </c>
      <c r="D32" s="3" t="s">
        <v>1739</v>
      </c>
      <c r="F32" s="3" t="s">
        <v>1740</v>
      </c>
    </row>
    <row r="33">
      <c r="B33" s="3" t="s">
        <v>1699</v>
      </c>
      <c r="C33" s="104" t="s">
        <v>1741</v>
      </c>
      <c r="D33" s="3" t="s">
        <v>1742</v>
      </c>
    </row>
    <row r="34">
      <c r="C34" s="3" t="s">
        <v>1743</v>
      </c>
      <c r="D34" s="3" t="s">
        <v>1744</v>
      </c>
    </row>
    <row r="35">
      <c r="B35" s="3" t="s">
        <v>1699</v>
      </c>
      <c r="C35" s="3" t="s">
        <v>1582</v>
      </c>
      <c r="D35" s="3" t="s">
        <v>1745</v>
      </c>
      <c r="E35" s="3" t="s">
        <v>1746</v>
      </c>
    </row>
    <row r="39">
      <c r="C39" s="105" t="s">
        <v>1687</v>
      </c>
    </row>
    <row r="41">
      <c r="B41" s="3" t="s">
        <v>1699</v>
      </c>
      <c r="C41" s="104" t="s">
        <v>409</v>
      </c>
      <c r="D41" s="3" t="s">
        <v>1700</v>
      </c>
    </row>
    <row r="42">
      <c r="C42" s="104" t="s">
        <v>1747</v>
      </c>
      <c r="D42" s="3" t="s">
        <v>1748</v>
      </c>
      <c r="E42" s="3" t="s">
        <v>1749</v>
      </c>
    </row>
    <row r="43">
      <c r="B43" s="3" t="s">
        <v>1699</v>
      </c>
      <c r="C43" s="104" t="s">
        <v>1750</v>
      </c>
      <c r="D43" s="3" t="s">
        <v>1751</v>
      </c>
      <c r="E43" s="3" t="s">
        <v>1749</v>
      </c>
    </row>
    <row r="44">
      <c r="B44" s="3" t="s">
        <v>1699</v>
      </c>
      <c r="C44" s="104" t="s">
        <v>1752</v>
      </c>
      <c r="D44" s="3" t="s">
        <v>1753</v>
      </c>
    </row>
    <row r="45">
      <c r="B45" s="3" t="s">
        <v>1699</v>
      </c>
      <c r="C45" s="3" t="s">
        <v>1754</v>
      </c>
      <c r="D45" s="3" t="s">
        <v>1755</v>
      </c>
    </row>
    <row r="46">
      <c r="C46" s="104" t="s">
        <v>1756</v>
      </c>
      <c r="D46" s="3" t="s">
        <v>1757</v>
      </c>
    </row>
    <row r="49">
      <c r="C49" s="105" t="s">
        <v>1690</v>
      </c>
    </row>
    <row r="51">
      <c r="B51" s="3" t="s">
        <v>1699</v>
      </c>
      <c r="C51" s="104" t="s">
        <v>409</v>
      </c>
      <c r="D51" s="3" t="s">
        <v>1758</v>
      </c>
    </row>
    <row r="52">
      <c r="B52" s="3" t="s">
        <v>1699</v>
      </c>
      <c r="C52" s="104" t="s">
        <v>1759</v>
      </c>
      <c r="D52" s="3" t="s">
        <v>1760</v>
      </c>
    </row>
    <row r="53">
      <c r="C53" s="104" t="s">
        <v>1761</v>
      </c>
      <c r="D53" s="3" t="s">
        <v>1762</v>
      </c>
      <c r="E53" s="3" t="s">
        <v>1763</v>
      </c>
    </row>
    <row r="54">
      <c r="C54" s="104" t="s">
        <v>488</v>
      </c>
      <c r="D54" s="3" t="s">
        <v>1764</v>
      </c>
    </row>
    <row r="55">
      <c r="C55" s="104" t="s">
        <v>1706</v>
      </c>
      <c r="D55" s="3" t="s">
        <v>1765</v>
      </c>
    </row>
    <row r="58">
      <c r="C58" s="105" t="s">
        <v>13</v>
      </c>
    </row>
    <row r="60">
      <c r="B60" s="3" t="s">
        <v>1699</v>
      </c>
      <c r="C60" s="3" t="s">
        <v>408</v>
      </c>
      <c r="D60" s="3" t="s">
        <v>1725</v>
      </c>
    </row>
    <row r="61">
      <c r="B61" s="3" t="s">
        <v>1699</v>
      </c>
      <c r="C61" s="3" t="s">
        <v>741</v>
      </c>
      <c r="D61" s="3" t="s">
        <v>1766</v>
      </c>
    </row>
    <row r="62">
      <c r="B62" s="3" t="s">
        <v>1699</v>
      </c>
      <c r="C62" s="3" t="s">
        <v>1353</v>
      </c>
      <c r="D62" s="3" t="s">
        <v>1767</v>
      </c>
    </row>
    <row r="63">
      <c r="C63" s="3" t="s">
        <v>1354</v>
      </c>
      <c r="D63" s="3" t="s">
        <v>1768</v>
      </c>
    </row>
    <row r="64">
      <c r="B64" s="3" t="s">
        <v>1699</v>
      </c>
      <c r="C64" s="3" t="s">
        <v>742</v>
      </c>
      <c r="D64" s="3" t="s">
        <v>1769</v>
      </c>
    </row>
    <row r="65">
      <c r="C65" s="3" t="s">
        <v>1356</v>
      </c>
      <c r="D65" s="3" t="s">
        <v>1770</v>
      </c>
    </row>
    <row r="66">
      <c r="B66" s="3" t="s">
        <v>1699</v>
      </c>
      <c r="C66" s="104" t="s">
        <v>743</v>
      </c>
      <c r="D66" s="3" t="s">
        <v>1771</v>
      </c>
    </row>
    <row r="67">
      <c r="B67" s="3" t="s">
        <v>1699</v>
      </c>
      <c r="C67" s="104" t="s">
        <v>744</v>
      </c>
      <c r="D67" s="3" t="s">
        <v>1772</v>
      </c>
    </row>
  </sheetData>
  <mergeCells count="2">
    <mergeCell ref="C5:D5"/>
    <mergeCell ref="C24:D24"/>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5"/>
    <col customWidth="1" min="3" max="3" width="14.0"/>
    <col customWidth="1" min="5" max="5" width="104.63"/>
  </cols>
  <sheetData>
    <row r="5">
      <c r="E5" s="3" t="s">
        <v>1773</v>
      </c>
    </row>
    <row r="6">
      <c r="C6" s="3" t="s">
        <v>1774</v>
      </c>
      <c r="D6" s="3">
        <v>1.0</v>
      </c>
      <c r="E6" s="3" t="s">
        <v>1775</v>
      </c>
    </row>
    <row r="7">
      <c r="D7" s="3">
        <v>2.0</v>
      </c>
      <c r="E7" s="3" t="s">
        <v>1776</v>
      </c>
    </row>
    <row r="8">
      <c r="D8" s="3">
        <v>3.0</v>
      </c>
      <c r="E8" s="3" t="s">
        <v>1777</v>
      </c>
    </row>
    <row r="9">
      <c r="D9" s="3">
        <v>4.0</v>
      </c>
      <c r="E9" s="106" t="s">
        <v>1778</v>
      </c>
      <c r="J9" s="3" t="s">
        <v>1779</v>
      </c>
      <c r="K9" s="3" t="s">
        <v>1780</v>
      </c>
      <c r="L9" s="3" t="s">
        <v>1781</v>
      </c>
    </row>
    <row r="10">
      <c r="D10" s="3" t="s">
        <v>1699</v>
      </c>
      <c r="E10" s="3" t="s">
        <v>1782</v>
      </c>
      <c r="H10" s="3" t="s">
        <v>1783</v>
      </c>
      <c r="L10" s="3" t="s">
        <v>1784</v>
      </c>
    </row>
    <row r="12">
      <c r="C12" s="3" t="s">
        <v>1785</v>
      </c>
      <c r="D12" s="3">
        <v>1.0</v>
      </c>
      <c r="E12" s="3" t="s">
        <v>1786</v>
      </c>
    </row>
    <row r="13">
      <c r="D13" s="3">
        <v>2.0</v>
      </c>
      <c r="E13" s="3" t="s">
        <v>1787</v>
      </c>
    </row>
    <row r="14">
      <c r="D14" s="3">
        <v>3.0</v>
      </c>
      <c r="E14" s="3" t="s">
        <v>1788</v>
      </c>
    </row>
    <row r="16">
      <c r="C16" s="3" t="s">
        <v>1699</v>
      </c>
      <c r="D16" s="3">
        <v>1.0</v>
      </c>
      <c r="E16" s="3" t="s">
        <v>1789</v>
      </c>
      <c r="H16" s="106"/>
      <c r="I16" s="106"/>
    </row>
    <row r="17">
      <c r="C17" s="3" t="s">
        <v>1790</v>
      </c>
      <c r="D17" s="3">
        <v>2.0</v>
      </c>
      <c r="E17" s="3" t="s">
        <v>1791</v>
      </c>
    </row>
    <row r="18">
      <c r="C18" s="3" t="s">
        <v>1790</v>
      </c>
      <c r="D18" s="3">
        <v>3.0</v>
      </c>
      <c r="E18" s="3" t="s">
        <v>1792</v>
      </c>
    </row>
    <row r="19">
      <c r="C19" s="3" t="s">
        <v>1790</v>
      </c>
      <c r="D19" s="3">
        <v>4.0</v>
      </c>
      <c r="E19" s="3" t="s">
        <v>1730</v>
      </c>
      <c r="K19" s="3"/>
    </row>
    <row r="20">
      <c r="C20" s="3" t="s">
        <v>1790</v>
      </c>
      <c r="D20" s="3">
        <v>5.0</v>
      </c>
      <c r="E20" s="3" t="s">
        <v>1579</v>
      </c>
    </row>
    <row r="21">
      <c r="C21" s="3" t="s">
        <v>1699</v>
      </c>
      <c r="D21" s="3">
        <v>6.0</v>
      </c>
      <c r="E21" s="3" t="s">
        <v>1793</v>
      </c>
    </row>
    <row r="22">
      <c r="C22" s="3" t="s">
        <v>1699</v>
      </c>
      <c r="D22" s="3">
        <v>7.0</v>
      </c>
      <c r="E22" s="3" t="s">
        <v>1794</v>
      </c>
    </row>
    <row r="23">
      <c r="C23" s="3" t="s">
        <v>1699</v>
      </c>
      <c r="D23" s="3">
        <v>8.0</v>
      </c>
      <c r="E23" s="3" t="s">
        <v>1795</v>
      </c>
    </row>
    <row r="24">
      <c r="C24" s="3" t="s">
        <v>1699</v>
      </c>
      <c r="D24" s="3">
        <v>9.0</v>
      </c>
      <c r="E24" s="3" t="s">
        <v>1796</v>
      </c>
    </row>
    <row r="25">
      <c r="C25" s="3" t="s">
        <v>1699</v>
      </c>
      <c r="D25" s="3">
        <v>10.0</v>
      </c>
      <c r="E25" s="3" t="s">
        <v>1797</v>
      </c>
    </row>
    <row r="26">
      <c r="C26" s="3" t="s">
        <v>1699</v>
      </c>
      <c r="D26" s="3">
        <v>11.0</v>
      </c>
      <c r="E26" s="3" t="s">
        <v>1798</v>
      </c>
    </row>
    <row r="27">
      <c r="C27" s="3" t="s">
        <v>1699</v>
      </c>
      <c r="D27" s="3">
        <v>12.0</v>
      </c>
      <c r="E27" s="3" t="s">
        <v>1799</v>
      </c>
    </row>
    <row r="28">
      <c r="C28" s="3" t="s">
        <v>1699</v>
      </c>
      <c r="D28" s="3">
        <v>13.0</v>
      </c>
      <c r="E28" s="3" t="s">
        <v>1800</v>
      </c>
    </row>
    <row r="29">
      <c r="C29" s="3" t="s">
        <v>1699</v>
      </c>
      <c r="D29" s="3">
        <v>14.0</v>
      </c>
      <c r="E29" s="3" t="s">
        <v>1801</v>
      </c>
    </row>
    <row r="30">
      <c r="C30" s="3" t="s">
        <v>1699</v>
      </c>
      <c r="D30" s="3">
        <v>15.0</v>
      </c>
      <c r="E30" s="3" t="s">
        <v>1802</v>
      </c>
    </row>
    <row r="31">
      <c r="C31" s="3" t="s">
        <v>1699</v>
      </c>
      <c r="D31" s="3">
        <v>16.0</v>
      </c>
      <c r="E31" s="3" t="s">
        <v>1803</v>
      </c>
    </row>
    <row r="32">
      <c r="C32" s="3" t="s">
        <v>1699</v>
      </c>
      <c r="D32" s="3">
        <v>17.0</v>
      </c>
      <c r="E32" s="3" t="s">
        <v>1804</v>
      </c>
    </row>
    <row r="33">
      <c r="C33" s="3" t="s">
        <v>1699</v>
      </c>
      <c r="D33" s="3">
        <v>18.0</v>
      </c>
      <c r="E33" s="3" t="s">
        <v>1805</v>
      </c>
    </row>
    <row r="34">
      <c r="C34" s="3" t="s">
        <v>4</v>
      </c>
      <c r="D34" s="3">
        <v>19.0</v>
      </c>
      <c r="E34" s="3" t="s">
        <v>5</v>
      </c>
    </row>
    <row r="41">
      <c r="G41" s="3">
        <v>1.0</v>
      </c>
      <c r="H41" s="3" t="s">
        <v>1806</v>
      </c>
    </row>
    <row r="42">
      <c r="G42" s="3">
        <v>2.0</v>
      </c>
      <c r="H42" s="3" t="s">
        <v>1807</v>
      </c>
    </row>
    <row r="43">
      <c r="G43" s="3">
        <v>3.0</v>
      </c>
      <c r="H43" s="3" t="s">
        <v>1808</v>
      </c>
    </row>
    <row r="44">
      <c r="G44" s="3">
        <v>4.0</v>
      </c>
      <c r="H44" s="3" t="s">
        <v>1809</v>
      </c>
      <c r="M44" s="3" t="s">
        <v>1810</v>
      </c>
    </row>
    <row r="45">
      <c r="F45" s="3" t="s">
        <v>1811</v>
      </c>
      <c r="G45" s="3">
        <v>5.0</v>
      </c>
      <c r="H45" s="3" t="s">
        <v>1812</v>
      </c>
    </row>
    <row r="46">
      <c r="G46" s="3">
        <v>6.0</v>
      </c>
      <c r="H46" s="3" t="s">
        <v>1813</v>
      </c>
    </row>
    <row r="47">
      <c r="F47" s="3" t="s">
        <v>1814</v>
      </c>
      <c r="G47" s="3">
        <v>7.0</v>
      </c>
      <c r="H47" s="3" t="s">
        <v>1815</v>
      </c>
    </row>
    <row r="48">
      <c r="G48" s="3">
        <v>8.0</v>
      </c>
      <c r="H48" s="3" t="s">
        <v>1816</v>
      </c>
    </row>
    <row r="49">
      <c r="G49" s="3">
        <v>9.0</v>
      </c>
      <c r="H49" s="3" t="s">
        <v>1817</v>
      </c>
    </row>
    <row r="50">
      <c r="G50" s="3">
        <v>10.0</v>
      </c>
      <c r="H50" s="3" t="s">
        <v>1818</v>
      </c>
    </row>
    <row r="51">
      <c r="G51" s="3">
        <v>11.0</v>
      </c>
      <c r="H51" s="3" t="s">
        <v>1819</v>
      </c>
    </row>
    <row r="52">
      <c r="G52" s="3">
        <v>12.0</v>
      </c>
      <c r="H52" s="3" t="s">
        <v>1820</v>
      </c>
    </row>
    <row r="53">
      <c r="E53" s="3" t="s">
        <v>1615</v>
      </c>
    </row>
    <row r="54">
      <c r="E54" s="3" t="s">
        <v>1821</v>
      </c>
      <c r="F54" s="3" t="s">
        <v>1822</v>
      </c>
      <c r="H54" s="3" t="s">
        <v>1823</v>
      </c>
      <c r="I54" s="3" t="s">
        <v>1824</v>
      </c>
      <c r="J54" s="3" t="s">
        <v>1825</v>
      </c>
    </row>
    <row r="55">
      <c r="E55" s="3" t="s">
        <v>1826</v>
      </c>
    </row>
    <row r="60">
      <c r="B60" s="3" t="s">
        <v>1827</v>
      </c>
      <c r="E60" s="3" t="s">
        <v>1828</v>
      </c>
      <c r="H60" s="3" t="s">
        <v>4</v>
      </c>
    </row>
    <row r="62">
      <c r="A62" s="3">
        <v>1.0</v>
      </c>
      <c r="B62" s="3" t="s">
        <v>408</v>
      </c>
      <c r="D62" s="3">
        <v>1.0</v>
      </c>
      <c r="E62" s="3" t="s">
        <v>1791</v>
      </c>
      <c r="H62" s="3" t="s">
        <v>5</v>
      </c>
      <c r="J62" s="3" t="s">
        <v>1829</v>
      </c>
    </row>
    <row r="63">
      <c r="A63" s="3">
        <v>2.0</v>
      </c>
      <c r="B63" s="3" t="s">
        <v>1795</v>
      </c>
      <c r="C63" s="3" t="s">
        <v>1830</v>
      </c>
      <c r="D63" s="3">
        <v>2.0</v>
      </c>
      <c r="E63" s="3" t="s">
        <v>1799</v>
      </c>
    </row>
    <row r="64">
      <c r="A64" s="3">
        <v>3.0</v>
      </c>
      <c r="B64" s="3" t="s">
        <v>1796</v>
      </c>
      <c r="C64" s="3" t="s">
        <v>1831</v>
      </c>
      <c r="D64" s="3">
        <v>3.0</v>
      </c>
      <c r="E64" s="3" t="s">
        <v>1800</v>
      </c>
    </row>
    <row r="65">
      <c r="A65" s="3">
        <v>4.0</v>
      </c>
      <c r="B65" s="3" t="s">
        <v>1797</v>
      </c>
      <c r="C65" s="3" t="s">
        <v>1831</v>
      </c>
      <c r="D65" s="3">
        <v>4.0</v>
      </c>
      <c r="E65" s="3" t="s">
        <v>1832</v>
      </c>
    </row>
    <row r="66">
      <c r="A66" s="3">
        <v>5.0</v>
      </c>
      <c r="B66" s="3" t="s">
        <v>1833</v>
      </c>
      <c r="D66" s="3">
        <v>5.0</v>
      </c>
      <c r="E66" s="3" t="s">
        <v>1834</v>
      </c>
    </row>
    <row r="67">
      <c r="A67" s="3">
        <v>6.0</v>
      </c>
      <c r="B67" s="3" t="s">
        <v>1809</v>
      </c>
      <c r="D67" s="3">
        <v>6.0</v>
      </c>
      <c r="E67" s="3" t="s">
        <v>1835</v>
      </c>
    </row>
    <row r="68">
      <c r="A68" s="3">
        <v>7.0</v>
      </c>
      <c r="B68" s="3" t="s">
        <v>1806</v>
      </c>
      <c r="D68" s="3">
        <v>7.0</v>
      </c>
      <c r="E68" s="3" t="s">
        <v>1803</v>
      </c>
    </row>
    <row r="69">
      <c r="A69" s="3">
        <v>8.0</v>
      </c>
      <c r="B69" s="3" t="s">
        <v>1807</v>
      </c>
      <c r="D69" s="3">
        <v>8.0</v>
      </c>
      <c r="E69" s="3" t="s">
        <v>1804</v>
      </c>
    </row>
    <row r="70">
      <c r="D70" s="3">
        <v>9.0</v>
      </c>
      <c r="E70" s="3" t="s">
        <v>1805</v>
      </c>
    </row>
    <row r="71">
      <c r="B71" s="3" t="s">
        <v>1795</v>
      </c>
      <c r="C71" s="3" t="s">
        <v>1836</v>
      </c>
      <c r="D71" s="3">
        <v>10.0</v>
      </c>
      <c r="E71" s="3" t="s">
        <v>1837</v>
      </c>
    </row>
    <row r="72">
      <c r="B72" s="3" t="s">
        <v>1796</v>
      </c>
      <c r="C72" s="3" t="s">
        <v>1836</v>
      </c>
      <c r="D72" s="3">
        <v>11.0</v>
      </c>
      <c r="E72" s="3" t="s">
        <v>253</v>
      </c>
    </row>
    <row r="73">
      <c r="B73" s="3" t="s">
        <v>1797</v>
      </c>
      <c r="C73" s="3" t="s">
        <v>1836</v>
      </c>
      <c r="D73" s="3">
        <v>12.0</v>
      </c>
      <c r="E73" s="3" t="s">
        <v>257</v>
      </c>
    </row>
    <row r="74">
      <c r="D74" s="3">
        <v>13.0</v>
      </c>
      <c r="E74" s="3" t="s">
        <v>1838</v>
      </c>
    </row>
    <row r="75">
      <c r="D75" s="3">
        <v>14.0</v>
      </c>
      <c r="E75" s="3" t="s">
        <v>259</v>
      </c>
    </row>
    <row r="76">
      <c r="D76" s="3">
        <v>15.0</v>
      </c>
      <c r="E76" s="3" t="s">
        <v>1839</v>
      </c>
    </row>
    <row r="77">
      <c r="A77" s="3" t="s">
        <v>1840</v>
      </c>
      <c r="B77" s="3" t="s">
        <v>1841</v>
      </c>
      <c r="D77" s="3">
        <v>16.0</v>
      </c>
      <c r="E77" s="3" t="s">
        <v>1842</v>
      </c>
    </row>
    <row r="78">
      <c r="B78" s="3" t="s">
        <v>1843</v>
      </c>
      <c r="D78" s="3">
        <v>17.0</v>
      </c>
      <c r="E78" s="3" t="s">
        <v>1844</v>
      </c>
    </row>
    <row r="79">
      <c r="D79" s="3">
        <v>18.0</v>
      </c>
      <c r="E79" s="3" t="s">
        <v>1845</v>
      </c>
    </row>
    <row r="80">
      <c r="D80" s="3">
        <v>19.0</v>
      </c>
      <c r="E80" s="3" t="s">
        <v>1846</v>
      </c>
    </row>
    <row r="81">
      <c r="D81" s="3">
        <v>20.0</v>
      </c>
      <c r="E81" s="3" t="s">
        <v>1847</v>
      </c>
    </row>
    <row r="82">
      <c r="D82" s="3">
        <v>21.0</v>
      </c>
      <c r="E82" s="3" t="s">
        <v>1848</v>
      </c>
    </row>
    <row r="83">
      <c r="E83" s="3"/>
    </row>
    <row r="85">
      <c r="E85" s="3" t="s">
        <v>1849</v>
      </c>
    </row>
    <row r="86">
      <c r="E86" s="3" t="s">
        <v>1850</v>
      </c>
    </row>
    <row r="87">
      <c r="E87" s="1" t="s">
        <v>1851</v>
      </c>
    </row>
    <row r="104">
      <c r="D104" s="3" t="s">
        <v>1852</v>
      </c>
      <c r="E104" s="3" t="s">
        <v>1853</v>
      </c>
    </row>
    <row r="105">
      <c r="E105" s="3" t="s">
        <v>1854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31.75"/>
  </cols>
  <sheetData>
    <row r="4" ht="15.75" customHeight="1"/>
    <row r="5" ht="15.75" customHeight="1">
      <c r="B5" s="3" t="s">
        <v>113</v>
      </c>
      <c r="C5" s="3" t="s">
        <v>140</v>
      </c>
      <c r="E5" s="3" t="s">
        <v>141</v>
      </c>
      <c r="O5" s="3" t="s">
        <v>142</v>
      </c>
    </row>
    <row r="6" ht="15.75" customHeight="1">
      <c r="C6" s="3" t="s">
        <v>115</v>
      </c>
      <c r="E6" s="3" t="s">
        <v>143</v>
      </c>
      <c r="O6" s="3" t="s">
        <v>144</v>
      </c>
    </row>
    <row r="7" ht="15.75" customHeight="1">
      <c r="C7" s="3" t="s">
        <v>117</v>
      </c>
      <c r="E7" s="3" t="s">
        <v>145</v>
      </c>
      <c r="O7" s="3" t="s">
        <v>146</v>
      </c>
    </row>
    <row r="8" ht="15.75" customHeight="1">
      <c r="C8" s="3" t="s">
        <v>147</v>
      </c>
      <c r="O8" s="3" t="s">
        <v>148</v>
      </c>
    </row>
    <row r="9" ht="15.75" customHeight="1">
      <c r="F9" s="3" t="s">
        <v>149</v>
      </c>
      <c r="O9" s="3" t="s">
        <v>150</v>
      </c>
    </row>
    <row r="10" ht="15.75" customHeight="1">
      <c r="B10" s="3" t="s">
        <v>151</v>
      </c>
      <c r="C10" s="3" t="s">
        <v>125</v>
      </c>
      <c r="E10" s="3" t="s">
        <v>152</v>
      </c>
      <c r="F10" s="3" t="s">
        <v>153</v>
      </c>
    </row>
    <row r="11" ht="15.75" customHeight="1">
      <c r="C11" s="3" t="s">
        <v>127</v>
      </c>
      <c r="E11" s="3" t="s">
        <v>154</v>
      </c>
      <c r="F11" s="3" t="s">
        <v>155</v>
      </c>
    </row>
    <row r="12" ht="15.75" customHeight="1"/>
    <row r="13" ht="15.75" customHeight="1"/>
    <row r="14" ht="15.75" customHeight="1">
      <c r="B14" s="3" t="s">
        <v>156</v>
      </c>
      <c r="C14" s="3" t="s">
        <v>140</v>
      </c>
      <c r="E14" s="3" t="s">
        <v>157</v>
      </c>
    </row>
    <row r="15" ht="15.75" customHeight="1">
      <c r="C15" s="3" t="s">
        <v>115</v>
      </c>
      <c r="E15" s="3" t="s">
        <v>158</v>
      </c>
    </row>
    <row r="16" ht="15.75" customHeight="1">
      <c r="C16" s="3" t="s">
        <v>117</v>
      </c>
      <c r="E16" s="3" t="s">
        <v>159</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88"/>
  </cols>
  <sheetData>
    <row r="5">
      <c r="A5" s="3">
        <v>1.0</v>
      </c>
      <c r="B5" s="3" t="s">
        <v>1855</v>
      </c>
      <c r="C5" s="5">
        <v>6.3911978E7</v>
      </c>
    </row>
    <row r="6">
      <c r="A6" s="3">
        <v>2.0</v>
      </c>
      <c r="B6" s="3" t="s">
        <v>1856</v>
      </c>
      <c r="C6" s="5">
        <v>3040252.0</v>
      </c>
      <c r="D6" s="3" t="s">
        <v>1857</v>
      </c>
    </row>
    <row r="7">
      <c r="A7" s="3">
        <v>3.0</v>
      </c>
      <c r="B7" s="5" t="s">
        <v>1799</v>
      </c>
      <c r="C7" s="5">
        <v>2.5252495E7</v>
      </c>
    </row>
    <row r="8">
      <c r="A8" s="3">
        <v>4.0</v>
      </c>
      <c r="B8" s="5" t="s">
        <v>1837</v>
      </c>
      <c r="C8" s="5">
        <v>2.7170858E7</v>
      </c>
    </row>
    <row r="9">
      <c r="A9" s="3">
        <v>5.0</v>
      </c>
      <c r="B9" s="5" t="s">
        <v>253</v>
      </c>
      <c r="C9" s="5">
        <v>2.7210226E7</v>
      </c>
    </row>
    <row r="10">
      <c r="A10" s="3">
        <v>6.0</v>
      </c>
      <c r="B10" s="5" t="s">
        <v>257</v>
      </c>
      <c r="C10" s="5">
        <v>2.9395984E7</v>
      </c>
    </row>
    <row r="11">
      <c r="A11" s="3">
        <v>7.0</v>
      </c>
      <c r="B11" s="5" t="s">
        <v>1838</v>
      </c>
      <c r="C11" s="5">
        <v>2.5252495E7</v>
      </c>
    </row>
    <row r="12">
      <c r="A12" s="3">
        <v>8.0</v>
      </c>
      <c r="B12" s="5" t="s">
        <v>259</v>
      </c>
      <c r="C12" s="5">
        <v>2.6091941E7</v>
      </c>
    </row>
    <row r="13">
      <c r="A13" s="3">
        <v>9.0</v>
      </c>
      <c r="B13" s="5" t="s">
        <v>1858</v>
      </c>
      <c r="C13" s="5">
        <v>8433789.0</v>
      </c>
      <c r="I13" s="54"/>
    </row>
    <row r="14">
      <c r="A14" s="3">
        <v>10.0</v>
      </c>
      <c r="B14" s="5" t="s">
        <v>1859</v>
      </c>
      <c r="C14" s="5">
        <v>1.0941653E7</v>
      </c>
    </row>
    <row r="18">
      <c r="B18" s="3" t="s">
        <v>1860</v>
      </c>
    </row>
    <row r="19">
      <c r="A19" s="3">
        <v>1.0</v>
      </c>
      <c r="B19" s="3" t="s">
        <v>1861</v>
      </c>
      <c r="C19" s="3" t="s">
        <v>1862</v>
      </c>
    </row>
    <row r="20">
      <c r="A20" s="3">
        <v>2.0</v>
      </c>
      <c r="B20" s="3" t="s">
        <v>1863</v>
      </c>
    </row>
    <row r="21">
      <c r="A21" s="3">
        <v>3.0</v>
      </c>
      <c r="B21" s="3" t="s">
        <v>1864</v>
      </c>
    </row>
    <row r="22">
      <c r="A22" s="3">
        <v>4.0</v>
      </c>
      <c r="B22" s="3" t="s">
        <v>1865</v>
      </c>
    </row>
    <row r="23">
      <c r="A23" s="3">
        <v>5.0</v>
      </c>
      <c r="B23" s="3" t="s">
        <v>1866</v>
      </c>
    </row>
    <row r="28">
      <c r="F28" s="3" t="s">
        <v>1867</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c r="A2" s="12"/>
      <c r="B2" s="12"/>
      <c r="C2" s="13" t="s">
        <v>59</v>
      </c>
      <c r="D2" s="14" t="s">
        <v>60</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row>
    <row r="3">
      <c r="A3" s="12"/>
      <c r="B3" s="12"/>
      <c r="C3" s="13" t="s">
        <v>61</v>
      </c>
      <c r="D3" s="14" t="s">
        <v>62</v>
      </c>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row>
    <row r="5">
      <c r="A5" s="12"/>
      <c r="B5" s="12"/>
      <c r="C5" s="13" t="s">
        <v>64</v>
      </c>
      <c r="D5" s="14" t="s">
        <v>65</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row>
    <row r="7">
      <c r="A7" s="12"/>
      <c r="B7" s="12"/>
      <c r="C7" s="15" t="s">
        <v>160</v>
      </c>
      <c r="D7" s="16" t="s">
        <v>161</v>
      </c>
      <c r="E7" s="12"/>
      <c r="F7" s="12"/>
      <c r="G7" s="12"/>
      <c r="H7" s="12"/>
      <c r="I7" s="12"/>
      <c r="J7" s="12"/>
      <c r="K7" s="12"/>
      <c r="L7" s="12"/>
      <c r="M7" s="12"/>
      <c r="N7" s="12"/>
      <c r="O7" s="12"/>
      <c r="P7" s="12"/>
      <c r="Q7" s="12"/>
      <c r="R7" s="12"/>
      <c r="S7" s="15" t="s">
        <v>160</v>
      </c>
      <c r="T7" s="16" t="s">
        <v>162</v>
      </c>
      <c r="U7" s="12"/>
      <c r="V7" s="12"/>
      <c r="W7" s="12"/>
      <c r="X7" s="12"/>
      <c r="Y7" s="12"/>
      <c r="Z7" s="12"/>
      <c r="AA7" s="12"/>
      <c r="AB7" s="12"/>
      <c r="AC7" s="12"/>
      <c r="AD7" s="12"/>
      <c r="AE7" s="12"/>
      <c r="AF7" s="12"/>
    </row>
    <row r="8">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c r="A9" s="12"/>
      <c r="B9" s="12"/>
      <c r="C9" s="17" t="s">
        <v>163</v>
      </c>
      <c r="P9" s="12"/>
      <c r="Q9" s="12"/>
      <c r="R9" s="12"/>
      <c r="S9" s="17" t="s">
        <v>163</v>
      </c>
      <c r="AF9" s="12"/>
    </row>
    <row r="10">
      <c r="A10" s="12"/>
      <c r="B10" s="12"/>
      <c r="C10" s="18" t="s">
        <v>164</v>
      </c>
      <c r="D10" s="19"/>
      <c r="E10" s="19"/>
      <c r="F10" s="19"/>
      <c r="G10" s="19"/>
      <c r="H10" s="19"/>
      <c r="I10" s="19"/>
      <c r="J10" s="19"/>
      <c r="K10" s="19"/>
      <c r="L10" s="19"/>
      <c r="M10" s="19"/>
      <c r="N10" s="19"/>
      <c r="O10" s="19"/>
      <c r="P10" s="12"/>
      <c r="Q10" s="12"/>
      <c r="R10" s="12"/>
      <c r="S10" s="18" t="s">
        <v>165</v>
      </c>
      <c r="T10" s="19"/>
      <c r="U10" s="19"/>
      <c r="V10" s="19"/>
      <c r="W10" s="19"/>
      <c r="X10" s="19"/>
      <c r="Y10" s="19"/>
      <c r="Z10" s="19"/>
      <c r="AA10" s="19"/>
      <c r="AB10" s="19"/>
      <c r="AC10" s="19"/>
      <c r="AD10" s="19"/>
      <c r="AE10" s="19"/>
      <c r="AF10" s="12"/>
    </row>
    <row r="11">
      <c r="A11" s="12"/>
      <c r="B11" s="20"/>
      <c r="C11" s="21" t="s">
        <v>166</v>
      </c>
      <c r="D11" s="22" t="s">
        <v>167</v>
      </c>
      <c r="E11" s="22" t="s">
        <v>5</v>
      </c>
      <c r="F11" s="22" t="s">
        <v>168</v>
      </c>
      <c r="G11" s="22" t="s">
        <v>169</v>
      </c>
      <c r="H11" s="22" t="s">
        <v>170</v>
      </c>
      <c r="I11" s="22" t="s">
        <v>171</v>
      </c>
      <c r="J11" s="22" t="s">
        <v>172</v>
      </c>
      <c r="K11" s="22" t="s">
        <v>173</v>
      </c>
      <c r="L11" s="21" t="s">
        <v>174</v>
      </c>
      <c r="M11" s="22" t="s">
        <v>175</v>
      </c>
      <c r="N11" s="22" t="s">
        <v>176</v>
      </c>
      <c r="O11" s="22" t="s">
        <v>177</v>
      </c>
      <c r="P11" s="12"/>
      <c r="Q11" s="12"/>
      <c r="R11" s="20"/>
      <c r="S11" s="21" t="s">
        <v>166</v>
      </c>
      <c r="T11" s="22" t="s">
        <v>178</v>
      </c>
      <c r="U11" s="22" t="s">
        <v>5</v>
      </c>
      <c r="V11" s="22" t="s">
        <v>168</v>
      </c>
      <c r="W11" s="22" t="s">
        <v>169</v>
      </c>
      <c r="X11" s="22" t="s">
        <v>170</v>
      </c>
      <c r="Y11" s="22" t="s">
        <v>171</v>
      </c>
      <c r="Z11" s="22" t="s">
        <v>172</v>
      </c>
      <c r="AA11" s="22" t="s">
        <v>173</v>
      </c>
      <c r="AB11" s="21" t="s">
        <v>174</v>
      </c>
      <c r="AC11" s="22" t="s">
        <v>175</v>
      </c>
      <c r="AD11" s="22" t="s">
        <v>176</v>
      </c>
      <c r="AE11" s="22" t="s">
        <v>177</v>
      </c>
      <c r="AF11" s="12"/>
    </row>
    <row r="12">
      <c r="A12" s="12"/>
      <c r="B12" s="20"/>
      <c r="C12" s="23">
        <v>1.0</v>
      </c>
      <c r="D12" s="24">
        <v>0.692784</v>
      </c>
      <c r="E12" s="24">
        <v>0.704046</v>
      </c>
      <c r="F12" s="23">
        <v>63912.0</v>
      </c>
      <c r="G12" s="23">
        <v>18915.0</v>
      </c>
      <c r="H12" s="23">
        <v>44997.0</v>
      </c>
      <c r="I12" s="24">
        <v>0.704046</v>
      </c>
      <c r="J12" s="24">
        <v>0.692784</v>
      </c>
      <c r="K12" s="24">
        <v>0.704046</v>
      </c>
      <c r="L12" s="23">
        <v>63912.0</v>
      </c>
      <c r="M12" s="23">
        <v>18915.0</v>
      </c>
      <c r="N12" s="23">
        <v>44997.0</v>
      </c>
      <c r="O12" s="24">
        <v>0.704046</v>
      </c>
      <c r="P12" s="12"/>
      <c r="Q12" s="12"/>
      <c r="R12" s="20"/>
      <c r="S12" s="23">
        <v>1.0</v>
      </c>
      <c r="T12" s="24">
        <v>0.844371</v>
      </c>
      <c r="U12" s="24">
        <v>0.860227</v>
      </c>
      <c r="V12" s="23">
        <v>77318.0</v>
      </c>
      <c r="W12" s="23">
        <v>10807.0</v>
      </c>
      <c r="X12" s="23">
        <v>66511.0</v>
      </c>
      <c r="Y12" s="24">
        <v>0.860227</v>
      </c>
      <c r="Z12" s="24">
        <v>0.844371</v>
      </c>
      <c r="AA12" s="24">
        <v>0.860227</v>
      </c>
      <c r="AB12" s="23">
        <v>77318.0</v>
      </c>
      <c r="AC12" s="23">
        <v>10807.0</v>
      </c>
      <c r="AD12" s="23">
        <v>66511.0</v>
      </c>
      <c r="AE12" s="24">
        <v>0.860227</v>
      </c>
      <c r="AF12" s="12"/>
    </row>
    <row r="13">
      <c r="A13" s="12"/>
      <c r="B13" s="20"/>
      <c r="C13" s="23">
        <v>3.0</v>
      </c>
      <c r="D13" s="24">
        <v>0.062018</v>
      </c>
      <c r="E13" s="24">
        <v>0.060842</v>
      </c>
      <c r="F13" s="23">
        <v>127822.0</v>
      </c>
      <c r="G13" s="23">
        <v>120045.0</v>
      </c>
      <c r="H13" s="23">
        <v>7777.0</v>
      </c>
      <c r="I13" s="24">
        <v>0.060842</v>
      </c>
      <c r="J13" s="24">
        <v>0.272276</v>
      </c>
      <c r="K13" s="24">
        <v>0.275246</v>
      </c>
      <c r="L13" s="23">
        <v>191734.0</v>
      </c>
      <c r="M13" s="23">
        <v>138960.0</v>
      </c>
      <c r="N13" s="23">
        <v>52774.0</v>
      </c>
      <c r="O13" s="24">
        <v>0.275246</v>
      </c>
      <c r="P13" s="12"/>
      <c r="Q13" s="12"/>
      <c r="R13" s="20"/>
      <c r="S13" s="23">
        <v>3.0</v>
      </c>
      <c r="T13" s="24">
        <v>0.22205</v>
      </c>
      <c r="U13" s="24">
        <v>0.231958</v>
      </c>
      <c r="V13" s="23">
        <v>154636.0</v>
      </c>
      <c r="W13" s="23">
        <v>118767.0</v>
      </c>
      <c r="X13" s="23">
        <v>35869.0</v>
      </c>
      <c r="Y13" s="24">
        <v>0.231958</v>
      </c>
      <c r="Z13" s="24">
        <v>0.42949</v>
      </c>
      <c r="AA13" s="24">
        <v>0.441381</v>
      </c>
      <c r="AB13" s="23">
        <v>231954.0</v>
      </c>
      <c r="AC13" s="23">
        <v>129574.0</v>
      </c>
      <c r="AD13" s="23">
        <v>102380.0</v>
      </c>
      <c r="AE13" s="24">
        <v>0.441381</v>
      </c>
      <c r="AF13" s="12"/>
    </row>
    <row r="14">
      <c r="A14" s="12"/>
      <c r="B14" s="20"/>
      <c r="C14" s="23">
        <v>5.0</v>
      </c>
      <c r="D14" s="24">
        <v>0.013898</v>
      </c>
      <c r="E14" s="24">
        <v>0.01344</v>
      </c>
      <c r="F14" s="23">
        <v>127823.0</v>
      </c>
      <c r="G14" s="23">
        <v>126105.0</v>
      </c>
      <c r="H14" s="23">
        <v>1718.0</v>
      </c>
      <c r="I14" s="24">
        <v>0.01344</v>
      </c>
      <c r="J14" s="24">
        <v>0.168925</v>
      </c>
      <c r="K14" s="24">
        <v>0.170524</v>
      </c>
      <c r="L14" s="23">
        <v>319557.0</v>
      </c>
      <c r="M14" s="23">
        <v>265065.0</v>
      </c>
      <c r="N14" s="23">
        <v>54492.0</v>
      </c>
      <c r="O14" s="24">
        <v>0.170524</v>
      </c>
      <c r="P14" s="12"/>
      <c r="Q14" s="12"/>
      <c r="R14" s="20"/>
      <c r="S14" s="23">
        <v>5.0</v>
      </c>
      <c r="T14" s="24">
        <v>0.054268</v>
      </c>
      <c r="U14" s="24">
        <v>0.052038</v>
      </c>
      <c r="V14" s="23">
        <v>154636.0</v>
      </c>
      <c r="W14" s="23">
        <v>146589.0</v>
      </c>
      <c r="X14" s="23">
        <v>8047.0</v>
      </c>
      <c r="Y14" s="24">
        <v>0.052038</v>
      </c>
      <c r="Z14" s="24">
        <v>0.279401</v>
      </c>
      <c r="AA14" s="24">
        <v>0.285644</v>
      </c>
      <c r="AB14" s="23">
        <v>386590.0</v>
      </c>
      <c r="AC14" s="23">
        <v>276163.0</v>
      </c>
      <c r="AD14" s="23">
        <v>110427.0</v>
      </c>
      <c r="AE14" s="24">
        <v>0.285644</v>
      </c>
      <c r="AF14" s="12"/>
    </row>
    <row r="15">
      <c r="A15" s="12"/>
      <c r="B15" s="20"/>
      <c r="C15" s="23">
        <v>10.0</v>
      </c>
      <c r="D15" s="24">
        <v>0.005481</v>
      </c>
      <c r="E15" s="24">
        <v>0.004929</v>
      </c>
      <c r="F15" s="23">
        <v>319557.0</v>
      </c>
      <c r="G15" s="23">
        <v>317982.0</v>
      </c>
      <c r="H15" s="23">
        <v>1575.0</v>
      </c>
      <c r="I15" s="24">
        <v>0.004929</v>
      </c>
      <c r="J15" s="24">
        <v>0.087203</v>
      </c>
      <c r="K15" s="24">
        <v>0.087726</v>
      </c>
      <c r="L15" s="23">
        <v>639114.0</v>
      </c>
      <c r="M15" s="23">
        <v>583047.0</v>
      </c>
      <c r="N15" s="23">
        <v>56067.0</v>
      </c>
      <c r="O15" s="24">
        <v>0.087726</v>
      </c>
      <c r="P15" s="12"/>
      <c r="Q15" s="12"/>
      <c r="R15" s="20"/>
      <c r="S15" s="23">
        <v>10.0</v>
      </c>
      <c r="T15" s="24">
        <v>0.019818</v>
      </c>
      <c r="U15" s="24">
        <v>0.017967</v>
      </c>
      <c r="V15" s="23">
        <v>386590.0</v>
      </c>
      <c r="W15" s="23">
        <v>379644.0</v>
      </c>
      <c r="X15" s="23">
        <v>6946.0</v>
      </c>
      <c r="Y15" s="24">
        <v>0.017967</v>
      </c>
      <c r="Z15" s="24">
        <v>0.14961</v>
      </c>
      <c r="AA15" s="24">
        <v>0.151806</v>
      </c>
      <c r="AB15" s="23">
        <v>773180.0</v>
      </c>
      <c r="AC15" s="23">
        <v>655807.0</v>
      </c>
      <c r="AD15" s="23">
        <v>117373.0</v>
      </c>
      <c r="AE15" s="24">
        <v>0.151806</v>
      </c>
      <c r="AF15" s="12"/>
    </row>
    <row r="16">
      <c r="A16" s="12"/>
      <c r="B16" s="20"/>
      <c r="C16" s="23">
        <v>20.0</v>
      </c>
      <c r="D16" s="24">
        <v>0.002176</v>
      </c>
      <c r="E16" s="24">
        <v>0.001871</v>
      </c>
      <c r="F16" s="23">
        <v>639113.0</v>
      </c>
      <c r="G16" s="23">
        <v>637917.0</v>
      </c>
      <c r="H16" s="23">
        <v>1196.0</v>
      </c>
      <c r="I16" s="24">
        <v>0.001871</v>
      </c>
      <c r="J16" s="24">
        <v>0.04469</v>
      </c>
      <c r="K16" s="24">
        <v>0.044799</v>
      </c>
      <c r="L16" s="23">
        <v>1278227.0</v>
      </c>
      <c r="M16" s="23">
        <v>1220964.0</v>
      </c>
      <c r="N16" s="23">
        <v>57263.0</v>
      </c>
      <c r="O16" s="24">
        <v>0.044799</v>
      </c>
      <c r="P16" s="12"/>
      <c r="Q16" s="12"/>
      <c r="R16" s="20"/>
      <c r="S16" s="23">
        <v>20.0</v>
      </c>
      <c r="T16" s="24">
        <v>0.006438</v>
      </c>
      <c r="U16" s="24">
        <v>0.005115</v>
      </c>
      <c r="V16" s="23">
        <v>773179.0</v>
      </c>
      <c r="W16" s="23">
        <v>769224.0</v>
      </c>
      <c r="X16" s="23">
        <v>3955.0</v>
      </c>
      <c r="Y16" s="24">
        <v>0.005115</v>
      </c>
      <c r="Z16" s="24">
        <v>0.078024</v>
      </c>
      <c r="AA16" s="24">
        <v>0.07846</v>
      </c>
      <c r="AB16" s="23">
        <v>1546359.0</v>
      </c>
      <c r="AC16" s="23">
        <v>1425031.0</v>
      </c>
      <c r="AD16" s="23">
        <v>121328.0</v>
      </c>
      <c r="AE16" s="24">
        <v>0.07846</v>
      </c>
      <c r="AF16" s="12"/>
    </row>
    <row r="17">
      <c r="A17" s="12"/>
      <c r="B17" s="20"/>
      <c r="C17" s="23">
        <v>100.0</v>
      </c>
      <c r="D17" s="24">
        <v>2.73E-4</v>
      </c>
      <c r="E17" s="24">
        <v>2.57E-4</v>
      </c>
      <c r="F17" s="23">
        <v>5112905.0</v>
      </c>
      <c r="G17" s="23">
        <v>5111590.0</v>
      </c>
      <c r="H17" s="23">
        <v>1315.0</v>
      </c>
      <c r="I17" s="24">
        <v>2.57E-4</v>
      </c>
      <c r="J17" s="24">
        <v>0.009156</v>
      </c>
      <c r="K17" s="24">
        <v>0.009166</v>
      </c>
      <c r="L17" s="23">
        <v>6391132.0</v>
      </c>
      <c r="M17" s="23">
        <v>6332554.0</v>
      </c>
      <c r="N17" s="23">
        <v>58578.0</v>
      </c>
      <c r="O17" s="24">
        <v>0.009166</v>
      </c>
      <c r="P17" s="12"/>
      <c r="Q17" s="12"/>
      <c r="R17" s="20"/>
      <c r="S17" s="23">
        <v>100.0</v>
      </c>
      <c r="T17" s="24">
        <v>6.52E-4</v>
      </c>
      <c r="U17" s="24">
        <v>5.53E-4</v>
      </c>
      <c r="V17" s="23">
        <v>6185435.0</v>
      </c>
      <c r="W17" s="23">
        <v>6182013.0</v>
      </c>
      <c r="X17" s="23">
        <v>3422.0</v>
      </c>
      <c r="Y17" s="24">
        <v>5.53E-4</v>
      </c>
      <c r="Z17" s="24">
        <v>0.016127</v>
      </c>
      <c r="AA17" s="24">
        <v>0.016135</v>
      </c>
      <c r="AB17" s="23">
        <v>7731794.0</v>
      </c>
      <c r="AC17" s="23">
        <v>7607044.0</v>
      </c>
      <c r="AD17" s="23">
        <v>124750.0</v>
      </c>
      <c r="AE17" s="24">
        <v>0.016135</v>
      </c>
      <c r="AF17" s="12"/>
    </row>
    <row r="18">
      <c r="A18" s="12"/>
      <c r="B18" s="12"/>
      <c r="C18" s="12"/>
      <c r="D18" s="25"/>
      <c r="E18" s="25"/>
      <c r="F18" s="25"/>
      <c r="G18" s="25"/>
      <c r="H18" s="25"/>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c r="A19" s="12"/>
      <c r="B19" s="12"/>
      <c r="C19" s="12" t="s">
        <v>179</v>
      </c>
      <c r="D19" s="26">
        <v>0.970287056488787</v>
      </c>
      <c r="E19" s="25"/>
      <c r="F19" s="25"/>
      <c r="G19" s="25"/>
      <c r="H19" s="25"/>
      <c r="I19" s="12"/>
      <c r="J19" s="12"/>
      <c r="K19" s="12"/>
      <c r="L19" s="12"/>
      <c r="M19" s="12"/>
      <c r="N19" s="12"/>
      <c r="O19" s="12"/>
      <c r="P19" s="12"/>
      <c r="Q19" s="12"/>
      <c r="R19" s="12"/>
      <c r="S19" s="12" t="s">
        <v>179</v>
      </c>
      <c r="T19" s="26">
        <v>0.9598681797928</v>
      </c>
      <c r="U19" s="12"/>
      <c r="V19" s="12"/>
      <c r="W19" s="12"/>
      <c r="X19" s="12"/>
      <c r="Y19" s="12"/>
      <c r="Z19" s="12"/>
      <c r="AA19" s="12"/>
      <c r="AB19" s="12"/>
      <c r="AC19" s="12"/>
      <c r="AD19" s="12"/>
      <c r="AE19" s="12"/>
      <c r="AF19" s="12"/>
    </row>
    <row r="20">
      <c r="A20" s="12"/>
      <c r="B20" s="12"/>
      <c r="C20" s="27" t="s">
        <v>180</v>
      </c>
      <c r="D20" s="26">
        <v>0.995644590035067</v>
      </c>
      <c r="E20" s="12"/>
      <c r="F20" s="12"/>
      <c r="G20" s="12"/>
      <c r="H20" s="12"/>
      <c r="I20" s="12"/>
      <c r="J20" s="12"/>
      <c r="K20" s="12"/>
      <c r="L20" s="12"/>
      <c r="M20" s="12"/>
      <c r="N20" s="12"/>
      <c r="O20" s="12"/>
      <c r="P20" s="12"/>
      <c r="Q20" s="12"/>
      <c r="R20" s="12"/>
      <c r="S20" s="27" t="s">
        <v>180</v>
      </c>
      <c r="T20" s="26">
        <v>0.991253905626559</v>
      </c>
      <c r="U20" s="12"/>
      <c r="V20" s="12"/>
      <c r="W20" s="12"/>
      <c r="X20" s="12"/>
      <c r="Y20" s="12"/>
      <c r="Z20" s="12"/>
      <c r="AA20" s="12"/>
      <c r="AB20" s="12"/>
      <c r="AC20" s="12"/>
      <c r="AD20" s="12"/>
      <c r="AE20" s="12"/>
      <c r="AF20" s="12"/>
    </row>
    <row r="21">
      <c r="A21" s="12"/>
      <c r="B21" s="12"/>
      <c r="C21" s="27" t="s">
        <v>181</v>
      </c>
      <c r="D21" s="26">
        <v>0.835377029149938</v>
      </c>
      <c r="E21" s="12"/>
      <c r="F21" s="12"/>
      <c r="G21" s="12"/>
      <c r="H21" s="12"/>
      <c r="I21" s="12"/>
      <c r="J21" s="12"/>
      <c r="K21" s="12"/>
      <c r="L21" s="12"/>
      <c r="M21" s="12"/>
      <c r="N21" s="12"/>
      <c r="O21" s="12"/>
      <c r="P21" s="12"/>
      <c r="Q21" s="12"/>
      <c r="R21" s="12"/>
      <c r="S21" s="27" t="s">
        <v>181</v>
      </c>
      <c r="T21" s="26">
        <v>0.827334089684968</v>
      </c>
      <c r="U21" s="12"/>
      <c r="V21" s="12"/>
      <c r="W21" s="12"/>
      <c r="X21" s="12"/>
      <c r="Y21" s="12"/>
      <c r="Z21" s="12"/>
      <c r="AA21" s="12"/>
      <c r="AB21" s="12"/>
      <c r="AC21" s="12"/>
      <c r="AD21" s="12"/>
      <c r="AE21" s="12"/>
      <c r="AF21" s="12"/>
    </row>
    <row r="22">
      <c r="A22" s="12"/>
      <c r="B22" s="12"/>
      <c r="C22" s="27" t="s">
        <v>182</v>
      </c>
      <c r="D22" s="26">
        <v>0.653607156270272</v>
      </c>
      <c r="E22" s="12"/>
      <c r="F22" s="12"/>
      <c r="G22" s="12"/>
      <c r="H22" s="12"/>
      <c r="I22" s="12"/>
      <c r="J22" s="12"/>
      <c r="K22" s="12"/>
      <c r="L22" s="12"/>
      <c r="M22" s="12"/>
      <c r="N22" s="12"/>
      <c r="O22" s="12"/>
      <c r="P22" s="12"/>
      <c r="Q22" s="12"/>
      <c r="R22" s="12"/>
      <c r="S22" s="27" t="s">
        <v>182</v>
      </c>
      <c r="T22" s="26">
        <v>0.578709418837675</v>
      </c>
      <c r="U22" s="12"/>
      <c r="V22" s="12"/>
      <c r="W22" s="12"/>
      <c r="X22" s="12"/>
      <c r="Y22" s="12"/>
      <c r="Z22" s="12"/>
      <c r="AA22" s="12"/>
      <c r="AB22" s="12"/>
      <c r="AC22" s="12"/>
      <c r="AD22" s="12"/>
      <c r="AE22" s="12"/>
      <c r="AF22" s="12"/>
    </row>
    <row r="23">
      <c r="A23" s="12"/>
      <c r="B23" s="12"/>
      <c r="C23" s="27" t="s">
        <v>183</v>
      </c>
      <c r="D23" s="26">
        <v>0.73339718417776</v>
      </c>
      <c r="E23" s="12"/>
      <c r="F23" s="12"/>
      <c r="G23" s="12"/>
      <c r="H23" s="12"/>
      <c r="I23" s="12"/>
      <c r="J23" s="12"/>
      <c r="K23" s="12"/>
      <c r="L23" s="12"/>
      <c r="M23" s="12"/>
      <c r="N23" s="12"/>
      <c r="O23" s="12"/>
      <c r="P23" s="12"/>
      <c r="Q23" s="12"/>
      <c r="R23" s="12"/>
      <c r="S23" s="27" t="s">
        <v>183</v>
      </c>
      <c r="T23" s="26">
        <v>0.681040134709991</v>
      </c>
      <c r="U23" s="12"/>
      <c r="V23" s="12"/>
      <c r="W23" s="12"/>
      <c r="X23" s="12"/>
      <c r="Y23" s="12"/>
      <c r="Z23" s="12"/>
      <c r="AA23" s="12"/>
      <c r="AB23" s="12"/>
      <c r="AC23" s="12"/>
      <c r="AD23" s="12"/>
      <c r="AE23" s="12"/>
      <c r="AF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c r="A27" s="12"/>
      <c r="B27" s="12"/>
      <c r="C27" s="13" t="s">
        <v>64</v>
      </c>
      <c r="D27" s="14" t="s">
        <v>67</v>
      </c>
      <c r="E27" s="12"/>
      <c r="F27" s="12"/>
      <c r="G27" s="12"/>
      <c r="H27" s="12"/>
      <c r="I27" s="12"/>
      <c r="J27" s="12"/>
      <c r="K27" s="12"/>
      <c r="L27" s="12"/>
      <c r="M27" s="12"/>
      <c r="N27" s="12"/>
      <c r="O27" s="12"/>
      <c r="P27" s="12"/>
      <c r="Q27" s="12"/>
      <c r="R27" s="12"/>
      <c r="S27" s="13"/>
      <c r="T27" s="14"/>
      <c r="U27" s="12"/>
      <c r="V27" s="12"/>
      <c r="W27" s="12"/>
      <c r="X27" s="12"/>
      <c r="Y27" s="12"/>
      <c r="Z27" s="12"/>
      <c r="AA27" s="12"/>
      <c r="AB27" s="12"/>
      <c r="AC27" s="12"/>
      <c r="AD27" s="12"/>
      <c r="AE27" s="12"/>
      <c r="AF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c r="A29" s="12"/>
      <c r="B29" s="12"/>
      <c r="C29" s="17" t="s">
        <v>163</v>
      </c>
      <c r="P29" s="12"/>
      <c r="Q29" s="12"/>
      <c r="R29" s="12"/>
      <c r="S29" s="12"/>
      <c r="T29" s="12"/>
      <c r="U29" s="12"/>
      <c r="V29" s="12"/>
      <c r="W29" s="12"/>
      <c r="X29" s="12"/>
      <c r="Y29" s="12"/>
      <c r="Z29" s="12"/>
      <c r="AA29" s="12"/>
      <c r="AB29" s="12"/>
      <c r="AC29" s="12"/>
      <c r="AD29" s="12"/>
      <c r="AE29" s="12"/>
      <c r="AF29" s="12"/>
    </row>
    <row r="30">
      <c r="A30" s="12"/>
      <c r="B30" s="12"/>
      <c r="C30" s="18" t="s">
        <v>184</v>
      </c>
      <c r="D30" s="19"/>
      <c r="E30" s="19"/>
      <c r="F30" s="19"/>
      <c r="G30" s="19"/>
      <c r="H30" s="19"/>
      <c r="I30" s="19"/>
      <c r="J30" s="19"/>
      <c r="K30" s="19"/>
      <c r="L30" s="19"/>
      <c r="M30" s="19"/>
      <c r="N30" s="19"/>
      <c r="O30" s="19"/>
      <c r="P30" s="12"/>
      <c r="Q30" s="12"/>
      <c r="R30" s="12"/>
      <c r="S30" s="12"/>
      <c r="T30" s="12"/>
      <c r="U30" s="12"/>
      <c r="V30" s="12"/>
      <c r="W30" s="12"/>
      <c r="X30" s="12"/>
      <c r="Y30" s="12"/>
      <c r="Z30" s="12"/>
      <c r="AA30" s="12"/>
      <c r="AB30" s="12"/>
      <c r="AC30" s="12"/>
      <c r="AD30" s="12"/>
      <c r="AE30" s="12"/>
      <c r="AF30" s="12"/>
    </row>
    <row r="31">
      <c r="A31" s="12"/>
      <c r="B31" s="20"/>
      <c r="C31" s="21" t="s">
        <v>166</v>
      </c>
      <c r="D31" s="22" t="s">
        <v>167</v>
      </c>
      <c r="E31" s="22" t="s">
        <v>5</v>
      </c>
      <c r="F31" s="22" t="s">
        <v>168</v>
      </c>
      <c r="G31" s="22" t="s">
        <v>169</v>
      </c>
      <c r="H31" s="22" t="s">
        <v>170</v>
      </c>
      <c r="I31" s="22" t="s">
        <v>171</v>
      </c>
      <c r="J31" s="22" t="s">
        <v>172</v>
      </c>
      <c r="K31" s="22" t="s">
        <v>173</v>
      </c>
      <c r="L31" s="21" t="s">
        <v>174</v>
      </c>
      <c r="M31" s="22" t="s">
        <v>175</v>
      </c>
      <c r="N31" s="22" t="s">
        <v>176</v>
      </c>
      <c r="O31" s="22" t="s">
        <v>177</v>
      </c>
      <c r="P31" s="12"/>
      <c r="Q31" s="12"/>
      <c r="R31" s="12"/>
      <c r="S31" s="12"/>
      <c r="T31" s="12"/>
      <c r="U31" s="12"/>
      <c r="V31" s="12"/>
      <c r="W31" s="12"/>
      <c r="X31" s="12"/>
      <c r="Y31" s="12"/>
      <c r="Z31" s="12"/>
      <c r="AA31" s="12"/>
      <c r="AB31" s="12"/>
      <c r="AC31" s="12"/>
      <c r="AD31" s="12"/>
      <c r="AE31" s="12"/>
      <c r="AF31" s="12"/>
    </row>
    <row r="32">
      <c r="A32" s="12"/>
      <c r="B32" s="20"/>
      <c r="C32" s="23">
        <v>1.0</v>
      </c>
      <c r="D32" s="24">
        <v>0.649828</v>
      </c>
      <c r="E32" s="24">
        <v>0.568923</v>
      </c>
      <c r="F32" s="23">
        <v>58326.0</v>
      </c>
      <c r="G32" s="23">
        <v>25143.0</v>
      </c>
      <c r="H32" s="23">
        <v>33183.0</v>
      </c>
      <c r="I32" s="24">
        <v>0.568923</v>
      </c>
      <c r="J32" s="24">
        <v>0.649828</v>
      </c>
      <c r="K32" s="24">
        <v>0.568923</v>
      </c>
      <c r="L32" s="23">
        <v>58326.0</v>
      </c>
      <c r="M32" s="23">
        <v>25143.0</v>
      </c>
      <c r="N32" s="23">
        <v>33183.0</v>
      </c>
      <c r="O32" s="24">
        <v>0.568923</v>
      </c>
      <c r="P32" s="12"/>
      <c r="Q32" s="12"/>
      <c r="R32" s="12"/>
      <c r="S32" s="12"/>
      <c r="T32" s="12"/>
      <c r="U32" s="12"/>
      <c r="V32" s="12"/>
      <c r="W32" s="12"/>
      <c r="X32" s="12"/>
      <c r="Y32" s="12"/>
      <c r="Z32" s="12"/>
      <c r="AA32" s="12"/>
      <c r="AB32" s="12"/>
      <c r="AC32" s="12"/>
      <c r="AD32" s="12"/>
      <c r="AE32" s="12"/>
      <c r="AF32" s="12"/>
    </row>
    <row r="33">
      <c r="A33" s="12"/>
      <c r="B33" s="20"/>
      <c r="C33" s="23">
        <v>3.0</v>
      </c>
      <c r="D33" s="24">
        <v>0.162964</v>
      </c>
      <c r="E33" s="24">
        <v>0.053338</v>
      </c>
      <c r="F33" s="23">
        <v>116652.0</v>
      </c>
      <c r="G33" s="23">
        <v>110430.0</v>
      </c>
      <c r="H33" s="23">
        <v>6222.0</v>
      </c>
      <c r="I33" s="24">
        <v>0.053338</v>
      </c>
      <c r="J33" s="24">
        <v>0.325252</v>
      </c>
      <c r="K33" s="24">
        <v>0.2252</v>
      </c>
      <c r="L33" s="23">
        <v>174978.0</v>
      </c>
      <c r="M33" s="23">
        <v>135573.0</v>
      </c>
      <c r="N33" s="23">
        <v>39405.0</v>
      </c>
      <c r="O33" s="24">
        <v>0.2252</v>
      </c>
      <c r="P33" s="12"/>
      <c r="Q33" s="12"/>
      <c r="R33" s="12"/>
      <c r="S33" s="12"/>
      <c r="T33" s="12"/>
      <c r="U33" s="12"/>
      <c r="V33" s="12"/>
      <c r="W33" s="12"/>
      <c r="X33" s="12"/>
      <c r="Y33" s="12"/>
      <c r="Z33" s="12"/>
      <c r="AA33" s="12"/>
      <c r="AB33" s="12"/>
      <c r="AC33" s="12"/>
      <c r="AD33" s="12"/>
      <c r="AE33" s="12"/>
      <c r="AF33" s="12"/>
    </row>
    <row r="34">
      <c r="A34" s="12"/>
      <c r="B34" s="20"/>
      <c r="C34" s="23">
        <v>5.0</v>
      </c>
      <c r="D34" s="24">
        <v>0.067424</v>
      </c>
      <c r="E34" s="24">
        <v>0.019237</v>
      </c>
      <c r="F34" s="23">
        <v>116651.0</v>
      </c>
      <c r="G34" s="23">
        <v>114407.0</v>
      </c>
      <c r="H34" s="23">
        <v>2244.0</v>
      </c>
      <c r="I34" s="24">
        <v>0.019237</v>
      </c>
      <c r="J34" s="24">
        <v>0.222121</v>
      </c>
      <c r="K34" s="24">
        <v>0.142815</v>
      </c>
      <c r="L34" s="23">
        <v>291629.0</v>
      </c>
      <c r="M34" s="23">
        <v>249980.0</v>
      </c>
      <c r="N34" s="23">
        <v>41649.0</v>
      </c>
      <c r="O34" s="24">
        <v>0.142815</v>
      </c>
      <c r="P34" s="25"/>
      <c r="Q34" s="12"/>
      <c r="R34" s="12"/>
      <c r="S34" s="12"/>
      <c r="T34" s="12"/>
      <c r="U34" s="12"/>
      <c r="V34" s="12"/>
      <c r="W34" s="12"/>
      <c r="X34" s="12"/>
      <c r="Y34" s="12"/>
      <c r="Z34" s="12"/>
      <c r="AA34" s="12"/>
      <c r="AB34" s="12"/>
      <c r="AC34" s="12"/>
      <c r="AD34" s="12"/>
      <c r="AE34" s="12"/>
      <c r="AF34" s="12"/>
    </row>
    <row r="35">
      <c r="A35" s="12"/>
      <c r="B35" s="20"/>
      <c r="C35" s="23">
        <v>10.0</v>
      </c>
      <c r="D35" s="24">
        <v>0.028723</v>
      </c>
      <c r="E35" s="24">
        <v>0.010753</v>
      </c>
      <c r="F35" s="23">
        <v>291628.0</v>
      </c>
      <c r="G35" s="23">
        <v>288492.0</v>
      </c>
      <c r="H35" s="23">
        <v>3136.0</v>
      </c>
      <c r="I35" s="24">
        <v>0.010753</v>
      </c>
      <c r="J35" s="24">
        <v>0.125422</v>
      </c>
      <c r="K35" s="24">
        <v>0.076784</v>
      </c>
      <c r="L35" s="23">
        <v>583257.0</v>
      </c>
      <c r="M35" s="23">
        <v>538472.0</v>
      </c>
      <c r="N35" s="23">
        <v>44785.0</v>
      </c>
      <c r="O35" s="24">
        <v>0.076784</v>
      </c>
      <c r="P35" s="12"/>
      <c r="Q35" s="12"/>
      <c r="R35" s="12"/>
      <c r="S35" s="12"/>
      <c r="T35" s="12"/>
      <c r="U35" s="12"/>
      <c r="V35" s="12"/>
      <c r="W35" s="12"/>
      <c r="X35" s="12"/>
      <c r="Y35" s="12"/>
      <c r="Z35" s="12"/>
      <c r="AA35" s="12"/>
      <c r="AB35" s="12"/>
      <c r="AC35" s="12"/>
      <c r="AD35" s="12"/>
      <c r="AE35" s="12"/>
      <c r="AF35" s="12"/>
    </row>
    <row r="36">
      <c r="A36" s="12"/>
      <c r="B36" s="20"/>
      <c r="C36" s="23">
        <v>20.0</v>
      </c>
      <c r="D36" s="24">
        <v>0.008787</v>
      </c>
      <c r="E36" s="24">
        <v>0.005041</v>
      </c>
      <c r="F36" s="23">
        <v>583257.0</v>
      </c>
      <c r="G36" s="23">
        <v>580317.0</v>
      </c>
      <c r="H36" s="23">
        <v>2940.0</v>
      </c>
      <c r="I36" s="24">
        <v>0.005041</v>
      </c>
      <c r="J36" s="24">
        <v>0.067105</v>
      </c>
      <c r="K36" s="24">
        <v>0.040912</v>
      </c>
      <c r="L36" s="23">
        <v>1166514.0</v>
      </c>
      <c r="M36" s="23">
        <v>1118789.0</v>
      </c>
      <c r="N36" s="23">
        <v>47725.0</v>
      </c>
      <c r="O36" s="24">
        <v>0.040912</v>
      </c>
      <c r="P36" s="12"/>
      <c r="Q36" s="12"/>
      <c r="R36" s="12"/>
      <c r="S36" s="12"/>
      <c r="T36" s="12"/>
      <c r="U36" s="12"/>
      <c r="V36" s="12"/>
      <c r="W36" s="12"/>
      <c r="X36" s="12"/>
      <c r="Y36" s="12"/>
      <c r="Z36" s="12"/>
      <c r="AA36" s="12"/>
      <c r="AB36" s="12"/>
      <c r="AC36" s="12"/>
      <c r="AD36" s="12"/>
      <c r="AE36" s="12"/>
      <c r="AF36" s="12"/>
    </row>
    <row r="37">
      <c r="A37" s="12"/>
      <c r="B37" s="20"/>
      <c r="C37" s="23">
        <v>100.0</v>
      </c>
      <c r="D37" s="24">
        <v>7.66E-4</v>
      </c>
      <c r="E37" s="24">
        <v>5.82E-4</v>
      </c>
      <c r="F37" s="23">
        <v>4666056.0</v>
      </c>
      <c r="G37" s="23">
        <v>4663342.0</v>
      </c>
      <c r="H37" s="23">
        <v>2714.0</v>
      </c>
      <c r="I37" s="24">
        <v>5.82E-4</v>
      </c>
      <c r="J37" s="24">
        <v>0.014034</v>
      </c>
      <c r="K37" s="24">
        <v>0.008648</v>
      </c>
      <c r="L37" s="23">
        <v>5832570.0</v>
      </c>
      <c r="M37" s="23">
        <v>5782131.0</v>
      </c>
      <c r="N37" s="23">
        <v>50439.0</v>
      </c>
      <c r="O37" s="24">
        <v>0.008648</v>
      </c>
      <c r="P37" s="12"/>
      <c r="Q37" s="12"/>
      <c r="R37" s="12"/>
      <c r="S37" s="12"/>
      <c r="T37" s="12"/>
      <c r="U37" s="12"/>
      <c r="V37" s="12"/>
      <c r="W37" s="12"/>
      <c r="X37" s="12"/>
      <c r="Y37" s="12"/>
      <c r="Z37" s="12"/>
      <c r="AA37" s="12"/>
      <c r="AB37" s="12"/>
      <c r="AC37" s="12"/>
      <c r="AD37" s="12"/>
      <c r="AE37" s="12"/>
      <c r="AF37" s="12"/>
    </row>
    <row r="38">
      <c r="A38" s="12"/>
      <c r="B38" s="12"/>
      <c r="C38" s="12"/>
      <c r="D38" s="25"/>
      <c r="E38" s="25"/>
      <c r="F38" s="25"/>
      <c r="G38" s="25"/>
      <c r="H38" s="25"/>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c r="A39" s="12"/>
      <c r="B39" s="12"/>
      <c r="C39" s="12" t="s">
        <v>179</v>
      </c>
      <c r="D39" s="26">
        <v>0.928017125938265</v>
      </c>
      <c r="E39" s="25"/>
      <c r="F39" s="25"/>
      <c r="G39" s="25"/>
      <c r="H39" s="25"/>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c r="A40" s="12"/>
      <c r="B40" s="12"/>
      <c r="C40" s="27" t="s">
        <v>180</v>
      </c>
      <c r="D40" s="26">
        <v>0.994392009011465</v>
      </c>
      <c r="E40" s="25"/>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c r="A41" s="12"/>
      <c r="B41" s="12"/>
      <c r="C41" s="27" t="s">
        <v>181</v>
      </c>
      <c r="D41" s="26">
        <v>0.734958918632388</v>
      </c>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c r="A42" s="12"/>
      <c r="B42" s="12"/>
      <c r="C42" s="27" t="s">
        <v>182</v>
      </c>
      <c r="D42" s="26">
        <v>0.549772993120402</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c r="A43" s="12"/>
      <c r="B43" s="12"/>
      <c r="C43" s="27" t="s">
        <v>183</v>
      </c>
      <c r="D43" s="26">
        <v>0.629019269811384</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row>
  </sheetData>
  <mergeCells count="6">
    <mergeCell ref="C9:O9"/>
    <mergeCell ref="S9:AE9"/>
    <mergeCell ref="C10:O10"/>
    <mergeCell ref="S10:AE10"/>
    <mergeCell ref="C29:O29"/>
    <mergeCell ref="C30:O3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38"/>
    <col customWidth="1" min="4" max="4" width="15.5"/>
    <col customWidth="1" min="5" max="5" width="12.75"/>
    <col customWidth="1" min="10" max="10" width="29.38"/>
    <col customWidth="1" min="11" max="11" width="15.5"/>
  </cols>
  <sheetData>
    <row r="5" ht="19.5" customHeight="1">
      <c r="A5" s="3" t="s">
        <v>185</v>
      </c>
      <c r="B5" s="3" t="s">
        <v>9</v>
      </c>
      <c r="H5" s="3" t="s">
        <v>186</v>
      </c>
      <c r="I5" s="3" t="s">
        <v>9</v>
      </c>
    </row>
    <row r="6">
      <c r="B6" s="1" t="s">
        <v>59</v>
      </c>
      <c r="C6" s="3" t="s">
        <v>187</v>
      </c>
      <c r="I6" s="1" t="s">
        <v>59</v>
      </c>
      <c r="J6" s="3" t="s">
        <v>60</v>
      </c>
    </row>
    <row r="7">
      <c r="B7" s="1" t="s">
        <v>61</v>
      </c>
      <c r="C7" s="3" t="s">
        <v>188</v>
      </c>
      <c r="I7" s="1" t="s">
        <v>61</v>
      </c>
      <c r="J7" s="3" t="s">
        <v>62</v>
      </c>
    </row>
    <row r="8">
      <c r="B8" s="1" t="s">
        <v>64</v>
      </c>
      <c r="C8" s="3" t="s">
        <v>189</v>
      </c>
      <c r="H8" s="3" t="s">
        <v>63</v>
      </c>
      <c r="I8" s="1" t="s">
        <v>64</v>
      </c>
      <c r="J8" s="3" t="s">
        <v>65</v>
      </c>
    </row>
    <row r="9">
      <c r="B9" s="1" t="s">
        <v>64</v>
      </c>
      <c r="C9" s="3" t="s">
        <v>190</v>
      </c>
      <c r="H9" s="3" t="s">
        <v>66</v>
      </c>
      <c r="I9" s="1" t="s">
        <v>64</v>
      </c>
      <c r="J9" s="3" t="s">
        <v>67</v>
      </c>
    </row>
    <row r="12">
      <c r="C12" s="28" t="s">
        <v>191</v>
      </c>
      <c r="D12" s="29"/>
      <c r="E12" s="29"/>
      <c r="F12" s="30"/>
      <c r="J12" s="28" t="s">
        <v>191</v>
      </c>
      <c r="K12" s="29"/>
      <c r="L12" s="29"/>
      <c r="M12" s="30"/>
      <c r="N12" s="3" t="s">
        <v>192</v>
      </c>
    </row>
    <row r="13">
      <c r="C13" s="31" t="s">
        <v>193</v>
      </c>
      <c r="D13" s="32" t="s">
        <v>194</v>
      </c>
      <c r="E13" s="30"/>
      <c r="F13" s="33"/>
      <c r="J13" s="31" t="s">
        <v>195</v>
      </c>
      <c r="K13" s="32" t="s">
        <v>194</v>
      </c>
      <c r="L13" s="30"/>
      <c r="M13" s="33"/>
      <c r="O13" s="3" t="s">
        <v>196</v>
      </c>
    </row>
    <row r="14">
      <c r="C14" s="31" t="s">
        <v>197</v>
      </c>
      <c r="D14" s="31" t="s">
        <v>198</v>
      </c>
      <c r="E14" s="31" t="s">
        <v>199</v>
      </c>
      <c r="F14" s="34" t="s">
        <v>200</v>
      </c>
      <c r="J14" s="31" t="s">
        <v>197</v>
      </c>
      <c r="K14" s="31" t="s">
        <v>198</v>
      </c>
      <c r="L14" s="31" t="s">
        <v>199</v>
      </c>
      <c r="M14" s="34" t="s">
        <v>200</v>
      </c>
      <c r="O14" s="3" t="s">
        <v>201</v>
      </c>
    </row>
    <row r="15">
      <c r="C15" s="31" t="s">
        <v>198</v>
      </c>
      <c r="D15" s="31">
        <v>5695082.0</v>
      </c>
      <c r="E15" s="31">
        <v>6768.0</v>
      </c>
      <c r="F15" s="31">
        <v>5701850.0</v>
      </c>
      <c r="J15" s="31" t="s">
        <v>198</v>
      </c>
      <c r="K15" s="31">
        <v>6325009.0</v>
      </c>
      <c r="L15" s="31">
        <v>7545.0</v>
      </c>
      <c r="M15" s="31">
        <f t="shared" ref="M15:M17" si="1">SUM(K15:L15)</f>
        <v>6332554</v>
      </c>
    </row>
    <row r="16">
      <c r="C16" s="31" t="s">
        <v>199</v>
      </c>
      <c r="D16" s="35">
        <v>18198.0</v>
      </c>
      <c r="E16" s="31">
        <v>34562.0</v>
      </c>
      <c r="F16" s="31">
        <v>52760.0</v>
      </c>
      <c r="J16" s="31" t="s">
        <v>199</v>
      </c>
      <c r="K16" s="35">
        <v>20291.0</v>
      </c>
      <c r="L16" s="31">
        <v>38287.0</v>
      </c>
      <c r="M16" s="31">
        <f t="shared" si="1"/>
        <v>58578</v>
      </c>
    </row>
    <row r="17">
      <c r="C17" s="34" t="s">
        <v>200</v>
      </c>
      <c r="D17" s="33">
        <v>5713280.0</v>
      </c>
      <c r="E17" s="33">
        <v>41330.0</v>
      </c>
      <c r="F17" s="36">
        <f>SUM(F15:F16)</f>
        <v>5754610</v>
      </c>
      <c r="J17" s="34" t="s">
        <v>200</v>
      </c>
      <c r="K17" s="33">
        <f t="shared" ref="K17:L17" si="2">SUM(K15:K16)</f>
        <v>6345300</v>
      </c>
      <c r="L17" s="33">
        <f t="shared" si="2"/>
        <v>45832</v>
      </c>
      <c r="M17" s="36">
        <f t="shared" si="1"/>
        <v>6391132</v>
      </c>
    </row>
    <row r="20">
      <c r="C20" s="28" t="s">
        <v>202</v>
      </c>
      <c r="D20" s="29"/>
      <c r="E20" s="29"/>
      <c r="F20" s="30"/>
      <c r="I20" s="37" t="s">
        <v>203</v>
      </c>
      <c r="J20" s="28" t="s">
        <v>202</v>
      </c>
      <c r="K20" s="29"/>
      <c r="L20" s="29"/>
      <c r="M20" s="30"/>
      <c r="N20" s="3" t="s">
        <v>204</v>
      </c>
    </row>
    <row r="21">
      <c r="C21" s="31" t="s">
        <v>205</v>
      </c>
      <c r="D21" s="32" t="s">
        <v>194</v>
      </c>
      <c r="E21" s="30"/>
      <c r="F21" s="33"/>
      <c r="I21" s="3" t="s">
        <v>206</v>
      </c>
      <c r="J21" s="31" t="s">
        <v>207</v>
      </c>
      <c r="K21" s="32" t="s">
        <v>194</v>
      </c>
      <c r="L21" s="30"/>
      <c r="M21" s="33"/>
    </row>
    <row r="22">
      <c r="C22" s="31" t="s">
        <v>197</v>
      </c>
      <c r="D22" s="31" t="s">
        <v>198</v>
      </c>
      <c r="E22" s="31" t="s">
        <v>199</v>
      </c>
      <c r="F22" s="34" t="s">
        <v>200</v>
      </c>
      <c r="J22" s="31" t="s">
        <v>197</v>
      </c>
      <c r="K22" s="31" t="s">
        <v>198</v>
      </c>
      <c r="L22" s="31" t="s">
        <v>199</v>
      </c>
      <c r="M22" s="34" t="s">
        <v>200</v>
      </c>
    </row>
    <row r="23">
      <c r="C23" s="31" t="s">
        <v>198</v>
      </c>
      <c r="D23" s="31">
        <v>5692127.0</v>
      </c>
      <c r="E23" s="31">
        <v>9723.0</v>
      </c>
      <c r="F23" s="31">
        <f t="shared" ref="F23:F24" si="3">SUM(D23:E23)</f>
        <v>5701850</v>
      </c>
      <c r="J23" s="31" t="s">
        <v>198</v>
      </c>
      <c r="K23" s="31">
        <v>6322503.0</v>
      </c>
      <c r="L23" s="31">
        <v>10051.0</v>
      </c>
      <c r="M23" s="31">
        <f t="shared" ref="M23:M24" si="4">SUM(K23:L23)</f>
        <v>6332554</v>
      </c>
    </row>
    <row r="24">
      <c r="C24" s="31" t="s">
        <v>199</v>
      </c>
      <c r="D24" s="35">
        <v>19071.0</v>
      </c>
      <c r="E24" s="31">
        <v>33689.0</v>
      </c>
      <c r="F24" s="31">
        <f t="shared" si="3"/>
        <v>52760</v>
      </c>
      <c r="J24" s="31" t="s">
        <v>199</v>
      </c>
      <c r="K24" s="35">
        <v>20772.0</v>
      </c>
      <c r="L24" s="31">
        <v>37806.0</v>
      </c>
      <c r="M24" s="31">
        <f t="shared" si="4"/>
        <v>58578</v>
      </c>
    </row>
    <row r="25">
      <c r="C25" s="34" t="s">
        <v>200</v>
      </c>
      <c r="D25" s="33">
        <f t="shared" ref="D25:F25" si="5">SUM(D23:D24)</f>
        <v>5711198</v>
      </c>
      <c r="E25" s="33">
        <f t="shared" si="5"/>
        <v>43412</v>
      </c>
      <c r="F25" s="36">
        <f t="shared" si="5"/>
        <v>5754610</v>
      </c>
      <c r="J25" s="34" t="s">
        <v>200</v>
      </c>
      <c r="K25" s="33">
        <f t="shared" ref="K25:M25" si="6">SUM(K23:K24)</f>
        <v>6343275</v>
      </c>
      <c r="L25" s="33">
        <f t="shared" si="6"/>
        <v>47857</v>
      </c>
      <c r="M25" s="36">
        <f t="shared" si="6"/>
        <v>6391132</v>
      </c>
    </row>
    <row r="28">
      <c r="J28" s="28" t="s">
        <v>208</v>
      </c>
      <c r="K28" s="29"/>
      <c r="L28" s="29"/>
      <c r="M28" s="30"/>
      <c r="N28" s="3" t="s">
        <v>209</v>
      </c>
      <c r="O28" s="3" t="s">
        <v>210</v>
      </c>
    </row>
    <row r="29">
      <c r="J29" s="31" t="s">
        <v>211</v>
      </c>
      <c r="K29" s="32" t="s">
        <v>194</v>
      </c>
      <c r="L29" s="30"/>
      <c r="M29" s="33"/>
      <c r="O29" s="38" t="s">
        <v>212</v>
      </c>
    </row>
    <row r="30">
      <c r="J30" s="31" t="s">
        <v>197</v>
      </c>
      <c r="K30" s="31" t="s">
        <v>198</v>
      </c>
      <c r="L30" s="31" t="s">
        <v>199</v>
      </c>
      <c r="M30" s="34" t="s">
        <v>200</v>
      </c>
      <c r="O30" s="39">
        <f>round(M31/M32,0)</f>
        <v>108</v>
      </c>
    </row>
    <row r="31">
      <c r="J31" s="31" t="s">
        <v>198</v>
      </c>
      <c r="K31" s="31">
        <v>6093435.0</v>
      </c>
      <c r="L31" s="31">
        <v>239119.0</v>
      </c>
      <c r="M31" s="31">
        <f t="shared" ref="M31:M32" si="7">SUM(K31:L31)</f>
        <v>6332554</v>
      </c>
    </row>
    <row r="32">
      <c r="J32" s="31" t="s">
        <v>199</v>
      </c>
      <c r="K32" s="35">
        <v>4311.0</v>
      </c>
      <c r="L32" s="31">
        <v>54267.0</v>
      </c>
      <c r="M32" s="31">
        <f t="shared" si="7"/>
        <v>58578</v>
      </c>
    </row>
    <row r="33">
      <c r="J33" s="34" t="s">
        <v>200</v>
      </c>
      <c r="K33" s="33">
        <f t="shared" ref="K33:M33" si="8">SUM(K31:K32)</f>
        <v>6097746</v>
      </c>
      <c r="L33" s="33">
        <f t="shared" si="8"/>
        <v>293386</v>
      </c>
      <c r="M33" s="36">
        <f t="shared" si="8"/>
        <v>6391132</v>
      </c>
    </row>
    <row r="37" ht="30.0" customHeight="1">
      <c r="H37" s="3" t="s">
        <v>213</v>
      </c>
      <c r="I37" s="3" t="s">
        <v>214</v>
      </c>
      <c r="J37" s="3" t="s">
        <v>215</v>
      </c>
    </row>
    <row r="39">
      <c r="J39" s="28" t="s">
        <v>191</v>
      </c>
      <c r="K39" s="29"/>
      <c r="L39" s="29"/>
      <c r="M39" s="30"/>
      <c r="N39" s="3" t="s">
        <v>216</v>
      </c>
    </row>
    <row r="40">
      <c r="J40" s="31" t="s">
        <v>217</v>
      </c>
      <c r="K40" s="32" t="s">
        <v>194</v>
      </c>
      <c r="L40" s="30"/>
      <c r="M40" s="33"/>
    </row>
    <row r="41">
      <c r="J41" s="31" t="s">
        <v>197</v>
      </c>
      <c r="K41" s="31" t="s">
        <v>198</v>
      </c>
      <c r="L41" s="31" t="s">
        <v>199</v>
      </c>
      <c r="M41" s="34" t="s">
        <v>200</v>
      </c>
    </row>
    <row r="42">
      <c r="J42" s="31" t="s">
        <v>198</v>
      </c>
      <c r="K42" s="31">
        <v>5772131.0</v>
      </c>
      <c r="L42" s="31">
        <v>10000.0</v>
      </c>
      <c r="M42" s="31">
        <f t="shared" ref="M42:M44" si="9">SUM(K42:L42)</f>
        <v>5782131</v>
      </c>
    </row>
    <row r="43">
      <c r="J43" s="31" t="s">
        <v>199</v>
      </c>
      <c r="K43" s="35">
        <v>22709.0</v>
      </c>
      <c r="L43" s="31">
        <v>27730.0</v>
      </c>
      <c r="M43" s="31">
        <f t="shared" si="9"/>
        <v>50439</v>
      </c>
    </row>
    <row r="44">
      <c r="J44" s="34" t="s">
        <v>200</v>
      </c>
      <c r="K44" s="33">
        <f t="shared" ref="K44:L44" si="10">SUM(K42:K43)</f>
        <v>5794840</v>
      </c>
      <c r="L44" s="33">
        <f t="shared" si="10"/>
        <v>37730</v>
      </c>
      <c r="M44" s="36">
        <f t="shared" si="9"/>
        <v>5832570</v>
      </c>
    </row>
    <row r="47">
      <c r="J47" s="28" t="s">
        <v>202</v>
      </c>
      <c r="K47" s="29"/>
      <c r="L47" s="29"/>
      <c r="M47" s="30"/>
      <c r="N47" s="3" t="s">
        <v>218</v>
      </c>
    </row>
    <row r="48">
      <c r="J48" s="31" t="s">
        <v>219</v>
      </c>
      <c r="K48" s="32" t="s">
        <v>194</v>
      </c>
      <c r="L48" s="30"/>
      <c r="M48" s="33"/>
    </row>
    <row r="49">
      <c r="J49" s="31" t="s">
        <v>197</v>
      </c>
      <c r="K49" s="31" t="s">
        <v>198</v>
      </c>
      <c r="L49" s="31" t="s">
        <v>199</v>
      </c>
      <c r="M49" s="34" t="s">
        <v>200</v>
      </c>
    </row>
    <row r="50">
      <c r="J50" s="31" t="s">
        <v>198</v>
      </c>
      <c r="K50" s="31">
        <v>5758582.0</v>
      </c>
      <c r="L50" s="31">
        <v>23549.0</v>
      </c>
      <c r="M50" s="31">
        <f t="shared" ref="M50:M51" si="11">SUM(K50:L50)</f>
        <v>5782131</v>
      </c>
    </row>
    <row r="51">
      <c r="J51" s="31" t="s">
        <v>199</v>
      </c>
      <c r="K51" s="35">
        <v>23232.0</v>
      </c>
      <c r="L51" s="31">
        <v>27207.0</v>
      </c>
      <c r="M51" s="31">
        <f t="shared" si="11"/>
        <v>50439</v>
      </c>
    </row>
    <row r="52">
      <c r="J52" s="34" t="s">
        <v>200</v>
      </c>
      <c r="K52" s="33">
        <f t="shared" ref="K52:M52" si="12">SUM(K50:K51)</f>
        <v>5781814</v>
      </c>
      <c r="L52" s="33">
        <f t="shared" si="12"/>
        <v>50756</v>
      </c>
      <c r="M52" s="36">
        <f t="shared" si="12"/>
        <v>5832570</v>
      </c>
    </row>
    <row r="55">
      <c r="J55" s="28" t="s">
        <v>208</v>
      </c>
      <c r="K55" s="29"/>
      <c r="L55" s="29"/>
      <c r="M55" s="30"/>
      <c r="N55" s="3" t="s">
        <v>220</v>
      </c>
    </row>
    <row r="56">
      <c r="J56" s="31" t="s">
        <v>221</v>
      </c>
      <c r="K56" s="32" t="s">
        <v>194</v>
      </c>
      <c r="L56" s="30"/>
      <c r="M56" s="33"/>
    </row>
    <row r="57">
      <c r="J57" s="31" t="s">
        <v>197</v>
      </c>
      <c r="K57" s="31" t="s">
        <v>198</v>
      </c>
      <c r="L57" s="31" t="s">
        <v>199</v>
      </c>
      <c r="M57" s="34" t="s">
        <v>200</v>
      </c>
      <c r="O57" s="3" t="s">
        <v>222</v>
      </c>
    </row>
    <row r="58">
      <c r="J58" s="31" t="s">
        <v>198</v>
      </c>
      <c r="K58" s="31">
        <v>5064291.0</v>
      </c>
      <c r="L58" s="31">
        <v>717840.0</v>
      </c>
      <c r="M58" s="31">
        <f t="shared" ref="M58:M59" si="13">SUM(K58:L58)</f>
        <v>5782131</v>
      </c>
    </row>
    <row r="59">
      <c r="J59" s="31" t="s">
        <v>199</v>
      </c>
      <c r="K59" s="35">
        <v>4194.0</v>
      </c>
      <c r="L59" s="31">
        <v>46245.0</v>
      </c>
      <c r="M59" s="31">
        <f t="shared" si="13"/>
        <v>50439</v>
      </c>
    </row>
    <row r="60">
      <c r="J60" s="34" t="s">
        <v>200</v>
      </c>
      <c r="K60" s="33">
        <f t="shared" ref="K60:M60" si="14">SUM(K58:K59)</f>
        <v>5068485</v>
      </c>
      <c r="L60" s="33">
        <f t="shared" si="14"/>
        <v>764085</v>
      </c>
      <c r="M60" s="36">
        <f t="shared" si="14"/>
        <v>5832570</v>
      </c>
    </row>
  </sheetData>
  <mergeCells count="17">
    <mergeCell ref="C12:F12"/>
    <mergeCell ref="J12:M12"/>
    <mergeCell ref="D13:E13"/>
    <mergeCell ref="K13:L13"/>
    <mergeCell ref="C20:F20"/>
    <mergeCell ref="J20:M20"/>
    <mergeCell ref="D21:E21"/>
    <mergeCell ref="K48:L48"/>
    <mergeCell ref="J55:M55"/>
    <mergeCell ref="K56:L56"/>
    <mergeCell ref="K21:L21"/>
    <mergeCell ref="J28:M28"/>
    <mergeCell ref="K29:L29"/>
    <mergeCell ref="J37:M37"/>
    <mergeCell ref="J39:M39"/>
    <mergeCell ref="K40:L40"/>
    <mergeCell ref="J47:M47"/>
  </mergeCells>
  <hyperlinks>
    <hyperlink r:id="rId1" ref="I2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13"/>
    <col customWidth="1" min="5" max="5" width="17.0"/>
  </cols>
  <sheetData>
    <row r="4">
      <c r="B4" s="1" t="s">
        <v>59</v>
      </c>
      <c r="C4" s="3" t="s">
        <v>60</v>
      </c>
    </row>
    <row r="5">
      <c r="B5" s="1" t="s">
        <v>61</v>
      </c>
      <c r="C5" s="3" t="s">
        <v>62</v>
      </c>
    </row>
    <row r="6">
      <c r="A6" s="3" t="s">
        <v>63</v>
      </c>
      <c r="B6" s="1" t="s">
        <v>64</v>
      </c>
      <c r="C6" s="3" t="s">
        <v>65</v>
      </c>
    </row>
    <row r="7">
      <c r="A7" s="3" t="s">
        <v>66</v>
      </c>
      <c r="B7" s="1" t="s">
        <v>64</v>
      </c>
      <c r="C7" s="3" t="s">
        <v>67</v>
      </c>
    </row>
    <row r="12">
      <c r="C12" s="3" t="s">
        <v>223</v>
      </c>
    </row>
    <row r="13">
      <c r="B13" s="3" t="s">
        <v>224</v>
      </c>
      <c r="C13" s="3" t="s">
        <v>225</v>
      </c>
      <c r="H13" s="3" t="s">
        <v>226</v>
      </c>
      <c r="I13" s="3">
        <v>0.970286725580183</v>
      </c>
    </row>
    <row r="14">
      <c r="C14" s="40" t="s">
        <v>166</v>
      </c>
      <c r="D14" s="41" t="s">
        <v>227</v>
      </c>
      <c r="E14" s="41" t="s">
        <v>5</v>
      </c>
      <c r="F14" s="41" t="s">
        <v>228</v>
      </c>
      <c r="G14" s="41" t="s">
        <v>229</v>
      </c>
    </row>
    <row r="15">
      <c r="C15" s="41">
        <v>0.0</v>
      </c>
      <c r="D15" s="42">
        <v>0.087203</v>
      </c>
      <c r="E15" s="42">
        <v>0.087726</v>
      </c>
      <c r="F15" s="43">
        <v>639114.0</v>
      </c>
      <c r="G15" s="43">
        <v>583047.0</v>
      </c>
      <c r="I15" s="44"/>
    </row>
    <row r="16">
      <c r="C16" s="41">
        <v>1.0</v>
      </c>
      <c r="D16" s="42">
        <v>0.002176</v>
      </c>
      <c r="E16" s="42">
        <v>0.001871</v>
      </c>
      <c r="F16" s="43">
        <v>639113.0</v>
      </c>
      <c r="G16" s="43">
        <v>637917.0</v>
      </c>
      <c r="I16" s="44"/>
    </row>
    <row r="17">
      <c r="C17" s="41">
        <v>2.0</v>
      </c>
      <c r="D17" s="42">
        <v>9.6E-4</v>
      </c>
      <c r="E17" s="42">
        <v>9.25E-4</v>
      </c>
      <c r="F17" s="43">
        <v>639113.0</v>
      </c>
      <c r="G17" s="43">
        <v>638522.0</v>
      </c>
      <c r="I17" s="44"/>
    </row>
    <row r="18">
      <c r="C18" s="41">
        <v>3.0</v>
      </c>
      <c r="D18" s="42">
        <v>5.23E-4</v>
      </c>
      <c r="E18" s="42">
        <v>4.83E-4</v>
      </c>
      <c r="F18" s="43">
        <v>639113.0</v>
      </c>
      <c r="G18" s="43">
        <v>638804.0</v>
      </c>
      <c r="I18" s="44"/>
    </row>
    <row r="19">
      <c r="C19" s="41">
        <v>4.0</v>
      </c>
      <c r="D19" s="42">
        <v>2.9E-4</v>
      </c>
      <c r="E19" s="42">
        <v>3.32E-4</v>
      </c>
      <c r="F19" s="43">
        <v>639113.0</v>
      </c>
      <c r="G19" s="43">
        <v>638901.0</v>
      </c>
      <c r="I19" s="44"/>
    </row>
    <row r="20">
      <c r="C20" s="41">
        <v>5.0</v>
      </c>
      <c r="D20" s="42">
        <v>1.65E-4</v>
      </c>
      <c r="E20" s="42">
        <v>1.49E-4</v>
      </c>
      <c r="F20" s="43">
        <v>639114.0</v>
      </c>
      <c r="G20" s="43">
        <v>639019.0</v>
      </c>
      <c r="I20" s="44"/>
    </row>
    <row r="21">
      <c r="C21" s="41">
        <v>6.0</v>
      </c>
      <c r="D21" s="42">
        <v>1.03E-4</v>
      </c>
      <c r="E21" s="42">
        <v>9.2E-5</v>
      </c>
      <c r="F21" s="43">
        <v>639113.0</v>
      </c>
      <c r="G21" s="43">
        <v>639054.0</v>
      </c>
      <c r="I21" s="44"/>
    </row>
    <row r="22">
      <c r="C22" s="41">
        <v>7.0</v>
      </c>
      <c r="D22" s="42">
        <v>7.0E-5</v>
      </c>
      <c r="E22" s="42">
        <v>4.1E-5</v>
      </c>
      <c r="F22" s="43">
        <v>639113.0</v>
      </c>
      <c r="G22" s="43">
        <v>639087.0</v>
      </c>
      <c r="I22" s="44"/>
    </row>
    <row r="23">
      <c r="C23" s="41">
        <v>8.0</v>
      </c>
      <c r="D23" s="42">
        <v>4.7E-5</v>
      </c>
      <c r="E23" s="42">
        <v>1.9E-5</v>
      </c>
      <c r="F23" s="43">
        <v>639113.0</v>
      </c>
      <c r="G23" s="43">
        <v>639101.0</v>
      </c>
      <c r="I23" s="44"/>
    </row>
    <row r="24">
      <c r="C24" s="41">
        <v>9.0</v>
      </c>
      <c r="D24" s="42">
        <v>2.7E-5</v>
      </c>
      <c r="E24" s="42">
        <v>1.7E-5</v>
      </c>
      <c r="F24" s="43">
        <v>639113.0</v>
      </c>
      <c r="G24" s="43">
        <v>639102.0</v>
      </c>
      <c r="I24" s="44"/>
    </row>
    <row r="27">
      <c r="B27" s="3" t="s">
        <v>230</v>
      </c>
      <c r="C27" s="3" t="s">
        <v>231</v>
      </c>
      <c r="H27" s="3" t="s">
        <v>232</v>
      </c>
      <c r="I27" s="5">
        <v>0.928017359564841</v>
      </c>
    </row>
    <row r="28">
      <c r="C28" s="40" t="s">
        <v>166</v>
      </c>
      <c r="D28" s="41" t="s">
        <v>227</v>
      </c>
      <c r="E28" s="41" t="s">
        <v>5</v>
      </c>
      <c r="F28" s="41" t="s">
        <v>228</v>
      </c>
      <c r="G28" s="41" t="s">
        <v>229</v>
      </c>
    </row>
    <row r="29">
      <c r="C29" s="41">
        <v>0.0</v>
      </c>
      <c r="D29" s="42">
        <v>0.125422</v>
      </c>
      <c r="E29" s="42">
        <v>0.076784</v>
      </c>
      <c r="F29" s="43">
        <v>583257.0</v>
      </c>
      <c r="G29" s="43">
        <v>538472.0</v>
      </c>
    </row>
    <row r="30">
      <c r="C30" s="41">
        <v>1.0</v>
      </c>
      <c r="D30" s="42">
        <v>0.008787</v>
      </c>
      <c r="E30" s="42">
        <v>0.005041</v>
      </c>
      <c r="F30" s="43">
        <v>583257.0</v>
      </c>
      <c r="G30" s="43">
        <v>580317.0</v>
      </c>
    </row>
    <row r="31">
      <c r="C31" s="41">
        <v>2.0</v>
      </c>
      <c r="D31" s="42">
        <v>0.00302</v>
      </c>
      <c r="E31" s="42">
        <v>0.001711</v>
      </c>
      <c r="F31" s="43">
        <v>583257.0</v>
      </c>
      <c r="G31" s="43">
        <v>582259.0</v>
      </c>
    </row>
    <row r="32">
      <c r="C32" s="41">
        <v>3.0</v>
      </c>
      <c r="D32" s="42">
        <v>0.001451</v>
      </c>
      <c r="E32" s="42">
        <v>0.00109</v>
      </c>
      <c r="F32" s="43">
        <v>583257.0</v>
      </c>
      <c r="G32" s="43">
        <v>582621.0</v>
      </c>
    </row>
    <row r="33">
      <c r="C33" s="41">
        <v>4.0</v>
      </c>
      <c r="D33" s="42">
        <v>8.32E-4</v>
      </c>
      <c r="E33" s="42">
        <v>8.38E-4</v>
      </c>
      <c r="F33" s="43">
        <v>583257.0</v>
      </c>
      <c r="G33" s="43">
        <v>582768.0</v>
      </c>
    </row>
    <row r="34">
      <c r="C34" s="41">
        <v>5.0</v>
      </c>
      <c r="D34" s="42">
        <v>4.25E-4</v>
      </c>
      <c r="E34" s="42">
        <v>4.56E-4</v>
      </c>
      <c r="F34" s="43">
        <v>583257.0</v>
      </c>
      <c r="G34" s="43">
        <v>582991.0</v>
      </c>
    </row>
    <row r="35">
      <c r="C35" s="41">
        <v>6.0</v>
      </c>
      <c r="D35" s="42">
        <v>1.98E-4</v>
      </c>
      <c r="E35" s="42">
        <v>3.19E-4</v>
      </c>
      <c r="F35" s="43">
        <v>583257.0</v>
      </c>
      <c r="G35" s="43">
        <v>583071.0</v>
      </c>
    </row>
    <row r="36">
      <c r="C36" s="41">
        <v>7.0</v>
      </c>
      <c r="D36" s="42">
        <v>1.06E-4</v>
      </c>
      <c r="E36" s="42">
        <v>1.22E-4</v>
      </c>
      <c r="F36" s="43">
        <v>583257.0</v>
      </c>
      <c r="G36" s="43">
        <v>583186.0</v>
      </c>
    </row>
    <row r="37">
      <c r="C37" s="41">
        <v>8.0</v>
      </c>
      <c r="D37" s="42">
        <v>6.7E-5</v>
      </c>
      <c r="E37" s="42">
        <v>7.9E-5</v>
      </c>
      <c r="F37" s="43">
        <v>583257.0</v>
      </c>
      <c r="G37" s="43">
        <v>583211.0</v>
      </c>
    </row>
    <row r="38">
      <c r="C38" s="41">
        <v>9.0</v>
      </c>
      <c r="D38" s="42">
        <v>3.1E-5</v>
      </c>
      <c r="E38" s="42">
        <v>3.8E-5</v>
      </c>
      <c r="F38" s="43">
        <v>583257.0</v>
      </c>
      <c r="G38" s="43">
        <v>583235.0</v>
      </c>
    </row>
    <row r="39">
      <c r="C39" s="45"/>
      <c r="D39" s="46"/>
      <c r="E39" s="46"/>
      <c r="F39" s="46"/>
      <c r="G39"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9.25"/>
  </cols>
  <sheetData>
    <row r="4">
      <c r="C4" s="3" t="s">
        <v>233</v>
      </c>
      <c r="D4" s="3" t="s">
        <v>234</v>
      </c>
      <c r="E4" s="3" t="s">
        <v>235</v>
      </c>
    </row>
    <row r="5">
      <c r="C5" s="12" t="s">
        <v>236</v>
      </c>
      <c r="D5" s="47">
        <v>0.24608663</v>
      </c>
      <c r="E5" s="3">
        <v>1.0</v>
      </c>
    </row>
    <row r="6">
      <c r="C6" s="12" t="s">
        <v>237</v>
      </c>
      <c r="D6" s="47">
        <v>0.1367182</v>
      </c>
      <c r="E6" s="3">
        <v>2.0</v>
      </c>
    </row>
    <row r="7">
      <c r="C7" s="12" t="s">
        <v>238</v>
      </c>
      <c r="D7" s="47">
        <v>0.10881857</v>
      </c>
      <c r="E7" s="3">
        <v>3.0</v>
      </c>
    </row>
    <row r="8">
      <c r="C8" s="12" t="s">
        <v>239</v>
      </c>
      <c r="D8" s="47">
        <v>0.10247909</v>
      </c>
      <c r="E8" s="3">
        <v>4.0</v>
      </c>
    </row>
    <row r="9">
      <c r="C9" s="12" t="s">
        <v>240</v>
      </c>
      <c r="D9" s="47">
        <v>0.041308362</v>
      </c>
      <c r="E9" s="3">
        <v>5.0</v>
      </c>
    </row>
    <row r="10">
      <c r="C10" s="12" t="s">
        <v>241</v>
      </c>
      <c r="D10" s="47">
        <v>0.03494381</v>
      </c>
      <c r="E10" s="3">
        <v>6.0</v>
      </c>
    </row>
    <row r="11">
      <c r="C11" s="12" t="s">
        <v>242</v>
      </c>
      <c r="D11" s="47">
        <v>0.028798625</v>
      </c>
      <c r="E11" s="3">
        <v>7.0</v>
      </c>
    </row>
    <row r="12">
      <c r="C12" s="12" t="s">
        <v>243</v>
      </c>
      <c r="D12" s="47">
        <v>0.027243568</v>
      </c>
      <c r="E12" s="3">
        <v>8.0</v>
      </c>
    </row>
    <row r="13">
      <c r="C13" s="12" t="s">
        <v>244</v>
      </c>
      <c r="D13" s="47">
        <v>0.02310644</v>
      </c>
      <c r="E13" s="3">
        <v>9.0</v>
      </c>
    </row>
    <row r="14">
      <c r="C14" s="12" t="s">
        <v>245</v>
      </c>
      <c r="D14" s="47">
        <v>0.022775292</v>
      </c>
      <c r="E14" s="3">
        <v>10.0</v>
      </c>
    </row>
    <row r="15">
      <c r="C15" s="12" t="s">
        <v>246</v>
      </c>
      <c r="D15" s="47">
        <v>0.022120079</v>
      </c>
      <c r="E15" s="3">
        <v>11.0</v>
      </c>
    </row>
    <row r="16">
      <c r="C16" s="12" t="s">
        <v>247</v>
      </c>
      <c r="D16" s="47">
        <v>0.01991544</v>
      </c>
      <c r="E16" s="3">
        <v>12.0</v>
      </c>
    </row>
    <row r="17">
      <c r="C17" s="12" t="s">
        <v>248</v>
      </c>
      <c r="D17" s="47">
        <v>0.018239174</v>
      </c>
      <c r="E17" s="3">
        <v>13.0</v>
      </c>
    </row>
    <row r="18">
      <c r="C18" s="12" t="s">
        <v>249</v>
      </c>
      <c r="D18" s="47">
        <v>0.018206941</v>
      </c>
      <c r="E18" s="3">
        <v>14.0</v>
      </c>
    </row>
    <row r="19">
      <c r="C19" s="12" t="s">
        <v>250</v>
      </c>
      <c r="D19" s="47">
        <v>0.0145335905</v>
      </c>
      <c r="E19" s="3">
        <v>15.0</v>
      </c>
    </row>
    <row r="20">
      <c r="C20" s="12" t="s">
        <v>251</v>
      </c>
      <c r="D20" s="47">
        <v>0.012209839</v>
      </c>
      <c r="E20" s="3">
        <v>16.0</v>
      </c>
    </row>
    <row r="21">
      <c r="C21" s="12" t="s">
        <v>252</v>
      </c>
      <c r="D21" s="47">
        <v>0.007461856</v>
      </c>
      <c r="E21" s="3">
        <v>17.0</v>
      </c>
    </row>
    <row r="22">
      <c r="C22" s="12" t="s">
        <v>253</v>
      </c>
      <c r="D22" s="47">
        <v>0.0061488138</v>
      </c>
      <c r="E22" s="3">
        <v>18.0</v>
      </c>
    </row>
    <row r="23">
      <c r="C23" s="12" t="s">
        <v>254</v>
      </c>
      <c r="D23" s="47">
        <v>0.0053506675</v>
      </c>
      <c r="E23" s="3">
        <v>19.0</v>
      </c>
    </row>
    <row r="24">
      <c r="C24" s="12" t="s">
        <v>255</v>
      </c>
      <c r="D24" s="47">
        <v>0.005242098</v>
      </c>
      <c r="E24" s="3">
        <v>20.0</v>
      </c>
    </row>
    <row r="25">
      <c r="C25" s="12" t="s">
        <v>256</v>
      </c>
      <c r="D25" s="47">
        <v>0.0037229373</v>
      </c>
      <c r="E25" s="3">
        <v>21.0</v>
      </c>
    </row>
    <row r="26">
      <c r="C26" s="12" t="s">
        <v>257</v>
      </c>
      <c r="D26" s="47">
        <v>0.003722497</v>
      </c>
      <c r="E26" s="3">
        <v>22.0</v>
      </c>
    </row>
    <row r="27">
      <c r="C27" s="12" t="s">
        <v>258</v>
      </c>
      <c r="D27" s="47">
        <v>0.0036100317</v>
      </c>
      <c r="E27" s="3">
        <v>23.0</v>
      </c>
    </row>
    <row r="28">
      <c r="C28" s="12" t="s">
        <v>259</v>
      </c>
      <c r="D28" s="47">
        <v>0.0034536691</v>
      </c>
      <c r="E28" s="3">
        <v>24.0</v>
      </c>
    </row>
    <row r="29">
      <c r="C29" s="12" t="s">
        <v>260</v>
      </c>
      <c r="D29" s="47">
        <v>0.0027517937</v>
      </c>
      <c r="E29" s="3">
        <v>25.0</v>
      </c>
    </row>
    <row r="30">
      <c r="C30" s="12" t="s">
        <v>261</v>
      </c>
      <c r="D30" s="47">
        <v>0.0026672806</v>
      </c>
      <c r="E30" s="3">
        <v>26.0</v>
      </c>
    </row>
    <row r="31">
      <c r="C31" s="12" t="s">
        <v>262</v>
      </c>
      <c r="D31" s="47">
        <v>0.0026646089</v>
      </c>
      <c r="E31" s="3">
        <v>27.0</v>
      </c>
    </row>
    <row r="32">
      <c r="C32" s="12" t="s">
        <v>263</v>
      </c>
      <c r="D32" s="47">
        <v>0.002631755</v>
      </c>
      <c r="E32" s="3">
        <v>28.0</v>
      </c>
    </row>
    <row r="33">
      <c r="C33" s="12" t="s">
        <v>264</v>
      </c>
      <c r="D33" s="47">
        <v>0.0024993278</v>
      </c>
      <c r="E33" s="3">
        <v>29.0</v>
      </c>
    </row>
    <row r="34">
      <c r="C34" s="12" t="s">
        <v>265</v>
      </c>
      <c r="D34" s="47">
        <v>0.0024644071</v>
      </c>
      <c r="E34" s="3">
        <v>30.0</v>
      </c>
    </row>
    <row r="35">
      <c r="C35" s="12" t="s">
        <v>266</v>
      </c>
      <c r="D35" s="47">
        <v>0.002427874</v>
      </c>
      <c r="E35" s="3">
        <v>31.0</v>
      </c>
    </row>
    <row r="36">
      <c r="C36" s="12" t="s">
        <v>267</v>
      </c>
      <c r="D36" s="47">
        <v>0.0023715526</v>
      </c>
      <c r="E36" s="3">
        <v>32.0</v>
      </c>
    </row>
    <row r="37">
      <c r="C37" s="12" t="s">
        <v>268</v>
      </c>
      <c r="D37" s="47">
        <v>0.0023684285</v>
      </c>
      <c r="E37" s="3">
        <v>33.0</v>
      </c>
    </row>
    <row r="38">
      <c r="C38" s="12" t="s">
        <v>269</v>
      </c>
      <c r="D38" s="47">
        <v>0.0023539297</v>
      </c>
      <c r="E38" s="3">
        <v>34.0</v>
      </c>
    </row>
    <row r="39">
      <c r="C39" s="12" t="s">
        <v>270</v>
      </c>
      <c r="D39" s="47">
        <v>0.0023302487</v>
      </c>
      <c r="E39" s="3">
        <v>35.0</v>
      </c>
    </row>
    <row r="40">
      <c r="C40" s="12" t="s">
        <v>271</v>
      </c>
      <c r="D40" s="47">
        <v>0.002271271</v>
      </c>
      <c r="E40" s="3">
        <v>36.0</v>
      </c>
    </row>
    <row r="41">
      <c r="C41" s="12" t="s">
        <v>272</v>
      </c>
      <c r="D41" s="47">
        <v>0.0020598886</v>
      </c>
      <c r="E41" s="3">
        <v>37.0</v>
      </c>
    </row>
    <row r="42">
      <c r="C42" s="12" t="s">
        <v>273</v>
      </c>
      <c r="D42" s="47">
        <v>0.0020548417</v>
      </c>
      <c r="E42" s="3">
        <v>38.0</v>
      </c>
    </row>
    <row r="43">
      <c r="C43" s="12" t="s">
        <v>274</v>
      </c>
      <c r="D43" s="47">
        <v>0.0020057792</v>
      </c>
      <c r="E43" s="3">
        <v>39.0</v>
      </c>
    </row>
    <row r="44">
      <c r="C44" s="12" t="s">
        <v>275</v>
      </c>
      <c r="D44" s="47">
        <v>0.0018293668</v>
      </c>
      <c r="E44" s="3">
        <v>40.0</v>
      </c>
    </row>
    <row r="45">
      <c r="C45" s="12" t="s">
        <v>276</v>
      </c>
      <c r="D45" s="47">
        <v>0.001769531</v>
      </c>
      <c r="E45" s="3">
        <v>41.0</v>
      </c>
    </row>
    <row r="46">
      <c r="C46" s="12" t="s">
        <v>277</v>
      </c>
      <c r="D46" s="47">
        <v>0.0017646095</v>
      </c>
      <c r="E46" s="3">
        <v>42.0</v>
      </c>
    </row>
    <row r="47">
      <c r="C47" s="12" t="s">
        <v>278</v>
      </c>
      <c r="D47" s="47">
        <v>0.0017560213</v>
      </c>
      <c r="E47" s="3">
        <v>43.0</v>
      </c>
    </row>
    <row r="48">
      <c r="C48" s="12" t="s">
        <v>279</v>
      </c>
      <c r="D48" s="47">
        <v>0.0017374681</v>
      </c>
      <c r="E48" s="3">
        <v>44.0</v>
      </c>
    </row>
    <row r="49">
      <c r="C49" s="12" t="s">
        <v>280</v>
      </c>
      <c r="D49" s="47">
        <v>0.0017093322</v>
      </c>
      <c r="E49" s="3">
        <v>45.0</v>
      </c>
    </row>
    <row r="50">
      <c r="C50" s="12" t="s">
        <v>281</v>
      </c>
      <c r="D50" s="47">
        <v>0.001703315</v>
      </c>
      <c r="E50" s="3">
        <v>46.0</v>
      </c>
    </row>
    <row r="51">
      <c r="C51" s="12" t="s">
        <v>282</v>
      </c>
      <c r="D51" s="47">
        <v>0.0016785008</v>
      </c>
      <c r="E51" s="3">
        <v>47.0</v>
      </c>
    </row>
    <row r="52">
      <c r="C52" s="12" t="s">
        <v>283</v>
      </c>
      <c r="D52" s="47">
        <v>0.0016327756</v>
      </c>
      <c r="E52" s="3">
        <v>48.0</v>
      </c>
    </row>
    <row r="53">
      <c r="C53" s="12" t="s">
        <v>284</v>
      </c>
      <c r="D53" s="47">
        <v>0.0016268356</v>
      </c>
      <c r="E53" s="3">
        <v>49.0</v>
      </c>
    </row>
    <row r="54">
      <c r="C54" s="12" t="s">
        <v>285</v>
      </c>
      <c r="D54" s="47">
        <v>0.0016126682</v>
      </c>
      <c r="E54" s="3">
        <v>50.0</v>
      </c>
    </row>
    <row r="55">
      <c r="C55" s="12" t="s">
        <v>286</v>
      </c>
      <c r="D55" s="47">
        <v>0.0015693675</v>
      </c>
      <c r="E55" s="3">
        <v>51.0</v>
      </c>
    </row>
    <row r="56">
      <c r="C56" s="12" t="s">
        <v>287</v>
      </c>
      <c r="D56" s="47">
        <v>0.0015584165</v>
      </c>
      <c r="E56" s="3">
        <v>52.0</v>
      </c>
    </row>
    <row r="57">
      <c r="C57" s="12" t="s">
        <v>288</v>
      </c>
      <c r="D57" s="47">
        <v>0.0015345264</v>
      </c>
      <c r="E57" s="3">
        <v>53.0</v>
      </c>
    </row>
    <row r="58">
      <c r="C58" s="12" t="s">
        <v>289</v>
      </c>
      <c r="D58" s="47">
        <v>0.0015169304</v>
      </c>
      <c r="E58" s="3">
        <v>54.0</v>
      </c>
    </row>
    <row r="59">
      <c r="C59" s="12" t="s">
        <v>290</v>
      </c>
      <c r="D59" s="47">
        <v>0.00150997</v>
      </c>
      <c r="E59" s="3">
        <v>55.0</v>
      </c>
    </row>
    <row r="60">
      <c r="C60" s="12" t="s">
        <v>291</v>
      </c>
      <c r="D60" s="47">
        <v>0.0014772547</v>
      </c>
      <c r="E60" s="3">
        <v>56.0</v>
      </c>
    </row>
    <row r="61">
      <c r="C61" s="12" t="s">
        <v>292</v>
      </c>
      <c r="D61" s="47">
        <v>0.0014689646</v>
      </c>
      <c r="E61" s="3">
        <v>57.0</v>
      </c>
    </row>
    <row r="62">
      <c r="C62" s="12" t="s">
        <v>293</v>
      </c>
      <c r="D62" s="47">
        <v>0.0014520085</v>
      </c>
      <c r="E62" s="3">
        <v>58.0</v>
      </c>
    </row>
    <row r="63">
      <c r="C63" s="12" t="s">
        <v>294</v>
      </c>
      <c r="D63" s="47">
        <v>0.0014141573</v>
      </c>
      <c r="E63" s="3">
        <v>59.0</v>
      </c>
    </row>
    <row r="64">
      <c r="C64" s="12" t="s">
        <v>295</v>
      </c>
      <c r="D64" s="47">
        <v>0.0014127872</v>
      </c>
      <c r="E64" s="3">
        <v>60.0</v>
      </c>
    </row>
    <row r="65">
      <c r="C65" s="12" t="s">
        <v>296</v>
      </c>
      <c r="D65" s="47">
        <v>0.0013847547</v>
      </c>
      <c r="E65" s="3">
        <v>61.0</v>
      </c>
    </row>
    <row r="66">
      <c r="C66" s="12" t="s">
        <v>297</v>
      </c>
      <c r="D66" s="47">
        <v>0.0013269691</v>
      </c>
      <c r="E66" s="3">
        <v>62.0</v>
      </c>
    </row>
    <row r="67">
      <c r="C67" s="12" t="s">
        <v>298</v>
      </c>
      <c r="D67" s="47">
        <v>0.0013261534</v>
      </c>
      <c r="E67" s="3">
        <v>63.0</v>
      </c>
    </row>
    <row r="68">
      <c r="C68" s="12" t="s">
        <v>299</v>
      </c>
      <c r="D68" s="47">
        <v>0.0013227967</v>
      </c>
      <c r="E68" s="3">
        <v>64.0</v>
      </c>
    </row>
    <row r="69">
      <c r="C69" s="12" t="s">
        <v>300</v>
      </c>
      <c r="D69" s="47">
        <v>0.0013013972</v>
      </c>
      <c r="E69" s="3">
        <v>65.0</v>
      </c>
    </row>
    <row r="70">
      <c r="C70" s="12" t="s">
        <v>301</v>
      </c>
      <c r="D70" s="47">
        <v>0.0013002433</v>
      </c>
      <c r="E70" s="3">
        <v>66.0</v>
      </c>
    </row>
    <row r="71">
      <c r="C71" s="12" t="s">
        <v>302</v>
      </c>
      <c r="D71" s="47">
        <v>0.001266807</v>
      </c>
      <c r="E71" s="3">
        <v>67.0</v>
      </c>
    </row>
    <row r="72">
      <c r="C72" s="12" t="s">
        <v>303</v>
      </c>
      <c r="D72" s="47">
        <v>0.0012471356</v>
      </c>
      <c r="E72" s="3">
        <v>68.0</v>
      </c>
    </row>
    <row r="73">
      <c r="C73" s="12" t="s">
        <v>304</v>
      </c>
      <c r="D73" s="47">
        <v>0.0012351954</v>
      </c>
      <c r="E73" s="3">
        <v>69.0</v>
      </c>
    </row>
    <row r="74">
      <c r="C74" s="12" t="s">
        <v>305</v>
      </c>
      <c r="D74" s="47">
        <v>0.0012196935</v>
      </c>
      <c r="E74" s="3">
        <v>70.0</v>
      </c>
    </row>
    <row r="75">
      <c r="C75" s="12" t="s">
        <v>306</v>
      </c>
      <c r="D75" s="47">
        <v>0.0011948757</v>
      </c>
      <c r="E75" s="3">
        <v>71.0</v>
      </c>
    </row>
  </sheetData>
  <autoFilter ref="$C$4:$E$75">
    <sortState ref="C4:E75">
      <sortCondition ref="E4:E75"/>
      <sortCondition ref="C4:C75"/>
      <sortCondition descending="1" ref="D4:D75"/>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5"/>
    <col customWidth="1" min="6" max="6" width="44.0"/>
    <col customWidth="1" min="7" max="7" width="8.25"/>
  </cols>
  <sheetData>
    <row r="3" ht="19.5" customHeight="1">
      <c r="A3" s="3" t="s">
        <v>307</v>
      </c>
      <c r="C3" s="48" t="s">
        <v>308</v>
      </c>
      <c r="D3" s="30"/>
    </row>
    <row r="4">
      <c r="C4" s="49" t="s">
        <v>309</v>
      </c>
      <c r="D4" s="50">
        <v>582879.0</v>
      </c>
    </row>
    <row r="5">
      <c r="C5" s="49" t="s">
        <v>310</v>
      </c>
      <c r="D5" s="51">
        <v>6.3911978E7</v>
      </c>
    </row>
    <row r="6">
      <c r="C6" s="49" t="s">
        <v>311</v>
      </c>
      <c r="D6" s="52">
        <f>D4/D5</f>
        <v>0.009120027548</v>
      </c>
      <c r="E6" s="53"/>
    </row>
    <row r="9" ht="21.0" customHeight="1">
      <c r="A9" s="3" t="s">
        <v>312</v>
      </c>
      <c r="C9" s="48" t="s">
        <v>313</v>
      </c>
      <c r="D9" s="30"/>
    </row>
    <row r="10">
      <c r="C10" s="49" t="s">
        <v>309</v>
      </c>
      <c r="D10" s="50">
        <v>233589.0</v>
      </c>
    </row>
    <row r="11">
      <c r="C11" s="49" t="s">
        <v>310</v>
      </c>
      <c r="D11" s="51">
        <v>2.5565744E7</v>
      </c>
    </row>
    <row r="12">
      <c r="C12" s="49" t="s">
        <v>311</v>
      </c>
      <c r="D12" s="52">
        <f>D10/D11</f>
        <v>0.009136796488</v>
      </c>
    </row>
    <row r="15" ht="21.75" customHeight="1">
      <c r="A15" s="3" t="s">
        <v>314</v>
      </c>
      <c r="C15" s="48" t="s">
        <v>315</v>
      </c>
      <c r="D15" s="30"/>
    </row>
    <row r="16">
      <c r="C16" s="49" t="s">
        <v>309</v>
      </c>
      <c r="D16" s="50">
        <v>502711.0</v>
      </c>
      <c r="E16" s="53"/>
      <c r="F16" s="53"/>
    </row>
    <row r="17">
      <c r="C17" s="49" t="s">
        <v>310</v>
      </c>
      <c r="D17" s="51">
        <v>5.8312586E7</v>
      </c>
    </row>
    <row r="18">
      <c r="C18" s="49" t="s">
        <v>311</v>
      </c>
      <c r="D18" s="52">
        <f>D16/D17</f>
        <v>0.008620969065</v>
      </c>
    </row>
    <row r="19">
      <c r="F19" s="3" t="s">
        <v>316</v>
      </c>
    </row>
    <row r="21" ht="18.75" customHeight="1">
      <c r="A21" s="3" t="s">
        <v>317</v>
      </c>
      <c r="C21" s="48" t="s">
        <v>318</v>
      </c>
      <c r="D21" s="30"/>
      <c r="F21" s="48" t="s">
        <v>319</v>
      </c>
      <c r="G21" s="30"/>
      <c r="H21" s="39">
        <f>results!L42</f>
        <v>10000</v>
      </c>
      <c r="I21" s="54">
        <f>H21/D23</f>
        <v>0.00171451007</v>
      </c>
    </row>
    <row r="22">
      <c r="C22" s="49" t="s">
        <v>309</v>
      </c>
      <c r="D22" s="50">
        <v>50439.0</v>
      </c>
      <c r="F22" s="49" t="s">
        <v>320</v>
      </c>
      <c r="G22" s="50">
        <f>results!K43</f>
        <v>22709</v>
      </c>
    </row>
    <row r="23">
      <c r="C23" s="49" t="s">
        <v>310</v>
      </c>
      <c r="D23" s="51">
        <v>5832570.0</v>
      </c>
      <c r="F23" s="49" t="s">
        <v>321</v>
      </c>
      <c r="G23" s="51">
        <f>results!K44</f>
        <v>5794840</v>
      </c>
    </row>
    <row r="24">
      <c r="C24" s="49" t="s">
        <v>311</v>
      </c>
      <c r="D24" s="52">
        <f>D22/D23</f>
        <v>0.008647817343</v>
      </c>
      <c r="F24" s="49" t="s">
        <v>311</v>
      </c>
      <c r="G24" s="52">
        <f>G22/G23</f>
        <v>0.003918831236</v>
      </c>
    </row>
    <row r="27">
      <c r="F27" s="48" t="s">
        <v>322</v>
      </c>
      <c r="G27" s="30"/>
      <c r="H27" s="39">
        <f>results!L50</f>
        <v>23549</v>
      </c>
      <c r="I27" s="54">
        <f>H27/D23</f>
        <v>0.004037499764</v>
      </c>
    </row>
    <row r="28">
      <c r="F28" s="49" t="s">
        <v>320</v>
      </c>
      <c r="G28" s="50">
        <f>results!K51</f>
        <v>23232</v>
      </c>
    </row>
    <row r="29">
      <c r="F29" s="49" t="s">
        <v>321</v>
      </c>
      <c r="G29" s="51">
        <f>results!K52</f>
        <v>5781814</v>
      </c>
    </row>
    <row r="30">
      <c r="F30" s="49" t="s">
        <v>311</v>
      </c>
      <c r="G30" s="52">
        <f>G28/G29</f>
        <v>0.004018116114</v>
      </c>
    </row>
    <row r="32">
      <c r="F32" s="48" t="s">
        <v>323</v>
      </c>
      <c r="G32" s="30"/>
      <c r="H32" s="39">
        <f>results!L58</f>
        <v>717840</v>
      </c>
      <c r="I32" s="54">
        <f>H32/D23</f>
        <v>0.1230743909</v>
      </c>
    </row>
    <row r="33">
      <c r="F33" s="49" t="s">
        <v>320</v>
      </c>
      <c r="G33" s="50">
        <f>results!K59</f>
        <v>4194</v>
      </c>
    </row>
    <row r="34">
      <c r="F34" s="49" t="s">
        <v>321</v>
      </c>
      <c r="G34" s="51">
        <f>results!K60</f>
        <v>5068485</v>
      </c>
    </row>
    <row r="35">
      <c r="F35" s="49" t="s">
        <v>311</v>
      </c>
      <c r="G35" s="52">
        <f>G33/G34</f>
        <v>0.0008274661955</v>
      </c>
      <c r="I35" s="3" t="s">
        <v>324</v>
      </c>
    </row>
  </sheetData>
  <mergeCells count="7">
    <mergeCell ref="C3:D3"/>
    <mergeCell ref="C9:D9"/>
    <mergeCell ref="C15:D15"/>
    <mergeCell ref="C21:D21"/>
    <mergeCell ref="F21:G21"/>
    <mergeCell ref="F27:G27"/>
    <mergeCell ref="F32:G3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0"/>
    <col customWidth="1" min="6" max="6" width="27.38"/>
    <col customWidth="1" min="7" max="7" width="15.75"/>
    <col customWidth="1" min="8" max="8" width="18.38"/>
  </cols>
  <sheetData>
    <row r="4">
      <c r="C4" s="1" t="s">
        <v>233</v>
      </c>
    </row>
    <row r="5">
      <c r="B5" s="3" t="s">
        <v>325</v>
      </c>
      <c r="C5" s="55" t="s">
        <v>326</v>
      </c>
    </row>
    <row r="6">
      <c r="B6" s="3" t="s">
        <v>325</v>
      </c>
      <c r="C6" s="3" t="s">
        <v>327</v>
      </c>
    </row>
    <row r="7">
      <c r="B7" s="3" t="s">
        <v>325</v>
      </c>
      <c r="C7" s="56" t="s">
        <v>328</v>
      </c>
      <c r="F7" s="57"/>
      <c r="G7" s="58" t="s">
        <v>194</v>
      </c>
      <c r="H7" s="30"/>
    </row>
    <row r="8">
      <c r="B8" s="3" t="s">
        <v>325</v>
      </c>
      <c r="C8" s="55" t="s">
        <v>329</v>
      </c>
      <c r="F8" s="31" t="s">
        <v>197</v>
      </c>
      <c r="G8" s="49" t="s">
        <v>198</v>
      </c>
      <c r="H8" s="49" t="s">
        <v>199</v>
      </c>
    </row>
    <row r="9">
      <c r="B9" s="3" t="s">
        <v>325</v>
      </c>
      <c r="C9" s="55" t="s">
        <v>330</v>
      </c>
      <c r="F9" s="49" t="s">
        <v>198</v>
      </c>
      <c r="G9" s="49" t="s">
        <v>331</v>
      </c>
      <c r="H9" s="49" t="s">
        <v>332</v>
      </c>
    </row>
    <row r="10">
      <c r="B10" s="3" t="s">
        <v>325</v>
      </c>
      <c r="C10" s="55" t="s">
        <v>333</v>
      </c>
      <c r="F10" s="49" t="s">
        <v>199</v>
      </c>
      <c r="G10" s="59" t="s">
        <v>334</v>
      </c>
      <c r="H10" s="49" t="s">
        <v>335</v>
      </c>
    </row>
    <row r="11">
      <c r="B11" s="3" t="s">
        <v>325</v>
      </c>
      <c r="C11" s="55" t="s">
        <v>336</v>
      </c>
    </row>
    <row r="12">
      <c r="B12" s="3" t="s">
        <v>325</v>
      </c>
      <c r="C12" s="55" t="s">
        <v>337</v>
      </c>
    </row>
    <row r="13">
      <c r="B13" s="3" t="s">
        <v>325</v>
      </c>
      <c r="C13" s="55" t="s">
        <v>338</v>
      </c>
      <c r="F13" s="3" t="s">
        <v>339</v>
      </c>
    </row>
    <row r="14">
      <c r="B14" s="3" t="s">
        <v>325</v>
      </c>
      <c r="C14" s="55" t="s">
        <v>340</v>
      </c>
      <c r="F14" s="3" t="s">
        <v>341</v>
      </c>
    </row>
    <row r="15">
      <c r="B15" s="3" t="s">
        <v>325</v>
      </c>
      <c r="C15" s="55" t="s">
        <v>342</v>
      </c>
    </row>
    <row r="16">
      <c r="B16" s="3" t="s">
        <v>325</v>
      </c>
      <c r="C16" s="55" t="s">
        <v>343</v>
      </c>
    </row>
    <row r="17">
      <c r="B17" s="3" t="s">
        <v>325</v>
      </c>
      <c r="C17" s="55" t="s">
        <v>344</v>
      </c>
    </row>
    <row r="18">
      <c r="C18" s="55" t="s">
        <v>345</v>
      </c>
    </row>
    <row r="19">
      <c r="C19" s="55" t="s">
        <v>346</v>
      </c>
    </row>
    <row r="20">
      <c r="C20" s="55" t="s">
        <v>347</v>
      </c>
    </row>
    <row r="21">
      <c r="C21" s="55" t="s">
        <v>348</v>
      </c>
    </row>
    <row r="22">
      <c r="C22" s="55" t="s">
        <v>349</v>
      </c>
    </row>
    <row r="23">
      <c r="C23" s="55" t="s">
        <v>350</v>
      </c>
    </row>
    <row r="24">
      <c r="C24" s="55" t="s">
        <v>351</v>
      </c>
    </row>
    <row r="25">
      <c r="C25" s="55" t="s">
        <v>352</v>
      </c>
    </row>
    <row r="26">
      <c r="C26" s="55" t="s">
        <v>353</v>
      </c>
    </row>
    <row r="27">
      <c r="C27" s="55" t="s">
        <v>354</v>
      </c>
    </row>
    <row r="28">
      <c r="C28" s="55" t="s">
        <v>355</v>
      </c>
    </row>
    <row r="29">
      <c r="C29" s="55" t="s">
        <v>356</v>
      </c>
    </row>
    <row r="30">
      <c r="C30" s="55" t="s">
        <v>357</v>
      </c>
    </row>
    <row r="31">
      <c r="C31" s="55" t="s">
        <v>358</v>
      </c>
    </row>
    <row r="32">
      <c r="C32" s="55" t="s">
        <v>359</v>
      </c>
    </row>
    <row r="33">
      <c r="C33" s="55" t="s">
        <v>360</v>
      </c>
    </row>
    <row r="34">
      <c r="C34" s="55" t="s">
        <v>361</v>
      </c>
    </row>
    <row r="35">
      <c r="C35" s="55" t="s">
        <v>362</v>
      </c>
    </row>
    <row r="36">
      <c r="C36" s="55" t="s">
        <v>363</v>
      </c>
    </row>
    <row r="37">
      <c r="C37" s="55" t="s">
        <v>364</v>
      </c>
    </row>
    <row r="38">
      <c r="C38" s="55" t="s">
        <v>365</v>
      </c>
    </row>
    <row r="39">
      <c r="C39" s="55" t="s">
        <v>366</v>
      </c>
    </row>
    <row r="40">
      <c r="C40" s="55" t="s">
        <v>367</v>
      </c>
    </row>
    <row r="41">
      <c r="C41" s="55" t="s">
        <v>368</v>
      </c>
    </row>
    <row r="42">
      <c r="C42" s="55" t="s">
        <v>369</v>
      </c>
    </row>
    <row r="43">
      <c r="C43" s="55" t="s">
        <v>370</v>
      </c>
    </row>
    <row r="44">
      <c r="C44" s="55" t="s">
        <v>371</v>
      </c>
    </row>
    <row r="45">
      <c r="C45" s="55" t="s">
        <v>372</v>
      </c>
    </row>
    <row r="46">
      <c r="C46" s="55" t="s">
        <v>373</v>
      </c>
    </row>
    <row r="47">
      <c r="C47" s="55" t="s">
        <v>374</v>
      </c>
    </row>
    <row r="48">
      <c r="C48" s="55" t="s">
        <v>375</v>
      </c>
    </row>
    <row r="49">
      <c r="C49" s="55" t="s">
        <v>376</v>
      </c>
    </row>
    <row r="50">
      <c r="C50" s="55" t="s">
        <v>377</v>
      </c>
    </row>
    <row r="51">
      <c r="C51" s="55" t="s">
        <v>378</v>
      </c>
    </row>
    <row r="52">
      <c r="C52" s="55" t="s">
        <v>379</v>
      </c>
    </row>
    <row r="53">
      <c r="C53" s="55" t="s">
        <v>380</v>
      </c>
    </row>
    <row r="54">
      <c r="C54" s="55" t="s">
        <v>381</v>
      </c>
    </row>
    <row r="55">
      <c r="C55" s="55" t="s">
        <v>382</v>
      </c>
    </row>
    <row r="56">
      <c r="C56" s="55" t="s">
        <v>383</v>
      </c>
    </row>
    <row r="57">
      <c r="C57" s="55" t="s">
        <v>384</v>
      </c>
    </row>
    <row r="58">
      <c r="C58" s="55" t="s">
        <v>385</v>
      </c>
    </row>
    <row r="59">
      <c r="C59" s="55" t="s">
        <v>386</v>
      </c>
    </row>
    <row r="60">
      <c r="C60" s="55" t="s">
        <v>387</v>
      </c>
    </row>
    <row r="61">
      <c r="C61" s="55" t="s">
        <v>388</v>
      </c>
    </row>
    <row r="62">
      <c r="C62" s="55" t="s">
        <v>389</v>
      </c>
    </row>
    <row r="63">
      <c r="C63" s="55" t="s">
        <v>390</v>
      </c>
    </row>
    <row r="64">
      <c r="C64" s="55" t="s">
        <v>391</v>
      </c>
    </row>
    <row r="65">
      <c r="C65" s="55" t="s">
        <v>392</v>
      </c>
    </row>
    <row r="66">
      <c r="C66" s="55" t="s">
        <v>393</v>
      </c>
    </row>
    <row r="67">
      <c r="C67" s="55" t="s">
        <v>394</v>
      </c>
    </row>
    <row r="68">
      <c r="C68" s="55" t="s">
        <v>395</v>
      </c>
    </row>
    <row r="69">
      <c r="C69" s="55" t="s">
        <v>396</v>
      </c>
    </row>
    <row r="70">
      <c r="C70" s="55" t="s">
        <v>397</v>
      </c>
    </row>
    <row r="71">
      <c r="C71" s="55" t="s">
        <v>398</v>
      </c>
    </row>
    <row r="72">
      <c r="C72" s="55" t="s">
        <v>399</v>
      </c>
    </row>
    <row r="73">
      <c r="C73" s="55" t="s">
        <v>400</v>
      </c>
    </row>
    <row r="74">
      <c r="C74" s="55" t="s">
        <v>401</v>
      </c>
    </row>
    <row r="75">
      <c r="C75" s="55" t="s">
        <v>402</v>
      </c>
    </row>
    <row r="76">
      <c r="C76" s="55" t="s">
        <v>403</v>
      </c>
    </row>
    <row r="77">
      <c r="C77" s="55" t="s">
        <v>404</v>
      </c>
    </row>
    <row r="78">
      <c r="C78" s="55" t="s">
        <v>405</v>
      </c>
    </row>
    <row r="79">
      <c r="C79" s="55" t="s">
        <v>406</v>
      </c>
    </row>
    <row r="80">
      <c r="C80" s="55" t="s">
        <v>407</v>
      </c>
    </row>
  </sheetData>
  <mergeCells count="1">
    <mergeCell ref="G7:H7"/>
  </mergeCells>
  <drawing r:id="rId1"/>
</worksheet>
</file>