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NAU FALL\"/>
    </mc:Choice>
  </mc:AlternateContent>
  <bookViews>
    <workbookView xWindow="0" yWindow="0" windowWidth="23040" windowHeight="907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20" i="1" l="1"/>
  <c r="U20" i="1"/>
  <c r="V20" i="1"/>
  <c r="W20" i="1"/>
  <c r="X20" i="1"/>
  <c r="Y20" i="1"/>
  <c r="Z20" i="1"/>
  <c r="AA20" i="1"/>
  <c r="AB20" i="1"/>
  <c r="AD20" i="1"/>
  <c r="T21" i="1"/>
  <c r="U21" i="1"/>
  <c r="V21" i="1"/>
  <c r="W21" i="1"/>
  <c r="X21" i="1"/>
  <c r="Y21" i="1"/>
  <c r="Z21" i="1"/>
  <c r="AA21" i="1"/>
  <c r="AB21" i="1"/>
  <c r="AD21" i="1"/>
  <c r="T22" i="1"/>
  <c r="U22" i="1"/>
  <c r="V22" i="1"/>
  <c r="W22" i="1"/>
  <c r="X22" i="1"/>
  <c r="Y22" i="1"/>
  <c r="Z22" i="1"/>
  <c r="AA22" i="1"/>
  <c r="AB22" i="1"/>
  <c r="AD22" i="1"/>
  <c r="T23" i="1"/>
  <c r="U23" i="1"/>
  <c r="V23" i="1"/>
  <c r="W23" i="1"/>
  <c r="X23" i="1"/>
  <c r="Y23" i="1"/>
  <c r="Z23" i="1"/>
  <c r="AA23" i="1"/>
  <c r="AB23" i="1"/>
  <c r="AD23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4" i="1"/>
  <c r="AB18" i="1"/>
  <c r="Y5" i="1"/>
  <c r="Z5" i="1"/>
  <c r="AA5" i="1"/>
  <c r="AB5" i="1"/>
  <c r="Y6" i="1"/>
  <c r="Z6" i="1"/>
  <c r="AA6" i="1"/>
  <c r="AB6" i="1"/>
  <c r="Y7" i="1"/>
  <c r="Z7" i="1"/>
  <c r="AA7" i="1"/>
  <c r="AB7" i="1"/>
  <c r="Y8" i="1"/>
  <c r="Z8" i="1"/>
  <c r="AA8" i="1"/>
  <c r="AB8" i="1"/>
  <c r="Y9" i="1"/>
  <c r="Z9" i="1"/>
  <c r="AA9" i="1"/>
  <c r="AB9" i="1"/>
  <c r="Y10" i="1"/>
  <c r="Z10" i="1"/>
  <c r="AA10" i="1"/>
  <c r="AB10" i="1"/>
  <c r="Y11" i="1"/>
  <c r="Z11" i="1"/>
  <c r="AA11" i="1"/>
  <c r="AB11" i="1"/>
  <c r="Y12" i="1"/>
  <c r="Z12" i="1"/>
  <c r="AA12" i="1"/>
  <c r="AB12" i="1"/>
  <c r="Y13" i="1"/>
  <c r="Z13" i="1"/>
  <c r="AA13" i="1"/>
  <c r="AB13" i="1"/>
  <c r="Y14" i="1"/>
  <c r="Z14" i="1"/>
  <c r="AA14" i="1"/>
  <c r="AB14" i="1"/>
  <c r="Y15" i="1"/>
  <c r="Z15" i="1"/>
  <c r="AA15" i="1"/>
  <c r="AB15" i="1"/>
  <c r="Y16" i="1"/>
  <c r="Z16" i="1"/>
  <c r="AA16" i="1"/>
  <c r="AB16" i="1"/>
  <c r="Y17" i="1"/>
  <c r="Z17" i="1"/>
  <c r="AA17" i="1"/>
  <c r="AB17" i="1"/>
  <c r="Y18" i="1"/>
  <c r="Z18" i="1"/>
  <c r="AA18" i="1"/>
  <c r="AB4" i="1"/>
  <c r="AA4" i="1"/>
  <c r="Y4" i="1"/>
  <c r="Z4" i="1"/>
  <c r="X4" i="1"/>
  <c r="Z3" i="1"/>
  <c r="AA3" i="1"/>
  <c r="AB3" i="1"/>
  <c r="Y3" i="1"/>
  <c r="U8" i="1"/>
  <c r="U4" i="1"/>
  <c r="V4" i="1"/>
  <c r="W4" i="1"/>
  <c r="U5" i="1"/>
  <c r="V5" i="1"/>
  <c r="W5" i="1"/>
  <c r="U6" i="1"/>
  <c r="V6" i="1"/>
  <c r="W6" i="1"/>
  <c r="U7" i="1"/>
  <c r="V7" i="1"/>
  <c r="W7" i="1"/>
  <c r="V8" i="1"/>
  <c r="W8" i="1"/>
  <c r="U9" i="1"/>
  <c r="V9" i="1"/>
  <c r="W9" i="1"/>
  <c r="U10" i="1"/>
  <c r="V10" i="1"/>
  <c r="W10" i="1"/>
  <c r="U11" i="1"/>
  <c r="V11" i="1"/>
  <c r="W11" i="1"/>
  <c r="U12" i="1"/>
  <c r="V12" i="1"/>
  <c r="W12" i="1"/>
  <c r="U13" i="1"/>
  <c r="V13" i="1"/>
  <c r="W13" i="1"/>
  <c r="U14" i="1"/>
  <c r="V14" i="1"/>
  <c r="W14" i="1"/>
  <c r="U15" i="1"/>
  <c r="V15" i="1"/>
  <c r="W15" i="1"/>
  <c r="U16" i="1"/>
  <c r="V16" i="1"/>
  <c r="W16" i="1"/>
  <c r="U17" i="1"/>
  <c r="V17" i="1"/>
  <c r="W17" i="1"/>
  <c r="U18" i="1"/>
  <c r="V18" i="1"/>
  <c r="W18" i="1"/>
  <c r="T9" i="1"/>
  <c r="T8" i="1"/>
  <c r="T5" i="1"/>
  <c r="T6" i="1"/>
  <c r="T7" i="1"/>
  <c r="T10" i="1"/>
  <c r="T11" i="1"/>
  <c r="T12" i="1"/>
  <c r="T13" i="1"/>
  <c r="T14" i="1"/>
  <c r="T15" i="1"/>
  <c r="T16" i="1"/>
  <c r="T17" i="1"/>
  <c r="T18" i="1"/>
  <c r="T4" i="1"/>
  <c r="S4" i="1"/>
  <c r="S8" i="1"/>
  <c r="S5" i="1"/>
  <c r="S6" i="1"/>
  <c r="S7" i="1"/>
  <c r="S9" i="1"/>
  <c r="S10" i="1"/>
  <c r="S11" i="1"/>
  <c r="S12" i="1"/>
  <c r="S13" i="1"/>
  <c r="S14" i="1"/>
  <c r="S15" i="1"/>
  <c r="S16" i="1"/>
  <c r="S17" i="1"/>
  <c r="S18" i="1"/>
  <c r="U3" i="1"/>
  <c r="V3" i="1" s="1"/>
  <c r="W3" i="1" s="1"/>
  <c r="T3" i="1"/>
  <c r="N21" i="1"/>
  <c r="P20" i="1"/>
  <c r="P21" i="1"/>
  <c r="P22" i="1"/>
  <c r="P23" i="1"/>
  <c r="N23" i="1"/>
  <c r="N22" i="1"/>
  <c r="N20" i="1"/>
  <c r="R15" i="1"/>
  <c r="Q18" i="1"/>
  <c r="R5" i="1"/>
  <c r="R6" i="1"/>
  <c r="R7" i="1"/>
  <c r="R8" i="1"/>
  <c r="R9" i="1"/>
  <c r="R10" i="1"/>
  <c r="R11" i="1"/>
  <c r="R12" i="1"/>
  <c r="R13" i="1"/>
  <c r="R14" i="1"/>
  <c r="R16" i="1"/>
  <c r="R17" i="1"/>
  <c r="R18" i="1"/>
  <c r="Q5" i="1"/>
  <c r="Q20" i="1" s="1"/>
  <c r="Q6" i="1"/>
  <c r="Q7" i="1"/>
  <c r="Q8" i="1"/>
  <c r="Q9" i="1"/>
  <c r="Q10" i="1"/>
  <c r="Q11" i="1"/>
  <c r="Q12" i="1"/>
  <c r="Q13" i="1"/>
  <c r="Q14" i="1"/>
  <c r="Q15" i="1"/>
  <c r="Q16" i="1"/>
  <c r="Q17" i="1"/>
  <c r="P18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Q4" i="1"/>
  <c r="R4" i="1"/>
  <c r="R20" i="1" s="1"/>
  <c r="P4" i="1"/>
  <c r="O18" i="1"/>
  <c r="O5" i="1"/>
  <c r="O20" i="1" s="1"/>
  <c r="O6" i="1"/>
  <c r="O7" i="1"/>
  <c r="O8" i="1"/>
  <c r="O9" i="1"/>
  <c r="O10" i="1"/>
  <c r="O11" i="1"/>
  <c r="O12" i="1"/>
  <c r="O13" i="1"/>
  <c r="O14" i="1"/>
  <c r="O15" i="1"/>
  <c r="O16" i="1"/>
  <c r="O17" i="1"/>
  <c r="O4" i="1"/>
  <c r="N4" i="1"/>
  <c r="P3" i="1"/>
  <c r="Q3" i="1"/>
  <c r="R3" i="1"/>
  <c r="O3" i="1"/>
  <c r="H20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M4" i="1"/>
  <c r="M3" i="1"/>
  <c r="L4" i="1"/>
  <c r="K4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I4" i="1"/>
  <c r="K3" i="1"/>
  <c r="L3" i="1"/>
  <c r="J3" i="1"/>
  <c r="G20" i="1"/>
  <c r="F20" i="1"/>
  <c r="E20" i="1"/>
  <c r="E21" i="1"/>
  <c r="F21" i="1"/>
  <c r="G21" i="1"/>
  <c r="H21" i="1"/>
  <c r="E22" i="1"/>
  <c r="F22" i="1"/>
  <c r="G22" i="1"/>
  <c r="H22" i="1"/>
  <c r="E23" i="1"/>
  <c r="F23" i="1"/>
  <c r="G23" i="1"/>
  <c r="H23" i="1"/>
  <c r="D20" i="1"/>
  <c r="F3" i="1"/>
  <c r="G3" i="1" s="1"/>
  <c r="H3" i="1" s="1"/>
  <c r="E3" i="1"/>
  <c r="X18" i="1"/>
  <c r="I5" i="1"/>
  <c r="X5" i="1" s="1"/>
  <c r="I6" i="1"/>
  <c r="X6" i="1" s="1"/>
  <c r="I7" i="1"/>
  <c r="I8" i="1"/>
  <c r="I9" i="1"/>
  <c r="X9" i="1" s="1"/>
  <c r="I10" i="1"/>
  <c r="X10" i="1" s="1"/>
  <c r="I11" i="1"/>
  <c r="I12" i="1"/>
  <c r="I13" i="1"/>
  <c r="X13" i="1" s="1"/>
  <c r="I14" i="1"/>
  <c r="X14" i="1" s="1"/>
  <c r="I15" i="1"/>
  <c r="I16" i="1"/>
  <c r="I17" i="1"/>
  <c r="X17" i="1" s="1"/>
  <c r="I18" i="1"/>
  <c r="D23" i="1"/>
  <c r="D21" i="1"/>
  <c r="D22" i="1"/>
  <c r="C22" i="1"/>
  <c r="C21" i="1"/>
  <c r="C20" i="1"/>
  <c r="N10" i="1"/>
  <c r="N9" i="1"/>
  <c r="N8" i="1"/>
  <c r="N7" i="1"/>
  <c r="N6" i="1"/>
  <c r="N5" i="1"/>
  <c r="N11" i="1"/>
  <c r="N12" i="1"/>
  <c r="N13" i="1"/>
  <c r="N14" i="1"/>
  <c r="N15" i="1"/>
  <c r="N16" i="1"/>
  <c r="N17" i="1"/>
  <c r="N18" i="1"/>
  <c r="X15" i="1" l="1"/>
  <c r="X11" i="1"/>
  <c r="X7" i="1"/>
  <c r="X8" i="1"/>
  <c r="X12" i="1"/>
  <c r="X16" i="1"/>
  <c r="Q21" i="1"/>
  <c r="J23" i="1"/>
  <c r="O23" i="1"/>
  <c r="O22" i="1"/>
  <c r="O21" i="1"/>
  <c r="Q23" i="1"/>
  <c r="Q22" i="1"/>
  <c r="K20" i="1"/>
  <c r="M20" i="1"/>
  <c r="K22" i="1"/>
  <c r="L20" i="1"/>
  <c r="M23" i="1"/>
  <c r="R23" i="1"/>
  <c r="R22" i="1"/>
  <c r="R21" i="1"/>
  <c r="I23" i="1"/>
  <c r="J22" i="1"/>
  <c r="K21" i="1"/>
  <c r="I21" i="1"/>
  <c r="L23" i="1"/>
  <c r="M22" i="1"/>
  <c r="I22" i="1"/>
  <c r="J21" i="1"/>
  <c r="J20" i="1"/>
  <c r="K23" i="1"/>
  <c r="L22" i="1"/>
  <c r="M21" i="1"/>
  <c r="L21" i="1"/>
  <c r="I20" i="1"/>
  <c r="S21" i="1"/>
  <c r="S22" i="1"/>
  <c r="S20" i="1"/>
  <c r="S23" i="1"/>
</calcChain>
</file>

<file path=xl/sharedStrings.xml><?xml version="1.0" encoding="utf-8"?>
<sst xmlns="http://schemas.openxmlformats.org/spreadsheetml/2006/main" count="45" uniqueCount="45">
  <si>
    <t>Employee Payroll</t>
  </si>
  <si>
    <t>last Name</t>
  </si>
  <si>
    <t>First name</t>
  </si>
  <si>
    <t>hourly wage</t>
  </si>
  <si>
    <t xml:space="preserve">Emily </t>
  </si>
  <si>
    <t>Johnson</t>
  </si>
  <si>
    <t xml:space="preserve">Daniel </t>
  </si>
  <si>
    <t>Martinez</t>
  </si>
  <si>
    <t>Sophia</t>
  </si>
  <si>
    <t xml:space="preserve"> Williams</t>
  </si>
  <si>
    <t xml:space="preserve">Liam </t>
  </si>
  <si>
    <t>Thompson</t>
  </si>
  <si>
    <t xml:space="preserve">Olivia </t>
  </si>
  <si>
    <t>Nguyen</t>
  </si>
  <si>
    <t>Ethan</t>
  </si>
  <si>
    <t xml:space="preserve"> Brown</t>
  </si>
  <si>
    <t xml:space="preserve">Ava </t>
  </si>
  <si>
    <t>Garcia</t>
  </si>
  <si>
    <t xml:space="preserve">Noah </t>
  </si>
  <si>
    <t>Patel</t>
  </si>
  <si>
    <t xml:space="preserve">Isabella </t>
  </si>
  <si>
    <t>Anderson</t>
  </si>
  <si>
    <t xml:space="preserve">Michael </t>
  </si>
  <si>
    <t>Smith</t>
  </si>
  <si>
    <t xml:space="preserve">Emma </t>
  </si>
  <si>
    <t>Jones</t>
  </si>
  <si>
    <t>Lee</t>
  </si>
  <si>
    <t>Rodriguez</t>
  </si>
  <si>
    <t>Murphy</t>
  </si>
  <si>
    <t>Kim</t>
  </si>
  <si>
    <t>Alexander</t>
  </si>
  <si>
    <t xml:space="preserve">Mia </t>
  </si>
  <si>
    <t xml:space="preserve">William </t>
  </si>
  <si>
    <t xml:space="preserve">Charlotte </t>
  </si>
  <si>
    <t>Hour Worked</t>
  </si>
  <si>
    <t>Pay</t>
  </si>
  <si>
    <t>Max</t>
  </si>
  <si>
    <t>Min</t>
  </si>
  <si>
    <t xml:space="preserve">Average </t>
  </si>
  <si>
    <t>Total</t>
  </si>
  <si>
    <t>Mr.Ravikumar Panchal</t>
  </si>
  <si>
    <t>overtime hours</t>
  </si>
  <si>
    <t>overtime bonus</t>
  </si>
  <si>
    <t>Total pay</t>
  </si>
  <si>
    <t>January Pay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</si>
</sst>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 &quot;₹&quot;\ * #,##0.00_ ;_ &quot;₹&quot;\ * \-#,##0.00_ ;_ &quot;₹&quot;\ * &quot;-&quot;??_ ;_ @_ "/>
    <numFmt numFmtId="171" formatCode="_-[$$-409]* #,##0.00_ ;_-[$$-409]* \-#,##0.00\ ;_-[$$-409]* &quot;-&quot;??_ ;_-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rgb="FFFFFFFF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horizontal="left" vertical="center" indent="1"/>
    </xf>
    <xf numFmtId="0" fontId="2" fillId="0" borderId="0" xfId="0" applyFont="1" applyAlignment="1">
      <alignment vertical="center"/>
    </xf>
    <xf numFmtId="171" fontId="0" fillId="0" borderId="0" xfId="1" applyNumberFormat="1" applyFont="1"/>
    <xf numFmtId="171" fontId="0" fillId="0" borderId="0" xfId="0" applyNumberFormat="1"/>
    <xf numFmtId="171" fontId="0" fillId="0" borderId="0" xfId="2" applyNumberFormat="1" applyFont="1"/>
    <xf numFmtId="0" fontId="0" fillId="0" borderId="0" xfId="0" applyNumberFormat="1"/>
    <xf numFmtId="0" fontId="0" fillId="0" borderId="0" xfId="2" applyNumberFormat="1" applyFont="1"/>
    <xf numFmtId="2" fontId="0" fillId="0" borderId="0" xfId="0" applyNumberFormat="1"/>
    <xf numFmtId="16" fontId="0" fillId="2" borderId="0" xfId="0" applyNumberFormat="1" applyFill="1"/>
    <xf numFmtId="0" fontId="0" fillId="2" borderId="0" xfId="0" applyFill="1"/>
    <xf numFmtId="16" fontId="0" fillId="3" borderId="0" xfId="0" applyNumberFormat="1" applyFill="1"/>
    <xf numFmtId="0" fontId="0" fillId="3" borderId="0" xfId="0" applyFill="1"/>
    <xf numFmtId="16" fontId="0" fillId="4" borderId="0" xfId="0" applyNumberFormat="1" applyFill="1"/>
    <xf numFmtId="171" fontId="0" fillId="4" borderId="0" xfId="1" applyNumberFormat="1" applyFont="1" applyFill="1"/>
    <xf numFmtId="16" fontId="0" fillId="5" borderId="0" xfId="0" applyNumberFormat="1" applyFill="1"/>
    <xf numFmtId="171" fontId="0" fillId="5" borderId="0" xfId="0" applyNumberFormat="1" applyFill="1"/>
    <xf numFmtId="16" fontId="0" fillId="6" borderId="0" xfId="0" applyNumberFormat="1" applyFill="1"/>
    <xf numFmtId="171" fontId="0" fillId="6" borderId="0" xfId="0" applyNumberFormat="1" applyFill="1"/>
    <xf numFmtId="171" fontId="0" fillId="7" borderId="0" xfId="0" applyNumberFormat="1" applyFill="1"/>
    <xf numFmtId="0" fontId="0" fillId="7" borderId="0" xfId="0" applyFill="1" applyAlignment="1">
      <alignment horizontal="left" vertical="center" indent="1"/>
    </xf>
    <xf numFmtId="0" fontId="0" fillId="7" borderId="0" xfId="0" applyFill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3"/>
  <sheetViews>
    <sheetView tabSelected="1" zoomScale="75" zoomScaleNormal="75" workbookViewId="0">
      <selection activeCell="E29" sqref="E29"/>
    </sheetView>
  </sheetViews>
  <sheetFormatPr defaultRowHeight="14.4" x14ac:dyDescent="0.3"/>
  <cols>
    <col min="1" max="1" width="15.109375" bestFit="1" customWidth="1"/>
    <col min="2" max="2" width="9.77734375" bestFit="1" customWidth="1"/>
    <col min="3" max="3" width="10.88671875" bestFit="1" customWidth="1"/>
    <col min="4" max="4" width="13.6640625" bestFit="1" customWidth="1"/>
    <col min="5" max="13" width="13.6640625" customWidth="1"/>
    <col min="14" max="14" width="12.33203125" customWidth="1"/>
    <col min="15" max="15" width="17.21875" customWidth="1"/>
    <col min="16" max="18" width="10.33203125" customWidth="1"/>
    <col min="24" max="28" width="10.44140625" bestFit="1" customWidth="1"/>
    <col min="30" max="30" width="11.5546875" bestFit="1" customWidth="1"/>
  </cols>
  <sheetData>
    <row r="1" spans="1:30" x14ac:dyDescent="0.3">
      <c r="A1" t="s">
        <v>0</v>
      </c>
      <c r="C1" t="s">
        <v>40</v>
      </c>
    </row>
    <row r="2" spans="1:30" x14ac:dyDescent="0.3">
      <c r="D2" t="s">
        <v>34</v>
      </c>
      <c r="I2" t="s">
        <v>41</v>
      </c>
      <c r="N2" t="s">
        <v>35</v>
      </c>
      <c r="S2" t="s">
        <v>42</v>
      </c>
      <c r="X2" t="s">
        <v>43</v>
      </c>
      <c r="AD2" t="s">
        <v>44</v>
      </c>
    </row>
    <row r="3" spans="1:30" x14ac:dyDescent="0.3">
      <c r="A3" t="s">
        <v>1</v>
      </c>
      <c r="B3" t="s">
        <v>2</v>
      </c>
      <c r="C3" t="s">
        <v>3</v>
      </c>
      <c r="D3" s="9">
        <v>45292</v>
      </c>
      <c r="E3" s="9">
        <f>D3+7</f>
        <v>45299</v>
      </c>
      <c r="F3" s="9">
        <f t="shared" ref="F3:H3" si="0">E3+7</f>
        <v>45306</v>
      </c>
      <c r="G3" s="9">
        <f t="shared" si="0"/>
        <v>45313</v>
      </c>
      <c r="H3" s="9">
        <f t="shared" si="0"/>
        <v>45320</v>
      </c>
      <c r="I3" s="11">
        <v>45292</v>
      </c>
      <c r="J3" s="11">
        <f>I3+7</f>
        <v>45299</v>
      </c>
      <c r="K3" s="11">
        <f t="shared" ref="K3:M3" si="1">J3+7</f>
        <v>45306</v>
      </c>
      <c r="L3" s="11">
        <f t="shared" si="1"/>
        <v>45313</v>
      </c>
      <c r="M3" s="11">
        <f t="shared" si="1"/>
        <v>45320</v>
      </c>
      <c r="N3" s="13">
        <v>45292</v>
      </c>
      <c r="O3" s="13">
        <f>N3+7</f>
        <v>45299</v>
      </c>
      <c r="P3" s="13">
        <f t="shared" ref="P3:R3" si="2">O3+7</f>
        <v>45306</v>
      </c>
      <c r="Q3" s="13">
        <f t="shared" si="2"/>
        <v>45313</v>
      </c>
      <c r="R3" s="13">
        <f t="shared" si="2"/>
        <v>45320</v>
      </c>
      <c r="S3" s="15">
        <v>45292</v>
      </c>
      <c r="T3" s="15">
        <f>S3+7</f>
        <v>45299</v>
      </c>
      <c r="U3" s="15">
        <f t="shared" ref="U3:W3" si="3">T3+7</f>
        <v>45306</v>
      </c>
      <c r="V3" s="15">
        <f t="shared" si="3"/>
        <v>45313</v>
      </c>
      <c r="W3" s="15">
        <f t="shared" si="3"/>
        <v>45320</v>
      </c>
      <c r="X3" s="17">
        <v>45292</v>
      </c>
      <c r="Y3" s="17">
        <f>X3+7</f>
        <v>45299</v>
      </c>
      <c r="Z3" s="17">
        <f t="shared" ref="Z3:AB3" si="4">Y3+7</f>
        <v>45306</v>
      </c>
      <c r="AA3" s="17">
        <f t="shared" si="4"/>
        <v>45313</v>
      </c>
      <c r="AB3" s="17">
        <f t="shared" si="4"/>
        <v>45320</v>
      </c>
    </row>
    <row r="4" spans="1:30" x14ac:dyDescent="0.3">
      <c r="A4" s="1" t="s">
        <v>4</v>
      </c>
      <c r="B4" t="s">
        <v>5</v>
      </c>
      <c r="C4" s="3">
        <v>15.1</v>
      </c>
      <c r="D4" s="10">
        <v>40</v>
      </c>
      <c r="E4" s="10">
        <v>40</v>
      </c>
      <c r="F4" s="10">
        <v>21</v>
      </c>
      <c r="G4" s="10">
        <v>31</v>
      </c>
      <c r="H4" s="10">
        <v>21</v>
      </c>
      <c r="I4" s="12">
        <f>IF(D4&gt;40,D4-40,0)</f>
        <v>0</v>
      </c>
      <c r="J4" s="12">
        <f>IF(E4&gt;40,E4-40,0)</f>
        <v>0</v>
      </c>
      <c r="K4" s="12">
        <f>IF(F4&gt;40,F4-40,0)</f>
        <v>0</v>
      </c>
      <c r="L4" s="12">
        <f>IF(G4&gt;40,G4-40,0)</f>
        <v>0</v>
      </c>
      <c r="M4" s="12">
        <f>IF(H4&gt;40,H4-40,0)</f>
        <v>0</v>
      </c>
      <c r="N4" s="14">
        <f>C4*D4</f>
        <v>604</v>
      </c>
      <c r="O4" s="14">
        <f>$C4*E4</f>
        <v>604</v>
      </c>
      <c r="P4" s="14">
        <f>$C4*F4</f>
        <v>317.09999999999997</v>
      </c>
      <c r="Q4" s="14">
        <f t="shared" ref="Q4:R18" si="5">$C4*G4</f>
        <v>468.09999999999997</v>
      </c>
      <c r="R4" s="14">
        <f t="shared" si="5"/>
        <v>317.09999999999997</v>
      </c>
      <c r="S4" s="16">
        <f>0.5*$C4*I4</f>
        <v>0</v>
      </c>
      <c r="T4" s="16">
        <f>0.5*$C4*J4</f>
        <v>0</v>
      </c>
      <c r="U4" s="16">
        <f t="shared" ref="U4:W18" si="6">0.5*$C4*K4</f>
        <v>0</v>
      </c>
      <c r="V4" s="16">
        <f t="shared" si="6"/>
        <v>0</v>
      </c>
      <c r="W4" s="16">
        <f t="shared" si="6"/>
        <v>0</v>
      </c>
      <c r="X4" s="18">
        <f>N4+S4</f>
        <v>604</v>
      </c>
      <c r="Y4" s="18">
        <f>O4+T4</f>
        <v>604</v>
      </c>
      <c r="Z4" s="18">
        <f t="shared" ref="Y4:AB4" si="7">P4+U4</f>
        <v>317.09999999999997</v>
      </c>
      <c r="AA4" s="18">
        <f>Q4+V4</f>
        <v>468.09999999999997</v>
      </c>
      <c r="AB4" s="18">
        <f>R4+W4</f>
        <v>317.09999999999997</v>
      </c>
      <c r="AD4" s="4">
        <f>SUM(X4:AB4)</f>
        <v>2310.2999999999997</v>
      </c>
    </row>
    <row r="5" spans="1:30" x14ac:dyDescent="0.3">
      <c r="A5" s="1" t="s">
        <v>6</v>
      </c>
      <c r="B5" t="s">
        <v>7</v>
      </c>
      <c r="C5" s="3">
        <v>12.9</v>
      </c>
      <c r="D5" s="10">
        <v>20</v>
      </c>
      <c r="E5" s="10">
        <v>25</v>
      </c>
      <c r="F5" s="10">
        <v>22</v>
      </c>
      <c r="G5" s="10">
        <v>30</v>
      </c>
      <c r="H5" s="10">
        <v>22</v>
      </c>
      <c r="I5" s="12">
        <f t="shared" ref="I5:M18" si="8">IF(D5&gt;40,D5-40,0)</f>
        <v>0</v>
      </c>
      <c r="J5" s="12">
        <f t="shared" si="8"/>
        <v>0</v>
      </c>
      <c r="K5" s="12">
        <f t="shared" si="8"/>
        <v>0</v>
      </c>
      <c r="L5" s="12">
        <f t="shared" si="8"/>
        <v>0</v>
      </c>
      <c r="M5" s="12">
        <f t="shared" si="8"/>
        <v>0</v>
      </c>
      <c r="N5" s="14">
        <f>C5*D5</f>
        <v>258</v>
      </c>
      <c r="O5" s="14">
        <f t="shared" ref="O5:O17" si="9">$C5*E5</f>
        <v>322.5</v>
      </c>
      <c r="P5" s="14">
        <f t="shared" ref="P5:P17" si="10">$C5*F5</f>
        <v>283.8</v>
      </c>
      <c r="Q5" s="14">
        <f t="shared" si="5"/>
        <v>387</v>
      </c>
      <c r="R5" s="14">
        <f t="shared" si="5"/>
        <v>283.8</v>
      </c>
      <c r="S5" s="16">
        <f t="shared" ref="S5:S18" si="11">0.5*$C5*I5</f>
        <v>0</v>
      </c>
      <c r="T5" s="16">
        <f t="shared" ref="T5:T18" si="12">0.5*$C5*J5</f>
        <v>0</v>
      </c>
      <c r="U5" s="16">
        <f t="shared" si="6"/>
        <v>0</v>
      </c>
      <c r="V5" s="16">
        <f t="shared" si="6"/>
        <v>0</v>
      </c>
      <c r="W5" s="16">
        <f t="shared" si="6"/>
        <v>0</v>
      </c>
      <c r="X5" s="18">
        <f t="shared" ref="X5:X18" si="13">N5+S5</f>
        <v>258</v>
      </c>
      <c r="Y5" s="18">
        <f t="shared" ref="Y5:Y18" si="14">O5+T5</f>
        <v>322.5</v>
      </c>
      <c r="Z5" s="18">
        <f t="shared" ref="Z5:Z18" si="15">P5+U5</f>
        <v>283.8</v>
      </c>
      <c r="AA5" s="18">
        <f t="shared" ref="AA5:AA18" si="16">Q5+V5</f>
        <v>387</v>
      </c>
      <c r="AB5" s="18">
        <f t="shared" ref="AB5:AB18" si="17">R5+W5</f>
        <v>283.8</v>
      </c>
      <c r="AD5" s="4">
        <f t="shared" ref="AD5:AD18" si="18">SUM(X5:AB5)</f>
        <v>1535.1</v>
      </c>
    </row>
    <row r="6" spans="1:30" x14ac:dyDescent="0.3">
      <c r="A6" s="1" t="s">
        <v>8</v>
      </c>
      <c r="B6" t="s">
        <v>9</v>
      </c>
      <c r="C6" s="3">
        <v>10</v>
      </c>
      <c r="D6" s="10">
        <v>35</v>
      </c>
      <c r="E6" s="10">
        <v>23</v>
      </c>
      <c r="F6" s="10">
        <v>23</v>
      </c>
      <c r="G6" s="10">
        <v>29</v>
      </c>
      <c r="H6" s="10">
        <v>23</v>
      </c>
      <c r="I6" s="12">
        <f t="shared" si="8"/>
        <v>0</v>
      </c>
      <c r="J6" s="12">
        <f t="shared" si="8"/>
        <v>0</v>
      </c>
      <c r="K6" s="12">
        <f t="shared" si="8"/>
        <v>0</v>
      </c>
      <c r="L6" s="12">
        <f t="shared" si="8"/>
        <v>0</v>
      </c>
      <c r="M6" s="12">
        <f t="shared" si="8"/>
        <v>0</v>
      </c>
      <c r="N6" s="14">
        <f>C6*D6</f>
        <v>350</v>
      </c>
      <c r="O6" s="14">
        <f t="shared" si="9"/>
        <v>230</v>
      </c>
      <c r="P6" s="14">
        <f t="shared" si="10"/>
        <v>230</v>
      </c>
      <c r="Q6" s="14">
        <f t="shared" si="5"/>
        <v>290</v>
      </c>
      <c r="R6" s="14">
        <f t="shared" si="5"/>
        <v>230</v>
      </c>
      <c r="S6" s="16">
        <f t="shared" si="11"/>
        <v>0</v>
      </c>
      <c r="T6" s="16">
        <f t="shared" si="12"/>
        <v>0</v>
      </c>
      <c r="U6" s="16">
        <f t="shared" si="6"/>
        <v>0</v>
      </c>
      <c r="V6" s="16">
        <f t="shared" si="6"/>
        <v>0</v>
      </c>
      <c r="W6" s="16">
        <f t="shared" si="6"/>
        <v>0</v>
      </c>
      <c r="X6" s="18">
        <f t="shared" si="13"/>
        <v>350</v>
      </c>
      <c r="Y6" s="18">
        <f t="shared" si="14"/>
        <v>230</v>
      </c>
      <c r="Z6" s="18">
        <f t="shared" si="15"/>
        <v>230</v>
      </c>
      <c r="AA6" s="18">
        <f t="shared" si="16"/>
        <v>290</v>
      </c>
      <c r="AB6" s="18">
        <f t="shared" si="17"/>
        <v>230</v>
      </c>
      <c r="AD6" s="4">
        <f t="shared" si="18"/>
        <v>1330</v>
      </c>
    </row>
    <row r="7" spans="1:30" x14ac:dyDescent="0.3">
      <c r="A7" s="1" t="s">
        <v>10</v>
      </c>
      <c r="B7" t="s">
        <v>11</v>
      </c>
      <c r="C7" s="3">
        <v>24.89</v>
      </c>
      <c r="D7" s="10">
        <v>26</v>
      </c>
      <c r="E7" s="10">
        <v>25</v>
      </c>
      <c r="F7" s="10">
        <v>25</v>
      </c>
      <c r="G7" s="10">
        <v>28</v>
      </c>
      <c r="H7" s="10">
        <v>25</v>
      </c>
      <c r="I7" s="12">
        <f t="shared" si="8"/>
        <v>0</v>
      </c>
      <c r="J7" s="12">
        <f t="shared" si="8"/>
        <v>0</v>
      </c>
      <c r="K7" s="12">
        <f t="shared" si="8"/>
        <v>0</v>
      </c>
      <c r="L7" s="12">
        <f t="shared" si="8"/>
        <v>0</v>
      </c>
      <c r="M7" s="12">
        <f t="shared" si="8"/>
        <v>0</v>
      </c>
      <c r="N7" s="14">
        <f>C7*D7</f>
        <v>647.14</v>
      </c>
      <c r="O7" s="14">
        <f t="shared" si="9"/>
        <v>622.25</v>
      </c>
      <c r="P7" s="14">
        <f t="shared" si="10"/>
        <v>622.25</v>
      </c>
      <c r="Q7" s="14">
        <f t="shared" si="5"/>
        <v>696.92000000000007</v>
      </c>
      <c r="R7" s="14">
        <f t="shared" si="5"/>
        <v>622.25</v>
      </c>
      <c r="S7" s="16">
        <f t="shared" si="11"/>
        <v>0</v>
      </c>
      <c r="T7" s="16">
        <f t="shared" si="12"/>
        <v>0</v>
      </c>
      <c r="U7" s="16">
        <f t="shared" si="6"/>
        <v>0</v>
      </c>
      <c r="V7" s="16">
        <f t="shared" si="6"/>
        <v>0</v>
      </c>
      <c r="W7" s="16">
        <f t="shared" si="6"/>
        <v>0</v>
      </c>
      <c r="X7" s="18">
        <f t="shared" si="13"/>
        <v>647.14</v>
      </c>
      <c r="Y7" s="18">
        <f t="shared" si="14"/>
        <v>622.25</v>
      </c>
      <c r="Z7" s="18">
        <f t="shared" si="15"/>
        <v>622.25</v>
      </c>
      <c r="AA7" s="18">
        <f t="shared" si="16"/>
        <v>696.92000000000007</v>
      </c>
      <c r="AB7" s="18">
        <f t="shared" si="17"/>
        <v>622.25</v>
      </c>
      <c r="AD7" s="4">
        <f t="shared" si="18"/>
        <v>3210.81</v>
      </c>
    </row>
    <row r="8" spans="1:30" x14ac:dyDescent="0.3">
      <c r="A8" s="1" t="s">
        <v>12</v>
      </c>
      <c r="B8" t="s">
        <v>13</v>
      </c>
      <c r="C8" s="3">
        <v>11.98</v>
      </c>
      <c r="D8" s="10">
        <v>54</v>
      </c>
      <c r="E8" s="10">
        <v>54</v>
      </c>
      <c r="F8" s="10">
        <v>26</v>
      </c>
      <c r="G8" s="10">
        <v>27</v>
      </c>
      <c r="H8" s="10">
        <v>26</v>
      </c>
      <c r="I8" s="12">
        <f t="shared" si="8"/>
        <v>14</v>
      </c>
      <c r="J8" s="12">
        <f t="shared" si="8"/>
        <v>14</v>
      </c>
      <c r="K8" s="12">
        <f t="shared" si="8"/>
        <v>0</v>
      </c>
      <c r="L8" s="12">
        <f t="shared" si="8"/>
        <v>0</v>
      </c>
      <c r="M8" s="12">
        <f t="shared" si="8"/>
        <v>0</v>
      </c>
      <c r="N8" s="14">
        <f>C8*D8</f>
        <v>646.92000000000007</v>
      </c>
      <c r="O8" s="14">
        <f t="shared" si="9"/>
        <v>646.92000000000007</v>
      </c>
      <c r="P8" s="14">
        <f t="shared" si="10"/>
        <v>311.48</v>
      </c>
      <c r="Q8" s="14">
        <f t="shared" si="5"/>
        <v>323.46000000000004</v>
      </c>
      <c r="R8" s="14">
        <f t="shared" si="5"/>
        <v>311.48</v>
      </c>
      <c r="S8" s="16">
        <f>0.5*$C8*I8</f>
        <v>83.86</v>
      </c>
      <c r="T8" s="16">
        <f>0.5*$C8*J8</f>
        <v>83.86</v>
      </c>
      <c r="U8" s="16">
        <f>0.5*$C8*K8</f>
        <v>0</v>
      </c>
      <c r="V8" s="16">
        <f t="shared" si="6"/>
        <v>0</v>
      </c>
      <c r="W8" s="16">
        <f t="shared" si="6"/>
        <v>0</v>
      </c>
      <c r="X8" s="18">
        <f t="shared" si="13"/>
        <v>730.78000000000009</v>
      </c>
      <c r="Y8" s="18">
        <f t="shared" si="14"/>
        <v>730.78000000000009</v>
      </c>
      <c r="Z8" s="18">
        <f t="shared" si="15"/>
        <v>311.48</v>
      </c>
      <c r="AA8" s="18">
        <f t="shared" si="16"/>
        <v>323.46000000000004</v>
      </c>
      <c r="AB8" s="18">
        <f t="shared" si="17"/>
        <v>311.48</v>
      </c>
      <c r="AD8" s="4">
        <f t="shared" si="18"/>
        <v>2407.98</v>
      </c>
    </row>
    <row r="9" spans="1:30" x14ac:dyDescent="0.3">
      <c r="A9" s="1" t="s">
        <v>14</v>
      </c>
      <c r="B9" t="s">
        <v>15</v>
      </c>
      <c r="C9" s="3">
        <v>12</v>
      </c>
      <c r="D9" s="10">
        <v>40</v>
      </c>
      <c r="E9" s="10">
        <v>32</v>
      </c>
      <c r="F9" s="10">
        <v>24</v>
      </c>
      <c r="G9" s="10">
        <v>26</v>
      </c>
      <c r="H9" s="10">
        <v>27</v>
      </c>
      <c r="I9" s="12">
        <f t="shared" si="8"/>
        <v>0</v>
      </c>
      <c r="J9" s="12">
        <f t="shared" si="8"/>
        <v>0</v>
      </c>
      <c r="K9" s="12">
        <f t="shared" si="8"/>
        <v>0</v>
      </c>
      <c r="L9" s="12">
        <f t="shared" si="8"/>
        <v>0</v>
      </c>
      <c r="M9" s="12">
        <f t="shared" si="8"/>
        <v>0</v>
      </c>
      <c r="N9" s="14">
        <f>C9*D9</f>
        <v>480</v>
      </c>
      <c r="O9" s="14">
        <f t="shared" si="9"/>
        <v>384</v>
      </c>
      <c r="P9" s="14">
        <f t="shared" si="10"/>
        <v>288</v>
      </c>
      <c r="Q9" s="14">
        <f t="shared" si="5"/>
        <v>312</v>
      </c>
      <c r="R9" s="14">
        <f t="shared" si="5"/>
        <v>324</v>
      </c>
      <c r="S9" s="16">
        <f t="shared" si="11"/>
        <v>0</v>
      </c>
      <c r="T9" s="16">
        <f>0.5*$C9*J9</f>
        <v>0</v>
      </c>
      <c r="U9" s="16">
        <f t="shared" si="6"/>
        <v>0</v>
      </c>
      <c r="V9" s="16">
        <f t="shared" si="6"/>
        <v>0</v>
      </c>
      <c r="W9" s="16">
        <f t="shared" si="6"/>
        <v>0</v>
      </c>
      <c r="X9" s="18">
        <f t="shared" si="13"/>
        <v>480</v>
      </c>
      <c r="Y9" s="18">
        <f t="shared" si="14"/>
        <v>384</v>
      </c>
      <c r="Z9" s="18">
        <f t="shared" si="15"/>
        <v>288</v>
      </c>
      <c r="AA9" s="18">
        <f t="shared" si="16"/>
        <v>312</v>
      </c>
      <c r="AB9" s="18">
        <f t="shared" si="17"/>
        <v>324</v>
      </c>
      <c r="AD9" s="4">
        <f t="shared" si="18"/>
        <v>1788</v>
      </c>
    </row>
    <row r="10" spans="1:30" x14ac:dyDescent="0.3">
      <c r="A10" s="20" t="s">
        <v>16</v>
      </c>
      <c r="B10" s="21" t="s">
        <v>17</v>
      </c>
      <c r="C10" s="3">
        <v>24</v>
      </c>
      <c r="D10" s="10">
        <v>45</v>
      </c>
      <c r="E10" s="10">
        <v>33</v>
      </c>
      <c r="F10" s="10">
        <v>28</v>
      </c>
      <c r="G10" s="10">
        <v>24</v>
      </c>
      <c r="H10" s="10">
        <v>28</v>
      </c>
      <c r="I10" s="12">
        <f t="shared" si="8"/>
        <v>5</v>
      </c>
      <c r="J10" s="12">
        <f t="shared" si="8"/>
        <v>0</v>
      </c>
      <c r="K10" s="12">
        <f t="shared" si="8"/>
        <v>0</v>
      </c>
      <c r="L10" s="12">
        <f t="shared" si="8"/>
        <v>0</v>
      </c>
      <c r="M10" s="12">
        <f t="shared" si="8"/>
        <v>0</v>
      </c>
      <c r="N10" s="14">
        <f>C10*D10</f>
        <v>1080</v>
      </c>
      <c r="O10" s="14">
        <f t="shared" si="9"/>
        <v>792</v>
      </c>
      <c r="P10" s="14">
        <f t="shared" si="10"/>
        <v>672</v>
      </c>
      <c r="Q10" s="14">
        <f t="shared" si="5"/>
        <v>576</v>
      </c>
      <c r="R10" s="14">
        <f t="shared" si="5"/>
        <v>672</v>
      </c>
      <c r="S10" s="16">
        <f t="shared" si="11"/>
        <v>60</v>
      </c>
      <c r="T10" s="16">
        <f t="shared" si="12"/>
        <v>0</v>
      </c>
      <c r="U10" s="16">
        <f t="shared" si="6"/>
        <v>0</v>
      </c>
      <c r="V10" s="16">
        <f t="shared" si="6"/>
        <v>0</v>
      </c>
      <c r="W10" s="16">
        <f t="shared" si="6"/>
        <v>0</v>
      </c>
      <c r="X10" s="18">
        <f t="shared" si="13"/>
        <v>1140</v>
      </c>
      <c r="Y10" s="18">
        <f t="shared" si="14"/>
        <v>792</v>
      </c>
      <c r="Z10" s="18">
        <f t="shared" si="15"/>
        <v>672</v>
      </c>
      <c r="AA10" s="18">
        <f t="shared" si="16"/>
        <v>576</v>
      </c>
      <c r="AB10" s="18">
        <f t="shared" si="17"/>
        <v>672</v>
      </c>
      <c r="AD10" s="19">
        <f t="shared" si="18"/>
        <v>3852</v>
      </c>
    </row>
    <row r="11" spans="1:30" x14ac:dyDescent="0.3">
      <c r="A11" s="1" t="s">
        <v>18</v>
      </c>
      <c r="B11" t="s">
        <v>19</v>
      </c>
      <c r="C11" s="3">
        <v>23.98</v>
      </c>
      <c r="D11" s="10">
        <v>43</v>
      </c>
      <c r="E11" s="10">
        <v>31</v>
      </c>
      <c r="F11" s="10">
        <v>27</v>
      </c>
      <c r="G11" s="10">
        <v>25</v>
      </c>
      <c r="H11" s="10">
        <v>25</v>
      </c>
      <c r="I11" s="12">
        <f t="shared" si="8"/>
        <v>3</v>
      </c>
      <c r="J11" s="12">
        <f t="shared" si="8"/>
        <v>0</v>
      </c>
      <c r="K11" s="12">
        <f t="shared" si="8"/>
        <v>0</v>
      </c>
      <c r="L11" s="12">
        <f t="shared" si="8"/>
        <v>0</v>
      </c>
      <c r="M11" s="12">
        <f t="shared" si="8"/>
        <v>0</v>
      </c>
      <c r="N11" s="14">
        <f>C11*D11</f>
        <v>1031.1400000000001</v>
      </c>
      <c r="O11" s="14">
        <f t="shared" si="9"/>
        <v>743.38</v>
      </c>
      <c r="P11" s="14">
        <f t="shared" si="10"/>
        <v>647.46</v>
      </c>
      <c r="Q11" s="14">
        <f t="shared" si="5"/>
        <v>599.5</v>
      </c>
      <c r="R11" s="14">
        <f t="shared" si="5"/>
        <v>599.5</v>
      </c>
      <c r="S11" s="16">
        <f t="shared" si="11"/>
        <v>35.97</v>
      </c>
      <c r="T11" s="16">
        <f t="shared" si="12"/>
        <v>0</v>
      </c>
      <c r="U11" s="16">
        <f t="shared" si="6"/>
        <v>0</v>
      </c>
      <c r="V11" s="16">
        <f t="shared" si="6"/>
        <v>0</v>
      </c>
      <c r="W11" s="16">
        <f t="shared" si="6"/>
        <v>0</v>
      </c>
      <c r="X11" s="18">
        <f t="shared" si="13"/>
        <v>1067.1100000000001</v>
      </c>
      <c r="Y11" s="18">
        <f t="shared" si="14"/>
        <v>743.38</v>
      </c>
      <c r="Z11" s="18">
        <f t="shared" si="15"/>
        <v>647.46</v>
      </c>
      <c r="AA11" s="18">
        <f t="shared" si="16"/>
        <v>599.5</v>
      </c>
      <c r="AB11" s="18">
        <f t="shared" si="17"/>
        <v>599.5</v>
      </c>
      <c r="AD11" s="4">
        <f t="shared" si="18"/>
        <v>3656.9500000000003</v>
      </c>
    </row>
    <row r="12" spans="1:30" x14ac:dyDescent="0.3">
      <c r="A12" s="1" t="s">
        <v>20</v>
      </c>
      <c r="B12" t="s">
        <v>21</v>
      </c>
      <c r="C12" s="3">
        <v>16</v>
      </c>
      <c r="D12" s="10">
        <v>30</v>
      </c>
      <c r="E12" s="10">
        <v>36</v>
      </c>
      <c r="F12" s="10">
        <v>29</v>
      </c>
      <c r="G12" s="10">
        <v>21</v>
      </c>
      <c r="H12" s="10">
        <v>31</v>
      </c>
      <c r="I12" s="12">
        <f t="shared" si="8"/>
        <v>0</v>
      </c>
      <c r="J12" s="12">
        <f t="shared" si="8"/>
        <v>0</v>
      </c>
      <c r="K12" s="12">
        <f t="shared" si="8"/>
        <v>0</v>
      </c>
      <c r="L12" s="12">
        <f t="shared" si="8"/>
        <v>0</v>
      </c>
      <c r="M12" s="12">
        <f t="shared" si="8"/>
        <v>0</v>
      </c>
      <c r="N12" s="14">
        <f>C12*D12</f>
        <v>480</v>
      </c>
      <c r="O12" s="14">
        <f t="shared" si="9"/>
        <v>576</v>
      </c>
      <c r="P12" s="14">
        <f t="shared" si="10"/>
        <v>464</v>
      </c>
      <c r="Q12" s="14">
        <f t="shared" si="5"/>
        <v>336</v>
      </c>
      <c r="R12" s="14">
        <f t="shared" si="5"/>
        <v>496</v>
      </c>
      <c r="S12" s="16">
        <f t="shared" si="11"/>
        <v>0</v>
      </c>
      <c r="T12" s="16">
        <f t="shared" si="12"/>
        <v>0</v>
      </c>
      <c r="U12" s="16">
        <f t="shared" si="6"/>
        <v>0</v>
      </c>
      <c r="V12" s="16">
        <f t="shared" si="6"/>
        <v>0</v>
      </c>
      <c r="W12" s="16">
        <f t="shared" si="6"/>
        <v>0</v>
      </c>
      <c r="X12" s="18">
        <f t="shared" si="13"/>
        <v>480</v>
      </c>
      <c r="Y12" s="18">
        <f t="shared" si="14"/>
        <v>576</v>
      </c>
      <c r="Z12" s="18">
        <f t="shared" si="15"/>
        <v>464</v>
      </c>
      <c r="AA12" s="18">
        <f t="shared" si="16"/>
        <v>336</v>
      </c>
      <c r="AB12" s="18">
        <f t="shared" si="17"/>
        <v>496</v>
      </c>
      <c r="AD12" s="4">
        <f t="shared" si="18"/>
        <v>2352</v>
      </c>
    </row>
    <row r="13" spans="1:30" x14ac:dyDescent="0.3">
      <c r="A13" s="1" t="s">
        <v>22</v>
      </c>
      <c r="B13" t="s">
        <v>23</v>
      </c>
      <c r="C13" s="3">
        <v>17</v>
      </c>
      <c r="D13" s="10">
        <v>35</v>
      </c>
      <c r="E13" s="10">
        <v>35</v>
      </c>
      <c r="F13" s="10">
        <v>36</v>
      </c>
      <c r="G13" s="10">
        <v>23</v>
      </c>
      <c r="H13" s="10">
        <v>35</v>
      </c>
      <c r="I13" s="12">
        <f t="shared" si="8"/>
        <v>0</v>
      </c>
      <c r="J13" s="12">
        <f t="shared" si="8"/>
        <v>0</v>
      </c>
      <c r="K13" s="12">
        <f t="shared" si="8"/>
        <v>0</v>
      </c>
      <c r="L13" s="12">
        <f t="shared" si="8"/>
        <v>0</v>
      </c>
      <c r="M13" s="12">
        <f t="shared" si="8"/>
        <v>0</v>
      </c>
      <c r="N13" s="14">
        <f>C13*D13</f>
        <v>595</v>
      </c>
      <c r="O13" s="14">
        <f t="shared" si="9"/>
        <v>595</v>
      </c>
      <c r="P13" s="14">
        <f t="shared" si="10"/>
        <v>612</v>
      </c>
      <c r="Q13" s="14">
        <f t="shared" si="5"/>
        <v>391</v>
      </c>
      <c r="R13" s="14">
        <f t="shared" si="5"/>
        <v>595</v>
      </c>
      <c r="S13" s="16">
        <f t="shared" si="11"/>
        <v>0</v>
      </c>
      <c r="T13" s="16">
        <f t="shared" si="12"/>
        <v>0</v>
      </c>
      <c r="U13" s="16">
        <f t="shared" si="6"/>
        <v>0</v>
      </c>
      <c r="V13" s="16">
        <f t="shared" si="6"/>
        <v>0</v>
      </c>
      <c r="W13" s="16">
        <f t="shared" si="6"/>
        <v>0</v>
      </c>
      <c r="X13" s="18">
        <f t="shared" si="13"/>
        <v>595</v>
      </c>
      <c r="Y13" s="18">
        <f t="shared" si="14"/>
        <v>595</v>
      </c>
      <c r="Z13" s="18">
        <f t="shared" si="15"/>
        <v>612</v>
      </c>
      <c r="AA13" s="18">
        <f t="shared" si="16"/>
        <v>391</v>
      </c>
      <c r="AB13" s="18">
        <f t="shared" si="17"/>
        <v>595</v>
      </c>
      <c r="AD13" s="4">
        <f t="shared" si="18"/>
        <v>2788</v>
      </c>
    </row>
    <row r="14" spans="1:30" x14ac:dyDescent="0.3">
      <c r="A14" s="1" t="s">
        <v>24</v>
      </c>
      <c r="B14" t="s">
        <v>25</v>
      </c>
      <c r="C14" s="3">
        <v>18</v>
      </c>
      <c r="D14" s="10">
        <v>36</v>
      </c>
      <c r="E14" s="10">
        <v>36</v>
      </c>
      <c r="F14" s="10">
        <v>35</v>
      </c>
      <c r="G14" s="10">
        <v>23</v>
      </c>
      <c r="H14" s="10">
        <v>34</v>
      </c>
      <c r="I14" s="12">
        <f t="shared" si="8"/>
        <v>0</v>
      </c>
      <c r="J14" s="12">
        <f t="shared" si="8"/>
        <v>0</v>
      </c>
      <c r="K14" s="12">
        <f t="shared" si="8"/>
        <v>0</v>
      </c>
      <c r="L14" s="12">
        <f t="shared" si="8"/>
        <v>0</v>
      </c>
      <c r="M14" s="12">
        <f t="shared" si="8"/>
        <v>0</v>
      </c>
      <c r="N14" s="14">
        <f>C14*D14</f>
        <v>648</v>
      </c>
      <c r="O14" s="14">
        <f t="shared" si="9"/>
        <v>648</v>
      </c>
      <c r="P14" s="14">
        <f t="shared" si="10"/>
        <v>630</v>
      </c>
      <c r="Q14" s="14">
        <f t="shared" si="5"/>
        <v>414</v>
      </c>
      <c r="R14" s="14">
        <f t="shared" si="5"/>
        <v>612</v>
      </c>
      <c r="S14" s="16">
        <f t="shared" si="11"/>
        <v>0</v>
      </c>
      <c r="T14" s="16">
        <f t="shared" si="12"/>
        <v>0</v>
      </c>
      <c r="U14" s="16">
        <f t="shared" si="6"/>
        <v>0</v>
      </c>
      <c r="V14" s="16">
        <f t="shared" si="6"/>
        <v>0</v>
      </c>
      <c r="W14" s="16">
        <f t="shared" si="6"/>
        <v>0</v>
      </c>
      <c r="X14" s="18">
        <f t="shared" si="13"/>
        <v>648</v>
      </c>
      <c r="Y14" s="18">
        <f t="shared" si="14"/>
        <v>648</v>
      </c>
      <c r="Z14" s="18">
        <f t="shared" si="15"/>
        <v>630</v>
      </c>
      <c r="AA14" s="18">
        <f t="shared" si="16"/>
        <v>414</v>
      </c>
      <c r="AB14" s="18">
        <f t="shared" si="17"/>
        <v>612</v>
      </c>
      <c r="AD14" s="4">
        <f t="shared" si="18"/>
        <v>2952</v>
      </c>
    </row>
    <row r="15" spans="1:30" x14ac:dyDescent="0.3">
      <c r="A15" s="1" t="s">
        <v>30</v>
      </c>
      <c r="B15" t="s">
        <v>26</v>
      </c>
      <c r="C15" s="3">
        <v>18.760000000000002</v>
      </c>
      <c r="D15" s="10">
        <v>37</v>
      </c>
      <c r="E15" s="10">
        <v>34</v>
      </c>
      <c r="F15" s="10">
        <v>34</v>
      </c>
      <c r="G15" s="10">
        <v>21</v>
      </c>
      <c r="H15" s="10">
        <v>33</v>
      </c>
      <c r="I15" s="12">
        <f t="shared" si="8"/>
        <v>0</v>
      </c>
      <c r="J15" s="12">
        <f t="shared" si="8"/>
        <v>0</v>
      </c>
      <c r="K15" s="12">
        <f t="shared" si="8"/>
        <v>0</v>
      </c>
      <c r="L15" s="12">
        <f t="shared" si="8"/>
        <v>0</v>
      </c>
      <c r="M15" s="12">
        <f t="shared" si="8"/>
        <v>0</v>
      </c>
      <c r="N15" s="14">
        <f>C15*D15</f>
        <v>694.12</v>
      </c>
      <c r="O15" s="14">
        <f t="shared" si="9"/>
        <v>637.84</v>
      </c>
      <c r="P15" s="14">
        <f t="shared" si="10"/>
        <v>637.84</v>
      </c>
      <c r="Q15" s="14">
        <f t="shared" si="5"/>
        <v>393.96000000000004</v>
      </c>
      <c r="R15" s="14">
        <f>$C15*H15</f>
        <v>619.08000000000004</v>
      </c>
      <c r="S15" s="16">
        <f t="shared" si="11"/>
        <v>0</v>
      </c>
      <c r="T15" s="16">
        <f t="shared" si="12"/>
        <v>0</v>
      </c>
      <c r="U15" s="16">
        <f t="shared" si="6"/>
        <v>0</v>
      </c>
      <c r="V15" s="16">
        <f t="shared" si="6"/>
        <v>0</v>
      </c>
      <c r="W15" s="16">
        <f t="shared" si="6"/>
        <v>0</v>
      </c>
      <c r="X15" s="18">
        <f t="shared" si="13"/>
        <v>694.12</v>
      </c>
      <c r="Y15" s="18">
        <f t="shared" si="14"/>
        <v>637.84</v>
      </c>
      <c r="Z15" s="18">
        <f t="shared" si="15"/>
        <v>637.84</v>
      </c>
      <c r="AA15" s="18">
        <f t="shared" si="16"/>
        <v>393.96000000000004</v>
      </c>
      <c r="AB15" s="18">
        <f t="shared" si="17"/>
        <v>619.08000000000004</v>
      </c>
      <c r="AD15" s="4">
        <f t="shared" si="18"/>
        <v>2982.84</v>
      </c>
    </row>
    <row r="16" spans="1:30" x14ac:dyDescent="0.3">
      <c r="A16" s="1" t="s">
        <v>31</v>
      </c>
      <c r="B16" t="s">
        <v>27</v>
      </c>
      <c r="C16" s="3">
        <v>14.76</v>
      </c>
      <c r="D16" s="10">
        <v>33</v>
      </c>
      <c r="E16" s="10">
        <v>32</v>
      </c>
      <c r="F16" s="10">
        <v>39</v>
      </c>
      <c r="G16" s="10">
        <v>25</v>
      </c>
      <c r="H16" s="10">
        <v>32</v>
      </c>
      <c r="I16" s="12">
        <f t="shared" si="8"/>
        <v>0</v>
      </c>
      <c r="J16" s="12">
        <f t="shared" si="8"/>
        <v>0</v>
      </c>
      <c r="K16" s="12">
        <f t="shared" si="8"/>
        <v>0</v>
      </c>
      <c r="L16" s="12">
        <f t="shared" si="8"/>
        <v>0</v>
      </c>
      <c r="M16" s="12">
        <f t="shared" si="8"/>
        <v>0</v>
      </c>
      <c r="N16" s="14">
        <f>C16*D16</f>
        <v>487.08</v>
      </c>
      <c r="O16" s="14">
        <f t="shared" si="9"/>
        <v>472.32</v>
      </c>
      <c r="P16" s="14">
        <f t="shared" si="10"/>
        <v>575.64</v>
      </c>
      <c r="Q16" s="14">
        <f t="shared" si="5"/>
        <v>369</v>
      </c>
      <c r="R16" s="14">
        <f t="shared" si="5"/>
        <v>472.32</v>
      </c>
      <c r="S16" s="16">
        <f t="shared" si="11"/>
        <v>0</v>
      </c>
      <c r="T16" s="16">
        <f t="shared" si="12"/>
        <v>0</v>
      </c>
      <c r="U16" s="16">
        <f t="shared" si="6"/>
        <v>0</v>
      </c>
      <c r="V16" s="16">
        <f t="shared" si="6"/>
        <v>0</v>
      </c>
      <c r="W16" s="16">
        <f t="shared" si="6"/>
        <v>0</v>
      </c>
      <c r="X16" s="18">
        <f t="shared" si="13"/>
        <v>487.08</v>
      </c>
      <c r="Y16" s="18">
        <f t="shared" si="14"/>
        <v>472.32</v>
      </c>
      <c r="Z16" s="18">
        <f t="shared" si="15"/>
        <v>575.64</v>
      </c>
      <c r="AA16" s="18">
        <f t="shared" si="16"/>
        <v>369</v>
      </c>
      <c r="AB16" s="18">
        <f t="shared" si="17"/>
        <v>472.32</v>
      </c>
      <c r="AD16" s="4">
        <f t="shared" si="18"/>
        <v>2376.36</v>
      </c>
    </row>
    <row r="17" spans="1:30" x14ac:dyDescent="0.3">
      <c r="A17" s="1" t="s">
        <v>32</v>
      </c>
      <c r="B17" t="s">
        <v>28</v>
      </c>
      <c r="C17" s="3">
        <v>12.87</v>
      </c>
      <c r="D17" s="10">
        <v>31</v>
      </c>
      <c r="E17" s="10">
        <v>12</v>
      </c>
      <c r="F17" s="10">
        <v>38</v>
      </c>
      <c r="G17" s="10">
        <v>23</v>
      </c>
      <c r="H17" s="10">
        <v>30</v>
      </c>
      <c r="I17" s="12">
        <f t="shared" si="8"/>
        <v>0</v>
      </c>
      <c r="J17" s="12">
        <f t="shared" si="8"/>
        <v>0</v>
      </c>
      <c r="K17" s="12">
        <f t="shared" si="8"/>
        <v>0</v>
      </c>
      <c r="L17" s="12">
        <f t="shared" si="8"/>
        <v>0</v>
      </c>
      <c r="M17" s="12">
        <f t="shared" si="8"/>
        <v>0</v>
      </c>
      <c r="N17" s="14">
        <f>C17*D17</f>
        <v>398.96999999999997</v>
      </c>
      <c r="O17" s="14">
        <f t="shared" si="9"/>
        <v>154.44</v>
      </c>
      <c r="P17" s="14">
        <f t="shared" si="10"/>
        <v>489.05999999999995</v>
      </c>
      <c r="Q17" s="14">
        <f t="shared" si="5"/>
        <v>296.01</v>
      </c>
      <c r="R17" s="14">
        <f t="shared" si="5"/>
        <v>386.09999999999997</v>
      </c>
      <c r="S17" s="16">
        <f t="shared" si="11"/>
        <v>0</v>
      </c>
      <c r="T17" s="16">
        <f t="shared" si="12"/>
        <v>0</v>
      </c>
      <c r="U17" s="16">
        <f t="shared" si="6"/>
        <v>0</v>
      </c>
      <c r="V17" s="16">
        <f t="shared" si="6"/>
        <v>0</v>
      </c>
      <c r="W17" s="16">
        <f t="shared" si="6"/>
        <v>0</v>
      </c>
      <c r="X17" s="18">
        <f t="shared" si="13"/>
        <v>398.96999999999997</v>
      </c>
      <c r="Y17" s="18">
        <f t="shared" si="14"/>
        <v>154.44</v>
      </c>
      <c r="Z17" s="18">
        <f t="shared" si="15"/>
        <v>489.05999999999995</v>
      </c>
      <c r="AA17" s="18">
        <f t="shared" si="16"/>
        <v>296.01</v>
      </c>
      <c r="AB17" s="18">
        <f t="shared" si="17"/>
        <v>386.09999999999997</v>
      </c>
      <c r="AD17" s="4">
        <f t="shared" si="18"/>
        <v>1724.5799999999997</v>
      </c>
    </row>
    <row r="18" spans="1:30" x14ac:dyDescent="0.3">
      <c r="A18" s="1" t="s">
        <v>33</v>
      </c>
      <c r="B18" t="s">
        <v>29</v>
      </c>
      <c r="C18" s="3">
        <v>16.75</v>
      </c>
      <c r="D18" s="10">
        <v>28</v>
      </c>
      <c r="E18" s="10">
        <v>14</v>
      </c>
      <c r="F18" s="10">
        <v>29</v>
      </c>
      <c r="G18" s="10">
        <v>25</v>
      </c>
      <c r="H18" s="10">
        <v>35</v>
      </c>
      <c r="I18" s="12">
        <f t="shared" si="8"/>
        <v>0</v>
      </c>
      <c r="J18" s="12">
        <f t="shared" si="8"/>
        <v>0</v>
      </c>
      <c r="K18" s="12">
        <f t="shared" si="8"/>
        <v>0</v>
      </c>
      <c r="L18" s="12">
        <f t="shared" si="8"/>
        <v>0</v>
      </c>
      <c r="M18" s="12">
        <f t="shared" si="8"/>
        <v>0</v>
      </c>
      <c r="N18" s="14">
        <f>C18*D18</f>
        <v>469</v>
      </c>
      <c r="O18" s="14">
        <f>$C18*E18</f>
        <v>234.5</v>
      </c>
      <c r="P18" s="14">
        <f>$C18*F18</f>
        <v>485.75</v>
      </c>
      <c r="Q18" s="14">
        <f>$C18*G18</f>
        <v>418.75</v>
      </c>
      <c r="R18" s="14">
        <f t="shared" si="5"/>
        <v>586.25</v>
      </c>
      <c r="S18" s="16">
        <f t="shared" si="11"/>
        <v>0</v>
      </c>
      <c r="T18" s="16">
        <f t="shared" si="12"/>
        <v>0</v>
      </c>
      <c r="U18" s="16">
        <f t="shared" si="6"/>
        <v>0</v>
      </c>
      <c r="V18" s="16">
        <f t="shared" si="6"/>
        <v>0</v>
      </c>
      <c r="W18" s="16">
        <f t="shared" si="6"/>
        <v>0</v>
      </c>
      <c r="X18" s="18">
        <f t="shared" si="13"/>
        <v>469</v>
      </c>
      <c r="Y18" s="18">
        <f t="shared" si="14"/>
        <v>234.5</v>
      </c>
      <c r="Z18" s="18">
        <f t="shared" si="15"/>
        <v>485.75</v>
      </c>
      <c r="AA18" s="18">
        <f t="shared" si="16"/>
        <v>418.75</v>
      </c>
      <c r="AB18" s="18">
        <f>R18+W18</f>
        <v>586.25</v>
      </c>
      <c r="AD18" s="4">
        <f t="shared" si="18"/>
        <v>2194.25</v>
      </c>
    </row>
    <row r="19" spans="1:30" x14ac:dyDescent="0.3">
      <c r="A19" s="2"/>
    </row>
    <row r="20" spans="1:30" x14ac:dyDescent="0.3">
      <c r="A20" s="1" t="s">
        <v>36</v>
      </c>
      <c r="C20" s="4">
        <f>MAX(C4:C18)</f>
        <v>24.89</v>
      </c>
      <c r="D20" s="6">
        <f>MAX(D4:D18)</f>
        <v>54</v>
      </c>
      <c r="E20" s="6">
        <f>MAX(E4:E18)</f>
        <v>54</v>
      </c>
      <c r="F20" s="6">
        <f>MAX(F4:F18)</f>
        <v>39</v>
      </c>
      <c r="G20" s="6">
        <f>MAX(G4:G18)</f>
        <v>31</v>
      </c>
      <c r="H20" s="6">
        <f>MAX(H4:H18)</f>
        <v>35</v>
      </c>
      <c r="I20" s="6">
        <f>MAX(I4:I18)</f>
        <v>14</v>
      </c>
      <c r="J20" s="6">
        <f>MAX(J4:J18)</f>
        <v>14</v>
      </c>
      <c r="K20" s="6">
        <f>MAX(K4:K18)</f>
        <v>0</v>
      </c>
      <c r="L20" s="6">
        <f>MAX(L4:L18)</f>
        <v>0</v>
      </c>
      <c r="M20" s="6">
        <f t="shared" ref="M20" si="19">MAX(M4:M18)</f>
        <v>0</v>
      </c>
      <c r="N20" s="4">
        <f>MAX(N4:N18)</f>
        <v>1080</v>
      </c>
      <c r="O20" s="4">
        <f t="shared" ref="O20:R20" si="20">MAX(O4:O18)</f>
        <v>792</v>
      </c>
      <c r="P20" s="4">
        <f t="shared" si="20"/>
        <v>672</v>
      </c>
      <c r="Q20" s="4">
        <f t="shared" si="20"/>
        <v>696.92000000000007</v>
      </c>
      <c r="R20" s="4">
        <f t="shared" si="20"/>
        <v>672</v>
      </c>
      <c r="S20" s="4">
        <f t="shared" ref="S20:X20" si="21">MAX(S4:S18)</f>
        <v>83.86</v>
      </c>
      <c r="T20" s="4">
        <f t="shared" ref="T20:AD20" si="22">MAX(T4:T18)</f>
        <v>83.86</v>
      </c>
      <c r="U20" s="4">
        <f t="shared" si="22"/>
        <v>0</v>
      </c>
      <c r="V20" s="4">
        <f t="shared" si="22"/>
        <v>0</v>
      </c>
      <c r="W20" s="4">
        <f t="shared" si="22"/>
        <v>0</v>
      </c>
      <c r="X20" s="4">
        <f t="shared" si="22"/>
        <v>1140</v>
      </c>
      <c r="Y20" s="4">
        <f t="shared" si="22"/>
        <v>792</v>
      </c>
      <c r="Z20" s="4">
        <f t="shared" si="22"/>
        <v>672</v>
      </c>
      <c r="AA20" s="4">
        <f t="shared" si="22"/>
        <v>696.92000000000007</v>
      </c>
      <c r="AB20" s="4">
        <f t="shared" si="22"/>
        <v>672</v>
      </c>
      <c r="AC20" s="4"/>
      <c r="AD20" s="4">
        <f t="shared" si="22"/>
        <v>3852</v>
      </c>
    </row>
    <row r="21" spans="1:30" x14ac:dyDescent="0.3">
      <c r="A21" s="1" t="s">
        <v>37</v>
      </c>
      <c r="C21" s="5">
        <f>MIN(C4:C18)</f>
        <v>10</v>
      </c>
      <c r="D21" s="7">
        <f>MIN(D4:D18)</f>
        <v>20</v>
      </c>
      <c r="E21" s="7">
        <f t="shared" ref="E21:H21" si="23">MIN(E4:E18)</f>
        <v>12</v>
      </c>
      <c r="F21" s="7">
        <f t="shared" si="23"/>
        <v>21</v>
      </c>
      <c r="G21" s="7">
        <f t="shared" si="23"/>
        <v>21</v>
      </c>
      <c r="H21" s="7">
        <f t="shared" si="23"/>
        <v>21</v>
      </c>
      <c r="I21" s="7">
        <f>MIN(I4:I18)</f>
        <v>0</v>
      </c>
      <c r="J21" s="7">
        <f t="shared" ref="J21:M21" si="24">MIN(J4:J18)</f>
        <v>0</v>
      </c>
      <c r="K21" s="7">
        <f t="shared" si="24"/>
        <v>0</v>
      </c>
      <c r="L21" s="7">
        <f t="shared" si="24"/>
        <v>0</v>
      </c>
      <c r="M21" s="7">
        <f t="shared" si="24"/>
        <v>0</v>
      </c>
      <c r="N21" s="4">
        <f>MIN(N4:N19)</f>
        <v>258</v>
      </c>
      <c r="O21" s="4">
        <f t="shared" ref="O21:R21" si="25">MIN(O4:O19)</f>
        <v>154.44</v>
      </c>
      <c r="P21" s="4">
        <f t="shared" si="25"/>
        <v>230</v>
      </c>
      <c r="Q21" s="4">
        <f t="shared" si="25"/>
        <v>290</v>
      </c>
      <c r="R21" s="4">
        <f t="shared" si="25"/>
        <v>230</v>
      </c>
      <c r="S21" s="5">
        <f t="shared" ref="S21:X21" si="26">MIN(S4:S18)</f>
        <v>0</v>
      </c>
      <c r="T21" s="5">
        <f t="shared" ref="T21:AD21" si="27">MIN(T4:T18)</f>
        <v>0</v>
      </c>
      <c r="U21" s="5">
        <f t="shared" si="27"/>
        <v>0</v>
      </c>
      <c r="V21" s="5">
        <f t="shared" si="27"/>
        <v>0</v>
      </c>
      <c r="W21" s="5">
        <f t="shared" si="27"/>
        <v>0</v>
      </c>
      <c r="X21" s="5">
        <f t="shared" si="27"/>
        <v>258</v>
      </c>
      <c r="Y21" s="5">
        <f t="shared" si="27"/>
        <v>154.44</v>
      </c>
      <c r="Z21" s="5">
        <f t="shared" si="27"/>
        <v>230</v>
      </c>
      <c r="AA21" s="5">
        <f t="shared" si="27"/>
        <v>290</v>
      </c>
      <c r="AB21" s="5">
        <f t="shared" si="27"/>
        <v>230</v>
      </c>
      <c r="AC21" s="5"/>
      <c r="AD21" s="5">
        <f t="shared" si="27"/>
        <v>1330</v>
      </c>
    </row>
    <row r="22" spans="1:30" x14ac:dyDescent="0.3">
      <c r="A22" s="1" t="s">
        <v>38</v>
      </c>
      <c r="C22" s="4">
        <f>AVERAGE(C4:C18)</f>
        <v>16.59933333333333</v>
      </c>
      <c r="D22" s="8">
        <f>AVERAGE(D4:D18)</f>
        <v>35.533333333333331</v>
      </c>
      <c r="E22" s="8">
        <f t="shared" ref="E22:H22" si="28">AVERAGE(E4:E18)</f>
        <v>30.8</v>
      </c>
      <c r="F22" s="8">
        <f t="shared" si="28"/>
        <v>29.066666666666666</v>
      </c>
      <c r="G22" s="8">
        <f t="shared" si="28"/>
        <v>25.4</v>
      </c>
      <c r="H22" s="8">
        <f t="shared" si="28"/>
        <v>28.466666666666665</v>
      </c>
      <c r="I22" s="8">
        <f t="shared" ref="I22:M22" si="29">AVERAGE(I4:I18)</f>
        <v>1.4666666666666666</v>
      </c>
      <c r="J22" s="8">
        <f t="shared" si="29"/>
        <v>0.93333333333333335</v>
      </c>
      <c r="K22" s="8">
        <f t="shared" si="29"/>
        <v>0</v>
      </c>
      <c r="L22" s="8">
        <f t="shared" si="29"/>
        <v>0</v>
      </c>
      <c r="M22" s="8">
        <f t="shared" si="29"/>
        <v>0</v>
      </c>
      <c r="N22" s="4">
        <f>AVERAGE(N4:N18)</f>
        <v>591.29133333333323</v>
      </c>
      <c r="O22" s="4">
        <f t="shared" ref="O22:R22" si="30">AVERAGE(O4:O18)</f>
        <v>510.87666666666667</v>
      </c>
      <c r="P22" s="4">
        <f t="shared" si="30"/>
        <v>484.42533333333341</v>
      </c>
      <c r="Q22" s="4">
        <f t="shared" si="30"/>
        <v>418.11333333333334</v>
      </c>
      <c r="R22" s="4">
        <f t="shared" si="30"/>
        <v>475.12533333333334</v>
      </c>
      <c r="S22" s="4">
        <f t="shared" ref="S22:X22" si="31">AVERAGE(S4:S18)</f>
        <v>11.988666666666667</v>
      </c>
      <c r="T22" s="4">
        <f t="shared" ref="T22:AD22" si="32">AVERAGE(T4:T18)</f>
        <v>5.5906666666666665</v>
      </c>
      <c r="U22" s="4">
        <f t="shared" si="32"/>
        <v>0</v>
      </c>
      <c r="V22" s="4">
        <f t="shared" si="32"/>
        <v>0</v>
      </c>
      <c r="W22" s="4">
        <f t="shared" si="32"/>
        <v>0</v>
      </c>
      <c r="X22" s="4">
        <f t="shared" si="32"/>
        <v>603.28000000000009</v>
      </c>
      <c r="Y22" s="4">
        <f t="shared" si="32"/>
        <v>516.46733333333327</v>
      </c>
      <c r="Z22" s="4">
        <f t="shared" si="32"/>
        <v>484.42533333333341</v>
      </c>
      <c r="AA22" s="4">
        <f t="shared" si="32"/>
        <v>418.11333333333334</v>
      </c>
      <c r="AB22" s="4">
        <f t="shared" si="32"/>
        <v>475.12533333333334</v>
      </c>
      <c r="AC22" s="4"/>
      <c r="AD22" s="4">
        <f t="shared" si="32"/>
        <v>2497.411333333333</v>
      </c>
    </row>
    <row r="23" spans="1:30" x14ac:dyDescent="0.3">
      <c r="A23" s="1" t="s">
        <v>39</v>
      </c>
      <c r="D23">
        <f>SUM(D4:D18)</f>
        <v>533</v>
      </c>
      <c r="E23">
        <f t="shared" ref="E23:H23" si="33">SUM(E4:E18)</f>
        <v>462</v>
      </c>
      <c r="F23">
        <f t="shared" si="33"/>
        <v>436</v>
      </c>
      <c r="G23">
        <f t="shared" si="33"/>
        <v>381</v>
      </c>
      <c r="H23">
        <f t="shared" si="33"/>
        <v>427</v>
      </c>
      <c r="I23">
        <f t="shared" ref="I23:M23" si="34">SUM(I4:I18)</f>
        <v>22</v>
      </c>
      <c r="J23">
        <f t="shared" si="34"/>
        <v>14</v>
      </c>
      <c r="K23">
        <f t="shared" si="34"/>
        <v>0</v>
      </c>
      <c r="L23">
        <f t="shared" si="34"/>
        <v>0</v>
      </c>
      <c r="M23">
        <f t="shared" si="34"/>
        <v>0</v>
      </c>
      <c r="N23" s="4">
        <f>SUM(N4:N18)</f>
        <v>8869.369999999999</v>
      </c>
      <c r="O23" s="4">
        <f t="shared" ref="O23:R23" si="35">SUM(O4:O18)</f>
        <v>7663.15</v>
      </c>
      <c r="P23" s="4">
        <f t="shared" si="35"/>
        <v>7266.380000000001</v>
      </c>
      <c r="Q23" s="4">
        <f t="shared" si="35"/>
        <v>6271.7</v>
      </c>
      <c r="R23" s="4">
        <f t="shared" si="35"/>
        <v>7126.88</v>
      </c>
      <c r="S23" s="4">
        <f t="shared" ref="S23:X23" si="36">SUM(S4:S18)</f>
        <v>179.83</v>
      </c>
      <c r="T23" s="4">
        <f t="shared" ref="T23:AD23" si="37">SUM(T4:T18)</f>
        <v>83.86</v>
      </c>
      <c r="U23" s="4">
        <f t="shared" si="37"/>
        <v>0</v>
      </c>
      <c r="V23" s="4">
        <f t="shared" si="37"/>
        <v>0</v>
      </c>
      <c r="W23" s="4">
        <f t="shared" si="37"/>
        <v>0</v>
      </c>
      <c r="X23" s="4">
        <f t="shared" si="37"/>
        <v>9049.2000000000007</v>
      </c>
      <c r="Y23" s="4">
        <f t="shared" si="37"/>
        <v>7747.0099999999993</v>
      </c>
      <c r="Z23" s="4">
        <f t="shared" si="37"/>
        <v>7266.380000000001</v>
      </c>
      <c r="AA23" s="4">
        <f t="shared" si="37"/>
        <v>6271.7</v>
      </c>
      <c r="AB23" s="4">
        <f t="shared" si="37"/>
        <v>7126.88</v>
      </c>
      <c r="AC23" s="4"/>
      <c r="AD23" s="4">
        <f t="shared" si="37"/>
        <v>37461.17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Ravi</dc:creator>
  <cp:lastModifiedBy>Ravi</cp:lastModifiedBy>
  <dcterms:created xsi:type="dcterms:W3CDTF">2024-02-25T16:20:57Z</dcterms:created>
  <dcterms:modified xsi:type="dcterms:W3CDTF">2024-02-25T19:22:27Z</dcterms:modified>
</cp:coreProperties>
</file>