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 l="1"/>
  <c r="C17" i="1" l="1"/>
  <c r="C15" i="1" l="1"/>
  <c r="C23" i="1"/>
  <c r="C22" i="1"/>
</calcChain>
</file>

<file path=xl/sharedStrings.xml><?xml version="1.0" encoding="utf-8"?>
<sst xmlns="http://schemas.openxmlformats.org/spreadsheetml/2006/main" count="58" uniqueCount="58">
  <si>
    <t>description</t>
  </si>
  <si>
    <t>standardTag</t>
  </si>
  <si>
    <t>value</t>
  </si>
  <si>
    <t>unitId</t>
  </si>
  <si>
    <t>Direct Efficiency Averaging Time Window</t>
  </si>
  <si>
    <t>DREFF1_MID_RLAVG_TIME1</t>
  </si>
  <si>
    <t>Gross calorific value of fuel in use</t>
  </si>
  <si>
    <t>FURNC1_INN_FUELS_HGCV1</t>
  </si>
  <si>
    <t>Net calorific value of fuel in use</t>
  </si>
  <si>
    <t>FURNC1_INN_FUELS_HNCV1</t>
  </si>
  <si>
    <t>Fuel profile constant term</t>
  </si>
  <si>
    <t>Fuel profile coefficient of exponential term</t>
  </si>
  <si>
    <t>Fuel profile coefficient of timestep</t>
  </si>
  <si>
    <t>Heat Transfer Efficiency</t>
  </si>
  <si>
    <t>Coefficiency W5 - Load vs X_F</t>
  </si>
  <si>
    <t>Coefficiency W6 - Load vs X_F</t>
  </si>
  <si>
    <t>Coefficiency W7 - Load vs X_F</t>
  </si>
  <si>
    <t>HYDRO1_MID_METAL_SPHT1</t>
  </si>
  <si>
    <t>HYDRO1_MID_RISER_VOLM1</t>
  </si>
  <si>
    <t>Volume of downcomer</t>
  </si>
  <si>
    <t>HYDRO1_MID_DNCMR_VOLM1</t>
  </si>
  <si>
    <t>HYDRO1_MID_DNCMR_AREA1</t>
  </si>
  <si>
    <t>inner radius of drum</t>
  </si>
  <si>
    <t>HYDRO1_MID_SDRUM_IRAD1</t>
  </si>
  <si>
    <t>inner length of drum</t>
  </si>
  <si>
    <t>HYDRO1_MID_SDRUM_ORAD1</t>
  </si>
  <si>
    <t>mass of metal part of drum</t>
  </si>
  <si>
    <t>HYDRO1_MID_SDRUM_MASS1</t>
  </si>
  <si>
    <t>outer radius of fire-tubes inside drum</t>
  </si>
  <si>
    <t>HYDRO1_MID_FTUBE_ORAD1</t>
  </si>
  <si>
    <t>Number of fire-tubes inside drum</t>
  </si>
  <si>
    <t>HYDRO1_MID_FTUBE_NMBR1</t>
  </si>
  <si>
    <t>Surface tension of water</t>
  </si>
  <si>
    <t>HYDRO1_MID_WATER_TNSN1</t>
  </si>
  <si>
    <t>Distance of boiler drum LC switch bore from drum center-line</t>
  </si>
  <si>
    <t>HYDRO1_MID_SDRUM_LCSW1</t>
  </si>
  <si>
    <t>Distance between boiler drum LC switch bores</t>
  </si>
  <si>
    <t>HYDRO1_MID_SDRUM_LCSW2</t>
  </si>
  <si>
    <t>Specific heat of metal--carbon-steel</t>
  </si>
  <si>
    <t>Area of downcomer cross section</t>
  </si>
  <si>
    <t>dimensionless friction coefficienct Eq 16@Astrom-Bell-1998</t>
  </si>
  <si>
    <t>HYDRO1_MID_DNCMR_CFRN1</t>
  </si>
  <si>
    <t>HYDRO1_MID_XXXXX_TSTP1</t>
  </si>
  <si>
    <t>Time Step for predictions - hydro model [seconds]</t>
  </si>
  <si>
    <t>Volume of riser + MPA</t>
  </si>
  <si>
    <t>HEATX1_MID_XXXXX_COFW4</t>
  </si>
  <si>
    <t>HEATX1_MID_XXXXX_COFW5</t>
  </si>
  <si>
    <t>HEATX1_MID_XXXXX_COFW6</t>
  </si>
  <si>
    <t>HEATX1_MID_XXXXX_COFW7</t>
  </si>
  <si>
    <t>SCOMB1_MID_FUELS_COFW1</t>
  </si>
  <si>
    <t>SCOMB1_MID_FUELS_COFW2</t>
  </si>
  <si>
    <t>SCOMB1_MID_FUELS_COFW3</t>
  </si>
  <si>
    <t>k_dc vs alpha_r quadratic constant</t>
  </si>
  <si>
    <t>HYDRO1_MID_XXXXX_COFW8</t>
  </si>
  <si>
    <t>k_dc vs alpha_r quadratic coefficient of linear term</t>
  </si>
  <si>
    <t>HYDRO1_MID_XXXXX_COFW9</t>
  </si>
  <si>
    <t>k_dc vs alpha_r quadratic coefficient</t>
  </si>
  <si>
    <t>HYDRO1_MID_XXXXX_COFW0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</si>
</sst>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0" workbookViewId="0">
      <selection activeCell="F25" sqref="F25"/>
    </sheetView>
  </sheetViews>
  <sheetFormatPr defaultRowHeight="15" x14ac:dyDescent="0.25"/>
  <cols>
    <col min="1" max="1" width="71.7109375" style="1" bestFit="1" customWidth="1"/>
    <col min="2" max="2" width="27.42578125" style="1" bestFit="1" customWidth="1"/>
    <col min="3" max="3" width="21.28515625" style="1" bestFit="1" customWidth="1"/>
    <col min="4" max="4" width="7.85546875" style="1" bestFit="1" customWidth="1"/>
    <col min="5" max="16384" width="9.140625" style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>
        <v>60</v>
      </c>
      <c r="D2" s="1">
        <v>8</v>
      </c>
    </row>
    <row r="3" spans="1:4" x14ac:dyDescent="0.25">
      <c r="A3" s="1" t="s">
        <v>6</v>
      </c>
      <c r="B3" s="1" t="s">
        <v>7</v>
      </c>
      <c r="C3" s="1">
        <v>3898</v>
      </c>
      <c r="D3" s="1">
        <v>10</v>
      </c>
    </row>
    <row r="4" spans="1:4" x14ac:dyDescent="0.25">
      <c r="A4" s="1" t="s">
        <v>8</v>
      </c>
      <c r="B4" s="1" t="s">
        <v>9</v>
      </c>
      <c r="C4" s="1">
        <v>3620</v>
      </c>
      <c r="D4" s="1">
        <v>10</v>
      </c>
    </row>
    <row r="5" spans="1:4" x14ac:dyDescent="0.25">
      <c r="A5" s="1" t="s">
        <v>10</v>
      </c>
      <c r="B5" s="1" t="s">
        <v>49</v>
      </c>
      <c r="C5" s="1">
        <v>1.002</v>
      </c>
      <c r="D5" s="1">
        <v>1</v>
      </c>
    </row>
    <row r="6" spans="1:4" x14ac:dyDescent="0.25">
      <c r="A6" s="1" t="s">
        <v>11</v>
      </c>
      <c r="B6" s="1" t="s">
        <v>50</v>
      </c>
      <c r="C6" s="1">
        <v>0.98099999999999998</v>
      </c>
      <c r="D6" s="1">
        <v>1</v>
      </c>
    </row>
    <row r="7" spans="1:4" x14ac:dyDescent="0.25">
      <c r="A7" s="1" t="s">
        <v>12</v>
      </c>
      <c r="B7" s="1" t="s">
        <v>51</v>
      </c>
      <c r="C7" s="1">
        <v>1.2099999999999999E-3</v>
      </c>
      <c r="D7" s="1">
        <v>1</v>
      </c>
    </row>
    <row r="8" spans="1:4" x14ac:dyDescent="0.25">
      <c r="A8" s="1" t="s">
        <v>13</v>
      </c>
      <c r="B8" s="1" t="s">
        <v>45</v>
      </c>
      <c r="C8" s="1">
        <v>0.83299999999999996</v>
      </c>
      <c r="D8" s="1">
        <v>1</v>
      </c>
    </row>
    <row r="9" spans="1:4" x14ac:dyDescent="0.25">
      <c r="A9" s="1" t="s">
        <v>14</v>
      </c>
      <c r="B9" s="1" t="s">
        <v>46</v>
      </c>
      <c r="C9" s="1">
        <v>0.41599999999999998</v>
      </c>
      <c r="D9" s="1">
        <v>1</v>
      </c>
    </row>
    <row r="10" spans="1:4" x14ac:dyDescent="0.25">
      <c r="A10" s="1" t="s">
        <v>15</v>
      </c>
      <c r="B10" s="1" t="s">
        <v>47</v>
      </c>
      <c r="C10" s="1">
        <v>0.105</v>
      </c>
      <c r="D10" s="1">
        <v>1</v>
      </c>
    </row>
    <row r="11" spans="1:4" x14ac:dyDescent="0.25">
      <c r="A11" s="1" t="s">
        <v>16</v>
      </c>
      <c r="B11" s="1" t="s">
        <v>48</v>
      </c>
      <c r="C11" s="1">
        <v>5.2999999999999999E-2</v>
      </c>
      <c r="D11" s="1">
        <v>1</v>
      </c>
    </row>
    <row r="12" spans="1:4" x14ac:dyDescent="0.25">
      <c r="A12" s="1" t="s">
        <v>38</v>
      </c>
      <c r="B12" s="1" t="s">
        <v>17</v>
      </c>
      <c r="C12" s="1">
        <v>490</v>
      </c>
      <c r="D12" s="1">
        <v>1</v>
      </c>
    </row>
    <row r="13" spans="1:4" x14ac:dyDescent="0.25">
      <c r="A13" s="3" t="s">
        <v>44</v>
      </c>
      <c r="B13" s="1" t="s">
        <v>18</v>
      </c>
      <c r="C13" s="1">
        <v>3.1521698319283802</v>
      </c>
      <c r="D13" s="1">
        <v>1</v>
      </c>
    </row>
    <row r="14" spans="1:4" x14ac:dyDescent="0.25">
      <c r="A14" s="3" t="s">
        <v>19</v>
      </c>
      <c r="B14" s="1" t="s">
        <v>20</v>
      </c>
      <c r="C14" s="1">
        <v>0.32679999999999998</v>
      </c>
      <c r="D14" s="1">
        <v>1</v>
      </c>
    </row>
    <row r="15" spans="1:4" x14ac:dyDescent="0.25">
      <c r="A15" s="3" t="s">
        <v>39</v>
      </c>
      <c r="B15" s="1" t="s">
        <v>21</v>
      </c>
      <c r="C15" s="1">
        <f>PI()*POWER(0.2191-2*(0.00818),2)/4</f>
        <v>3.2282619378233048E-2</v>
      </c>
      <c r="D15" s="1">
        <v>1</v>
      </c>
    </row>
    <row r="16" spans="1:4" x14ac:dyDescent="0.25">
      <c r="A16" s="3" t="s">
        <v>22</v>
      </c>
      <c r="B16" s="1" t="s">
        <v>23</v>
      </c>
      <c r="C16" s="1">
        <f>((2150/2)-16)/1000</f>
        <v>1.0589999999999999</v>
      </c>
      <c r="D16" s="1">
        <v>1</v>
      </c>
    </row>
    <row r="17" spans="1:4" x14ac:dyDescent="0.25">
      <c r="A17" s="3" t="s">
        <v>24</v>
      </c>
      <c r="B17" s="1" t="s">
        <v>25</v>
      </c>
      <c r="C17" s="1">
        <f>(5500-2*(33))/1000</f>
        <v>5.4340000000000002</v>
      </c>
      <c r="D17" s="1">
        <v>1</v>
      </c>
    </row>
    <row r="18" spans="1:4" x14ac:dyDescent="0.25">
      <c r="A18" s="3" t="s">
        <v>26</v>
      </c>
      <c r="B18" s="1" t="s">
        <v>27</v>
      </c>
      <c r="C18" s="1">
        <v>13248</v>
      </c>
      <c r="D18" s="1">
        <v>1</v>
      </c>
    </row>
    <row r="19" spans="1:4" x14ac:dyDescent="0.25">
      <c r="A19" s="3" t="s">
        <v>28</v>
      </c>
      <c r="B19" s="1" t="s">
        <v>29</v>
      </c>
      <c r="C19" s="1">
        <f>76.2/1000/2</f>
        <v>3.8100000000000002E-2</v>
      </c>
      <c r="D19" s="1">
        <v>1</v>
      </c>
    </row>
    <row r="20" spans="1:4" x14ac:dyDescent="0.25">
      <c r="A20" s="3" t="s">
        <v>30</v>
      </c>
      <c r="B20" s="1" t="s">
        <v>31</v>
      </c>
      <c r="C20" s="1">
        <v>194</v>
      </c>
      <c r="D20" s="1">
        <v>1</v>
      </c>
    </row>
    <row r="21" spans="1:4" x14ac:dyDescent="0.25">
      <c r="A21" s="3" t="s">
        <v>32</v>
      </c>
      <c r="B21" s="1" t="s">
        <v>33</v>
      </c>
      <c r="C21" s="1">
        <v>6.5000000000000002E-2</v>
      </c>
      <c r="D21" s="1">
        <v>1</v>
      </c>
    </row>
    <row r="22" spans="1:4" x14ac:dyDescent="0.25">
      <c r="A22" s="3" t="s">
        <v>34</v>
      </c>
      <c r="B22" s="1" t="s">
        <v>35</v>
      </c>
      <c r="C22" s="1">
        <f>405/1000</f>
        <v>0.40500000000000003</v>
      </c>
      <c r="D22" s="1">
        <v>1</v>
      </c>
    </row>
    <row r="23" spans="1:4" x14ac:dyDescent="0.25">
      <c r="A23" s="3" t="s">
        <v>36</v>
      </c>
      <c r="B23" s="1" t="s">
        <v>37</v>
      </c>
      <c r="C23" s="1">
        <f>216/1000</f>
        <v>0.216</v>
      </c>
      <c r="D23" s="1">
        <v>1</v>
      </c>
    </row>
    <row r="24" spans="1:4" x14ac:dyDescent="0.25">
      <c r="A24" s="1" t="s">
        <v>40</v>
      </c>
      <c r="B24" s="1" t="s">
        <v>41</v>
      </c>
      <c r="C24" s="1">
        <v>2333.8077499999999</v>
      </c>
      <c r="D24" s="1">
        <v>1</v>
      </c>
    </row>
    <row r="25" spans="1:4" x14ac:dyDescent="0.25">
      <c r="A25" s="1" t="s">
        <v>43</v>
      </c>
      <c r="B25" s="1" t="s">
        <v>42</v>
      </c>
      <c r="C25" s="1">
        <v>1</v>
      </c>
      <c r="D25" s="1">
        <v>1</v>
      </c>
    </row>
    <row r="26" spans="1:4" x14ac:dyDescent="0.25">
      <c r="A26" s="1" t="s">
        <v>52</v>
      </c>
      <c r="B26" s="1" t="s">
        <v>53</v>
      </c>
      <c r="C26" s="1">
        <v>1</v>
      </c>
      <c r="D26" s="1">
        <v>1</v>
      </c>
    </row>
    <row r="27" spans="1:4" x14ac:dyDescent="0.25">
      <c r="A27" s="1" t="s">
        <v>54</v>
      </c>
      <c r="B27" s="1" t="s">
        <v>55</v>
      </c>
      <c r="C27" s="1">
        <v>1</v>
      </c>
      <c r="D27" s="1">
        <v>1</v>
      </c>
    </row>
    <row r="28" spans="1:4" x14ac:dyDescent="0.25">
      <c r="A28" s="1" t="s">
        <v>56</v>
      </c>
      <c r="B28" s="1" t="s">
        <v>57</v>
      </c>
      <c r="C28" s="1">
        <v>1</v>
      </c>
      <c r="D28" s="1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2023-02-11T18:44:40Z</dcterms:modified>
  <cp:category/>
  <cp:contentStatus/>
</cp:coreProperties>
</file>