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комфи\Desktop\"/>
    </mc:Choice>
  </mc:AlternateContent>
  <bookViews>
    <workbookView xWindow="0" yWindow="0" windowWidth="11400" windowHeight="5895" tabRatio="306"/>
  </bookViews>
  <sheets>
    <sheet name="акция 8%" sheetId="1" r:id="rId1"/>
    <sheet name="продажи янв-фев" sheetId="2" r:id="rId2"/>
  </sheets>
  <definedNames>
    <definedName name="_xlnm._FilterDatabase" localSheetId="0" hidden="1">'акция 8%'!$B$8:$Q$149</definedName>
  </definedNames>
  <calcPr calcId="162913"/>
</workbook>
</file>

<file path=xl/calcChain.xml><?xml version="1.0" encoding="utf-8"?>
<calcChain xmlns="http://schemas.openxmlformats.org/spreadsheetml/2006/main">
  <c r="E2" i="2" l="1"/>
  <c r="D2" i="2"/>
  <c r="I8" i="1" l="1"/>
  <c r="I9" i="1"/>
  <c r="I10" i="1"/>
  <c r="I11" i="1"/>
  <c r="I12" i="1"/>
  <c r="K12" i="1" s="1"/>
  <c r="I13" i="1"/>
  <c r="I14" i="1"/>
  <c r="K14" i="1" s="1"/>
  <c r="I15" i="1"/>
  <c r="I16" i="1"/>
  <c r="K16" i="1" s="1"/>
  <c r="I17" i="1"/>
  <c r="I18" i="1"/>
  <c r="I19" i="1"/>
  <c r="I20" i="1"/>
  <c r="I21" i="1"/>
  <c r="I22" i="1"/>
  <c r="I23" i="1"/>
  <c r="I24" i="1"/>
  <c r="K24" i="1" s="1"/>
  <c r="I25" i="1"/>
  <c r="I26" i="1"/>
  <c r="I27" i="1"/>
  <c r="I28" i="1"/>
  <c r="K28" i="1" s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M147" i="1" l="1"/>
  <c r="K147" i="1"/>
  <c r="M145" i="1"/>
  <c r="K145" i="1"/>
  <c r="M143" i="1"/>
  <c r="K143" i="1"/>
  <c r="M141" i="1"/>
  <c r="K141" i="1"/>
  <c r="J139" i="1"/>
  <c r="K139" i="1"/>
  <c r="M137" i="1"/>
  <c r="K137" i="1"/>
  <c r="M135" i="1"/>
  <c r="K135" i="1"/>
  <c r="M133" i="1"/>
  <c r="K133" i="1"/>
  <c r="M131" i="1"/>
  <c r="K131" i="1"/>
  <c r="M129" i="1"/>
  <c r="K129" i="1"/>
  <c r="M127" i="1"/>
  <c r="K127" i="1"/>
  <c r="M125" i="1"/>
  <c r="K125" i="1"/>
  <c r="J123" i="1"/>
  <c r="K123" i="1"/>
  <c r="M121" i="1"/>
  <c r="K121" i="1"/>
  <c r="M119" i="1"/>
  <c r="K119" i="1"/>
  <c r="M117" i="1"/>
  <c r="K117" i="1"/>
  <c r="M115" i="1"/>
  <c r="K115" i="1"/>
  <c r="M113" i="1"/>
  <c r="K113" i="1"/>
  <c r="M111" i="1"/>
  <c r="K111" i="1"/>
  <c r="M109" i="1"/>
  <c r="K109" i="1"/>
  <c r="J107" i="1"/>
  <c r="K107" i="1"/>
  <c r="M105" i="1"/>
  <c r="K105" i="1"/>
  <c r="M103" i="1"/>
  <c r="K103" i="1"/>
  <c r="M101" i="1"/>
  <c r="K101" i="1"/>
  <c r="M99" i="1"/>
  <c r="K99" i="1"/>
  <c r="M97" i="1"/>
  <c r="K97" i="1"/>
  <c r="M95" i="1"/>
  <c r="K95" i="1"/>
  <c r="M93" i="1"/>
  <c r="K93" i="1"/>
  <c r="J91" i="1"/>
  <c r="K91" i="1"/>
  <c r="M89" i="1"/>
  <c r="K89" i="1"/>
  <c r="M87" i="1"/>
  <c r="K87" i="1"/>
  <c r="M85" i="1"/>
  <c r="K85" i="1"/>
  <c r="M83" i="1"/>
  <c r="K83" i="1"/>
  <c r="M81" i="1"/>
  <c r="K81" i="1"/>
  <c r="M79" i="1"/>
  <c r="K79" i="1"/>
  <c r="M77" i="1"/>
  <c r="K77" i="1"/>
  <c r="J75" i="1"/>
  <c r="K75" i="1"/>
  <c r="M73" i="1"/>
  <c r="K73" i="1"/>
  <c r="M71" i="1"/>
  <c r="K71" i="1"/>
  <c r="M69" i="1"/>
  <c r="K69" i="1"/>
  <c r="M67" i="1"/>
  <c r="K67" i="1"/>
  <c r="M65" i="1"/>
  <c r="K65" i="1"/>
  <c r="J63" i="1"/>
  <c r="K63" i="1"/>
  <c r="M61" i="1"/>
  <c r="K61" i="1"/>
  <c r="J59" i="1"/>
  <c r="K59" i="1"/>
  <c r="M57" i="1"/>
  <c r="K57" i="1"/>
  <c r="J55" i="1"/>
  <c r="K55" i="1"/>
  <c r="M53" i="1"/>
  <c r="K53" i="1"/>
  <c r="J51" i="1"/>
  <c r="K51" i="1"/>
  <c r="M49" i="1"/>
  <c r="K49" i="1"/>
  <c r="J47" i="1"/>
  <c r="K47" i="1"/>
  <c r="M45" i="1"/>
  <c r="K45" i="1"/>
  <c r="J43" i="1"/>
  <c r="K43" i="1"/>
  <c r="M41" i="1"/>
  <c r="K41" i="1"/>
  <c r="J39" i="1"/>
  <c r="K39" i="1"/>
  <c r="M37" i="1"/>
  <c r="K37" i="1"/>
  <c r="J35" i="1"/>
  <c r="K35" i="1"/>
  <c r="M33" i="1"/>
  <c r="K33" i="1"/>
  <c r="J31" i="1"/>
  <c r="K31" i="1"/>
  <c r="M29" i="1"/>
  <c r="K29" i="1"/>
  <c r="J27" i="1"/>
  <c r="K27" i="1"/>
  <c r="M25" i="1"/>
  <c r="K25" i="1"/>
  <c r="J23" i="1"/>
  <c r="K23" i="1"/>
  <c r="M21" i="1"/>
  <c r="K21" i="1"/>
  <c r="J19" i="1"/>
  <c r="K19" i="1"/>
  <c r="M17" i="1"/>
  <c r="K17" i="1"/>
  <c r="J15" i="1"/>
  <c r="K15" i="1"/>
  <c r="M13" i="1"/>
  <c r="K13" i="1"/>
  <c r="J11" i="1"/>
  <c r="K11" i="1"/>
  <c r="M9" i="1"/>
  <c r="K9" i="1"/>
  <c r="M148" i="1"/>
  <c r="K148" i="1"/>
  <c r="M146" i="1"/>
  <c r="K146" i="1"/>
  <c r="M144" i="1"/>
  <c r="K144" i="1"/>
  <c r="M142" i="1"/>
  <c r="K142" i="1"/>
  <c r="M140" i="1"/>
  <c r="K140" i="1"/>
  <c r="M138" i="1"/>
  <c r="K138" i="1"/>
  <c r="M136" i="1"/>
  <c r="K136" i="1"/>
  <c r="M134" i="1"/>
  <c r="K134" i="1"/>
  <c r="M132" i="1"/>
  <c r="K132" i="1"/>
  <c r="M130" i="1"/>
  <c r="K130" i="1"/>
  <c r="M128" i="1"/>
  <c r="K128" i="1"/>
  <c r="M126" i="1"/>
  <c r="K126" i="1"/>
  <c r="M124" i="1"/>
  <c r="K124" i="1"/>
  <c r="M122" i="1"/>
  <c r="K122" i="1"/>
  <c r="M120" i="1"/>
  <c r="K120" i="1"/>
  <c r="M118" i="1"/>
  <c r="K118" i="1"/>
  <c r="M116" i="1"/>
  <c r="K116" i="1"/>
  <c r="M114" i="1"/>
  <c r="K114" i="1"/>
  <c r="M112" i="1"/>
  <c r="K112" i="1"/>
  <c r="M110" i="1"/>
  <c r="K110" i="1"/>
  <c r="M108" i="1"/>
  <c r="K108" i="1"/>
  <c r="M106" i="1"/>
  <c r="K106" i="1"/>
  <c r="M104" i="1"/>
  <c r="K104" i="1"/>
  <c r="M102" i="1"/>
  <c r="K102" i="1"/>
  <c r="M100" i="1"/>
  <c r="K100" i="1"/>
  <c r="M98" i="1"/>
  <c r="K98" i="1"/>
  <c r="M96" i="1"/>
  <c r="K96" i="1"/>
  <c r="M94" i="1"/>
  <c r="K94" i="1"/>
  <c r="M92" i="1"/>
  <c r="K92" i="1"/>
  <c r="M90" i="1"/>
  <c r="K90" i="1"/>
  <c r="M88" i="1"/>
  <c r="K88" i="1"/>
  <c r="M86" i="1"/>
  <c r="K86" i="1"/>
  <c r="M84" i="1"/>
  <c r="K84" i="1"/>
  <c r="M82" i="1"/>
  <c r="K82" i="1"/>
  <c r="M80" i="1"/>
  <c r="K80" i="1"/>
  <c r="M78" i="1"/>
  <c r="K78" i="1"/>
  <c r="M76" i="1"/>
  <c r="K76" i="1"/>
  <c r="M74" i="1"/>
  <c r="K74" i="1"/>
  <c r="M72" i="1"/>
  <c r="K72" i="1"/>
  <c r="M70" i="1"/>
  <c r="K70" i="1"/>
  <c r="M68" i="1"/>
  <c r="K68" i="1"/>
  <c r="M66" i="1"/>
  <c r="K66" i="1"/>
  <c r="M64" i="1"/>
  <c r="K64" i="1"/>
  <c r="M62" i="1"/>
  <c r="K62" i="1"/>
  <c r="M60" i="1"/>
  <c r="K60" i="1"/>
  <c r="J58" i="1"/>
  <c r="K58" i="1"/>
  <c r="M56" i="1"/>
  <c r="K56" i="1"/>
  <c r="M54" i="1"/>
  <c r="K54" i="1"/>
  <c r="M52" i="1"/>
  <c r="K52" i="1"/>
  <c r="M50" i="1"/>
  <c r="K50" i="1"/>
  <c r="M48" i="1"/>
  <c r="K48" i="1"/>
  <c r="M46" i="1"/>
  <c r="K46" i="1"/>
  <c r="M44" i="1"/>
  <c r="K44" i="1"/>
  <c r="J42" i="1"/>
  <c r="K42" i="1"/>
  <c r="M40" i="1"/>
  <c r="K40" i="1"/>
  <c r="M38" i="1"/>
  <c r="K38" i="1"/>
  <c r="M36" i="1"/>
  <c r="K36" i="1"/>
  <c r="M34" i="1"/>
  <c r="K34" i="1"/>
  <c r="M32" i="1"/>
  <c r="K32" i="1"/>
  <c r="M30" i="1"/>
  <c r="K30" i="1"/>
  <c r="J26" i="1"/>
  <c r="K26" i="1"/>
  <c r="M22" i="1"/>
  <c r="K22" i="1"/>
  <c r="J20" i="1"/>
  <c r="K20" i="1"/>
  <c r="M18" i="1"/>
  <c r="K18" i="1"/>
  <c r="M10" i="1"/>
  <c r="K10" i="1"/>
  <c r="M8" i="1"/>
  <c r="K8" i="1"/>
  <c r="J8" i="1"/>
  <c r="J135" i="1"/>
  <c r="J71" i="1"/>
  <c r="M91" i="1"/>
  <c r="J119" i="1"/>
  <c r="J36" i="1"/>
  <c r="M59" i="1"/>
  <c r="J103" i="1"/>
  <c r="M27" i="1"/>
  <c r="J30" i="1"/>
  <c r="J87" i="1"/>
  <c r="M123" i="1"/>
  <c r="J147" i="1"/>
  <c r="J131" i="1"/>
  <c r="J115" i="1"/>
  <c r="J99" i="1"/>
  <c r="J83" i="1"/>
  <c r="J67" i="1"/>
  <c r="M51" i="1"/>
  <c r="M19" i="1"/>
  <c r="J62" i="1"/>
  <c r="J143" i="1"/>
  <c r="J127" i="1"/>
  <c r="J111" i="1"/>
  <c r="J95" i="1"/>
  <c r="J79" i="1"/>
  <c r="J52" i="1"/>
  <c r="M139" i="1"/>
  <c r="M107" i="1"/>
  <c r="M75" i="1"/>
  <c r="M43" i="1"/>
  <c r="M11" i="1"/>
  <c r="J46" i="1"/>
  <c r="M35" i="1"/>
  <c r="J57" i="1"/>
  <c r="J41" i="1"/>
  <c r="J25" i="1"/>
  <c r="J13" i="1"/>
  <c r="M28" i="1"/>
  <c r="M24" i="1"/>
  <c r="M20" i="1"/>
  <c r="M16" i="1"/>
  <c r="M12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1" i="1"/>
  <c r="J56" i="1"/>
  <c r="J50" i="1"/>
  <c r="J45" i="1"/>
  <c r="J40" i="1"/>
  <c r="J34" i="1"/>
  <c r="J29" i="1"/>
  <c r="J24" i="1"/>
  <c r="J18" i="1"/>
  <c r="J12" i="1"/>
  <c r="M58" i="1"/>
  <c r="M42" i="1"/>
  <c r="M26" i="1"/>
  <c r="J145" i="1"/>
  <c r="J141" i="1"/>
  <c r="J137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60" i="1"/>
  <c r="J54" i="1"/>
  <c r="J49" i="1"/>
  <c r="J44" i="1"/>
  <c r="J38" i="1"/>
  <c r="J33" i="1"/>
  <c r="J28" i="1"/>
  <c r="J22" i="1"/>
  <c r="J17" i="1"/>
  <c r="J9" i="1"/>
  <c r="M63" i="1"/>
  <c r="M55" i="1"/>
  <c r="M47" i="1"/>
  <c r="M39" i="1"/>
  <c r="M31" i="1"/>
  <c r="M23" i="1"/>
  <c r="M15" i="1"/>
  <c r="J14" i="1"/>
  <c r="J10" i="1"/>
  <c r="J148" i="1"/>
  <c r="J144" i="1"/>
  <c r="J140" i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53" i="1"/>
  <c r="J48" i="1"/>
  <c r="J37" i="1"/>
  <c r="J32" i="1"/>
  <c r="J21" i="1"/>
  <c r="J16" i="1"/>
  <c r="M14" i="1"/>
</calcChain>
</file>

<file path=xl/sharedStrings.xml><?xml version="1.0" encoding="utf-8"?>
<sst xmlns="http://schemas.openxmlformats.org/spreadsheetml/2006/main" count="448" uniqueCount="204">
  <si>
    <t>Стоимостная оценка склада в ценах номенклатуры</t>
  </si>
  <si>
    <t>Период: на конец дня 21.02.2018</t>
  </si>
  <si>
    <t>Показатели: Количество(в ед. хранения); Себестоимость (руб); В выбранном типе цен (руб)(Цена, Стоимость, Наценка, Рентабельность (%));</t>
  </si>
  <si>
    <t>Группировки строк: Номенклатура (Элементы);</t>
  </si>
  <si>
    <t>Отборы:
Склад В группе из списка (Склад М-02 (Мак-Центр); Склад М-15 (Мак-Красный); Склад М-16 (Дон-Текстиль); Склад М-17 (Дон-Геолог); Склад М-19 (Дон-Буденовка...; Склад М-21 (Дон-Горького); Склад М-22 (Дон-Караван); Склад М-24 (Мак-Гвардейка...);
Номенклатура В группе из списка (Платья женск.);
Номенклатура.Производитель Равно CK;</t>
  </si>
  <si>
    <t>в ед. хранения</t>
  </si>
  <si>
    <t>Цена</t>
  </si>
  <si>
    <t>Наценка</t>
  </si>
  <si>
    <t>Жакет женский CK F 170-000-2,22 велюр синий ДНР</t>
  </si>
  <si>
    <t>Платье женск. CK 024-1,155 футляр вост, огур, ДНР</t>
  </si>
  <si>
    <t>Платье женск. CK 028-1,155 футляр син, ДНР</t>
  </si>
  <si>
    <t>Платье женск. CK 107-127-1.27 гол.цветы</t>
  </si>
  <si>
    <t>Платье женск. CK 108-000-1.21 трикот.,цветы</t>
  </si>
  <si>
    <t>Платье женск. CK 119-109-1,39а клетка ДНР</t>
  </si>
  <si>
    <t>Платье женск. CK 119-122-1.39а клетка красная ДНР</t>
  </si>
  <si>
    <t>Платье женск. CK 145-000-1.33 неопр.черн..</t>
  </si>
  <si>
    <t>Платье женск. CK 148-000-1.47 FL сине-серое ДНР</t>
  </si>
  <si>
    <t>Платье женск. CK 149-000-1.47 FL красно-серое ДНР</t>
  </si>
  <si>
    <t>Платье женск. CK 152-000-1.48 красное ДНР</t>
  </si>
  <si>
    <t>Платье женск. CK 155-000-1,71 "Бохо" т сер. ДНР</t>
  </si>
  <si>
    <t>Платье женск. CK 231-1,155 футляр зел, ДНР</t>
  </si>
  <si>
    <t>Платье женск. CK 260-1,119 с вол,ж, ДНР</t>
  </si>
  <si>
    <t>Платье женск. CK 277-1,106м сафари олив, ДНР</t>
  </si>
  <si>
    <t>Платье женск. CK 322-323-1,163 беж. ДНР</t>
  </si>
  <si>
    <t>Платье женск. CK 323-322-1,163 кор. ДНР</t>
  </si>
  <si>
    <t>Платье женск. CK 345-1,180 кокет,крас, ДНР</t>
  </si>
  <si>
    <t>Платье женск. CK 345-1,181 отр, талии кр, ДНР</t>
  </si>
  <si>
    <t>Платье женск. CK 346-0-1.161 барх,фиал, ДНР</t>
  </si>
  <si>
    <t>Платье женск. CK 347-0-1.161 бархат принт ДНР</t>
  </si>
  <si>
    <t>Платье женск. CK 349-1,180 кокет,бор,, ДНР</t>
  </si>
  <si>
    <t>Платье женск. CK 349-1,181 отр,талии борд, ДНР</t>
  </si>
  <si>
    <t>Платье женск. CK 350-1,180 кокет,син, ДНР</t>
  </si>
  <si>
    <t>Платье женск. CK 350-1,180а кокет,с,кружев, ДНР</t>
  </si>
  <si>
    <t>Платье женск. CK 350-1,181 отр,талии т,син, ДНР</t>
  </si>
  <si>
    <t>Платье женск. CK 353-1,180 кокет,мал, ДНР</t>
  </si>
  <si>
    <t>Платье женск. CK 353-1,181 отр,талии малин, ДНР</t>
  </si>
  <si>
    <t>Платье женск. CK 362--1,173 Бат,беж ДНР</t>
  </si>
  <si>
    <t>Платье женск. CK 366-1,187 отр,бок ульт, син, ДНР</t>
  </si>
  <si>
    <t>Платье женск. CK 367-1,187 отр,бок т,син, ДНР</t>
  </si>
  <si>
    <t>Платье женск. CK 368-1,187 отр,бок зел, ДНР</t>
  </si>
  <si>
    <t>Платье женск. CK 369-1,187 отр,бок беж ДНР</t>
  </si>
  <si>
    <t>Платье женск. CK 373-374-1,162 ас.,сер, ДНР</t>
  </si>
  <si>
    <t>Платье женск. CK 373-374-1,162а ас.,сер, ДНР</t>
  </si>
  <si>
    <t>Платье женск. CK 375-1,233 полоса ДНР</t>
  </si>
  <si>
    <t>Платье женск. CK 376-1,187 б отр,бок бир, ДНР</t>
  </si>
  <si>
    <t>Платье женск. CK 376-1,187 отр,бок бир, ДНР</t>
  </si>
  <si>
    <t>Платье женск. CK 377-1,187 отр.бок бакл, ДНР</t>
  </si>
  <si>
    <t>Платье женск. CK 400-1,194 гус,лапка ДНР</t>
  </si>
  <si>
    <t>Платье женск. CK 401-413-1,193 подр,сер/син ДНР</t>
  </si>
  <si>
    <t>Платье женск. CK 401-414-1,205 сер, ДНР</t>
  </si>
  <si>
    <t>Платье женск. CK 401-440-1,198 сер/син ДНР</t>
  </si>
  <si>
    <t>Платье женск. CK 401-440-1,206 сер/син, ДНР</t>
  </si>
  <si>
    <t>Платье женск. CK 402-413-1,193 подр,св,сер/син ДНР</t>
  </si>
  <si>
    <t>Платье женск. CK 403-413-1,193 подр,роз/фиол, ДНР</t>
  </si>
  <si>
    <t>Платье женск. CK 405-1,161 клет.гол/серая ДНР</t>
  </si>
  <si>
    <t>Платье женск. CK 406-1,191 клет,/бирюза ДНР</t>
  </si>
  <si>
    <t>Платье женск. CK 408-1,188 отр.талия кр, ДНР</t>
  </si>
  <si>
    <t>Платье женск. CK 408-1,188а кр,манжет ДНР</t>
  </si>
  <si>
    <t>Платье женск. CK 408-1,188б отр.талия кр, ДНР</t>
  </si>
  <si>
    <t>Платье женск. CK 412-1,188 отр.талия /м,волна ДНР</t>
  </si>
  <si>
    <t>Платье женск. CK 412-1,188б отр.талия /м,волна ДНР</t>
  </si>
  <si>
    <t>Платье женск. CK 414-1,188 отр.талия  т,син, ДНР</t>
  </si>
  <si>
    <t>Платье женск. CK 420-1,199 кимоно/бир, ДНР</t>
  </si>
  <si>
    <t>Платье женск. CK 421-1,191  ск. горл. кр, ДНР</t>
  </si>
  <si>
    <t>Платье женск. CK 421-1,191 Бат ск., горл. кр. ДНР</t>
  </si>
  <si>
    <t>Платье женск. CK 422-1,191 Бат ск. горл. зел. ДНР</t>
  </si>
  <si>
    <t>Платье женск. CK 422-1,191, ск, горл, зел, ДНР</t>
  </si>
  <si>
    <t>Платье женск. CK 431-429-1,198 син, ДНР</t>
  </si>
  <si>
    <t>Платье женск. CK 432-1,207 бант/кр, ДНР</t>
  </si>
  <si>
    <t>Платье женск. CK 432-429-1,198 кр, ДНР</t>
  </si>
  <si>
    <t>Платье женск. CK 433-430-1,198 роз, ДНР</t>
  </si>
  <si>
    <t>Платье женск. CK 433-430-1,198а роз/син ДНР</t>
  </si>
  <si>
    <t>Платье женск. CK 435-1,188 отр, тал, кл,бир, ДНР</t>
  </si>
  <si>
    <t>Платье женск. CK 435-1,191 ск,  горл, бирюз. ДНР</t>
  </si>
  <si>
    <t>Платье женск. CK 436-1,188 отр, тал, кл,зелень ДНР</t>
  </si>
  <si>
    <t>Платье женск. CK 436-1,191 ск горл, салат, ДНР</t>
  </si>
  <si>
    <t>Платье женск. CK 437-1,207 бант/роз, ДНР</t>
  </si>
  <si>
    <t>Платье женск. CK 437-429-1,198 коралл ДНР</t>
  </si>
  <si>
    <t>Платье женск. CK 439-440-1,206 син. ДНР</t>
  </si>
  <si>
    <t>Платье женск. CK 440--1,218 т.син ДНР</t>
  </si>
  <si>
    <t>Платье женск. CK 441-448-1,218 у.син ДНР</t>
  </si>
  <si>
    <t>Платье женск. CK 442-1,197 кубики/син, ДНР</t>
  </si>
  <si>
    <t>Платье женск. CK 443--1,218 зел, ДНР</t>
  </si>
  <si>
    <t>Платье женск. CK 444--1,218 кор, ДНР</t>
  </si>
  <si>
    <t>Платье женск. CK 445-1,218 чёр, ДНР</t>
  </si>
  <si>
    <t>Платье женск. CK 446-443-1,206 зел. ДНР</t>
  </si>
  <si>
    <t>Платье женск. CK 447-444-1,206 корич, ДНР</t>
  </si>
  <si>
    <t>Платье женск. CK 449-1,218 крас, ДНР</t>
  </si>
  <si>
    <t>Платье женск. CK 449-445-1,205 красн ДНР</t>
  </si>
  <si>
    <t>Платье женск. CK 449-445-1,206 кр, ДНР</t>
  </si>
  <si>
    <t>Платье женск. CK 450-445-1,205 сирен ДНР</t>
  </si>
  <si>
    <t>Платье женск. CK 451-445-1,205 голуб. ДНР</t>
  </si>
  <si>
    <t>Платье женск. CK 451-445-1,205а голуб. ДНР</t>
  </si>
  <si>
    <t>Платье женск. CK 451-448-1,206 гол. ДНР</t>
  </si>
  <si>
    <t>Платье женск. CK 453-1,199 зел,цельн, ДНР</t>
  </si>
  <si>
    <t>Платье женск. CK 453-1,212 стразы/зел, ДНР</t>
  </si>
  <si>
    <t>Платье женск. CK 455-1,199 борд,цельн, ДНР</t>
  </si>
  <si>
    <t>Платье женск. CK 455-1,208а борд, ДНР</t>
  </si>
  <si>
    <t>Платье женск. CK 455-1,212 стразы/бор, ДНР</t>
  </si>
  <si>
    <t>Платье женск. CK 455-1,212 стразы/бор,, ДНР</t>
  </si>
  <si>
    <t>Платье женск. CK 456-1,212 стразы/ул, син, ДНР</t>
  </si>
  <si>
    <t>Платье женск. CK 458-1,212 стразы/т,син,, ДНР</t>
  </si>
  <si>
    <t>Платье женск. CK 460-1,212 стразы/чёр, ДНР</t>
  </si>
  <si>
    <t>Платье женск. CK 461-494-1,247 гус,лап, ДНР</t>
  </si>
  <si>
    <t>Платье женск. CK 461-494-1,247а гус,лап, ДНР</t>
  </si>
  <si>
    <t>Платье женск. CK 472-479-1,204 син ДНР</t>
  </si>
  <si>
    <t>Платье женск. CK 473-1,216 сер, ДНР</t>
  </si>
  <si>
    <t>Платье женск. CK 473-1,220 сер, ДНР</t>
  </si>
  <si>
    <t>Платье женск. CK 474-1,220 борд, ДНР</t>
  </si>
  <si>
    <t>Платье женск. CK 475-1,220 син, ДНР</t>
  </si>
  <si>
    <t>Платье женск. CK 475-465-1,216 син ДНР</t>
  </si>
  <si>
    <t>Платье женск. CK 477-1,221 барх,син, ДНР</t>
  </si>
  <si>
    <t>Платье женск. CK 479-1,199 т,син,цельн, ДНР</t>
  </si>
  <si>
    <t>Платье женск. CK 480-1,199 чёр,цельн, ДНР</t>
  </si>
  <si>
    <t>Платье женск. CK 480-1,208 чёр, ДНР</t>
  </si>
  <si>
    <t>Платье женск. CK 481-1,208 уль, син, ДНР</t>
  </si>
  <si>
    <t>Платье женск. CK 482-1,208 св, кор, ДНР</t>
  </si>
  <si>
    <t>Платье женск. CK 484-1,222 косичка ДНР</t>
  </si>
  <si>
    <t>Платье женск. CK 485-480-1,204 черн. ДНР</t>
  </si>
  <si>
    <t>Платье женск. CK 495-1,244 запах,уль, син, ДНР</t>
  </si>
  <si>
    <t>Платье женск. CK 505-1,161 Б, футл, зел, ДНР</t>
  </si>
  <si>
    <t>Платье женск. CK 505-1,161 футл, зел, ДНР</t>
  </si>
  <si>
    <t>Платье женск. CK 505-1,161а ф/кокет, зел, ДНР</t>
  </si>
  <si>
    <t>Платье женск. CK 506-1,161 Б, футл, борд, ДНР</t>
  </si>
  <si>
    <t>Платье женск. CK 506-1,161 футл, борд, ДНР</t>
  </si>
  <si>
    <t>Платье женск. CK 506-1,161а ф/кокет, борд, ДНР</t>
  </si>
  <si>
    <t>Платье женск. CK 507--1,173 беж, ДНР</t>
  </si>
  <si>
    <t>Платье женск. CK 508--1,173 зел, ДНР</t>
  </si>
  <si>
    <t>Платье женск. CK 509--1,173 голуб, ДНР</t>
  </si>
  <si>
    <t>Платье женск. CK 520-1,239 баска фиол, ДНР</t>
  </si>
  <si>
    <t>Платье женск. CK 521-1,220 сирень ДНР</t>
  </si>
  <si>
    <t>Платье женск. CK 522-1,220 т, фиол, ДНР</t>
  </si>
  <si>
    <t>Платье женск. CK 522-1,239 баска т, фиол, ДНР</t>
  </si>
  <si>
    <t>Платье женск. CK 525-1,199/1 кимоно/т, син, ДНР</t>
  </si>
  <si>
    <t>Платье женск. CK 525-3-1.234 т, син/сетка ДНР</t>
  </si>
  <si>
    <t>Платье женск. CK 526-3-1.234 чёр/сетка ДНР</t>
  </si>
  <si>
    <t>Платье женск. CK 527-1,244 запах,борд, ДНР</t>
  </si>
  <si>
    <t>Платье женск. CK 528-1,199/1 кимоно/уль,син, ДНР</t>
  </si>
  <si>
    <t>Платье женск. CK 528-1,199/1а ким/у,син,круж ДНР</t>
  </si>
  <si>
    <t>Платье женск. CK 529-542-1.212 беж,круж, ДНР</t>
  </si>
  <si>
    <t>Платье женск. CK 530-1,199/1 кимоно/голуб, ДНР</t>
  </si>
  <si>
    <t>Платье женск. CK 530-1,244 запах,голуб, ДНР</t>
  </si>
  <si>
    <t>Платье женск. CK 531-542-1.212 роз,круж, ДНР</t>
  </si>
  <si>
    <t>Платье женск. CK 532-1,199/1 кимоно/бирюз, ДНР</t>
  </si>
  <si>
    <t>Платье женск. CK 537-534-1,249 а трап,шиф,роз, ДНР</t>
  </si>
  <si>
    <t>Платье женск. CK 537-534-1,249 шифон,роз, ДНР</t>
  </si>
  <si>
    <t>Платье женск. CK 538-535-1,249 шифон,уль,син, ДНР</t>
  </si>
  <si>
    <t>Платье женск. CK 541-1,244а запах,фиол, ДНР</t>
  </si>
  <si>
    <t>Платье женск. CK Аленка ПЖ-369 синее цветы</t>
  </si>
  <si>
    <t>Себестоимость</t>
  </si>
  <si>
    <t>Маржа сейчас</t>
  </si>
  <si>
    <t>Наценка сейчас</t>
  </si>
  <si>
    <t>Средняя  сейчас</t>
  </si>
  <si>
    <t>маржа</t>
  </si>
  <si>
    <t>Средняя при снижении на 8%</t>
  </si>
  <si>
    <t>Наценка руб</t>
  </si>
  <si>
    <t>при снижении на 8%</t>
  </si>
  <si>
    <t>Наценка при снижении на 8%</t>
  </si>
  <si>
    <t>Маржа при снижении на 8%</t>
  </si>
  <si>
    <t>Номенклатура</t>
  </si>
  <si>
    <t>По месяцам</t>
  </si>
  <si>
    <t>Количество</t>
  </si>
  <si>
    <t>Сумма продажи в руб</t>
  </si>
  <si>
    <t>Сумма продажи без скидок в руб</t>
  </si>
  <si>
    <t>Февраль 2018 г.</t>
  </si>
  <si>
    <t>Январь 2018 г.</t>
  </si>
  <si>
    <t>Платье женск. CK 109-000-139а фиолет. ДНР</t>
  </si>
  <si>
    <t>Платье женск. CK 115-0,0017 чёр, пшено ДНР</t>
  </si>
  <si>
    <t>Платье женск. CK 178-000-1.73 "ангора" зелен ДНР</t>
  </si>
  <si>
    <t>Платье женск. CK 187-182-1.79 в горох ДНР</t>
  </si>
  <si>
    <t>Платье женск. CK 187-182-1.79а в горох ДНР</t>
  </si>
  <si>
    <t>Платье женск. CK 328-1,161 футляр гол, люр, ДНР</t>
  </si>
  <si>
    <t>Платье женск. CK 343-1,181 отр,талии беж, ДНР</t>
  </si>
  <si>
    <t>Платье женск. CK 360--1,173  сер, ДНР</t>
  </si>
  <si>
    <t>Платье женск. CK 360--1,173 Бат, сер, ДНР</t>
  </si>
  <si>
    <t>Платье женск. CK 371-1,161 Бат,футляр чёр, ДНР</t>
  </si>
  <si>
    <t>Платье женск. CK 372-1,161 Бат футляр сер, ДНР</t>
  </si>
  <si>
    <t>Платье женск. CK 409-1,192 бордо кож.отд, ДНР</t>
  </si>
  <si>
    <t>Платье женск. CK 410-1,192 фиолет кож.отд, ДНР</t>
  </si>
  <si>
    <t>Платье женск. CK 414-1,188б отр.талия /т,син, ДНР</t>
  </si>
  <si>
    <t>Платье женск. CK 415-398-1,195 ворот,сер/роз, ДНР</t>
  </si>
  <si>
    <t>Платье женск. CK 416-398-1,195 ворот,сер/чёр, ДНР</t>
  </si>
  <si>
    <t>Платье женск. CK 417-398-1,195 ворот,сер/гол,, ДНР</t>
  </si>
  <si>
    <t>Платье женск. CK 423-1,191 Бат ск, горл, корич, ДНР</t>
  </si>
  <si>
    <t>Платье женск. CK 424-1,161 футляр син/бел, ДНР</t>
  </si>
  <si>
    <t>Платье женск. CK 434-1,199 кимоно/корич, ДНР</t>
  </si>
  <si>
    <t>Платье женск. CK 452-1,199 кимоно/т, корич, ДНР</t>
  </si>
  <si>
    <t>Платье женск. CK 453-1,215 трап, зел, ДНР</t>
  </si>
  <si>
    <t>Платье женск. CK 454-1,199 кимоно/бир, ДНР</t>
  </si>
  <si>
    <t>Платье женск. CK 455-1,199а борд,ц,круж, ДНР</t>
  </si>
  <si>
    <t>Платье женск. CK 456-1,199 уль, с,цельн, ДНР</t>
  </si>
  <si>
    <t>Платье женск. CK 459-1,199 кимоно/бакл, ДНР</t>
  </si>
  <si>
    <t>Платье женск. CK 464-465-1,216 син/чёр, ДНР</t>
  </si>
  <si>
    <t>Платье женск. CK 473-1,220а сер, ДНР</t>
  </si>
  <si>
    <t>Платье женск. CK 474-1,216 бор, ДНР</t>
  </si>
  <si>
    <t>Платье женск. CK 475-1,216 син,, ДНР</t>
  </si>
  <si>
    <t>Платье женск. CK 477-1,162 фут,син, ДНР</t>
  </si>
  <si>
    <t>Платье женск. CK 477-1.191  син, ДНР</t>
  </si>
  <si>
    <t>Платье женск. CK 478-1.191  зел, ДНР</t>
  </si>
  <si>
    <t>Платье женск. CK 483-1,199 т,зел,цельн, ДНР</t>
  </si>
  <si>
    <t>Платье-рубашка  CK 294-1,106 клет, кр, ДНР</t>
  </si>
  <si>
    <t>Платье-рубашка  CK 295-1,106 клет, син, ДНР</t>
  </si>
  <si>
    <t>Итог</t>
  </si>
  <si>
    <t>Продажи янв-февр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</si>
</sst>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;[Red]\-0.000"/>
    <numFmt numFmtId="165" formatCode="#,##0.00;[Red]\-#,##0.00"/>
    <numFmt numFmtId="166" formatCode="0.00;[Red]\-0.00"/>
    <numFmt numFmtId="167" formatCode="0.000"/>
  </numFmts>
  <fonts count="7" x14ac:knownFonts="1">
    <font>
      <sz val="8"/>
      <name val="Arial"/>
    </font>
    <font>
      <sz val="8"/>
      <name val="Arial"/>
      <family val="2"/>
    </font>
    <font>
      <b/>
      <sz val="12"/>
      <name val="Arial"/>
      <family val="2"/>
    </font>
    <font>
      <b/>
      <sz val="8"/>
      <color rgb="FF594304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AE5D8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164" fontId="4" fillId="3" borderId="1" xfId="0" applyNumberFormat="1" applyFont="1" applyFill="1" applyBorder="1" applyAlignment="1">
      <alignment horizontal="right" vertical="top" wrapText="1"/>
    </xf>
    <xf numFmtId="9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3" fillId="2" borderId="2" xfId="0" applyFont="1" applyFill="1" applyBorder="1" applyAlignment="1">
      <alignment horizontal="center" vertical="top" wrapText="1"/>
    </xf>
    <xf numFmtId="2" fontId="0" fillId="0" borderId="2" xfId="0" applyNumberFormat="1" applyBorder="1"/>
    <xf numFmtId="9" fontId="0" fillId="0" borderId="2" xfId="0" applyNumberFormat="1" applyBorder="1"/>
    <xf numFmtId="164" fontId="3" fillId="2" borderId="1" xfId="0" applyNumberFormat="1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2" fontId="0" fillId="0" borderId="3" xfId="0" applyNumberFormat="1" applyBorder="1"/>
    <xf numFmtId="0" fontId="0" fillId="0" borderId="4" xfId="0" applyBorder="1"/>
    <xf numFmtId="2" fontId="3" fillId="2" borderId="2" xfId="0" applyNumberFormat="1" applyFont="1" applyFill="1" applyBorder="1" applyAlignment="1">
      <alignment horizontal="center" vertical="top" wrapText="1"/>
    </xf>
    <xf numFmtId="165" fontId="4" fillId="3" borderId="2" xfId="0" applyNumberFormat="1" applyFont="1" applyFill="1" applyBorder="1" applyAlignment="1">
      <alignment horizontal="right" vertical="top" wrapText="1"/>
    </xf>
    <xf numFmtId="166" fontId="4" fillId="3" borderId="2" xfId="0" applyNumberFormat="1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6" fillId="0" borderId="5" xfId="0" applyFont="1" applyBorder="1"/>
    <xf numFmtId="0" fontId="1" fillId="0" borderId="0" xfId="0" applyFont="1" applyAlignment="1">
      <alignment horizontal="left" vertical="top" wrapText="1"/>
    </xf>
    <xf numFmtId="4" fontId="4" fillId="3" borderId="1" xfId="0" applyNumberFormat="1" applyFont="1" applyFill="1" applyBorder="1" applyAlignment="1">
      <alignment horizontal="right" vertical="top" wrapText="1"/>
    </xf>
    <xf numFmtId="2" fontId="4" fillId="3" borderId="1" xfId="0" applyNumberFormat="1" applyFont="1" applyFill="1" applyBorder="1" applyAlignment="1">
      <alignment horizontal="right" vertical="top" wrapText="1"/>
    </xf>
    <xf numFmtId="0" fontId="6" fillId="0" borderId="6" xfId="0" applyFont="1" applyBorder="1" applyAlignment="1">
      <alignment horizontal="center" vertical="center"/>
    </xf>
    <xf numFmtId="167" fontId="6" fillId="0" borderId="6" xfId="0" applyNumberFormat="1" applyFont="1" applyBorder="1" applyAlignment="1">
      <alignment horizontal="right" vertical="center"/>
    </xf>
    <xf numFmtId="4" fontId="6" fillId="0" borderId="6" xfId="0" applyNumberFormat="1" applyFont="1" applyBorder="1" applyAlignment="1">
      <alignment horizontal="right" vertical="center"/>
    </xf>
    <xf numFmtId="4" fontId="6" fillId="0" borderId="4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/>
    <xf numFmtId="2" fontId="6" fillId="0" borderId="2" xfId="0" applyNumberFormat="1" applyFont="1" applyBorder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Q161"/>
  <sheetViews>
    <sheetView tabSelected="1" topLeftCell="A7" workbookViewId="0">
      <selection activeCell="D25" sqref="D25"/>
    </sheetView>
  </sheetViews>
  <sheetFormatPr defaultColWidth="10.1640625" defaultRowHeight="11.45" customHeight="1" x14ac:dyDescent="0.2"/>
  <cols>
    <col min="1" max="1" width="1.5" style="1" customWidth="1"/>
    <col min="2" max="2" width="61.6640625" style="1" customWidth="1"/>
    <col min="3" max="3" width="17.5" style="1" customWidth="1"/>
    <col min="4" max="4" width="22" style="10" bestFit="1" customWidth="1"/>
    <col min="5" max="8" width="17.5" style="1" customWidth="1"/>
    <col min="9" max="9" width="15.1640625" customWidth="1"/>
    <col min="10" max="10" width="10.1640625" hidden="1" customWidth="1"/>
    <col min="11" max="11" width="10.1640625" customWidth="1"/>
    <col min="12" max="12" width="16.5" customWidth="1"/>
    <col min="13" max="13" width="18.5" customWidth="1"/>
    <col min="15" max="15" width="12.6640625" bestFit="1" customWidth="1"/>
    <col min="16" max="16" width="23" bestFit="1" customWidth="1"/>
    <col min="17" max="17" width="36.33203125" bestFit="1" customWidth="1"/>
  </cols>
  <sheetData>
    <row r="1" spans="2:17" s="1" customFormat="1" ht="15.95" hidden="1" customHeight="1" x14ac:dyDescent="0.2">
      <c r="B1" s="2" t="s">
        <v>0</v>
      </c>
      <c r="D1" s="11"/>
      <c r="I1" s="12"/>
      <c r="J1" s="12"/>
      <c r="K1" s="12"/>
      <c r="L1" s="12"/>
      <c r="M1" s="12"/>
    </row>
    <row r="2" spans="2:17" s="1" customFormat="1" ht="11.1" hidden="1" customHeight="1" x14ac:dyDescent="0.2">
      <c r="B2" s="3" t="s">
        <v>1</v>
      </c>
      <c r="D2" s="11"/>
      <c r="I2" s="12"/>
      <c r="J2" s="12"/>
      <c r="K2" s="12"/>
      <c r="L2" s="12"/>
      <c r="M2" s="12"/>
    </row>
    <row r="3" spans="2:17" s="1" customFormat="1" ht="11.1" hidden="1" customHeight="1" x14ac:dyDescent="0.2">
      <c r="B3" s="3" t="s">
        <v>2</v>
      </c>
      <c r="D3" s="11"/>
      <c r="I3" s="12"/>
      <c r="J3" s="12"/>
      <c r="K3" s="12"/>
      <c r="L3" s="12"/>
      <c r="M3" s="12"/>
    </row>
    <row r="4" spans="2:17" s="1" customFormat="1" ht="11.1" hidden="1" customHeight="1" x14ac:dyDescent="0.2">
      <c r="B4" s="3" t="s">
        <v>3</v>
      </c>
      <c r="D4" s="11"/>
      <c r="I4" s="12"/>
      <c r="J4" s="12"/>
      <c r="K4" s="12"/>
      <c r="L4" s="12"/>
      <c r="M4" s="12"/>
    </row>
    <row r="5" spans="2:17" s="1" customFormat="1" ht="44.1" hidden="1" customHeight="1" x14ac:dyDescent="0.2">
      <c r="B5" s="28" t="s">
        <v>4</v>
      </c>
      <c r="C5" s="28"/>
      <c r="D5" s="11"/>
      <c r="E5" s="28"/>
      <c r="F5" s="28"/>
      <c r="G5" s="28"/>
      <c r="H5" s="28"/>
      <c r="I5" s="12"/>
      <c r="J5" s="12"/>
      <c r="K5" s="12"/>
      <c r="L5" s="12"/>
      <c r="M5" s="12"/>
    </row>
    <row r="6" spans="2:17" ht="11.25" hidden="1" customHeight="1" x14ac:dyDescent="0.2">
      <c r="I6" s="13"/>
      <c r="J6" s="13"/>
      <c r="K6" s="13"/>
      <c r="L6" s="13"/>
      <c r="M6" s="13"/>
    </row>
    <row r="7" spans="2:17" ht="22.5" x14ac:dyDescent="0.2">
      <c r="B7" s="6"/>
      <c r="C7" s="5" t="s">
        <v>5</v>
      </c>
      <c r="D7" s="37" t="s">
        <v>203</v>
      </c>
      <c r="E7" s="18" t="s">
        <v>149</v>
      </c>
      <c r="F7" s="14" t="s">
        <v>6</v>
      </c>
      <c r="G7" s="21" t="s">
        <v>151</v>
      </c>
      <c r="H7" s="21" t="s">
        <v>150</v>
      </c>
      <c r="I7" s="25" t="s">
        <v>156</v>
      </c>
      <c r="J7" s="26" t="s">
        <v>7</v>
      </c>
      <c r="K7" s="26"/>
      <c r="L7" s="26" t="s">
        <v>157</v>
      </c>
      <c r="M7" s="26" t="s">
        <v>158</v>
      </c>
      <c r="P7" s="27" t="s">
        <v>152</v>
      </c>
      <c r="Q7" s="27" t="s">
        <v>154</v>
      </c>
    </row>
    <row r="8" spans="2:17" ht="21.95" customHeight="1" x14ac:dyDescent="0.2">
      <c r="B8" s="7" t="s">
        <v>133</v>
      </c>
      <c r="C8" s="8">
        <v>43</v>
      </c>
      <c r="D8" s="15">
        <v>7</v>
      </c>
      <c r="E8" s="19">
        <v>572.59232558139536</v>
      </c>
      <c r="F8" s="22">
        <v>1199</v>
      </c>
      <c r="G8" s="15">
        <v>626.40767441860464</v>
      </c>
      <c r="H8" s="16">
        <v>0.52244186046511631</v>
      </c>
      <c r="I8" s="20">
        <f t="shared" ref="I8:I39" si="0">F8-(F8*0.08)</f>
        <v>1103.08</v>
      </c>
      <c r="J8" s="15">
        <f t="shared" ref="J8:J39" si="1">(I8-E8)/E8</f>
        <v>0.92646661633119376</v>
      </c>
      <c r="K8" s="15">
        <f>F8-I8</f>
        <v>95.920000000000073</v>
      </c>
      <c r="L8" s="15">
        <v>530.48767441860457</v>
      </c>
      <c r="M8" s="16">
        <f t="shared" ref="M8:M39" si="2">(I8-E8)/I8</f>
        <v>0.48091496030986386</v>
      </c>
      <c r="O8" s="36" t="s">
        <v>153</v>
      </c>
      <c r="P8" s="16">
        <v>0.18</v>
      </c>
      <c r="Q8" s="16">
        <v>0.11</v>
      </c>
    </row>
    <row r="9" spans="2:17" ht="11.1" customHeight="1" x14ac:dyDescent="0.2">
      <c r="B9" s="7" t="s">
        <v>137</v>
      </c>
      <c r="C9" s="8">
        <v>39</v>
      </c>
      <c r="D9" s="15">
        <v>10</v>
      </c>
      <c r="E9" s="19">
        <v>569.20897435897439</v>
      </c>
      <c r="F9" s="22">
        <v>1199</v>
      </c>
      <c r="G9" s="15">
        <v>629.79102564102561</v>
      </c>
      <c r="H9" s="16">
        <v>0.52526410256410261</v>
      </c>
      <c r="I9" s="20">
        <f t="shared" si="0"/>
        <v>1103.08</v>
      </c>
      <c r="J9" s="15">
        <f t="shared" si="1"/>
        <v>0.93791744278497124</v>
      </c>
      <c r="K9" s="15">
        <f t="shared" ref="K9:K72" si="3">F9-I9</f>
        <v>95.920000000000073</v>
      </c>
      <c r="L9" s="15">
        <v>533.87102564102554</v>
      </c>
      <c r="M9" s="16">
        <f t="shared" si="2"/>
        <v>0.48398214602841644</v>
      </c>
      <c r="O9" s="36" t="s">
        <v>155</v>
      </c>
      <c r="P9" s="13">
        <v>205.07</v>
      </c>
      <c r="Q9" s="13">
        <v>137.11000000000001</v>
      </c>
    </row>
    <row r="10" spans="2:17" ht="11.1" customHeight="1" x14ac:dyDescent="0.2">
      <c r="B10" s="7" t="s">
        <v>103</v>
      </c>
      <c r="C10" s="8">
        <v>33</v>
      </c>
      <c r="D10" s="15"/>
      <c r="E10" s="19">
        <v>580.45484848484841</v>
      </c>
      <c r="F10" s="22">
        <v>1399</v>
      </c>
      <c r="G10" s="15">
        <v>818.54515151515159</v>
      </c>
      <c r="H10" s="16">
        <v>0.56736363636363629</v>
      </c>
      <c r="I10" s="20">
        <f t="shared" si="0"/>
        <v>1287.08</v>
      </c>
      <c r="J10" s="15">
        <f t="shared" si="1"/>
        <v>1.217364543270925</v>
      </c>
      <c r="K10" s="15">
        <f t="shared" si="3"/>
        <v>111.92000000000007</v>
      </c>
      <c r="L10" s="15">
        <v>706.62515151515152</v>
      </c>
      <c r="M10" s="16">
        <f t="shared" si="2"/>
        <v>0.54901416502094003</v>
      </c>
    </row>
    <row r="11" spans="2:17" ht="11.1" customHeight="1" x14ac:dyDescent="0.2">
      <c r="B11" s="7" t="s">
        <v>141</v>
      </c>
      <c r="C11" s="8">
        <v>30</v>
      </c>
      <c r="D11" s="15">
        <v>2</v>
      </c>
      <c r="E11" s="19">
        <v>554.63233333333335</v>
      </c>
      <c r="F11" s="22">
        <v>1399</v>
      </c>
      <c r="G11" s="15">
        <v>844.36766666666665</v>
      </c>
      <c r="H11" s="16">
        <v>0.60355000000000003</v>
      </c>
      <c r="I11" s="20">
        <f t="shared" si="0"/>
        <v>1287.08</v>
      </c>
      <c r="J11" s="15">
        <f t="shared" si="1"/>
        <v>1.3206003737010161</v>
      </c>
      <c r="K11" s="15">
        <f t="shared" si="3"/>
        <v>111.92000000000007</v>
      </c>
      <c r="L11" s="15">
        <v>732.44766666666658</v>
      </c>
      <c r="M11" s="16">
        <f t="shared" si="2"/>
        <v>0.56907703224870765</v>
      </c>
    </row>
    <row r="12" spans="2:17" ht="11.1" customHeight="1" x14ac:dyDescent="0.2">
      <c r="B12" s="7" t="s">
        <v>136</v>
      </c>
      <c r="C12" s="8">
        <v>27</v>
      </c>
      <c r="D12" s="15">
        <v>5</v>
      </c>
      <c r="E12" s="19">
        <v>554.62814814814817</v>
      </c>
      <c r="F12" s="22">
        <v>1399</v>
      </c>
      <c r="G12" s="15">
        <v>844.37185185185183</v>
      </c>
      <c r="H12" s="16">
        <v>0.60355185185185189</v>
      </c>
      <c r="I12" s="20">
        <f t="shared" si="0"/>
        <v>1287.08</v>
      </c>
      <c r="J12" s="15">
        <f t="shared" si="1"/>
        <v>1.3206178847890075</v>
      </c>
      <c r="K12" s="15">
        <f t="shared" si="3"/>
        <v>111.92000000000007</v>
      </c>
      <c r="L12" s="15">
        <v>732.45185185185176</v>
      </c>
      <c r="M12" s="16">
        <f t="shared" si="2"/>
        <v>0.56908028393872312</v>
      </c>
    </row>
    <row r="13" spans="2:17" ht="11.1" customHeight="1" x14ac:dyDescent="0.2">
      <c r="B13" s="7" t="s">
        <v>145</v>
      </c>
      <c r="C13" s="8">
        <v>32</v>
      </c>
      <c r="D13" s="15"/>
      <c r="E13" s="19">
        <v>644.67999999999995</v>
      </c>
      <c r="F13" s="22">
        <v>1299</v>
      </c>
      <c r="G13" s="15">
        <v>654.32000000000005</v>
      </c>
      <c r="H13" s="16">
        <v>0.50370937500000001</v>
      </c>
      <c r="I13" s="20">
        <f t="shared" si="0"/>
        <v>1195.08</v>
      </c>
      <c r="J13" s="15">
        <f t="shared" si="1"/>
        <v>0.85375690264937643</v>
      </c>
      <c r="K13" s="15">
        <f t="shared" si="3"/>
        <v>103.92000000000007</v>
      </c>
      <c r="L13" s="15">
        <v>550.4</v>
      </c>
      <c r="M13" s="16">
        <f t="shared" si="2"/>
        <v>0.46055494192857382</v>
      </c>
    </row>
    <row r="14" spans="2:17" ht="11.1" customHeight="1" x14ac:dyDescent="0.2">
      <c r="B14" s="7" t="s">
        <v>146</v>
      </c>
      <c r="C14" s="8">
        <v>33</v>
      </c>
      <c r="D14" s="15"/>
      <c r="E14" s="19">
        <v>644.67999999999995</v>
      </c>
      <c r="F14" s="22">
        <v>1299</v>
      </c>
      <c r="G14" s="15">
        <v>654.32000000000005</v>
      </c>
      <c r="H14" s="16">
        <v>0.48844545454545452</v>
      </c>
      <c r="I14" s="20">
        <f t="shared" si="0"/>
        <v>1195.08</v>
      </c>
      <c r="J14" s="15">
        <f t="shared" si="1"/>
        <v>0.85375690264937643</v>
      </c>
      <c r="K14" s="15">
        <f t="shared" si="3"/>
        <v>103.92000000000007</v>
      </c>
      <c r="L14" s="15">
        <v>550.4</v>
      </c>
      <c r="M14" s="16">
        <f t="shared" si="2"/>
        <v>0.46055494192857382</v>
      </c>
    </row>
    <row r="15" spans="2:17" ht="11.1" customHeight="1" x14ac:dyDescent="0.2">
      <c r="B15" s="7" t="s">
        <v>143</v>
      </c>
      <c r="C15" s="8">
        <v>30</v>
      </c>
      <c r="D15" s="15">
        <v>6</v>
      </c>
      <c r="E15" s="19">
        <v>571.68366666666657</v>
      </c>
      <c r="F15" s="22">
        <v>1199</v>
      </c>
      <c r="G15" s="15">
        <v>627.31633333333343</v>
      </c>
      <c r="H15" s="16">
        <v>0.5232</v>
      </c>
      <c r="I15" s="20">
        <f t="shared" si="0"/>
        <v>1103.08</v>
      </c>
      <c r="J15" s="15">
        <f t="shared" si="1"/>
        <v>0.92952862626242627</v>
      </c>
      <c r="K15" s="15">
        <f t="shared" si="3"/>
        <v>95.920000000000073</v>
      </c>
      <c r="L15" s="15">
        <v>531.39633333333336</v>
      </c>
      <c r="M15" s="16">
        <f t="shared" si="2"/>
        <v>0.48173870737692043</v>
      </c>
    </row>
    <row r="16" spans="2:17" ht="11.1" customHeight="1" x14ac:dyDescent="0.2">
      <c r="B16" s="7" t="s">
        <v>129</v>
      </c>
      <c r="C16" s="8">
        <v>31</v>
      </c>
      <c r="D16" s="15">
        <v>1</v>
      </c>
      <c r="E16" s="19">
        <v>667.26645161290321</v>
      </c>
      <c r="F16" s="22">
        <v>1299</v>
      </c>
      <c r="G16" s="15">
        <v>631.73354838709679</v>
      </c>
      <c r="H16" s="16">
        <v>0.48632258064516132</v>
      </c>
      <c r="I16" s="20">
        <f t="shared" si="0"/>
        <v>1195.08</v>
      </c>
      <c r="J16" s="15">
        <f t="shared" si="1"/>
        <v>0.79100866994178454</v>
      </c>
      <c r="K16" s="15">
        <f t="shared" si="3"/>
        <v>103.92000000000007</v>
      </c>
      <c r="L16" s="15">
        <v>527.81354838709672</v>
      </c>
      <c r="M16" s="16">
        <f t="shared" si="2"/>
        <v>0.44165541084035942</v>
      </c>
    </row>
    <row r="17" spans="2:13" ht="11.1" customHeight="1" x14ac:dyDescent="0.2">
      <c r="B17" s="7" t="s">
        <v>147</v>
      </c>
      <c r="C17" s="8">
        <v>29</v>
      </c>
      <c r="D17" s="15">
        <v>2</v>
      </c>
      <c r="E17" s="19">
        <v>711.84896551724137</v>
      </c>
      <c r="F17" s="22">
        <v>1399</v>
      </c>
      <c r="G17" s="15">
        <v>687.15103448275863</v>
      </c>
      <c r="H17" s="16">
        <v>0.4911724137931035</v>
      </c>
      <c r="I17" s="20">
        <f t="shared" si="0"/>
        <v>1287.08</v>
      </c>
      <c r="J17" s="15">
        <f t="shared" si="1"/>
        <v>0.80808017198533966</v>
      </c>
      <c r="K17" s="15">
        <f t="shared" si="3"/>
        <v>111.92000000000007</v>
      </c>
      <c r="L17" s="15">
        <v>575.23103448275856</v>
      </c>
      <c r="M17" s="16">
        <f t="shared" si="2"/>
        <v>0.44692717972679136</v>
      </c>
    </row>
    <row r="18" spans="2:13" ht="11.1" customHeight="1" x14ac:dyDescent="0.2">
      <c r="B18" s="7" t="s">
        <v>132</v>
      </c>
      <c r="C18" s="8">
        <v>28</v>
      </c>
      <c r="D18" s="15">
        <v>5</v>
      </c>
      <c r="E18" s="19">
        <v>667.7796428571429</v>
      </c>
      <c r="F18" s="22">
        <v>1299</v>
      </c>
      <c r="G18" s="15">
        <v>631.2203571428571</v>
      </c>
      <c r="H18" s="16">
        <v>0.46857142857142853</v>
      </c>
      <c r="I18" s="20">
        <f t="shared" si="0"/>
        <v>1195.08</v>
      </c>
      <c r="J18" s="15">
        <f t="shared" si="1"/>
        <v>0.78963227283593851</v>
      </c>
      <c r="K18" s="15">
        <f t="shared" si="3"/>
        <v>103.92000000000007</v>
      </c>
      <c r="L18" s="15">
        <v>527.30035714285702</v>
      </c>
      <c r="M18" s="16">
        <f t="shared" si="2"/>
        <v>0.44122599084819181</v>
      </c>
    </row>
    <row r="19" spans="2:13" ht="11.1" customHeight="1" x14ac:dyDescent="0.2">
      <c r="B19" s="7" t="s">
        <v>90</v>
      </c>
      <c r="C19" s="8">
        <v>65</v>
      </c>
      <c r="D19" s="15">
        <v>2</v>
      </c>
      <c r="E19" s="19">
        <v>729.87153846153853</v>
      </c>
      <c r="F19" s="23">
        <v>999</v>
      </c>
      <c r="G19" s="15">
        <v>269.12846153846152</v>
      </c>
      <c r="H19" s="16">
        <v>0.19893999999999998</v>
      </c>
      <c r="I19" s="20">
        <f t="shared" si="0"/>
        <v>919.08</v>
      </c>
      <c r="J19" s="15">
        <f t="shared" si="1"/>
        <v>0.25923529219578151</v>
      </c>
      <c r="K19" s="15">
        <f t="shared" si="3"/>
        <v>79.919999999999959</v>
      </c>
      <c r="L19" s="15">
        <v>189.20846153846153</v>
      </c>
      <c r="M19" s="16">
        <f t="shared" si="2"/>
        <v>0.20586723847593408</v>
      </c>
    </row>
    <row r="20" spans="2:13" ht="11.1" customHeight="1" x14ac:dyDescent="0.2">
      <c r="B20" s="7" t="s">
        <v>139</v>
      </c>
      <c r="C20" s="8">
        <v>35</v>
      </c>
      <c r="D20" s="15">
        <v>14</v>
      </c>
      <c r="E20" s="19">
        <v>633.78599999999994</v>
      </c>
      <c r="F20" s="23">
        <v>999</v>
      </c>
      <c r="G20" s="15">
        <v>365.214</v>
      </c>
      <c r="H20" s="16">
        <v>0.36569428571428575</v>
      </c>
      <c r="I20" s="20">
        <f t="shared" si="0"/>
        <v>919.08</v>
      </c>
      <c r="J20" s="15">
        <f t="shared" si="1"/>
        <v>0.45014247711372629</v>
      </c>
      <c r="K20" s="15">
        <f t="shared" si="3"/>
        <v>79.919999999999959</v>
      </c>
      <c r="L20" s="15">
        <v>285.2940000000001</v>
      </c>
      <c r="M20" s="16">
        <f t="shared" si="2"/>
        <v>0.31041258649954312</v>
      </c>
    </row>
    <row r="21" spans="2:13" ht="11.1" customHeight="1" x14ac:dyDescent="0.2">
      <c r="B21" s="7" t="s">
        <v>88</v>
      </c>
      <c r="C21" s="8">
        <v>68</v>
      </c>
      <c r="D21" s="15">
        <v>9</v>
      </c>
      <c r="E21" s="19">
        <v>729.87058823529412</v>
      </c>
      <c r="F21" s="23">
        <v>999</v>
      </c>
      <c r="G21" s="15">
        <v>269.12941176470588</v>
      </c>
      <c r="H21" s="16">
        <v>0.1862014705882353</v>
      </c>
      <c r="I21" s="20">
        <f t="shared" si="0"/>
        <v>919.08</v>
      </c>
      <c r="J21" s="15">
        <f t="shared" si="1"/>
        <v>0.25923693160753725</v>
      </c>
      <c r="K21" s="15">
        <f t="shared" si="3"/>
        <v>79.919999999999959</v>
      </c>
      <c r="L21" s="15">
        <v>189.20941176470592</v>
      </c>
      <c r="M21" s="16">
        <f t="shared" si="2"/>
        <v>0.20586827236443608</v>
      </c>
    </row>
    <row r="22" spans="2:13" ht="11.1" customHeight="1" x14ac:dyDescent="0.2">
      <c r="B22" s="7" t="s">
        <v>91</v>
      </c>
      <c r="C22" s="8">
        <v>65</v>
      </c>
      <c r="D22" s="15">
        <v>3</v>
      </c>
      <c r="E22" s="19">
        <v>729.87169230769234</v>
      </c>
      <c r="F22" s="23">
        <v>999</v>
      </c>
      <c r="G22" s="15">
        <v>269.12830769230771</v>
      </c>
      <c r="H22" s="16">
        <v>0.19479538461538465</v>
      </c>
      <c r="I22" s="20">
        <f t="shared" si="0"/>
        <v>919.08</v>
      </c>
      <c r="J22" s="15">
        <f t="shared" si="1"/>
        <v>0.25923502676761312</v>
      </c>
      <c r="K22" s="15">
        <f t="shared" si="3"/>
        <v>79.919999999999959</v>
      </c>
      <c r="L22" s="15">
        <v>189.2083076923077</v>
      </c>
      <c r="M22" s="16">
        <f t="shared" si="2"/>
        <v>0.20586707108446239</v>
      </c>
    </row>
    <row r="23" spans="2:13" ht="11.1" customHeight="1" x14ac:dyDescent="0.2">
      <c r="B23" s="7" t="s">
        <v>135</v>
      </c>
      <c r="C23" s="8">
        <v>23</v>
      </c>
      <c r="D23" s="15">
        <v>2</v>
      </c>
      <c r="E23" s="19">
        <v>475.08086956521743</v>
      </c>
      <c r="F23" s="23">
        <v>999</v>
      </c>
      <c r="G23" s="15">
        <v>523.91913043478257</v>
      </c>
      <c r="H23" s="16">
        <v>0.50163913043478259</v>
      </c>
      <c r="I23" s="20">
        <f t="shared" si="0"/>
        <v>919.08</v>
      </c>
      <c r="J23" s="15">
        <f t="shared" si="1"/>
        <v>0.9345758982910003</v>
      </c>
      <c r="K23" s="15">
        <f t="shared" si="3"/>
        <v>79.919999999999959</v>
      </c>
      <c r="L23" s="15">
        <v>443.99913043478261</v>
      </c>
      <c r="M23" s="16">
        <f t="shared" si="2"/>
        <v>0.48309084131390367</v>
      </c>
    </row>
    <row r="24" spans="2:13" ht="11.1" customHeight="1" x14ac:dyDescent="0.2">
      <c r="B24" s="7" t="s">
        <v>131</v>
      </c>
      <c r="C24" s="8">
        <v>22</v>
      </c>
      <c r="D24" s="15">
        <v>3</v>
      </c>
      <c r="E24" s="19">
        <v>552.24772727272727</v>
      </c>
      <c r="F24" s="22">
        <v>1099</v>
      </c>
      <c r="G24" s="15">
        <v>546.75227272727273</v>
      </c>
      <c r="H24" s="16">
        <v>0.4975</v>
      </c>
      <c r="I24" s="20">
        <f t="shared" si="0"/>
        <v>1011.08</v>
      </c>
      <c r="J24" s="15">
        <f t="shared" si="1"/>
        <v>0.83084501767569729</v>
      </c>
      <c r="K24" s="15">
        <f t="shared" si="3"/>
        <v>87.919999999999959</v>
      </c>
      <c r="L24" s="15">
        <v>458.83227272727277</v>
      </c>
      <c r="M24" s="16">
        <f t="shared" si="2"/>
        <v>0.45380412304394585</v>
      </c>
    </row>
    <row r="25" spans="2:13" ht="11.1" customHeight="1" x14ac:dyDescent="0.2">
      <c r="B25" s="7" t="s">
        <v>142</v>
      </c>
      <c r="C25" s="8">
        <v>25</v>
      </c>
      <c r="D25" s="15">
        <v>21</v>
      </c>
      <c r="E25" s="19">
        <v>645.73160000000007</v>
      </c>
      <c r="F25" s="23">
        <v>999</v>
      </c>
      <c r="G25" s="15">
        <v>353.26839999999999</v>
      </c>
      <c r="H25" s="16">
        <v>0.36884</v>
      </c>
      <c r="I25" s="20">
        <f t="shared" si="0"/>
        <v>919.08</v>
      </c>
      <c r="J25" s="15">
        <f t="shared" si="1"/>
        <v>0.42331581728383733</v>
      </c>
      <c r="K25" s="15">
        <f t="shared" si="3"/>
        <v>79.919999999999959</v>
      </c>
      <c r="L25" s="15">
        <v>273.34839999999997</v>
      </c>
      <c r="M25" s="16">
        <f t="shared" si="2"/>
        <v>0.29741524132828479</v>
      </c>
    </row>
    <row r="26" spans="2:13" ht="11.1" customHeight="1" x14ac:dyDescent="0.2">
      <c r="B26" s="7" t="s">
        <v>126</v>
      </c>
      <c r="C26" s="8">
        <v>20</v>
      </c>
      <c r="D26" s="15">
        <v>11</v>
      </c>
      <c r="E26" s="19">
        <v>661.74399999999991</v>
      </c>
      <c r="F26" s="22">
        <v>1329</v>
      </c>
      <c r="G26" s="15">
        <v>667.25600000000009</v>
      </c>
      <c r="H26" s="16">
        <v>0.42674999999999996</v>
      </c>
      <c r="I26" s="20">
        <f t="shared" si="0"/>
        <v>1222.68</v>
      </c>
      <c r="J26" s="15">
        <f t="shared" si="1"/>
        <v>0.84766314466017101</v>
      </c>
      <c r="K26" s="15">
        <f t="shared" si="3"/>
        <v>106.31999999999994</v>
      </c>
      <c r="L26" s="15">
        <v>560.93600000000015</v>
      </c>
      <c r="M26" s="16">
        <f t="shared" si="2"/>
        <v>0.45877580397160345</v>
      </c>
    </row>
    <row r="27" spans="2:13" ht="11.1" customHeight="1" x14ac:dyDescent="0.2">
      <c r="B27" s="7" t="s">
        <v>140</v>
      </c>
      <c r="C27" s="8">
        <v>16</v>
      </c>
      <c r="D27" s="15">
        <v>1</v>
      </c>
      <c r="E27" s="19">
        <v>574.77812500000005</v>
      </c>
      <c r="F27" s="22">
        <v>1199</v>
      </c>
      <c r="G27" s="15">
        <v>624.22187499999995</v>
      </c>
      <c r="H27" s="16">
        <v>0.52061875000000002</v>
      </c>
      <c r="I27" s="20">
        <f t="shared" si="0"/>
        <v>1103.08</v>
      </c>
      <c r="J27" s="15">
        <f t="shared" si="1"/>
        <v>0.91914053792495987</v>
      </c>
      <c r="K27" s="15">
        <f t="shared" si="3"/>
        <v>95.920000000000073</v>
      </c>
      <c r="L27" s="15">
        <v>528.30187499999988</v>
      </c>
      <c r="M27" s="16">
        <f t="shared" si="2"/>
        <v>0.4789334182470899</v>
      </c>
    </row>
    <row r="28" spans="2:13" ht="11.1" customHeight="1" x14ac:dyDescent="0.2">
      <c r="B28" s="7" t="s">
        <v>128</v>
      </c>
      <c r="C28" s="8">
        <v>21</v>
      </c>
      <c r="D28" s="15">
        <v>5</v>
      </c>
      <c r="E28" s="19">
        <v>661.72952380952381</v>
      </c>
      <c r="F28" s="22">
        <v>1329</v>
      </c>
      <c r="G28" s="15">
        <v>667.27047619047619</v>
      </c>
      <c r="H28" s="16">
        <v>0.38252857142857138</v>
      </c>
      <c r="I28" s="20">
        <f t="shared" si="0"/>
        <v>1222.68</v>
      </c>
      <c r="J28" s="15">
        <f t="shared" si="1"/>
        <v>0.84770356468475117</v>
      </c>
      <c r="K28" s="15">
        <f t="shared" si="3"/>
        <v>106.31999999999994</v>
      </c>
      <c r="L28" s="15">
        <v>560.95047619047625</v>
      </c>
      <c r="M28" s="16">
        <f t="shared" si="2"/>
        <v>0.45878764369293373</v>
      </c>
    </row>
    <row r="29" spans="2:13" ht="11.1" customHeight="1" x14ac:dyDescent="0.2">
      <c r="B29" s="7" t="s">
        <v>127</v>
      </c>
      <c r="C29" s="8">
        <v>14</v>
      </c>
      <c r="D29" s="15">
        <v>17</v>
      </c>
      <c r="E29" s="19">
        <v>659.5</v>
      </c>
      <c r="F29" s="22">
        <v>1329</v>
      </c>
      <c r="G29" s="15">
        <v>669.5</v>
      </c>
      <c r="H29" s="16">
        <v>0.50376428571428566</v>
      </c>
      <c r="I29" s="20">
        <f t="shared" si="0"/>
        <v>1222.68</v>
      </c>
      <c r="J29" s="15">
        <f t="shared" si="1"/>
        <v>0.85394996209249441</v>
      </c>
      <c r="K29" s="15">
        <f t="shared" si="3"/>
        <v>106.31999999999994</v>
      </c>
      <c r="L29" s="15">
        <v>563.18000000000006</v>
      </c>
      <c r="M29" s="16">
        <f t="shared" si="2"/>
        <v>0.46061111656361436</v>
      </c>
    </row>
    <row r="30" spans="2:13" ht="11.1" customHeight="1" x14ac:dyDescent="0.2">
      <c r="B30" s="7" t="s">
        <v>130</v>
      </c>
      <c r="C30" s="8">
        <v>15</v>
      </c>
      <c r="D30" s="15">
        <v>1</v>
      </c>
      <c r="E30" s="19">
        <v>552.16533333333325</v>
      </c>
      <c r="F30" s="22">
        <v>1099</v>
      </c>
      <c r="G30" s="15">
        <v>546.83466666666675</v>
      </c>
      <c r="H30" s="16">
        <v>0.46440000000000003</v>
      </c>
      <c r="I30" s="20">
        <f t="shared" si="0"/>
        <v>1011.08</v>
      </c>
      <c r="J30" s="15">
        <f t="shared" si="1"/>
        <v>0.83111821580009881</v>
      </c>
      <c r="K30" s="15">
        <f t="shared" si="3"/>
        <v>87.919999999999959</v>
      </c>
      <c r="L30" s="15">
        <v>458.91466666666673</v>
      </c>
      <c r="M30" s="16">
        <f t="shared" si="2"/>
        <v>0.45388561406285038</v>
      </c>
    </row>
    <row r="31" spans="2:13" ht="11.1" customHeight="1" x14ac:dyDescent="0.2">
      <c r="B31" s="7" t="s">
        <v>72</v>
      </c>
      <c r="C31" s="8">
        <v>32</v>
      </c>
      <c r="D31" s="15">
        <v>20</v>
      </c>
      <c r="E31" s="19">
        <v>724.57906249999996</v>
      </c>
      <c r="F31" s="23">
        <v>999</v>
      </c>
      <c r="G31" s="15">
        <v>274.42093749999998</v>
      </c>
      <c r="H31" s="16">
        <v>0.18888437499999999</v>
      </c>
      <c r="I31" s="20">
        <f t="shared" si="0"/>
        <v>919.08</v>
      </c>
      <c r="J31" s="15">
        <f t="shared" si="1"/>
        <v>0.26843300830266548</v>
      </c>
      <c r="K31" s="15">
        <f t="shared" si="3"/>
        <v>79.919999999999959</v>
      </c>
      <c r="L31" s="15">
        <v>194.50093750000005</v>
      </c>
      <c r="M31" s="16">
        <f t="shared" si="2"/>
        <v>0.21162568818818828</v>
      </c>
    </row>
    <row r="32" spans="2:13" ht="11.1" customHeight="1" x14ac:dyDescent="0.2">
      <c r="B32" s="7" t="s">
        <v>78</v>
      </c>
      <c r="C32" s="8">
        <v>18</v>
      </c>
      <c r="D32" s="15">
        <v>2</v>
      </c>
      <c r="E32" s="19">
        <v>690.75</v>
      </c>
      <c r="F32" s="23">
        <v>999</v>
      </c>
      <c r="G32" s="15">
        <v>308.25</v>
      </c>
      <c r="H32" s="16">
        <v>0.27427222222222225</v>
      </c>
      <c r="I32" s="20">
        <f t="shared" si="0"/>
        <v>919.08</v>
      </c>
      <c r="J32" s="15">
        <f t="shared" si="1"/>
        <v>0.3305537459283388</v>
      </c>
      <c r="K32" s="15">
        <f t="shared" si="3"/>
        <v>79.919999999999959</v>
      </c>
      <c r="L32" s="15">
        <v>228.33000000000004</v>
      </c>
      <c r="M32" s="16">
        <f t="shared" si="2"/>
        <v>0.24843321582452021</v>
      </c>
    </row>
    <row r="33" spans="2:13" ht="11.1" customHeight="1" x14ac:dyDescent="0.2">
      <c r="B33" s="7" t="s">
        <v>74</v>
      </c>
      <c r="C33" s="8">
        <v>27</v>
      </c>
      <c r="D33" s="15">
        <v>14</v>
      </c>
      <c r="E33" s="19">
        <v>726.65037037037041</v>
      </c>
      <c r="F33" s="23">
        <v>999</v>
      </c>
      <c r="G33" s="15">
        <v>272.34962962962959</v>
      </c>
      <c r="H33" s="16">
        <v>0.17162592592592593</v>
      </c>
      <c r="I33" s="20">
        <f t="shared" si="0"/>
        <v>919.08</v>
      </c>
      <c r="J33" s="15">
        <f t="shared" si="1"/>
        <v>0.26481735574090343</v>
      </c>
      <c r="K33" s="15">
        <f t="shared" si="3"/>
        <v>79.919999999999959</v>
      </c>
      <c r="L33" s="15">
        <v>192.4296296296296</v>
      </c>
      <c r="M33" s="16">
        <f t="shared" si="2"/>
        <v>0.20937201291468602</v>
      </c>
    </row>
    <row r="34" spans="2:13" ht="11.1" customHeight="1" x14ac:dyDescent="0.2">
      <c r="B34" s="7" t="s">
        <v>120</v>
      </c>
      <c r="C34" s="8">
        <v>9</v>
      </c>
      <c r="D34" s="15">
        <v>16</v>
      </c>
      <c r="E34" s="19">
        <v>426.88444444444445</v>
      </c>
      <c r="F34" s="23">
        <v>859</v>
      </c>
      <c r="G34" s="15">
        <v>432.11555555555555</v>
      </c>
      <c r="H34" s="16">
        <v>0.50304444444444441</v>
      </c>
      <c r="I34" s="20">
        <f t="shared" si="0"/>
        <v>790.28</v>
      </c>
      <c r="J34" s="15">
        <f t="shared" si="1"/>
        <v>0.85127382898312309</v>
      </c>
      <c r="K34" s="15">
        <f t="shared" si="3"/>
        <v>68.720000000000027</v>
      </c>
      <c r="L34" s="15">
        <v>363.39555555555552</v>
      </c>
      <c r="M34" s="16">
        <f t="shared" si="2"/>
        <v>0.45983139590468636</v>
      </c>
    </row>
    <row r="35" spans="2:13" ht="11.1" customHeight="1" x14ac:dyDescent="0.2">
      <c r="B35" s="7" t="s">
        <v>70</v>
      </c>
      <c r="C35" s="8">
        <v>31</v>
      </c>
      <c r="D35" s="15">
        <v>4</v>
      </c>
      <c r="E35" s="19">
        <v>597.93096774193555</v>
      </c>
      <c r="F35" s="23">
        <v>699</v>
      </c>
      <c r="G35" s="15">
        <v>101.06903225806451</v>
      </c>
      <c r="H35" s="16">
        <v>0.12593225806451611</v>
      </c>
      <c r="I35" s="20">
        <f t="shared" si="0"/>
        <v>643.08000000000004</v>
      </c>
      <c r="J35" s="15">
        <f t="shared" si="1"/>
        <v>7.5508770566890301E-2</v>
      </c>
      <c r="K35" s="15">
        <f t="shared" si="3"/>
        <v>55.919999999999959</v>
      </c>
      <c r="L35" s="15">
        <v>45.149032258064494</v>
      </c>
      <c r="M35" s="16">
        <f t="shared" si="2"/>
        <v>7.0207489360677514E-2</v>
      </c>
    </row>
    <row r="36" spans="2:13" ht="11.1" customHeight="1" x14ac:dyDescent="0.2">
      <c r="B36" s="7" t="s">
        <v>66</v>
      </c>
      <c r="C36" s="8">
        <v>15</v>
      </c>
      <c r="D36" s="15">
        <v>5</v>
      </c>
      <c r="E36" s="19">
        <v>392.14000000000004</v>
      </c>
      <c r="F36" s="23">
        <v>599</v>
      </c>
      <c r="G36" s="15">
        <v>206.86</v>
      </c>
      <c r="H36" s="16">
        <v>0.25325333333333333</v>
      </c>
      <c r="I36" s="20">
        <f t="shared" si="0"/>
        <v>551.08000000000004</v>
      </c>
      <c r="J36" s="15">
        <f t="shared" si="1"/>
        <v>0.40531442852042632</v>
      </c>
      <c r="K36" s="15">
        <f t="shared" si="3"/>
        <v>47.919999999999959</v>
      </c>
      <c r="L36" s="15">
        <v>158.94</v>
      </c>
      <c r="M36" s="16">
        <f t="shared" si="2"/>
        <v>0.28841547506714088</v>
      </c>
    </row>
    <row r="37" spans="2:13" ht="11.1" customHeight="1" x14ac:dyDescent="0.2">
      <c r="B37" s="7" t="s">
        <v>47</v>
      </c>
      <c r="C37" s="8">
        <v>13</v>
      </c>
      <c r="D37" s="15">
        <v>16</v>
      </c>
      <c r="E37" s="19">
        <v>348.02153846153846</v>
      </c>
      <c r="F37" s="23">
        <v>499</v>
      </c>
      <c r="G37" s="15">
        <v>150.97846153846154</v>
      </c>
      <c r="H37" s="16">
        <v>0.25601538461538459</v>
      </c>
      <c r="I37" s="20">
        <f t="shared" si="0"/>
        <v>459.08</v>
      </c>
      <c r="J37" s="15">
        <f t="shared" si="1"/>
        <v>0.31911375953742915</v>
      </c>
      <c r="K37" s="15">
        <f t="shared" si="3"/>
        <v>39.920000000000016</v>
      </c>
      <c r="L37" s="15">
        <v>111.05846153846153</v>
      </c>
      <c r="M37" s="16">
        <f t="shared" si="2"/>
        <v>0.24191526866441912</v>
      </c>
    </row>
    <row r="38" spans="2:13" ht="11.1" customHeight="1" x14ac:dyDescent="0.2">
      <c r="B38" s="7" t="s">
        <v>134</v>
      </c>
      <c r="C38" s="8">
        <v>6</v>
      </c>
      <c r="D38" s="15"/>
      <c r="E38" s="19">
        <v>475.08500000000004</v>
      </c>
      <c r="F38" s="23">
        <v>999</v>
      </c>
      <c r="G38" s="15">
        <v>523.91499999999996</v>
      </c>
      <c r="H38" s="16">
        <v>0.52443333333333331</v>
      </c>
      <c r="I38" s="20">
        <f t="shared" si="0"/>
        <v>919.08</v>
      </c>
      <c r="J38" s="15">
        <f t="shared" si="1"/>
        <v>0.93455907890167011</v>
      </c>
      <c r="K38" s="15">
        <f t="shared" si="3"/>
        <v>79.919999999999959</v>
      </c>
      <c r="L38" s="15">
        <v>443.995</v>
      </c>
      <c r="M38" s="16">
        <f t="shared" si="2"/>
        <v>0.48308634721678201</v>
      </c>
    </row>
    <row r="39" spans="2:13" ht="11.1" customHeight="1" x14ac:dyDescent="0.2">
      <c r="B39" s="7" t="s">
        <v>63</v>
      </c>
      <c r="C39" s="8">
        <v>15</v>
      </c>
      <c r="D39" s="15">
        <v>6</v>
      </c>
      <c r="E39" s="19">
        <v>392.99</v>
      </c>
      <c r="F39" s="23">
        <v>599</v>
      </c>
      <c r="G39" s="15">
        <v>206.01000000000002</v>
      </c>
      <c r="H39" s="16">
        <v>0.20635333333333331</v>
      </c>
      <c r="I39" s="20">
        <f t="shared" si="0"/>
        <v>551.08000000000004</v>
      </c>
      <c r="J39" s="15">
        <f t="shared" si="1"/>
        <v>0.40227486704496307</v>
      </c>
      <c r="K39" s="15">
        <f t="shared" si="3"/>
        <v>47.919999999999959</v>
      </c>
      <c r="L39" s="15">
        <v>158.09000000000003</v>
      </c>
      <c r="M39" s="16">
        <f t="shared" si="2"/>
        <v>0.28687304928504032</v>
      </c>
    </row>
    <row r="40" spans="2:13" ht="11.1" customHeight="1" x14ac:dyDescent="0.2">
      <c r="B40" s="7" t="s">
        <v>29</v>
      </c>
      <c r="C40" s="8">
        <v>22</v>
      </c>
      <c r="D40" s="15">
        <v>3</v>
      </c>
      <c r="E40" s="19">
        <v>585.73363636363638</v>
      </c>
      <c r="F40" s="23">
        <v>699</v>
      </c>
      <c r="G40" s="15">
        <v>113.26636363636364</v>
      </c>
      <c r="H40" s="16">
        <v>0.13994545454545454</v>
      </c>
      <c r="I40" s="20">
        <f t="shared" ref="I40:I71" si="4">F40-(F40*0.08)</f>
        <v>643.08000000000004</v>
      </c>
      <c r="J40" s="15">
        <f t="shared" ref="J40:J71" si="5">(I40-E40)/E40</f>
        <v>9.790519115887307E-2</v>
      </c>
      <c r="K40" s="15">
        <f t="shared" si="3"/>
        <v>55.919999999999959</v>
      </c>
      <c r="L40" s="15">
        <v>57.34636363636367</v>
      </c>
      <c r="M40" s="16">
        <f t="shared" ref="M40:M71" si="6">(I40-E40)/I40</f>
        <v>8.9174540704676952E-2</v>
      </c>
    </row>
    <row r="41" spans="2:13" ht="11.1" customHeight="1" x14ac:dyDescent="0.2">
      <c r="B41" s="7" t="s">
        <v>73</v>
      </c>
      <c r="C41" s="8">
        <v>9</v>
      </c>
      <c r="D41" s="15">
        <v>7</v>
      </c>
      <c r="E41" s="19">
        <v>392.99111111111114</v>
      </c>
      <c r="F41" s="23">
        <v>599</v>
      </c>
      <c r="G41" s="15">
        <v>206.00888888888889</v>
      </c>
      <c r="H41" s="16">
        <v>0.3057111111111111</v>
      </c>
      <c r="I41" s="20">
        <f t="shared" si="4"/>
        <v>551.08000000000004</v>
      </c>
      <c r="J41" s="15">
        <f t="shared" si="5"/>
        <v>0.40227090236703122</v>
      </c>
      <c r="K41" s="15">
        <f t="shared" si="3"/>
        <v>47.919999999999959</v>
      </c>
      <c r="L41" s="15">
        <v>158.0888888888889</v>
      </c>
      <c r="M41" s="16">
        <f t="shared" si="6"/>
        <v>0.28687103304218786</v>
      </c>
    </row>
    <row r="42" spans="2:13" ht="11.1" customHeight="1" x14ac:dyDescent="0.2">
      <c r="B42" s="7" t="s">
        <v>121</v>
      </c>
      <c r="C42" s="8">
        <v>5</v>
      </c>
      <c r="D42" s="15">
        <v>35</v>
      </c>
      <c r="E42" s="19">
        <v>405.11199999999997</v>
      </c>
      <c r="F42" s="23">
        <v>859</v>
      </c>
      <c r="G42" s="15">
        <v>453.88800000000003</v>
      </c>
      <c r="H42" s="16">
        <v>0.52839999999999998</v>
      </c>
      <c r="I42" s="20">
        <f t="shared" si="4"/>
        <v>790.28</v>
      </c>
      <c r="J42" s="15">
        <f t="shared" si="5"/>
        <v>0.95076917000730676</v>
      </c>
      <c r="K42" s="15">
        <f t="shared" si="3"/>
        <v>68.720000000000027</v>
      </c>
      <c r="L42" s="15">
        <v>385.16800000000001</v>
      </c>
      <c r="M42" s="16">
        <f t="shared" si="6"/>
        <v>0.48738168750316346</v>
      </c>
    </row>
    <row r="43" spans="2:13" ht="11.1" customHeight="1" x14ac:dyDescent="0.2">
      <c r="B43" s="7" t="s">
        <v>77</v>
      </c>
      <c r="C43" s="8">
        <v>28</v>
      </c>
      <c r="D43" s="15">
        <v>13</v>
      </c>
      <c r="E43" s="19">
        <v>597.93071428571432</v>
      </c>
      <c r="F43" s="23">
        <v>699</v>
      </c>
      <c r="G43" s="15">
        <v>101.06928571428571</v>
      </c>
      <c r="H43" s="16">
        <v>8.262499999999999E-2</v>
      </c>
      <c r="I43" s="20">
        <f t="shared" si="4"/>
        <v>643.08000000000004</v>
      </c>
      <c r="J43" s="15">
        <f t="shared" si="5"/>
        <v>7.5509226463171208E-2</v>
      </c>
      <c r="K43" s="15">
        <f t="shared" si="3"/>
        <v>55.919999999999959</v>
      </c>
      <c r="L43" s="15">
        <v>45.149285714285725</v>
      </c>
      <c r="M43" s="16">
        <f t="shared" si="6"/>
        <v>7.0207883489279282E-2</v>
      </c>
    </row>
    <row r="44" spans="2:13" ht="11.1" customHeight="1" x14ac:dyDescent="0.2">
      <c r="B44" s="7" t="s">
        <v>69</v>
      </c>
      <c r="C44" s="8">
        <v>17</v>
      </c>
      <c r="D44" s="15">
        <v>4</v>
      </c>
      <c r="E44" s="19">
        <v>598.08470588235298</v>
      </c>
      <c r="F44" s="23">
        <v>699</v>
      </c>
      <c r="G44" s="15">
        <v>100.91529411764705</v>
      </c>
      <c r="H44" s="16">
        <v>0.13586470588235294</v>
      </c>
      <c r="I44" s="20">
        <f t="shared" si="4"/>
        <v>643.08000000000004</v>
      </c>
      <c r="J44" s="15">
        <f t="shared" si="5"/>
        <v>7.5232310198043953E-2</v>
      </c>
      <c r="K44" s="15">
        <f t="shared" si="3"/>
        <v>55.919999999999959</v>
      </c>
      <c r="L44" s="15">
        <v>44.995294117647063</v>
      </c>
      <c r="M44" s="16">
        <f t="shared" si="6"/>
        <v>6.9968424018235775E-2</v>
      </c>
    </row>
    <row r="45" spans="2:13" ht="11.1" customHeight="1" x14ac:dyDescent="0.2">
      <c r="B45" s="7" t="s">
        <v>43</v>
      </c>
      <c r="C45" s="8">
        <v>13</v>
      </c>
      <c r="D45" s="15">
        <v>11</v>
      </c>
      <c r="E45" s="19">
        <v>564.1023076923077</v>
      </c>
      <c r="F45" s="23">
        <v>699</v>
      </c>
      <c r="G45" s="15">
        <v>134.89769230769232</v>
      </c>
      <c r="H45" s="16">
        <v>0.16329230769230768</v>
      </c>
      <c r="I45" s="20">
        <f t="shared" si="4"/>
        <v>643.08000000000004</v>
      </c>
      <c r="J45" s="15">
        <f t="shared" si="5"/>
        <v>0.14000597272998766</v>
      </c>
      <c r="K45" s="15">
        <f t="shared" si="3"/>
        <v>55.919999999999959</v>
      </c>
      <c r="L45" s="15">
        <v>78.977692307692337</v>
      </c>
      <c r="M45" s="16">
        <f t="shared" si="6"/>
        <v>0.122811613341563</v>
      </c>
    </row>
    <row r="46" spans="2:13" ht="11.1" customHeight="1" x14ac:dyDescent="0.2">
      <c r="B46" s="7" t="s">
        <v>105</v>
      </c>
      <c r="C46" s="8">
        <v>7</v>
      </c>
      <c r="D46" s="15">
        <v>4</v>
      </c>
      <c r="E46" s="19">
        <v>704.82142857142856</v>
      </c>
      <c r="F46" s="23">
        <v>999</v>
      </c>
      <c r="G46" s="15">
        <v>294.17857142857144</v>
      </c>
      <c r="H46" s="16">
        <v>0.29447142857142855</v>
      </c>
      <c r="I46" s="20">
        <f t="shared" si="4"/>
        <v>919.08</v>
      </c>
      <c r="J46" s="15">
        <f t="shared" si="5"/>
        <v>0.30398986572080072</v>
      </c>
      <c r="K46" s="15">
        <f t="shared" si="3"/>
        <v>79.919999999999959</v>
      </c>
      <c r="L46" s="15">
        <v>214.25857142857151</v>
      </c>
      <c r="M46" s="16">
        <f t="shared" si="6"/>
        <v>0.23312287442722229</v>
      </c>
    </row>
    <row r="47" spans="2:13" ht="11.1" customHeight="1" x14ac:dyDescent="0.2">
      <c r="B47" s="7" t="s">
        <v>118</v>
      </c>
      <c r="C47" s="8">
        <v>10</v>
      </c>
      <c r="D47" s="15">
        <v>28</v>
      </c>
      <c r="E47" s="19">
        <v>705.173</v>
      </c>
      <c r="F47" s="23">
        <v>999</v>
      </c>
      <c r="G47" s="15">
        <v>293.827</v>
      </c>
      <c r="H47" s="16">
        <v>0.20588999999999999</v>
      </c>
      <c r="I47" s="20">
        <f t="shared" si="4"/>
        <v>919.08</v>
      </c>
      <c r="J47" s="15">
        <f t="shared" si="5"/>
        <v>0.30333974783492851</v>
      </c>
      <c r="K47" s="15">
        <f t="shared" si="3"/>
        <v>79.919999999999959</v>
      </c>
      <c r="L47" s="15">
        <v>213.90700000000004</v>
      </c>
      <c r="M47" s="16">
        <f t="shared" si="6"/>
        <v>0.2327403490446969</v>
      </c>
    </row>
    <row r="48" spans="2:13" ht="11.1" customHeight="1" x14ac:dyDescent="0.2">
      <c r="B48" s="7" t="s">
        <v>45</v>
      </c>
      <c r="C48" s="8">
        <v>19</v>
      </c>
      <c r="D48" s="15">
        <v>6</v>
      </c>
      <c r="E48" s="19">
        <v>531.45631578947371</v>
      </c>
      <c r="F48" s="23">
        <v>599</v>
      </c>
      <c r="G48" s="15">
        <v>67.543684210526308</v>
      </c>
      <c r="H48" s="16">
        <v>8.8989473684210535E-2</v>
      </c>
      <c r="I48" s="20">
        <f t="shared" si="4"/>
        <v>551.08000000000004</v>
      </c>
      <c r="J48" s="15">
        <f t="shared" si="5"/>
        <v>3.6924359778047838E-2</v>
      </c>
      <c r="K48" s="15">
        <f t="shared" si="3"/>
        <v>47.919999999999959</v>
      </c>
      <c r="L48" s="15">
        <v>19.623684210526335</v>
      </c>
      <c r="M48" s="16">
        <f t="shared" si="6"/>
        <v>3.5609501724842736E-2</v>
      </c>
    </row>
    <row r="49" spans="2:13" ht="11.1" customHeight="1" x14ac:dyDescent="0.2">
      <c r="B49" s="7" t="s">
        <v>102</v>
      </c>
      <c r="C49" s="8">
        <v>13</v>
      </c>
      <c r="D49" s="15">
        <v>39</v>
      </c>
      <c r="E49" s="19">
        <v>504.3030769230769</v>
      </c>
      <c r="F49" s="23">
        <v>599</v>
      </c>
      <c r="G49" s="15">
        <v>94.696923076923071</v>
      </c>
      <c r="H49" s="16">
        <v>0.12160769230769232</v>
      </c>
      <c r="I49" s="20">
        <f t="shared" si="4"/>
        <v>551.08000000000004</v>
      </c>
      <c r="J49" s="15">
        <f t="shared" si="5"/>
        <v>9.2755577384784002E-2</v>
      </c>
      <c r="K49" s="15">
        <f t="shared" si="3"/>
        <v>47.919999999999959</v>
      </c>
      <c r="L49" s="15">
        <v>46.77692307692314</v>
      </c>
      <c r="M49" s="16">
        <f t="shared" si="6"/>
        <v>8.4882273130803404E-2</v>
      </c>
    </row>
    <row r="50" spans="2:13" ht="11.1" customHeight="1" x14ac:dyDescent="0.2">
      <c r="B50" s="7" t="s">
        <v>122</v>
      </c>
      <c r="C50" s="8">
        <v>3</v>
      </c>
      <c r="D50" s="15">
        <v>5</v>
      </c>
      <c r="E50" s="19">
        <v>412.27</v>
      </c>
      <c r="F50" s="23">
        <v>859</v>
      </c>
      <c r="G50" s="15">
        <v>446.73</v>
      </c>
      <c r="H50" s="16">
        <v>0.52006666666666668</v>
      </c>
      <c r="I50" s="20">
        <f t="shared" si="4"/>
        <v>790.28</v>
      </c>
      <c r="J50" s="15">
        <f t="shared" si="5"/>
        <v>0.91689911950905967</v>
      </c>
      <c r="K50" s="15">
        <f t="shared" si="3"/>
        <v>68.720000000000027</v>
      </c>
      <c r="L50" s="15">
        <v>378.01</v>
      </c>
      <c r="M50" s="16">
        <f t="shared" si="6"/>
        <v>0.47832413828010328</v>
      </c>
    </row>
    <row r="51" spans="2:13" ht="11.1" customHeight="1" x14ac:dyDescent="0.2">
      <c r="B51" s="7" t="s">
        <v>93</v>
      </c>
      <c r="C51" s="8">
        <v>75</v>
      </c>
      <c r="D51" s="15">
        <v>2</v>
      </c>
      <c r="E51" s="19">
        <v>676.34146666666663</v>
      </c>
      <c r="F51" s="23">
        <v>699</v>
      </c>
      <c r="G51" s="15">
        <v>22.658533333333335</v>
      </c>
      <c r="H51" s="16">
        <v>2.0745333333333334E-2</v>
      </c>
      <c r="I51" s="20">
        <f t="shared" si="4"/>
        <v>643.08000000000004</v>
      </c>
      <c r="J51" s="15">
        <f t="shared" si="5"/>
        <v>-4.9178511603901749E-2</v>
      </c>
      <c r="K51" s="15">
        <f t="shared" si="3"/>
        <v>55.919999999999959</v>
      </c>
      <c r="L51" s="15">
        <v>-33.261466666666593</v>
      </c>
      <c r="M51" s="16">
        <f t="shared" si="6"/>
        <v>-5.172212892123311E-2</v>
      </c>
    </row>
    <row r="52" spans="2:13" ht="11.1" customHeight="1" x14ac:dyDescent="0.2">
      <c r="B52" s="7" t="s">
        <v>123</v>
      </c>
      <c r="C52" s="8">
        <v>3</v>
      </c>
      <c r="D52" s="15">
        <v>21</v>
      </c>
      <c r="E52" s="19">
        <v>426.64333333333337</v>
      </c>
      <c r="F52" s="23">
        <v>859</v>
      </c>
      <c r="G52" s="15">
        <v>432.35666666666663</v>
      </c>
      <c r="H52" s="16">
        <v>0.50333333333333341</v>
      </c>
      <c r="I52" s="20">
        <f t="shared" si="4"/>
        <v>790.28</v>
      </c>
      <c r="J52" s="15">
        <f t="shared" si="5"/>
        <v>0.85232004875266587</v>
      </c>
      <c r="K52" s="15">
        <f t="shared" si="3"/>
        <v>68.720000000000027</v>
      </c>
      <c r="L52" s="15">
        <v>363.6366666666666</v>
      </c>
      <c r="M52" s="16">
        <f t="shared" si="6"/>
        <v>0.46013649170758036</v>
      </c>
    </row>
    <row r="53" spans="2:13" ht="11.1" customHeight="1" x14ac:dyDescent="0.2">
      <c r="B53" s="7" t="s">
        <v>40</v>
      </c>
      <c r="C53" s="8">
        <v>26</v>
      </c>
      <c r="D53" s="15">
        <v>10</v>
      </c>
      <c r="E53" s="19">
        <v>658.33076923076919</v>
      </c>
      <c r="F53" s="23">
        <v>699</v>
      </c>
      <c r="G53" s="15">
        <v>40.669230769230772</v>
      </c>
      <c r="H53" s="16">
        <v>5.3696153846153852E-2</v>
      </c>
      <c r="I53" s="20">
        <f t="shared" si="4"/>
        <v>643.08000000000004</v>
      </c>
      <c r="J53" s="15">
        <f t="shared" si="5"/>
        <v>-2.3165815640956613E-2</v>
      </c>
      <c r="K53" s="15">
        <f t="shared" si="3"/>
        <v>55.919999999999959</v>
      </c>
      <c r="L53" s="15">
        <v>-15.250769230769151</v>
      </c>
      <c r="M53" s="16">
        <f t="shared" si="6"/>
        <v>-2.3715197534939898E-2</v>
      </c>
    </row>
    <row r="54" spans="2:13" ht="11.1" customHeight="1" x14ac:dyDescent="0.2">
      <c r="B54" s="7" t="s">
        <v>54</v>
      </c>
      <c r="C54" s="8">
        <v>7</v>
      </c>
      <c r="D54" s="15">
        <v>4</v>
      </c>
      <c r="E54" s="19">
        <v>327.79</v>
      </c>
      <c r="F54" s="23">
        <v>499</v>
      </c>
      <c r="G54" s="15">
        <v>171.21</v>
      </c>
      <c r="H54" s="16">
        <v>0.19605714285714287</v>
      </c>
      <c r="I54" s="20">
        <f t="shared" si="4"/>
        <v>459.08</v>
      </c>
      <c r="J54" s="15">
        <f t="shared" si="5"/>
        <v>0.40053082766405307</v>
      </c>
      <c r="K54" s="15">
        <f t="shared" si="3"/>
        <v>39.920000000000016</v>
      </c>
      <c r="L54" s="15">
        <v>131.28999999999996</v>
      </c>
      <c r="M54" s="16">
        <f t="shared" si="6"/>
        <v>0.28598501350527133</v>
      </c>
    </row>
    <row r="55" spans="2:13" ht="11.1" customHeight="1" x14ac:dyDescent="0.2">
      <c r="B55" s="7" t="s">
        <v>59</v>
      </c>
      <c r="C55" s="8">
        <v>8</v>
      </c>
      <c r="D55" s="15">
        <v>5</v>
      </c>
      <c r="E55" s="19">
        <v>813.28875000000005</v>
      </c>
      <c r="F55" s="23">
        <v>999</v>
      </c>
      <c r="G55" s="15">
        <v>185.71125000000001</v>
      </c>
      <c r="H55" s="16">
        <v>0.16266249999999999</v>
      </c>
      <c r="I55" s="20">
        <f t="shared" si="4"/>
        <v>919.08</v>
      </c>
      <c r="J55" s="15">
        <f t="shared" si="5"/>
        <v>0.13007833933519919</v>
      </c>
      <c r="K55" s="15">
        <f t="shared" si="3"/>
        <v>79.919999999999959</v>
      </c>
      <c r="L55" s="15">
        <v>105.79124999999999</v>
      </c>
      <c r="M55" s="16">
        <f t="shared" si="6"/>
        <v>0.11510559472515992</v>
      </c>
    </row>
    <row r="56" spans="2:13" ht="11.1" customHeight="1" x14ac:dyDescent="0.2">
      <c r="B56" s="7" t="s">
        <v>52</v>
      </c>
      <c r="C56" s="8">
        <v>38</v>
      </c>
      <c r="D56" s="15">
        <v>2</v>
      </c>
      <c r="E56" s="19">
        <v>565.84710526315791</v>
      </c>
      <c r="F56" s="23">
        <v>599</v>
      </c>
      <c r="G56" s="15">
        <v>33.152894736842107</v>
      </c>
      <c r="H56" s="16">
        <v>3.3500000000000002E-2</v>
      </c>
      <c r="I56" s="20">
        <f t="shared" si="4"/>
        <v>551.08000000000004</v>
      </c>
      <c r="J56" s="15">
        <f t="shared" si="5"/>
        <v>-2.6097341712634812E-2</v>
      </c>
      <c r="K56" s="15">
        <f t="shared" si="3"/>
        <v>47.919999999999959</v>
      </c>
      <c r="L56" s="15">
        <v>-14.767105263157871</v>
      </c>
      <c r="M56" s="16">
        <f t="shared" si="6"/>
        <v>-2.6796663393986123E-2</v>
      </c>
    </row>
    <row r="57" spans="2:13" ht="11.1" customHeight="1" x14ac:dyDescent="0.2">
      <c r="B57" s="7" t="s">
        <v>86</v>
      </c>
      <c r="C57" s="8">
        <v>68</v>
      </c>
      <c r="D57" s="15">
        <v>11</v>
      </c>
      <c r="E57" s="19">
        <v>680.4857352941176</v>
      </c>
      <c r="F57" s="23">
        <v>699</v>
      </c>
      <c r="G57" s="15">
        <v>18.514264705882354</v>
      </c>
      <c r="H57" s="16">
        <v>1.8695588235294117E-2</v>
      </c>
      <c r="I57" s="20">
        <f t="shared" si="4"/>
        <v>643.08000000000004</v>
      </c>
      <c r="J57" s="15">
        <f t="shared" si="5"/>
        <v>-5.4969168865751698E-2</v>
      </c>
      <c r="K57" s="15">
        <f t="shared" si="3"/>
        <v>55.919999999999959</v>
      </c>
      <c r="L57" s="15">
        <v>-37.405735294117562</v>
      </c>
      <c r="M57" s="16">
        <f t="shared" si="6"/>
        <v>-5.816653494762325E-2</v>
      </c>
    </row>
    <row r="58" spans="2:13" ht="11.1" customHeight="1" x14ac:dyDescent="0.2">
      <c r="B58" s="7" t="s">
        <v>53</v>
      </c>
      <c r="C58" s="8">
        <v>58</v>
      </c>
      <c r="D58" s="15">
        <v>10</v>
      </c>
      <c r="E58" s="19">
        <v>567.28844827586215</v>
      </c>
      <c r="F58" s="23">
        <v>599</v>
      </c>
      <c r="G58" s="15">
        <v>31.71155172413793</v>
      </c>
      <c r="H58" s="16">
        <v>2.1906896551724141E-2</v>
      </c>
      <c r="I58" s="20">
        <f t="shared" si="4"/>
        <v>551.08000000000004</v>
      </c>
      <c r="J58" s="15">
        <f t="shared" si="5"/>
        <v>-2.8571793282806693E-2</v>
      </c>
      <c r="K58" s="15">
        <f t="shared" si="3"/>
        <v>47.919999999999959</v>
      </c>
      <c r="L58" s="15">
        <v>-16.208448275862111</v>
      </c>
      <c r="M58" s="16">
        <f t="shared" si="6"/>
        <v>-2.9412151186510326E-2</v>
      </c>
    </row>
    <row r="59" spans="2:13" ht="11.1" customHeight="1" x14ac:dyDescent="0.2">
      <c r="B59" s="7" t="s">
        <v>61</v>
      </c>
      <c r="C59" s="8">
        <v>7</v>
      </c>
      <c r="D59" s="15">
        <v>7</v>
      </c>
      <c r="E59" s="19">
        <v>821.0985714285714</v>
      </c>
      <c r="F59" s="23">
        <v>999</v>
      </c>
      <c r="G59" s="15">
        <v>177.90142857142857</v>
      </c>
      <c r="H59" s="16">
        <v>0.17808571428571429</v>
      </c>
      <c r="I59" s="20">
        <f t="shared" si="4"/>
        <v>919.08</v>
      </c>
      <c r="J59" s="15">
        <f t="shared" si="5"/>
        <v>0.11932967853172326</v>
      </c>
      <c r="K59" s="15">
        <f t="shared" si="3"/>
        <v>79.919999999999959</v>
      </c>
      <c r="L59" s="15">
        <v>97.981428571428637</v>
      </c>
      <c r="M59" s="16">
        <f t="shared" si="6"/>
        <v>0.10660816095598712</v>
      </c>
    </row>
    <row r="60" spans="2:13" ht="11.1" customHeight="1" x14ac:dyDescent="0.2">
      <c r="B60" s="7" t="s">
        <v>85</v>
      </c>
      <c r="C60" s="8">
        <v>46</v>
      </c>
      <c r="D60" s="15">
        <v>6</v>
      </c>
      <c r="E60" s="19">
        <v>677.65</v>
      </c>
      <c r="F60" s="23">
        <v>699</v>
      </c>
      <c r="G60" s="15">
        <v>21.35</v>
      </c>
      <c r="H60" s="16">
        <v>2.6558695652173912E-2</v>
      </c>
      <c r="I60" s="20">
        <f t="shared" si="4"/>
        <v>643.08000000000004</v>
      </c>
      <c r="J60" s="15">
        <f t="shared" si="5"/>
        <v>-5.1014535527189458E-2</v>
      </c>
      <c r="K60" s="15">
        <f t="shared" si="3"/>
        <v>55.919999999999959</v>
      </c>
      <c r="L60" s="15">
        <v>-34.569999999999936</v>
      </c>
      <c r="M60" s="16">
        <f t="shared" si="6"/>
        <v>-5.3756919823350027E-2</v>
      </c>
    </row>
    <row r="61" spans="2:13" ht="11.1" customHeight="1" x14ac:dyDescent="0.2">
      <c r="B61" s="7" t="s">
        <v>48</v>
      </c>
      <c r="C61" s="8">
        <v>28</v>
      </c>
      <c r="D61" s="15">
        <v>1</v>
      </c>
      <c r="E61" s="19">
        <v>565.85428571428577</v>
      </c>
      <c r="F61" s="23">
        <v>599</v>
      </c>
      <c r="G61" s="15">
        <v>33.145714285714284</v>
      </c>
      <c r="H61" s="16">
        <v>4.3478571428571422E-2</v>
      </c>
      <c r="I61" s="20">
        <f t="shared" si="4"/>
        <v>551.08000000000004</v>
      </c>
      <c r="J61" s="15">
        <f t="shared" si="5"/>
        <v>-2.6109700124716625E-2</v>
      </c>
      <c r="K61" s="15">
        <f t="shared" si="3"/>
        <v>47.919999999999959</v>
      </c>
      <c r="L61" s="15">
        <v>-14.774285714285725</v>
      </c>
      <c r="M61" s="16">
        <f t="shared" si="6"/>
        <v>-2.680969317392343E-2</v>
      </c>
    </row>
    <row r="62" spans="2:13" ht="11.1" customHeight="1" x14ac:dyDescent="0.2">
      <c r="B62" s="7" t="s">
        <v>11</v>
      </c>
      <c r="C62" s="8">
        <v>3</v>
      </c>
      <c r="D62" s="15"/>
      <c r="E62" s="19">
        <v>581.18666666666661</v>
      </c>
      <c r="F62" s="23">
        <v>969</v>
      </c>
      <c r="G62" s="15">
        <v>387.81333333333333</v>
      </c>
      <c r="H62" s="16">
        <v>0.40023333333333333</v>
      </c>
      <c r="I62" s="20">
        <f t="shared" si="4"/>
        <v>891.48</v>
      </c>
      <c r="J62" s="15">
        <f t="shared" si="5"/>
        <v>0.53389616646401628</v>
      </c>
      <c r="K62" s="15">
        <f t="shared" si="3"/>
        <v>77.519999999999982</v>
      </c>
      <c r="L62" s="15">
        <v>310.29333333333335</v>
      </c>
      <c r="M62" s="16">
        <f t="shared" si="6"/>
        <v>0.34806538938992843</v>
      </c>
    </row>
    <row r="63" spans="2:13" ht="11.1" customHeight="1" x14ac:dyDescent="0.2">
      <c r="B63" s="7" t="s">
        <v>56</v>
      </c>
      <c r="C63" s="8">
        <v>7</v>
      </c>
      <c r="D63" s="15">
        <v>9</v>
      </c>
      <c r="E63" s="19">
        <v>821.1</v>
      </c>
      <c r="F63" s="23">
        <v>999</v>
      </c>
      <c r="G63" s="15">
        <v>177.9</v>
      </c>
      <c r="H63" s="16">
        <v>0.15264285714285714</v>
      </c>
      <c r="I63" s="20">
        <f t="shared" si="4"/>
        <v>919.08</v>
      </c>
      <c r="J63" s="15">
        <f t="shared" si="5"/>
        <v>0.11932773109243699</v>
      </c>
      <c r="K63" s="15">
        <f t="shared" si="3"/>
        <v>79.919999999999959</v>
      </c>
      <c r="L63" s="15">
        <v>97.980000000000018</v>
      </c>
      <c r="M63" s="16">
        <f t="shared" si="6"/>
        <v>0.10660660660660662</v>
      </c>
    </row>
    <row r="64" spans="2:13" ht="11.1" customHeight="1" x14ac:dyDescent="0.2">
      <c r="B64" s="7" t="s">
        <v>138</v>
      </c>
      <c r="C64" s="8">
        <v>2</v>
      </c>
      <c r="D64" s="15"/>
      <c r="E64" s="19">
        <v>590.97500000000002</v>
      </c>
      <c r="F64" s="22">
        <v>1199</v>
      </c>
      <c r="G64" s="15">
        <v>608.02499999999998</v>
      </c>
      <c r="H64" s="16">
        <v>0.5071</v>
      </c>
      <c r="I64" s="20">
        <f t="shared" si="4"/>
        <v>1103.08</v>
      </c>
      <c r="J64" s="15">
        <f t="shared" si="5"/>
        <v>0.8665425779432292</v>
      </c>
      <c r="K64" s="15">
        <f t="shared" si="3"/>
        <v>95.920000000000073</v>
      </c>
      <c r="L64" s="15">
        <v>512.1049999999999</v>
      </c>
      <c r="M64" s="16">
        <f t="shared" si="6"/>
        <v>0.46425009972078174</v>
      </c>
    </row>
    <row r="65" spans="2:13" ht="11.1" customHeight="1" x14ac:dyDescent="0.2">
      <c r="B65" s="7" t="s">
        <v>107</v>
      </c>
      <c r="C65" s="8">
        <v>9</v>
      </c>
      <c r="D65" s="15">
        <v>11</v>
      </c>
      <c r="E65" s="19">
        <v>537.20666666666659</v>
      </c>
      <c r="F65" s="23">
        <v>599</v>
      </c>
      <c r="G65" s="15">
        <v>61.793333333333329</v>
      </c>
      <c r="H65" s="16">
        <v>0.10315555555555556</v>
      </c>
      <c r="I65" s="20">
        <f t="shared" si="4"/>
        <v>551.08000000000004</v>
      </c>
      <c r="J65" s="15">
        <f t="shared" si="5"/>
        <v>2.5824946327298218E-2</v>
      </c>
      <c r="K65" s="15">
        <f t="shared" si="3"/>
        <v>47.919999999999959</v>
      </c>
      <c r="L65" s="15">
        <v>13.873333333333449</v>
      </c>
      <c r="M65" s="16">
        <f t="shared" si="6"/>
        <v>2.5174808255304944E-2</v>
      </c>
    </row>
    <row r="66" spans="2:13" ht="11.1" customHeight="1" x14ac:dyDescent="0.2">
      <c r="B66" s="7" t="s">
        <v>26</v>
      </c>
      <c r="C66" s="8">
        <v>8</v>
      </c>
      <c r="D66" s="15">
        <v>1</v>
      </c>
      <c r="E66" s="19">
        <v>609.57749999999999</v>
      </c>
      <c r="F66" s="23">
        <v>699</v>
      </c>
      <c r="G66" s="15">
        <v>89.422499999999999</v>
      </c>
      <c r="H66" s="16">
        <v>0.11192500000000001</v>
      </c>
      <c r="I66" s="20">
        <f t="shared" si="4"/>
        <v>643.08000000000004</v>
      </c>
      <c r="J66" s="15">
        <f t="shared" si="5"/>
        <v>5.4960197841948E-2</v>
      </c>
      <c r="K66" s="15">
        <f t="shared" si="3"/>
        <v>55.919999999999959</v>
      </c>
      <c r="L66" s="15">
        <v>33.502500000000055</v>
      </c>
      <c r="M66" s="16">
        <f t="shared" si="6"/>
        <v>5.2096939727561194E-2</v>
      </c>
    </row>
    <row r="67" spans="2:13" ht="11.1" customHeight="1" x14ac:dyDescent="0.2">
      <c r="B67" s="7" t="s">
        <v>89</v>
      </c>
      <c r="C67" s="8">
        <v>35</v>
      </c>
      <c r="D67" s="15">
        <v>4</v>
      </c>
      <c r="E67" s="19">
        <v>677.6502857142857</v>
      </c>
      <c r="F67" s="23">
        <v>699</v>
      </c>
      <c r="G67" s="15">
        <v>21.349714285714285</v>
      </c>
      <c r="H67" s="16">
        <v>2.4434285714285714E-2</v>
      </c>
      <c r="I67" s="20">
        <f t="shared" si="4"/>
        <v>643.08000000000004</v>
      </c>
      <c r="J67" s="15">
        <f t="shared" si="5"/>
        <v>-5.1014935643163527E-2</v>
      </c>
      <c r="K67" s="15">
        <f t="shared" si="3"/>
        <v>55.919999999999959</v>
      </c>
      <c r="L67" s="15">
        <v>-34.57028571428566</v>
      </c>
      <c r="M67" s="16">
        <f t="shared" si="6"/>
        <v>-5.3757364113773805E-2</v>
      </c>
    </row>
    <row r="68" spans="2:13" ht="11.1" customHeight="1" x14ac:dyDescent="0.2">
      <c r="B68" s="7" t="s">
        <v>64</v>
      </c>
      <c r="C68" s="8">
        <v>3</v>
      </c>
      <c r="D68" s="15">
        <v>1</v>
      </c>
      <c r="E68" s="19">
        <v>428.75333333333333</v>
      </c>
      <c r="F68" s="23">
        <v>599</v>
      </c>
      <c r="G68" s="15">
        <v>170.24666666666667</v>
      </c>
      <c r="H68" s="16">
        <v>0.28423333333333334</v>
      </c>
      <c r="I68" s="20">
        <f t="shared" si="4"/>
        <v>551.08000000000004</v>
      </c>
      <c r="J68" s="15">
        <f t="shared" si="5"/>
        <v>0.28530779158179537</v>
      </c>
      <c r="K68" s="15">
        <f t="shared" si="3"/>
        <v>47.919999999999959</v>
      </c>
      <c r="L68" s="15">
        <v>122.3266666666667</v>
      </c>
      <c r="M68" s="16">
        <f t="shared" si="6"/>
        <v>0.22197624059422716</v>
      </c>
    </row>
    <row r="69" spans="2:13" ht="11.1" customHeight="1" x14ac:dyDescent="0.2">
      <c r="B69" s="7" t="s">
        <v>148</v>
      </c>
      <c r="C69" s="8">
        <v>1</v>
      </c>
      <c r="D69" s="15"/>
      <c r="E69" s="19">
        <v>116.13</v>
      </c>
      <c r="F69" s="23">
        <v>499</v>
      </c>
      <c r="G69" s="15">
        <v>382.87</v>
      </c>
      <c r="H69" s="16">
        <v>0.76730000000000009</v>
      </c>
      <c r="I69" s="20">
        <f t="shared" si="4"/>
        <v>459.08</v>
      </c>
      <c r="J69" s="15">
        <f t="shared" si="5"/>
        <v>2.9531559459226728</v>
      </c>
      <c r="K69" s="15">
        <f t="shared" si="3"/>
        <v>39.920000000000016</v>
      </c>
      <c r="L69" s="15">
        <v>342.95</v>
      </c>
      <c r="M69" s="16">
        <f t="shared" si="6"/>
        <v>0.7470375533676048</v>
      </c>
    </row>
    <row r="70" spans="2:13" ht="11.1" customHeight="1" x14ac:dyDescent="0.2">
      <c r="B70" s="7" t="s">
        <v>37</v>
      </c>
      <c r="C70" s="8">
        <v>15</v>
      </c>
      <c r="D70" s="15">
        <v>7</v>
      </c>
      <c r="E70" s="19">
        <v>651.48333333333335</v>
      </c>
      <c r="F70" s="23">
        <v>699</v>
      </c>
      <c r="G70" s="15">
        <v>47.516666666666666</v>
      </c>
      <c r="H70" s="16">
        <v>4.9806666666666659E-2</v>
      </c>
      <c r="I70" s="20">
        <f t="shared" si="4"/>
        <v>643.08000000000004</v>
      </c>
      <c r="J70" s="15">
        <f t="shared" si="5"/>
        <v>-1.2898769474788263E-2</v>
      </c>
      <c r="K70" s="15">
        <f t="shared" si="3"/>
        <v>55.919999999999959</v>
      </c>
      <c r="L70" s="15">
        <v>-8.4033333333333076</v>
      </c>
      <c r="M70" s="16">
        <f t="shared" si="6"/>
        <v>-1.306732184694487E-2</v>
      </c>
    </row>
    <row r="71" spans="2:13" ht="11.1" customHeight="1" x14ac:dyDescent="0.2">
      <c r="B71" s="7" t="s">
        <v>31</v>
      </c>
      <c r="C71" s="8">
        <v>5</v>
      </c>
      <c r="D71" s="15">
        <v>1</v>
      </c>
      <c r="E71" s="19">
        <v>585.73199999999997</v>
      </c>
      <c r="F71" s="23">
        <v>699</v>
      </c>
      <c r="G71" s="15">
        <v>113.268</v>
      </c>
      <c r="H71" s="16">
        <v>0.12963999999999998</v>
      </c>
      <c r="I71" s="20">
        <f t="shared" si="4"/>
        <v>643.08000000000004</v>
      </c>
      <c r="J71" s="15">
        <f t="shared" si="5"/>
        <v>9.7908258384380692E-2</v>
      </c>
      <c r="K71" s="15">
        <f t="shared" si="3"/>
        <v>55.919999999999959</v>
      </c>
      <c r="L71" s="15">
        <v>57.34800000000007</v>
      </c>
      <c r="M71" s="16">
        <f t="shared" si="6"/>
        <v>8.9177085277104037E-2</v>
      </c>
    </row>
    <row r="72" spans="2:13" ht="11.1" customHeight="1" x14ac:dyDescent="0.2">
      <c r="B72" s="7" t="s">
        <v>35</v>
      </c>
      <c r="C72" s="8">
        <v>5</v>
      </c>
      <c r="D72" s="15">
        <v>3</v>
      </c>
      <c r="E72" s="19">
        <v>609.73400000000004</v>
      </c>
      <c r="F72" s="23">
        <v>699</v>
      </c>
      <c r="G72" s="15">
        <v>89.265999999999991</v>
      </c>
      <c r="H72" s="16">
        <v>0.12770000000000001</v>
      </c>
      <c r="I72" s="20">
        <f t="shared" ref="I72:I103" si="7">F72-(F72*0.08)</f>
        <v>643.08000000000004</v>
      </c>
      <c r="J72" s="15">
        <f t="shared" ref="J72:J103" si="8">(I72-E72)/E72</f>
        <v>5.4689421944651276E-2</v>
      </c>
      <c r="K72" s="15">
        <f t="shared" si="3"/>
        <v>55.919999999999959</v>
      </c>
      <c r="L72" s="15">
        <v>33.346000000000004</v>
      </c>
      <c r="M72" s="16">
        <f t="shared" ref="M72:M103" si="9">(I72-E72)/I72</f>
        <v>5.1853579647944271E-2</v>
      </c>
    </row>
    <row r="73" spans="2:13" ht="11.1" customHeight="1" x14ac:dyDescent="0.2">
      <c r="B73" s="7" t="s">
        <v>119</v>
      </c>
      <c r="C73" s="8">
        <v>1</v>
      </c>
      <c r="D73" s="15"/>
      <c r="E73" s="19">
        <v>565.17999999999995</v>
      </c>
      <c r="F73" s="22">
        <v>1399</v>
      </c>
      <c r="G73" s="15">
        <v>833.82</v>
      </c>
      <c r="H73" s="16">
        <v>0.59599999999999997</v>
      </c>
      <c r="I73" s="20">
        <f t="shared" si="7"/>
        <v>1287.08</v>
      </c>
      <c r="J73" s="15">
        <f t="shared" si="8"/>
        <v>1.2772921900987297</v>
      </c>
      <c r="K73" s="15">
        <f t="shared" ref="K73:K136" si="10">F73-I73</f>
        <v>111.92000000000007</v>
      </c>
      <c r="L73" s="15">
        <v>721.9</v>
      </c>
      <c r="M73" s="16">
        <f t="shared" si="9"/>
        <v>0.56088199645709669</v>
      </c>
    </row>
    <row r="74" spans="2:13" ht="11.1" customHeight="1" x14ac:dyDescent="0.2">
      <c r="B74" s="7" t="s">
        <v>114</v>
      </c>
      <c r="C74" s="8">
        <v>12</v>
      </c>
      <c r="D74" s="15">
        <v>27</v>
      </c>
      <c r="E74" s="19">
        <v>569.75666666666666</v>
      </c>
      <c r="F74" s="23">
        <v>599</v>
      </c>
      <c r="G74" s="15">
        <v>29.243333333333336</v>
      </c>
      <c r="H74" s="16">
        <v>4.8816666666666668E-2</v>
      </c>
      <c r="I74" s="20">
        <f t="shared" si="7"/>
        <v>551.08000000000004</v>
      </c>
      <c r="J74" s="15">
        <f t="shared" si="8"/>
        <v>-3.2780075704832976E-2</v>
      </c>
      <c r="K74" s="15">
        <f t="shared" si="10"/>
        <v>47.919999999999959</v>
      </c>
      <c r="L74" s="15">
        <v>-18.67666666666662</v>
      </c>
      <c r="M74" s="16">
        <f t="shared" si="9"/>
        <v>-3.3891026106312366E-2</v>
      </c>
    </row>
    <row r="75" spans="2:13" ht="11.1" customHeight="1" x14ac:dyDescent="0.2">
      <c r="B75" s="7" t="s">
        <v>39</v>
      </c>
      <c r="C75" s="8">
        <v>12</v>
      </c>
      <c r="D75" s="15">
        <v>12</v>
      </c>
      <c r="E75" s="19">
        <v>660.07666666666671</v>
      </c>
      <c r="F75" s="23">
        <v>699</v>
      </c>
      <c r="G75" s="15">
        <v>38.923333333333332</v>
      </c>
      <c r="H75" s="16">
        <v>4.6383333333333325E-2</v>
      </c>
      <c r="I75" s="20">
        <f t="shared" si="7"/>
        <v>643.08000000000004</v>
      </c>
      <c r="J75" s="15">
        <f t="shared" si="8"/>
        <v>-2.574953414502356E-2</v>
      </c>
      <c r="K75" s="15">
        <f t="shared" si="10"/>
        <v>55.919999999999959</v>
      </c>
      <c r="L75" s="15">
        <v>-16.99666666666667</v>
      </c>
      <c r="M75" s="16">
        <f t="shared" si="9"/>
        <v>-2.6430096825693021E-2</v>
      </c>
    </row>
    <row r="76" spans="2:13" ht="11.1" customHeight="1" x14ac:dyDescent="0.2">
      <c r="B76" s="7" t="s">
        <v>124</v>
      </c>
      <c r="C76" s="8">
        <v>1</v>
      </c>
      <c r="D76" s="15">
        <v>39</v>
      </c>
      <c r="E76" s="19">
        <v>402.39</v>
      </c>
      <c r="F76" s="23">
        <v>859</v>
      </c>
      <c r="G76" s="15">
        <v>456.61</v>
      </c>
      <c r="H76" s="16">
        <v>0.53159999999999996</v>
      </c>
      <c r="I76" s="20">
        <f t="shared" si="7"/>
        <v>790.28</v>
      </c>
      <c r="J76" s="15">
        <f t="shared" si="8"/>
        <v>0.96396530728894858</v>
      </c>
      <c r="K76" s="15">
        <f t="shared" si="10"/>
        <v>68.720000000000027</v>
      </c>
      <c r="L76" s="15">
        <v>387.89</v>
      </c>
      <c r="M76" s="16">
        <f t="shared" si="9"/>
        <v>0.49082603634154981</v>
      </c>
    </row>
    <row r="77" spans="2:13" ht="11.1" customHeight="1" x14ac:dyDescent="0.2">
      <c r="B77" s="7" t="s">
        <v>125</v>
      </c>
      <c r="C77" s="8">
        <v>1</v>
      </c>
      <c r="D77" s="15">
        <v>7</v>
      </c>
      <c r="E77" s="19">
        <v>408.71</v>
      </c>
      <c r="F77" s="23">
        <v>859</v>
      </c>
      <c r="G77" s="15">
        <v>450.29</v>
      </c>
      <c r="H77" s="16">
        <v>0.5242</v>
      </c>
      <c r="I77" s="20">
        <f t="shared" si="7"/>
        <v>790.28</v>
      </c>
      <c r="J77" s="15">
        <f t="shared" si="8"/>
        <v>0.93359594822734948</v>
      </c>
      <c r="K77" s="15">
        <f t="shared" si="10"/>
        <v>68.720000000000027</v>
      </c>
      <c r="L77" s="15">
        <v>381.57</v>
      </c>
      <c r="M77" s="16">
        <f t="shared" si="9"/>
        <v>0.48282887077997672</v>
      </c>
    </row>
    <row r="78" spans="2:13" ht="11.1" customHeight="1" x14ac:dyDescent="0.2">
      <c r="B78" s="7" t="s">
        <v>34</v>
      </c>
      <c r="C78" s="8">
        <v>11</v>
      </c>
      <c r="D78" s="15">
        <v>2</v>
      </c>
      <c r="E78" s="19">
        <v>567.91999999999996</v>
      </c>
      <c r="F78" s="23">
        <v>599</v>
      </c>
      <c r="G78" s="15">
        <v>31.08</v>
      </c>
      <c r="H78" s="16">
        <v>4.7172727272727276E-2</v>
      </c>
      <c r="I78" s="20">
        <f t="shared" si="7"/>
        <v>551.08000000000004</v>
      </c>
      <c r="J78" s="15">
        <f t="shared" si="8"/>
        <v>-2.9652063670939428E-2</v>
      </c>
      <c r="K78" s="15">
        <f t="shared" si="10"/>
        <v>47.919999999999959</v>
      </c>
      <c r="L78" s="15">
        <v>-16.839999999999918</v>
      </c>
      <c r="M78" s="16">
        <f t="shared" si="9"/>
        <v>-3.0558176671263551E-2</v>
      </c>
    </row>
    <row r="79" spans="2:13" ht="11.1" customHeight="1" x14ac:dyDescent="0.2">
      <c r="B79" s="7" t="s">
        <v>144</v>
      </c>
      <c r="C79" s="8">
        <v>1</v>
      </c>
      <c r="D79" s="15"/>
      <c r="E79" s="19">
        <v>636.27</v>
      </c>
      <c r="F79" s="22">
        <v>1299</v>
      </c>
      <c r="G79" s="15">
        <v>662.73</v>
      </c>
      <c r="H79" s="16">
        <v>0.51019999999999999</v>
      </c>
      <c r="I79" s="20">
        <f t="shared" si="7"/>
        <v>1195.08</v>
      </c>
      <c r="J79" s="15">
        <f t="shared" si="8"/>
        <v>0.87825922957235125</v>
      </c>
      <c r="K79" s="15">
        <f t="shared" si="10"/>
        <v>103.92000000000007</v>
      </c>
      <c r="L79" s="15">
        <v>558.80999999999995</v>
      </c>
      <c r="M79" s="16">
        <f t="shared" si="9"/>
        <v>0.46759212772366704</v>
      </c>
    </row>
    <row r="80" spans="2:13" ht="11.1" customHeight="1" x14ac:dyDescent="0.2">
      <c r="B80" s="7" t="s">
        <v>38</v>
      </c>
      <c r="C80" s="8">
        <v>8</v>
      </c>
      <c r="D80" s="15">
        <v>7</v>
      </c>
      <c r="E80" s="19">
        <v>654.92250000000001</v>
      </c>
      <c r="F80" s="23">
        <v>699</v>
      </c>
      <c r="G80" s="15">
        <v>44.077500000000001</v>
      </c>
      <c r="H80" s="16">
        <v>6.3062500000000007E-2</v>
      </c>
      <c r="I80" s="20">
        <f t="shared" si="7"/>
        <v>643.08000000000004</v>
      </c>
      <c r="J80" s="15">
        <f t="shared" si="8"/>
        <v>-1.8082292179608994E-2</v>
      </c>
      <c r="K80" s="15">
        <f t="shared" si="10"/>
        <v>55.919999999999959</v>
      </c>
      <c r="L80" s="15">
        <v>-11.842499999999971</v>
      </c>
      <c r="M80" s="16">
        <f t="shared" si="9"/>
        <v>-1.8415282701996598E-2</v>
      </c>
    </row>
    <row r="81" spans="2:13" ht="11.1" customHeight="1" x14ac:dyDescent="0.2">
      <c r="B81" s="7" t="s">
        <v>80</v>
      </c>
      <c r="C81" s="8">
        <v>8</v>
      </c>
      <c r="D81" s="15">
        <v>26</v>
      </c>
      <c r="E81" s="19">
        <v>732.83500000000004</v>
      </c>
      <c r="F81" s="23">
        <v>799</v>
      </c>
      <c r="G81" s="15">
        <v>66.165000000000006</v>
      </c>
      <c r="H81" s="16">
        <v>6.2100000000000002E-2</v>
      </c>
      <c r="I81" s="20">
        <f t="shared" si="7"/>
        <v>735.08</v>
      </c>
      <c r="J81" s="15">
        <f t="shared" si="8"/>
        <v>3.0634453867514574E-3</v>
      </c>
      <c r="K81" s="15">
        <f t="shared" si="10"/>
        <v>63.919999999999959</v>
      </c>
      <c r="L81" s="15">
        <v>2.2450000000000045</v>
      </c>
      <c r="M81" s="16">
        <f t="shared" si="9"/>
        <v>3.0540893508189644E-3</v>
      </c>
    </row>
    <row r="82" spans="2:13" ht="11.1" customHeight="1" x14ac:dyDescent="0.2">
      <c r="B82" s="7" t="s">
        <v>104</v>
      </c>
      <c r="C82" s="8">
        <v>1</v>
      </c>
      <c r="D82" s="15"/>
      <c r="E82" s="19">
        <v>816.89</v>
      </c>
      <c r="F82" s="22">
        <v>1599</v>
      </c>
      <c r="G82" s="15">
        <v>782.11</v>
      </c>
      <c r="H82" s="16">
        <v>0.48909999999999998</v>
      </c>
      <c r="I82" s="20">
        <f t="shared" si="7"/>
        <v>1471.08</v>
      </c>
      <c r="J82" s="15">
        <f t="shared" si="8"/>
        <v>0.80082997710830095</v>
      </c>
      <c r="K82" s="15">
        <f t="shared" si="10"/>
        <v>127.92000000000007</v>
      </c>
      <c r="L82" s="15">
        <v>654.18999999999994</v>
      </c>
      <c r="M82" s="16">
        <f t="shared" si="9"/>
        <v>0.44470049215542323</v>
      </c>
    </row>
    <row r="83" spans="2:13" ht="11.1" customHeight="1" x14ac:dyDescent="0.2">
      <c r="B83" s="7" t="s">
        <v>51</v>
      </c>
      <c r="C83" s="8">
        <v>12</v>
      </c>
      <c r="D83" s="15"/>
      <c r="E83" s="19">
        <v>670.74333333333334</v>
      </c>
      <c r="F83" s="23">
        <v>699</v>
      </c>
      <c r="G83" s="15">
        <v>28.256666666666664</v>
      </c>
      <c r="H83" s="16">
        <v>4.0424999999999996E-2</v>
      </c>
      <c r="I83" s="20">
        <f t="shared" si="7"/>
        <v>643.08000000000004</v>
      </c>
      <c r="J83" s="15">
        <f t="shared" si="8"/>
        <v>-4.1242800276310311E-2</v>
      </c>
      <c r="K83" s="15">
        <f t="shared" si="10"/>
        <v>55.919999999999959</v>
      </c>
      <c r="L83" s="15">
        <v>-27.663333333333298</v>
      </c>
      <c r="M83" s="16">
        <f t="shared" si="9"/>
        <v>-4.3016939312889996E-2</v>
      </c>
    </row>
    <row r="84" spans="2:13" ht="11.1" customHeight="1" x14ac:dyDescent="0.2">
      <c r="B84" s="7" t="s">
        <v>84</v>
      </c>
      <c r="C84" s="8">
        <v>6</v>
      </c>
      <c r="D84" s="15">
        <v>12</v>
      </c>
      <c r="E84" s="19">
        <v>737.07</v>
      </c>
      <c r="F84" s="23">
        <v>799</v>
      </c>
      <c r="G84" s="15">
        <v>61.93</v>
      </c>
      <c r="H84" s="16">
        <v>7.7516666666666664E-2</v>
      </c>
      <c r="I84" s="20">
        <f t="shared" si="7"/>
        <v>735.08</v>
      </c>
      <c r="J84" s="15">
        <f t="shared" si="8"/>
        <v>-2.6998792516314718E-3</v>
      </c>
      <c r="K84" s="15">
        <f t="shared" si="10"/>
        <v>63.919999999999959</v>
      </c>
      <c r="L84" s="15">
        <v>-1.9900000000000091</v>
      </c>
      <c r="M84" s="16">
        <f t="shared" si="9"/>
        <v>-2.7071883332426524E-3</v>
      </c>
    </row>
    <row r="85" spans="2:13" ht="11.1" customHeight="1" x14ac:dyDescent="0.2">
      <c r="B85" s="7" t="s">
        <v>67</v>
      </c>
      <c r="C85" s="8">
        <v>4</v>
      </c>
      <c r="D85" s="15">
        <v>2</v>
      </c>
      <c r="E85" s="19">
        <v>598.0575</v>
      </c>
      <c r="F85" s="23">
        <v>699</v>
      </c>
      <c r="G85" s="15">
        <v>100.9425</v>
      </c>
      <c r="H85" s="16">
        <v>0.10825</v>
      </c>
      <c r="I85" s="20">
        <f t="shared" si="7"/>
        <v>643.08000000000004</v>
      </c>
      <c r="J85" s="15">
        <f t="shared" si="8"/>
        <v>7.5281222959330887E-2</v>
      </c>
      <c r="K85" s="15">
        <f t="shared" si="10"/>
        <v>55.919999999999959</v>
      </c>
      <c r="L85" s="15">
        <v>45.022500000000029</v>
      </c>
      <c r="M85" s="16">
        <f t="shared" si="9"/>
        <v>7.001072961373396E-2</v>
      </c>
    </row>
    <row r="86" spans="2:13" ht="11.1" customHeight="1" x14ac:dyDescent="0.2">
      <c r="B86" s="7" t="s">
        <v>27</v>
      </c>
      <c r="C86" s="8">
        <v>2</v>
      </c>
      <c r="D86" s="15">
        <v>1</v>
      </c>
      <c r="E86" s="19">
        <v>472.82</v>
      </c>
      <c r="F86" s="23">
        <v>599</v>
      </c>
      <c r="G86" s="15">
        <v>126.18</v>
      </c>
      <c r="H86" s="16">
        <v>0.21065</v>
      </c>
      <c r="I86" s="20">
        <f t="shared" si="7"/>
        <v>551.08000000000004</v>
      </c>
      <c r="J86" s="15">
        <f t="shared" si="8"/>
        <v>0.16551753309927678</v>
      </c>
      <c r="K86" s="15">
        <f t="shared" si="10"/>
        <v>47.919999999999959</v>
      </c>
      <c r="L86" s="15">
        <v>78.260000000000048</v>
      </c>
      <c r="M86" s="16">
        <f t="shared" si="9"/>
        <v>0.14201204906728612</v>
      </c>
    </row>
    <row r="87" spans="2:13" ht="11.1" customHeight="1" x14ac:dyDescent="0.2">
      <c r="B87" s="7" t="s">
        <v>76</v>
      </c>
      <c r="C87" s="8">
        <v>2</v>
      </c>
      <c r="D87" s="15">
        <v>5</v>
      </c>
      <c r="E87" s="19">
        <v>476.81</v>
      </c>
      <c r="F87" s="23">
        <v>599</v>
      </c>
      <c r="G87" s="15">
        <v>122.19</v>
      </c>
      <c r="H87" s="16">
        <v>0.20399999999999999</v>
      </c>
      <c r="I87" s="20">
        <f t="shared" si="7"/>
        <v>551.08000000000004</v>
      </c>
      <c r="J87" s="15">
        <f t="shared" si="8"/>
        <v>0.15576435057989563</v>
      </c>
      <c r="K87" s="15">
        <f t="shared" si="10"/>
        <v>47.919999999999959</v>
      </c>
      <c r="L87" s="15">
        <v>74.270000000000039</v>
      </c>
      <c r="M87" s="16">
        <f t="shared" si="9"/>
        <v>0.13477172098424917</v>
      </c>
    </row>
    <row r="88" spans="2:13" ht="11.1" customHeight="1" x14ac:dyDescent="0.2">
      <c r="B88" s="7" t="s">
        <v>14</v>
      </c>
      <c r="C88" s="8">
        <v>6</v>
      </c>
      <c r="D88" s="15"/>
      <c r="E88" s="19">
        <v>1193.92</v>
      </c>
      <c r="F88" s="22">
        <v>1299</v>
      </c>
      <c r="G88" s="15">
        <v>105.08</v>
      </c>
      <c r="H88" s="16">
        <v>6.7416666666666666E-2</v>
      </c>
      <c r="I88" s="20">
        <f t="shared" si="7"/>
        <v>1195.08</v>
      </c>
      <c r="J88" s="15">
        <f t="shared" si="8"/>
        <v>9.7158938622341059E-4</v>
      </c>
      <c r="K88" s="15">
        <f t="shared" si="10"/>
        <v>103.92000000000007</v>
      </c>
      <c r="L88" s="15">
        <v>1.1599999999998545</v>
      </c>
      <c r="M88" s="16">
        <f t="shared" si="9"/>
        <v>9.7064631656445979E-4</v>
      </c>
    </row>
    <row r="89" spans="2:13" ht="11.1" customHeight="1" x14ac:dyDescent="0.2">
      <c r="B89" s="7" t="s">
        <v>81</v>
      </c>
      <c r="C89" s="8">
        <v>12</v>
      </c>
      <c r="D89" s="15">
        <v>18</v>
      </c>
      <c r="E89" s="19">
        <v>575.08333333333337</v>
      </c>
      <c r="F89" s="23">
        <v>599</v>
      </c>
      <c r="G89" s="15">
        <v>23.916666666666668</v>
      </c>
      <c r="H89" s="16">
        <v>3.3258333333333334E-2</v>
      </c>
      <c r="I89" s="20">
        <f t="shared" si="7"/>
        <v>551.08000000000004</v>
      </c>
      <c r="J89" s="15">
        <f t="shared" si="8"/>
        <v>-4.1738878423416885E-2</v>
      </c>
      <c r="K89" s="15">
        <f t="shared" si="10"/>
        <v>47.919999999999959</v>
      </c>
      <c r="L89" s="15">
        <v>-24.003333333333327</v>
      </c>
      <c r="M89" s="16">
        <f t="shared" si="9"/>
        <v>-4.3556894340809553E-2</v>
      </c>
    </row>
    <row r="90" spans="2:13" ht="11.1" customHeight="1" x14ac:dyDescent="0.2">
      <c r="B90" s="7" t="s">
        <v>15</v>
      </c>
      <c r="C90" s="8">
        <v>2</v>
      </c>
      <c r="D90" s="15"/>
      <c r="E90" s="19">
        <v>1044.3050000000001</v>
      </c>
      <c r="F90" s="22">
        <v>1299</v>
      </c>
      <c r="G90" s="15">
        <v>254.69499999999999</v>
      </c>
      <c r="H90" s="16">
        <v>0.19605</v>
      </c>
      <c r="I90" s="20">
        <f t="shared" si="7"/>
        <v>1195.08</v>
      </c>
      <c r="J90" s="15">
        <f t="shared" si="8"/>
        <v>0.1443783185946633</v>
      </c>
      <c r="K90" s="15">
        <f t="shared" si="10"/>
        <v>103.92000000000007</v>
      </c>
      <c r="L90" s="15">
        <v>150.77499999999986</v>
      </c>
      <c r="M90" s="16">
        <f t="shared" si="9"/>
        <v>0.12616310205174538</v>
      </c>
    </row>
    <row r="91" spans="2:13" ht="11.1" customHeight="1" x14ac:dyDescent="0.2">
      <c r="B91" s="7" t="s">
        <v>113</v>
      </c>
      <c r="C91" s="8">
        <v>11</v>
      </c>
      <c r="D91" s="15">
        <v>77</v>
      </c>
      <c r="E91" s="19">
        <v>565.52818181818191</v>
      </c>
      <c r="F91" s="23">
        <v>599</v>
      </c>
      <c r="G91" s="15">
        <v>33.471818181818179</v>
      </c>
      <c r="H91" s="16">
        <v>3.555454545454545E-2</v>
      </c>
      <c r="I91" s="20">
        <f t="shared" si="7"/>
        <v>551.08000000000004</v>
      </c>
      <c r="J91" s="15">
        <f t="shared" si="8"/>
        <v>-2.5548119939364889E-2</v>
      </c>
      <c r="K91" s="15">
        <f t="shared" si="10"/>
        <v>47.919999999999959</v>
      </c>
      <c r="L91" s="15">
        <v>-14.448181818181865</v>
      </c>
      <c r="M91" s="16">
        <f t="shared" si="9"/>
        <v>-2.6217938989224549E-2</v>
      </c>
    </row>
    <row r="92" spans="2:13" ht="11.1" customHeight="1" x14ac:dyDescent="0.2">
      <c r="B92" s="7" t="s">
        <v>82</v>
      </c>
      <c r="C92" s="8">
        <v>5</v>
      </c>
      <c r="D92" s="15">
        <v>3</v>
      </c>
      <c r="E92" s="19">
        <v>738.18999999999994</v>
      </c>
      <c r="F92" s="23">
        <v>799</v>
      </c>
      <c r="G92" s="15">
        <v>60.81</v>
      </c>
      <c r="H92" s="16">
        <v>7.6100000000000001E-2</v>
      </c>
      <c r="I92" s="20">
        <f t="shared" si="7"/>
        <v>735.08</v>
      </c>
      <c r="J92" s="15">
        <f t="shared" si="8"/>
        <v>-4.2130074912961439E-3</v>
      </c>
      <c r="K92" s="15">
        <f t="shared" si="10"/>
        <v>63.919999999999959</v>
      </c>
      <c r="L92" s="15">
        <v>-3.1099999999999004</v>
      </c>
      <c r="M92" s="16">
        <f t="shared" si="9"/>
        <v>-4.2308320182835877E-3</v>
      </c>
    </row>
    <row r="93" spans="2:13" ht="11.1" customHeight="1" x14ac:dyDescent="0.2">
      <c r="B93" s="7" t="s">
        <v>83</v>
      </c>
      <c r="C93" s="8">
        <v>5</v>
      </c>
      <c r="D93" s="15"/>
      <c r="E93" s="19">
        <v>738.31400000000008</v>
      </c>
      <c r="F93" s="23">
        <v>799</v>
      </c>
      <c r="G93" s="15">
        <v>60.686</v>
      </c>
      <c r="H93" s="16">
        <v>7.5959999999999986E-2</v>
      </c>
      <c r="I93" s="20">
        <f t="shared" si="7"/>
        <v>735.08</v>
      </c>
      <c r="J93" s="15">
        <f t="shared" si="8"/>
        <v>-4.3802501374754334E-3</v>
      </c>
      <c r="K93" s="15">
        <f t="shared" si="10"/>
        <v>63.919999999999959</v>
      </c>
      <c r="L93" s="15">
        <v>-3.2340000000000373</v>
      </c>
      <c r="M93" s="16">
        <f t="shared" si="9"/>
        <v>-4.3995211405561804E-3</v>
      </c>
    </row>
    <row r="94" spans="2:13" ht="11.1" customHeight="1" x14ac:dyDescent="0.2">
      <c r="B94" s="7" t="s">
        <v>32</v>
      </c>
      <c r="C94" s="8">
        <v>1</v>
      </c>
      <c r="D94" s="15"/>
      <c r="E94" s="19">
        <v>784.51</v>
      </c>
      <c r="F94" s="22">
        <v>1259</v>
      </c>
      <c r="G94" s="15">
        <v>474.49</v>
      </c>
      <c r="H94" s="16">
        <v>0.37689999999999996</v>
      </c>
      <c r="I94" s="20">
        <f t="shared" si="7"/>
        <v>1158.28</v>
      </c>
      <c r="J94" s="15">
        <f t="shared" si="8"/>
        <v>0.47643752151024205</v>
      </c>
      <c r="K94" s="15">
        <f t="shared" si="10"/>
        <v>100.72000000000003</v>
      </c>
      <c r="L94" s="15">
        <v>373.77</v>
      </c>
      <c r="M94" s="16">
        <f t="shared" si="9"/>
        <v>0.32269399454363368</v>
      </c>
    </row>
    <row r="95" spans="2:13" ht="11.1" customHeight="1" x14ac:dyDescent="0.2">
      <c r="B95" s="7" t="s">
        <v>42</v>
      </c>
      <c r="C95" s="8">
        <v>1</v>
      </c>
      <c r="D95" s="15">
        <v>3</v>
      </c>
      <c r="E95" s="19">
        <v>630.33000000000004</v>
      </c>
      <c r="F95" s="23">
        <v>999</v>
      </c>
      <c r="G95" s="15">
        <v>368.67</v>
      </c>
      <c r="H95" s="16">
        <v>0.36899999999999999</v>
      </c>
      <c r="I95" s="20">
        <f t="shared" si="7"/>
        <v>919.08</v>
      </c>
      <c r="J95" s="15">
        <f t="shared" si="8"/>
        <v>0.45809337965827418</v>
      </c>
      <c r="K95" s="15">
        <f t="shared" si="10"/>
        <v>79.919999999999959</v>
      </c>
      <c r="L95" s="15">
        <v>288.75</v>
      </c>
      <c r="M95" s="16">
        <f t="shared" si="9"/>
        <v>0.31417286852069459</v>
      </c>
    </row>
    <row r="96" spans="2:13" ht="11.1" customHeight="1" x14ac:dyDescent="0.2">
      <c r="B96" s="7" t="s">
        <v>46</v>
      </c>
      <c r="C96" s="8">
        <v>3</v>
      </c>
      <c r="D96" s="15">
        <v>3</v>
      </c>
      <c r="E96" s="19">
        <v>526.21333333333337</v>
      </c>
      <c r="F96" s="23">
        <v>599</v>
      </c>
      <c r="G96" s="15">
        <v>72.786666666666676</v>
      </c>
      <c r="H96" s="16">
        <v>0.1215</v>
      </c>
      <c r="I96" s="20">
        <f t="shared" si="7"/>
        <v>551.08000000000004</v>
      </c>
      <c r="J96" s="15">
        <f t="shared" si="8"/>
        <v>4.7255865808544073E-2</v>
      </c>
      <c r="K96" s="15">
        <f t="shared" si="10"/>
        <v>47.919999999999959</v>
      </c>
      <c r="L96" s="15">
        <v>24.866666666666674</v>
      </c>
      <c r="M96" s="16">
        <f t="shared" si="9"/>
        <v>4.5123515037139204E-2</v>
      </c>
    </row>
    <row r="97" spans="2:13" ht="11.1" customHeight="1" x14ac:dyDescent="0.2">
      <c r="B97" s="7" t="s">
        <v>75</v>
      </c>
      <c r="C97" s="8">
        <v>1</v>
      </c>
      <c r="D97" s="15">
        <v>7</v>
      </c>
      <c r="E97" s="19">
        <v>393</v>
      </c>
      <c r="F97" s="23">
        <v>599</v>
      </c>
      <c r="G97" s="15">
        <v>206</v>
      </c>
      <c r="H97" s="16">
        <v>0.34389999999999998</v>
      </c>
      <c r="I97" s="20">
        <f t="shared" si="7"/>
        <v>551.08000000000004</v>
      </c>
      <c r="J97" s="15">
        <f t="shared" si="8"/>
        <v>0.40223918575063622</v>
      </c>
      <c r="K97" s="15">
        <f t="shared" si="10"/>
        <v>47.919999999999959</v>
      </c>
      <c r="L97" s="15">
        <v>158.08000000000004</v>
      </c>
      <c r="M97" s="16">
        <f t="shared" si="9"/>
        <v>0.28685490309936856</v>
      </c>
    </row>
    <row r="98" spans="2:13" ht="11.1" customHeight="1" x14ac:dyDescent="0.2">
      <c r="B98" s="7" t="s">
        <v>20</v>
      </c>
      <c r="C98" s="8">
        <v>3</v>
      </c>
      <c r="D98" s="15"/>
      <c r="E98" s="19">
        <v>620.48</v>
      </c>
      <c r="F98" s="23">
        <v>699</v>
      </c>
      <c r="G98" s="15">
        <v>78.52</v>
      </c>
      <c r="H98" s="16">
        <v>0.11233333333333334</v>
      </c>
      <c r="I98" s="20">
        <f t="shared" si="7"/>
        <v>643.08000000000004</v>
      </c>
      <c r="J98" s="15">
        <f t="shared" si="8"/>
        <v>3.6423414130995396E-2</v>
      </c>
      <c r="K98" s="15">
        <f t="shared" si="10"/>
        <v>55.919999999999959</v>
      </c>
      <c r="L98" s="15">
        <v>22.600000000000023</v>
      </c>
      <c r="M98" s="16">
        <f t="shared" si="9"/>
        <v>3.5143372519748743E-2</v>
      </c>
    </row>
    <row r="99" spans="2:13" ht="11.1" customHeight="1" x14ac:dyDescent="0.2">
      <c r="B99" s="7" t="s">
        <v>99</v>
      </c>
      <c r="C99" s="8">
        <v>2</v>
      </c>
      <c r="D99" s="15">
        <v>4</v>
      </c>
      <c r="E99" s="19">
        <v>498.36</v>
      </c>
      <c r="F99" s="23">
        <v>599</v>
      </c>
      <c r="G99" s="15">
        <v>100.64</v>
      </c>
      <c r="H99" s="16">
        <v>0.16800000000000001</v>
      </c>
      <c r="I99" s="20">
        <f t="shared" si="7"/>
        <v>551.08000000000004</v>
      </c>
      <c r="J99" s="15">
        <f t="shared" si="8"/>
        <v>0.10578698129865965</v>
      </c>
      <c r="K99" s="15">
        <f t="shared" si="10"/>
        <v>47.919999999999959</v>
      </c>
      <c r="L99" s="15">
        <v>52.720000000000027</v>
      </c>
      <c r="M99" s="16">
        <f t="shared" si="9"/>
        <v>9.5666690861580944E-2</v>
      </c>
    </row>
    <row r="100" spans="2:13" ht="11.1" customHeight="1" x14ac:dyDescent="0.2">
      <c r="B100" s="7" t="s">
        <v>95</v>
      </c>
      <c r="C100" s="8">
        <v>2</v>
      </c>
      <c r="D100" s="15">
        <v>14</v>
      </c>
      <c r="E100" s="19">
        <v>504.30500000000001</v>
      </c>
      <c r="F100" s="23">
        <v>599</v>
      </c>
      <c r="G100" s="15">
        <v>94.694999999999993</v>
      </c>
      <c r="H100" s="16">
        <v>0.15810000000000002</v>
      </c>
      <c r="I100" s="20">
        <f t="shared" si="7"/>
        <v>551.08000000000004</v>
      </c>
      <c r="J100" s="15">
        <f t="shared" si="8"/>
        <v>9.2751410356827782E-2</v>
      </c>
      <c r="K100" s="15">
        <f t="shared" si="10"/>
        <v>47.919999999999959</v>
      </c>
      <c r="L100" s="15">
        <v>46.775000000000034</v>
      </c>
      <c r="M100" s="16">
        <f t="shared" si="9"/>
        <v>8.4878783479712616E-2</v>
      </c>
    </row>
    <row r="101" spans="2:13" ht="11.1" customHeight="1" x14ac:dyDescent="0.2">
      <c r="B101" s="7" t="s">
        <v>98</v>
      </c>
      <c r="C101" s="8">
        <v>2</v>
      </c>
      <c r="D101" s="15">
        <v>1</v>
      </c>
      <c r="E101" s="19">
        <v>504.30500000000001</v>
      </c>
      <c r="F101" s="23">
        <v>599</v>
      </c>
      <c r="G101" s="15">
        <v>94.694999999999993</v>
      </c>
      <c r="H101" s="16">
        <v>0.15810000000000002</v>
      </c>
      <c r="I101" s="20">
        <f t="shared" si="7"/>
        <v>551.08000000000004</v>
      </c>
      <c r="J101" s="15">
        <f t="shared" si="8"/>
        <v>9.2751410356827782E-2</v>
      </c>
      <c r="K101" s="15">
        <f t="shared" si="10"/>
        <v>47.919999999999959</v>
      </c>
      <c r="L101" s="15">
        <v>46.775000000000034</v>
      </c>
      <c r="M101" s="16">
        <f t="shared" si="9"/>
        <v>8.4878783479712616E-2</v>
      </c>
    </row>
    <row r="102" spans="2:13" ht="11.1" customHeight="1" x14ac:dyDescent="0.2">
      <c r="B102" s="7" t="s">
        <v>101</v>
      </c>
      <c r="C102" s="8">
        <v>2</v>
      </c>
      <c r="D102" s="15">
        <v>20</v>
      </c>
      <c r="E102" s="19">
        <v>504.3</v>
      </c>
      <c r="F102" s="23">
        <v>599</v>
      </c>
      <c r="G102" s="15">
        <v>94.7</v>
      </c>
      <c r="H102" s="16">
        <v>0.15810000000000002</v>
      </c>
      <c r="I102" s="20">
        <f t="shared" si="7"/>
        <v>551.08000000000004</v>
      </c>
      <c r="J102" s="15">
        <f t="shared" si="8"/>
        <v>9.2762244695617738E-2</v>
      </c>
      <c r="K102" s="15">
        <f t="shared" si="10"/>
        <v>47.919999999999959</v>
      </c>
      <c r="L102" s="15">
        <v>46.78000000000003</v>
      </c>
      <c r="M102" s="16">
        <f t="shared" si="9"/>
        <v>8.4887856572548492E-2</v>
      </c>
    </row>
    <row r="103" spans="2:13" ht="11.1" customHeight="1" x14ac:dyDescent="0.2">
      <c r="B103" s="7" t="s">
        <v>58</v>
      </c>
      <c r="C103" s="8">
        <v>2</v>
      </c>
      <c r="D103" s="15"/>
      <c r="E103" s="19">
        <v>841.15</v>
      </c>
      <c r="F103" s="23">
        <v>999</v>
      </c>
      <c r="G103" s="15">
        <v>157.85</v>
      </c>
      <c r="H103" s="16">
        <v>0.158</v>
      </c>
      <c r="I103" s="20">
        <f t="shared" si="7"/>
        <v>919.08</v>
      </c>
      <c r="J103" s="15">
        <f t="shared" si="8"/>
        <v>9.2646971408191239E-2</v>
      </c>
      <c r="K103" s="15">
        <f t="shared" si="10"/>
        <v>79.919999999999959</v>
      </c>
      <c r="L103" s="15">
        <v>77.930000000000064</v>
      </c>
      <c r="M103" s="16">
        <f t="shared" si="9"/>
        <v>8.4791313052182682E-2</v>
      </c>
    </row>
    <row r="104" spans="2:13" ht="11.1" customHeight="1" x14ac:dyDescent="0.2">
      <c r="B104" s="7" t="s">
        <v>109</v>
      </c>
      <c r="C104" s="8">
        <v>3</v>
      </c>
      <c r="D104" s="15">
        <v>5</v>
      </c>
      <c r="E104" s="19">
        <v>537.20333333333326</v>
      </c>
      <c r="F104" s="23">
        <v>599</v>
      </c>
      <c r="G104" s="15">
        <v>61.79666666666666</v>
      </c>
      <c r="H104" s="16">
        <v>0.10316666666666667</v>
      </c>
      <c r="I104" s="20">
        <f t="shared" ref="I104:I135" si="11">F104-(F104*0.08)</f>
        <v>551.08000000000004</v>
      </c>
      <c r="J104" s="15">
        <f t="shared" ref="J104:J135" si="12">(I104-E104)/E104</f>
        <v>2.5831311545597473E-2</v>
      </c>
      <c r="K104" s="15">
        <f t="shared" si="10"/>
        <v>47.919999999999959</v>
      </c>
      <c r="L104" s="15">
        <v>13.876666666666779</v>
      </c>
      <c r="M104" s="16">
        <f t="shared" ref="M104:M135" si="13">(I104-E104)/I104</f>
        <v>2.5180856983862195E-2</v>
      </c>
    </row>
    <row r="105" spans="2:13" ht="11.1" customHeight="1" x14ac:dyDescent="0.2">
      <c r="B105" s="7" t="s">
        <v>55</v>
      </c>
      <c r="C105" s="8">
        <v>1</v>
      </c>
      <c r="D105" s="15"/>
      <c r="E105" s="19">
        <v>415.2</v>
      </c>
      <c r="F105" s="23">
        <v>599</v>
      </c>
      <c r="G105" s="15">
        <v>183.8</v>
      </c>
      <c r="H105" s="16">
        <v>0.30680000000000002</v>
      </c>
      <c r="I105" s="20">
        <f t="shared" si="11"/>
        <v>551.08000000000004</v>
      </c>
      <c r="J105" s="15">
        <f t="shared" si="12"/>
        <v>0.32726396917148376</v>
      </c>
      <c r="K105" s="15">
        <f t="shared" si="10"/>
        <v>47.919999999999959</v>
      </c>
      <c r="L105" s="15">
        <v>135.88000000000005</v>
      </c>
      <c r="M105" s="16">
        <f t="shared" si="13"/>
        <v>0.24657037090803521</v>
      </c>
    </row>
    <row r="106" spans="2:13" ht="11.1" customHeight="1" x14ac:dyDescent="0.2">
      <c r="B106" s="7" t="s">
        <v>65</v>
      </c>
      <c r="C106" s="8">
        <v>1</v>
      </c>
      <c r="D106" s="15">
        <v>1</v>
      </c>
      <c r="E106" s="19">
        <v>426.99</v>
      </c>
      <c r="F106" s="23">
        <v>599</v>
      </c>
      <c r="G106" s="15">
        <v>172.01</v>
      </c>
      <c r="H106" s="16">
        <v>0.28720000000000001</v>
      </c>
      <c r="I106" s="20">
        <f t="shared" si="11"/>
        <v>551.08000000000004</v>
      </c>
      <c r="J106" s="15">
        <f t="shared" si="12"/>
        <v>0.29061570528583813</v>
      </c>
      <c r="K106" s="15">
        <f t="shared" si="10"/>
        <v>47.919999999999959</v>
      </c>
      <c r="L106" s="15">
        <v>124.09000000000003</v>
      </c>
      <c r="M106" s="16">
        <f t="shared" si="13"/>
        <v>0.22517601800101622</v>
      </c>
    </row>
    <row r="107" spans="2:13" ht="11.1" customHeight="1" x14ac:dyDescent="0.2">
      <c r="B107" s="7" t="s">
        <v>71</v>
      </c>
      <c r="C107" s="8">
        <v>2</v>
      </c>
      <c r="D107" s="15"/>
      <c r="E107" s="19">
        <v>599.46</v>
      </c>
      <c r="F107" s="23">
        <v>699</v>
      </c>
      <c r="G107" s="15">
        <v>99.54</v>
      </c>
      <c r="H107" s="16">
        <v>0.1424</v>
      </c>
      <c r="I107" s="20">
        <f t="shared" si="11"/>
        <v>643.08000000000004</v>
      </c>
      <c r="J107" s="15">
        <f t="shared" si="12"/>
        <v>7.2765488940046044E-2</v>
      </c>
      <c r="K107" s="15">
        <f t="shared" si="10"/>
        <v>55.919999999999959</v>
      </c>
      <c r="L107" s="15">
        <v>43.620000000000005</v>
      </c>
      <c r="M107" s="16">
        <f t="shared" si="13"/>
        <v>6.7829818996081356E-2</v>
      </c>
    </row>
    <row r="108" spans="2:13" ht="11.1" customHeight="1" x14ac:dyDescent="0.2">
      <c r="B108" s="7" t="s">
        <v>111</v>
      </c>
      <c r="C108" s="8">
        <v>1</v>
      </c>
      <c r="D108" s="15"/>
      <c r="E108" s="19">
        <v>716.92</v>
      </c>
      <c r="F108" s="23">
        <v>999</v>
      </c>
      <c r="G108" s="15">
        <v>282.08</v>
      </c>
      <c r="H108" s="16">
        <v>0.28239999999999998</v>
      </c>
      <c r="I108" s="20">
        <f t="shared" si="11"/>
        <v>919.08</v>
      </c>
      <c r="J108" s="15">
        <f t="shared" si="12"/>
        <v>0.28198404284996942</v>
      </c>
      <c r="K108" s="15">
        <f t="shared" si="10"/>
        <v>79.919999999999959</v>
      </c>
      <c r="L108" s="15">
        <v>202.16000000000005</v>
      </c>
      <c r="M108" s="16">
        <f t="shared" si="13"/>
        <v>0.21995908952430698</v>
      </c>
    </row>
    <row r="109" spans="2:13" ht="11.1" customHeight="1" x14ac:dyDescent="0.2">
      <c r="B109" s="7" t="s">
        <v>30</v>
      </c>
      <c r="C109" s="8">
        <v>3</v>
      </c>
      <c r="D109" s="15"/>
      <c r="E109" s="19">
        <v>635.59333333333336</v>
      </c>
      <c r="F109" s="23">
        <v>699</v>
      </c>
      <c r="G109" s="15">
        <v>63.406666666666666</v>
      </c>
      <c r="H109" s="16">
        <v>9.0700000000000003E-2</v>
      </c>
      <c r="I109" s="20">
        <f t="shared" si="11"/>
        <v>643.08000000000004</v>
      </c>
      <c r="J109" s="15">
        <f t="shared" si="12"/>
        <v>1.1779020128174217E-2</v>
      </c>
      <c r="K109" s="15">
        <f t="shared" si="10"/>
        <v>55.919999999999959</v>
      </c>
      <c r="L109" s="15">
        <v>7.4866666666666779</v>
      </c>
      <c r="M109" s="16">
        <f t="shared" si="13"/>
        <v>1.1641890070701435E-2</v>
      </c>
    </row>
    <row r="110" spans="2:13" ht="11.1" customHeight="1" x14ac:dyDescent="0.2">
      <c r="B110" s="7" t="s">
        <v>25</v>
      </c>
      <c r="C110" s="8">
        <v>8</v>
      </c>
      <c r="D110" s="15">
        <v>5</v>
      </c>
      <c r="E110" s="19">
        <v>572.39125000000001</v>
      </c>
      <c r="F110" s="23">
        <v>599</v>
      </c>
      <c r="G110" s="15">
        <v>26.608750000000001</v>
      </c>
      <c r="H110" s="16">
        <v>3.3312499999999995E-2</v>
      </c>
      <c r="I110" s="20">
        <f t="shared" si="11"/>
        <v>551.08000000000004</v>
      </c>
      <c r="J110" s="15">
        <f t="shared" si="12"/>
        <v>-3.7231963276866953E-2</v>
      </c>
      <c r="K110" s="15">
        <f t="shared" si="10"/>
        <v>47.919999999999959</v>
      </c>
      <c r="L110" s="15">
        <v>-21.311249999999973</v>
      </c>
      <c r="M110" s="16">
        <f t="shared" si="13"/>
        <v>-3.8671789939754612E-2</v>
      </c>
    </row>
    <row r="111" spans="2:13" ht="11.1" customHeight="1" x14ac:dyDescent="0.2">
      <c r="B111" s="7" t="s">
        <v>49</v>
      </c>
      <c r="C111" s="8">
        <v>1</v>
      </c>
      <c r="D111" s="15"/>
      <c r="E111" s="19">
        <v>741.43</v>
      </c>
      <c r="F111" s="23">
        <v>999</v>
      </c>
      <c r="G111" s="15">
        <v>257.57</v>
      </c>
      <c r="H111" s="16">
        <v>0.25780000000000003</v>
      </c>
      <c r="I111" s="20">
        <f t="shared" si="11"/>
        <v>919.08</v>
      </c>
      <c r="J111" s="15">
        <f t="shared" si="12"/>
        <v>0.23960454796811581</v>
      </c>
      <c r="K111" s="15">
        <f t="shared" si="10"/>
        <v>79.919999999999959</v>
      </c>
      <c r="L111" s="15">
        <v>177.65000000000009</v>
      </c>
      <c r="M111" s="16">
        <f t="shared" si="13"/>
        <v>0.19329111720416078</v>
      </c>
    </row>
    <row r="112" spans="2:13" ht="11.1" customHeight="1" x14ac:dyDescent="0.2">
      <c r="B112" s="7" t="s">
        <v>62</v>
      </c>
      <c r="C112" s="8">
        <v>1</v>
      </c>
      <c r="D112" s="15">
        <v>1</v>
      </c>
      <c r="E112" s="19">
        <v>445.22</v>
      </c>
      <c r="F112" s="23">
        <v>599</v>
      </c>
      <c r="G112" s="15">
        <v>153.78</v>
      </c>
      <c r="H112" s="16">
        <v>0.25670000000000004</v>
      </c>
      <c r="I112" s="20">
        <f t="shared" si="11"/>
        <v>551.08000000000004</v>
      </c>
      <c r="J112" s="15">
        <f t="shared" si="12"/>
        <v>0.23777009119087195</v>
      </c>
      <c r="K112" s="15">
        <f t="shared" si="10"/>
        <v>47.919999999999959</v>
      </c>
      <c r="L112" s="15">
        <v>105.86000000000001</v>
      </c>
      <c r="M112" s="16">
        <f t="shared" si="13"/>
        <v>0.19209552152137621</v>
      </c>
    </row>
    <row r="113" spans="2:13" ht="11.1" customHeight="1" x14ac:dyDescent="0.2">
      <c r="B113" s="7" t="s">
        <v>116</v>
      </c>
      <c r="C113" s="8">
        <v>5</v>
      </c>
      <c r="D113" s="15">
        <v>20</v>
      </c>
      <c r="E113" s="19">
        <v>569.08999999999992</v>
      </c>
      <c r="F113" s="23">
        <v>599</v>
      </c>
      <c r="G113" s="15">
        <v>29.910000000000004</v>
      </c>
      <c r="H113" s="16">
        <v>4.9939999999999998E-2</v>
      </c>
      <c r="I113" s="20">
        <f t="shared" si="11"/>
        <v>551.08000000000004</v>
      </c>
      <c r="J113" s="15">
        <f t="shared" si="12"/>
        <v>-3.1647015410567539E-2</v>
      </c>
      <c r="K113" s="15">
        <f t="shared" si="10"/>
        <v>47.919999999999959</v>
      </c>
      <c r="L113" s="15">
        <v>-18.009999999999877</v>
      </c>
      <c r="M113" s="16">
        <f t="shared" si="13"/>
        <v>-3.2681280394860776E-2</v>
      </c>
    </row>
    <row r="114" spans="2:13" ht="11.1" customHeight="1" x14ac:dyDescent="0.2">
      <c r="B114" s="7" t="s">
        <v>92</v>
      </c>
      <c r="C114" s="8">
        <v>1</v>
      </c>
      <c r="D114" s="15"/>
      <c r="E114" s="19">
        <v>768.81</v>
      </c>
      <c r="F114" s="23">
        <v>999</v>
      </c>
      <c r="G114" s="15">
        <v>230.19</v>
      </c>
      <c r="H114" s="16">
        <v>0.23039999999999999</v>
      </c>
      <c r="I114" s="20">
        <f t="shared" si="11"/>
        <v>919.08</v>
      </c>
      <c r="J114" s="15">
        <f t="shared" si="12"/>
        <v>0.19545791547976757</v>
      </c>
      <c r="K114" s="15">
        <f t="shared" si="10"/>
        <v>79.919999999999959</v>
      </c>
      <c r="L114" s="15">
        <v>150.2700000000001</v>
      </c>
      <c r="M114" s="16">
        <f t="shared" si="13"/>
        <v>0.16350045697871796</v>
      </c>
    </row>
    <row r="115" spans="2:13" ht="11.1" customHeight="1" x14ac:dyDescent="0.2">
      <c r="B115" s="7" t="s">
        <v>28</v>
      </c>
      <c r="C115" s="8">
        <v>1</v>
      </c>
      <c r="D115" s="15"/>
      <c r="E115" s="19">
        <v>472.82</v>
      </c>
      <c r="F115" s="23">
        <v>599</v>
      </c>
      <c r="G115" s="15">
        <v>126.18</v>
      </c>
      <c r="H115" s="16">
        <v>0.2107</v>
      </c>
      <c r="I115" s="20">
        <f t="shared" si="11"/>
        <v>551.08000000000004</v>
      </c>
      <c r="J115" s="15">
        <f t="shared" si="12"/>
        <v>0.16551753309927678</v>
      </c>
      <c r="K115" s="15">
        <f t="shared" si="10"/>
        <v>47.919999999999959</v>
      </c>
      <c r="L115" s="15">
        <v>78.260000000000048</v>
      </c>
      <c r="M115" s="16">
        <f t="shared" si="13"/>
        <v>0.14201204906728612</v>
      </c>
    </row>
    <row r="116" spans="2:13" ht="11.1" customHeight="1" x14ac:dyDescent="0.2">
      <c r="B116" s="7" t="s">
        <v>68</v>
      </c>
      <c r="C116" s="8">
        <v>1</v>
      </c>
      <c r="D116" s="15"/>
      <c r="E116" s="19">
        <v>480.79</v>
      </c>
      <c r="F116" s="23">
        <v>599</v>
      </c>
      <c r="G116" s="15">
        <v>118.21</v>
      </c>
      <c r="H116" s="16">
        <v>0.1973</v>
      </c>
      <c r="I116" s="20">
        <f t="shared" si="11"/>
        <v>551.08000000000004</v>
      </c>
      <c r="J116" s="15">
        <f t="shared" si="12"/>
        <v>0.14619688429459851</v>
      </c>
      <c r="K116" s="15">
        <f t="shared" si="10"/>
        <v>47.919999999999959</v>
      </c>
      <c r="L116" s="15">
        <v>70.29000000000002</v>
      </c>
      <c r="M116" s="16">
        <f t="shared" si="13"/>
        <v>0.12754953908688396</v>
      </c>
    </row>
    <row r="117" spans="2:13" ht="11.1" customHeight="1" x14ac:dyDescent="0.2">
      <c r="B117" s="7" t="s">
        <v>117</v>
      </c>
      <c r="C117" s="8">
        <v>8</v>
      </c>
      <c r="D117" s="15">
        <v>10</v>
      </c>
      <c r="E117" s="19">
        <v>576.27499999999998</v>
      </c>
      <c r="F117" s="23">
        <v>599</v>
      </c>
      <c r="G117" s="15">
        <v>22.725000000000001</v>
      </c>
      <c r="H117" s="16">
        <v>2.3712499999999997E-2</v>
      </c>
      <c r="I117" s="20">
        <f t="shared" si="11"/>
        <v>551.08000000000004</v>
      </c>
      <c r="J117" s="15">
        <f t="shared" si="12"/>
        <v>-4.372044596763687E-2</v>
      </c>
      <c r="K117" s="15">
        <f t="shared" si="10"/>
        <v>47.919999999999959</v>
      </c>
      <c r="L117" s="15">
        <v>-25.194999999999936</v>
      </c>
      <c r="M117" s="16">
        <f t="shared" si="13"/>
        <v>-4.5719314800028915E-2</v>
      </c>
    </row>
    <row r="118" spans="2:13" ht="11.1" customHeight="1" x14ac:dyDescent="0.2">
      <c r="B118" s="7" t="s">
        <v>57</v>
      </c>
      <c r="C118" s="8">
        <v>1</v>
      </c>
      <c r="D118" s="15"/>
      <c r="E118" s="19">
        <v>839.94</v>
      </c>
      <c r="F118" s="23">
        <v>999</v>
      </c>
      <c r="G118" s="15">
        <v>159.06</v>
      </c>
      <c r="H118" s="16">
        <v>0.15920000000000001</v>
      </c>
      <c r="I118" s="20">
        <f t="shared" si="11"/>
        <v>919.08</v>
      </c>
      <c r="J118" s="15">
        <f t="shared" si="12"/>
        <v>9.4221015786841888E-2</v>
      </c>
      <c r="K118" s="15">
        <f t="shared" si="10"/>
        <v>79.919999999999959</v>
      </c>
      <c r="L118" s="15">
        <v>79.139999999999986</v>
      </c>
      <c r="M118" s="16">
        <f t="shared" si="13"/>
        <v>8.6107846977412181E-2</v>
      </c>
    </row>
    <row r="119" spans="2:13" ht="11.1" customHeight="1" x14ac:dyDescent="0.2">
      <c r="B119" s="7" t="s">
        <v>100</v>
      </c>
      <c r="C119" s="8">
        <v>1</v>
      </c>
      <c r="D119" s="15">
        <v>6</v>
      </c>
      <c r="E119" s="19">
        <v>504.3</v>
      </c>
      <c r="F119" s="23">
        <v>599</v>
      </c>
      <c r="G119" s="15">
        <v>94.7</v>
      </c>
      <c r="H119" s="16">
        <v>0.15810000000000002</v>
      </c>
      <c r="I119" s="20">
        <f t="shared" si="11"/>
        <v>551.08000000000004</v>
      </c>
      <c r="J119" s="15">
        <f t="shared" si="12"/>
        <v>9.2762244695617738E-2</v>
      </c>
      <c r="K119" s="15">
        <f t="shared" si="10"/>
        <v>47.919999999999959</v>
      </c>
      <c r="L119" s="15">
        <v>46.78000000000003</v>
      </c>
      <c r="M119" s="16">
        <f t="shared" si="13"/>
        <v>8.4887856572548492E-2</v>
      </c>
    </row>
    <row r="120" spans="2:13" ht="11.1" customHeight="1" x14ac:dyDescent="0.2">
      <c r="B120" s="7" t="s">
        <v>60</v>
      </c>
      <c r="C120" s="8">
        <v>1</v>
      </c>
      <c r="D120" s="15"/>
      <c r="E120" s="19">
        <v>841.14</v>
      </c>
      <c r="F120" s="23">
        <v>999</v>
      </c>
      <c r="G120" s="15">
        <v>157.86000000000001</v>
      </c>
      <c r="H120" s="16">
        <v>0.158</v>
      </c>
      <c r="I120" s="20">
        <f t="shared" si="11"/>
        <v>919.08</v>
      </c>
      <c r="J120" s="15">
        <f t="shared" si="12"/>
        <v>9.2659961480847486E-2</v>
      </c>
      <c r="K120" s="15">
        <f t="shared" si="10"/>
        <v>79.919999999999959</v>
      </c>
      <c r="L120" s="15">
        <v>77.940000000000055</v>
      </c>
      <c r="M120" s="16">
        <f t="shared" si="13"/>
        <v>8.4802193497845721E-2</v>
      </c>
    </row>
    <row r="121" spans="2:13" ht="11.1" customHeight="1" x14ac:dyDescent="0.2">
      <c r="B121" s="7" t="s">
        <v>106</v>
      </c>
      <c r="C121" s="8">
        <v>3</v>
      </c>
      <c r="D121" s="15">
        <v>11</v>
      </c>
      <c r="E121" s="19">
        <v>569.54</v>
      </c>
      <c r="F121" s="23">
        <v>599</v>
      </c>
      <c r="G121" s="15">
        <v>29.459999999999997</v>
      </c>
      <c r="H121" s="16">
        <v>4.9166666666666671E-2</v>
      </c>
      <c r="I121" s="20">
        <f t="shared" si="11"/>
        <v>551.08000000000004</v>
      </c>
      <c r="J121" s="15">
        <f t="shared" si="12"/>
        <v>-3.2412122063419466E-2</v>
      </c>
      <c r="K121" s="15">
        <f t="shared" si="10"/>
        <v>47.919999999999959</v>
      </c>
      <c r="L121" s="15">
        <v>-18.459999999999923</v>
      </c>
      <c r="M121" s="16">
        <f t="shared" si="13"/>
        <v>-3.3497858750090585E-2</v>
      </c>
    </row>
    <row r="122" spans="2:13" ht="11.1" customHeight="1" x14ac:dyDescent="0.2">
      <c r="B122" s="7" t="s">
        <v>23</v>
      </c>
      <c r="C122" s="8">
        <v>1</v>
      </c>
      <c r="D122" s="15">
        <v>2</v>
      </c>
      <c r="E122" s="19">
        <v>511.43</v>
      </c>
      <c r="F122" s="23">
        <v>599</v>
      </c>
      <c r="G122" s="15">
        <v>87.57</v>
      </c>
      <c r="H122" s="16">
        <v>0.1462</v>
      </c>
      <c r="I122" s="20">
        <f t="shared" si="11"/>
        <v>551.08000000000004</v>
      </c>
      <c r="J122" s="15">
        <f t="shared" si="12"/>
        <v>7.7527716403026872E-2</v>
      </c>
      <c r="K122" s="15">
        <f t="shared" si="10"/>
        <v>47.919999999999959</v>
      </c>
      <c r="L122" s="15">
        <v>39.650000000000034</v>
      </c>
      <c r="M122" s="16">
        <f t="shared" si="13"/>
        <v>7.1949626188575214E-2</v>
      </c>
    </row>
    <row r="123" spans="2:13" ht="11.1" customHeight="1" x14ac:dyDescent="0.2">
      <c r="B123" s="7" t="s">
        <v>24</v>
      </c>
      <c r="C123" s="8">
        <v>1</v>
      </c>
      <c r="D123" s="15"/>
      <c r="E123" s="19">
        <v>511.44</v>
      </c>
      <c r="F123" s="23">
        <v>599</v>
      </c>
      <c r="G123" s="15">
        <v>87.56</v>
      </c>
      <c r="H123" s="16">
        <v>0.1462</v>
      </c>
      <c r="I123" s="20">
        <f t="shared" si="11"/>
        <v>551.08000000000004</v>
      </c>
      <c r="J123" s="15">
        <f t="shared" si="12"/>
        <v>7.7506647896136482E-2</v>
      </c>
      <c r="K123" s="15">
        <f t="shared" si="10"/>
        <v>47.919999999999959</v>
      </c>
      <c r="L123" s="15">
        <v>39.640000000000043</v>
      </c>
      <c r="M123" s="16">
        <f t="shared" si="13"/>
        <v>7.1931480002903461E-2</v>
      </c>
    </row>
    <row r="124" spans="2:13" ht="11.1" customHeight="1" x14ac:dyDescent="0.2">
      <c r="B124" s="7" t="s">
        <v>115</v>
      </c>
      <c r="C124" s="8">
        <v>3</v>
      </c>
      <c r="D124" s="15">
        <v>22</v>
      </c>
      <c r="E124" s="19">
        <v>570.87333333333333</v>
      </c>
      <c r="F124" s="23">
        <v>599</v>
      </c>
      <c r="G124" s="15">
        <v>28.126666666666665</v>
      </c>
      <c r="H124" s="16">
        <v>4.6966666666666664E-2</v>
      </c>
      <c r="I124" s="20">
        <f t="shared" si="11"/>
        <v>551.08000000000004</v>
      </c>
      <c r="J124" s="15">
        <f t="shared" si="12"/>
        <v>-3.4672022982331095E-2</v>
      </c>
      <c r="K124" s="15">
        <f t="shared" si="10"/>
        <v>47.919999999999959</v>
      </c>
      <c r="L124" s="15">
        <v>-19.793333333333294</v>
      </c>
      <c r="M124" s="16">
        <f t="shared" si="13"/>
        <v>-3.5917350172993565E-2</v>
      </c>
    </row>
    <row r="125" spans="2:13" ht="11.1" customHeight="1" x14ac:dyDescent="0.2">
      <c r="B125" s="7" t="s">
        <v>21</v>
      </c>
      <c r="C125" s="8">
        <v>1</v>
      </c>
      <c r="D125" s="15"/>
      <c r="E125" s="19">
        <v>867.01</v>
      </c>
      <c r="F125" s="23">
        <v>999</v>
      </c>
      <c r="G125" s="15">
        <v>131.99</v>
      </c>
      <c r="H125" s="16">
        <v>0.1321</v>
      </c>
      <c r="I125" s="20">
        <f t="shared" si="11"/>
        <v>919.08</v>
      </c>
      <c r="J125" s="15">
        <f t="shared" si="12"/>
        <v>6.0056977428172745E-2</v>
      </c>
      <c r="K125" s="15">
        <f t="shared" si="10"/>
        <v>79.919999999999959</v>
      </c>
      <c r="L125" s="15">
        <v>52.07000000000005</v>
      </c>
      <c r="M125" s="16">
        <f t="shared" si="13"/>
        <v>5.6654480567524097E-2</v>
      </c>
    </row>
    <row r="126" spans="2:13" ht="11.1" customHeight="1" x14ac:dyDescent="0.2">
      <c r="B126" s="7" t="s">
        <v>19</v>
      </c>
      <c r="C126" s="8">
        <v>1</v>
      </c>
      <c r="D126" s="15"/>
      <c r="E126" s="19">
        <v>1128.04</v>
      </c>
      <c r="F126" s="22">
        <v>1299</v>
      </c>
      <c r="G126" s="15">
        <v>170.96</v>
      </c>
      <c r="H126" s="16">
        <v>0.13159999999999999</v>
      </c>
      <c r="I126" s="20">
        <f t="shared" si="11"/>
        <v>1195.08</v>
      </c>
      <c r="J126" s="15">
        <f t="shared" si="12"/>
        <v>5.9430516648345776E-2</v>
      </c>
      <c r="K126" s="15">
        <f t="shared" si="10"/>
        <v>103.92000000000007</v>
      </c>
      <c r="L126" s="15">
        <v>67.039999999999964</v>
      </c>
      <c r="M126" s="16">
        <f t="shared" si="13"/>
        <v>5.6096662984904747E-2</v>
      </c>
    </row>
    <row r="127" spans="2:13" ht="11.1" customHeight="1" x14ac:dyDescent="0.2">
      <c r="B127" s="7" t="s">
        <v>13</v>
      </c>
      <c r="C127" s="8">
        <v>2</v>
      </c>
      <c r="D127" s="15">
        <v>1</v>
      </c>
      <c r="E127" s="19">
        <v>1225.53</v>
      </c>
      <c r="F127" s="22">
        <v>1299</v>
      </c>
      <c r="G127" s="15">
        <v>73.47</v>
      </c>
      <c r="H127" s="16">
        <v>5.6550000000000003E-2</v>
      </c>
      <c r="I127" s="20">
        <f t="shared" si="11"/>
        <v>1195.08</v>
      </c>
      <c r="J127" s="15">
        <f t="shared" si="12"/>
        <v>-2.4846392989155749E-2</v>
      </c>
      <c r="K127" s="15">
        <f t="shared" si="10"/>
        <v>103.92000000000007</v>
      </c>
      <c r="L127" s="15">
        <v>-30.450000000000045</v>
      </c>
      <c r="M127" s="16">
        <f t="shared" si="13"/>
        <v>-2.5479465809820304E-2</v>
      </c>
    </row>
    <row r="128" spans="2:13" ht="11.1" customHeight="1" x14ac:dyDescent="0.2">
      <c r="B128" s="7" t="s">
        <v>108</v>
      </c>
      <c r="C128" s="8">
        <v>1</v>
      </c>
      <c r="D128" s="15">
        <v>7</v>
      </c>
      <c r="E128" s="19">
        <v>537.20000000000005</v>
      </c>
      <c r="F128" s="23">
        <v>599</v>
      </c>
      <c r="G128" s="15">
        <v>61.8</v>
      </c>
      <c r="H128" s="16">
        <v>0.1032</v>
      </c>
      <c r="I128" s="20">
        <f t="shared" si="11"/>
        <v>551.08000000000004</v>
      </c>
      <c r="J128" s="15">
        <f t="shared" si="12"/>
        <v>2.5837676842889044E-2</v>
      </c>
      <c r="K128" s="15">
        <f t="shared" si="10"/>
        <v>47.919999999999959</v>
      </c>
      <c r="L128" s="15">
        <v>13.879999999999995</v>
      </c>
      <c r="M128" s="16">
        <f t="shared" si="13"/>
        <v>2.5186905712419241E-2</v>
      </c>
    </row>
    <row r="129" spans="2:13" ht="11.1" customHeight="1" x14ac:dyDescent="0.2">
      <c r="B129" s="7" t="s">
        <v>10</v>
      </c>
      <c r="C129" s="8">
        <v>2</v>
      </c>
      <c r="D129" s="15">
        <v>1</v>
      </c>
      <c r="E129" s="19">
        <v>666.23500000000001</v>
      </c>
      <c r="F129" s="23">
        <v>699</v>
      </c>
      <c r="G129" s="15">
        <v>32.765000000000001</v>
      </c>
      <c r="H129" s="16">
        <v>4.6849999999999996E-2</v>
      </c>
      <c r="I129" s="20">
        <f t="shared" si="11"/>
        <v>643.08000000000004</v>
      </c>
      <c r="J129" s="15">
        <f t="shared" si="12"/>
        <v>-3.4755003865002548E-2</v>
      </c>
      <c r="K129" s="15">
        <f t="shared" si="10"/>
        <v>55.919999999999959</v>
      </c>
      <c r="L129" s="15">
        <v>-23.154999999999973</v>
      </c>
      <c r="M129" s="16">
        <f t="shared" si="13"/>
        <v>-3.6006406667910634E-2</v>
      </c>
    </row>
    <row r="130" spans="2:13" ht="11.1" customHeight="1" x14ac:dyDescent="0.2">
      <c r="B130" s="7" t="s">
        <v>36</v>
      </c>
      <c r="C130" s="8">
        <v>1</v>
      </c>
      <c r="D130" s="15">
        <v>2</v>
      </c>
      <c r="E130" s="19">
        <v>633.64</v>
      </c>
      <c r="F130" s="23">
        <v>699</v>
      </c>
      <c r="G130" s="15">
        <v>65.36</v>
      </c>
      <c r="H130" s="16">
        <v>9.35E-2</v>
      </c>
      <c r="I130" s="20">
        <f t="shared" si="11"/>
        <v>643.08000000000004</v>
      </c>
      <c r="J130" s="15">
        <f t="shared" si="12"/>
        <v>1.4898049365570442E-2</v>
      </c>
      <c r="K130" s="15">
        <f t="shared" si="10"/>
        <v>55.919999999999959</v>
      </c>
      <c r="L130" s="15">
        <v>9.4400000000000546</v>
      </c>
      <c r="M130" s="16">
        <f t="shared" si="13"/>
        <v>1.4679355601169456E-2</v>
      </c>
    </row>
    <row r="131" spans="2:13" ht="11.1" customHeight="1" x14ac:dyDescent="0.2">
      <c r="B131" s="7" t="s">
        <v>33</v>
      </c>
      <c r="C131" s="8">
        <v>1</v>
      </c>
      <c r="D131" s="15"/>
      <c r="E131" s="19">
        <v>636.36</v>
      </c>
      <c r="F131" s="23">
        <v>699</v>
      </c>
      <c r="G131" s="15">
        <v>62.64</v>
      </c>
      <c r="H131" s="16">
        <v>8.9600000000000013E-2</v>
      </c>
      <c r="I131" s="20">
        <f t="shared" si="11"/>
        <v>643.08000000000004</v>
      </c>
      <c r="J131" s="15">
        <f t="shared" si="12"/>
        <v>1.0560060343202005E-2</v>
      </c>
      <c r="K131" s="15">
        <f t="shared" si="10"/>
        <v>55.919999999999959</v>
      </c>
      <c r="L131" s="15">
        <v>6.7200000000000282</v>
      </c>
      <c r="M131" s="16">
        <f t="shared" si="13"/>
        <v>1.0449710766934172E-2</v>
      </c>
    </row>
    <row r="132" spans="2:13" ht="11.1" customHeight="1" x14ac:dyDescent="0.2">
      <c r="B132" s="7" t="s">
        <v>8</v>
      </c>
      <c r="C132" s="8">
        <v>1</v>
      </c>
      <c r="D132" s="15">
        <v>2</v>
      </c>
      <c r="E132" s="19">
        <v>1186.9100000000001</v>
      </c>
      <c r="F132" s="22">
        <v>1299</v>
      </c>
      <c r="G132" s="15">
        <v>112.09</v>
      </c>
      <c r="H132" s="16">
        <v>8.6300000000000002E-2</v>
      </c>
      <c r="I132" s="20">
        <f t="shared" si="11"/>
        <v>1195.08</v>
      </c>
      <c r="J132" s="15">
        <f t="shared" si="12"/>
        <v>6.8834199728706009E-3</v>
      </c>
      <c r="K132" s="15">
        <f t="shared" si="10"/>
        <v>103.92000000000007</v>
      </c>
      <c r="L132" s="15">
        <v>8.1699999999998454</v>
      </c>
      <c r="M132" s="16">
        <f t="shared" si="13"/>
        <v>6.8363624192521386E-3</v>
      </c>
    </row>
    <row r="133" spans="2:13" ht="11.1" customHeight="1" x14ac:dyDescent="0.2">
      <c r="B133" s="7" t="s">
        <v>87</v>
      </c>
      <c r="C133" s="8">
        <v>1</v>
      </c>
      <c r="D133" s="15">
        <v>1</v>
      </c>
      <c r="E133" s="19">
        <v>738.43</v>
      </c>
      <c r="F133" s="23">
        <v>799</v>
      </c>
      <c r="G133" s="15">
        <v>60.57</v>
      </c>
      <c r="H133" s="16">
        <v>7.5800000000000006E-2</v>
      </c>
      <c r="I133" s="20">
        <f t="shared" si="11"/>
        <v>735.08</v>
      </c>
      <c r="J133" s="15">
        <f t="shared" si="12"/>
        <v>-4.5366520861827245E-3</v>
      </c>
      <c r="K133" s="15">
        <f t="shared" si="10"/>
        <v>63.919999999999959</v>
      </c>
      <c r="L133" s="15">
        <v>-3.3499999999999091</v>
      </c>
      <c r="M133" s="16">
        <f t="shared" si="13"/>
        <v>-4.5573270936495472E-3</v>
      </c>
    </row>
    <row r="134" spans="2:13" ht="11.1" customHeight="1" x14ac:dyDescent="0.2">
      <c r="B134" s="7" t="s">
        <v>97</v>
      </c>
      <c r="C134" s="8">
        <v>1</v>
      </c>
      <c r="D134" s="15"/>
      <c r="E134" s="19">
        <v>649.64</v>
      </c>
      <c r="F134" s="23">
        <v>699</v>
      </c>
      <c r="G134" s="15">
        <v>49.36</v>
      </c>
      <c r="H134" s="16">
        <v>7.0599999999999996E-2</v>
      </c>
      <c r="I134" s="20">
        <f t="shared" si="11"/>
        <v>643.08000000000004</v>
      </c>
      <c r="J134" s="15">
        <f t="shared" si="12"/>
        <v>-1.0097900375592552E-2</v>
      </c>
      <c r="K134" s="15">
        <f t="shared" si="10"/>
        <v>55.919999999999959</v>
      </c>
      <c r="L134" s="15">
        <v>-6.5599999999999454</v>
      </c>
      <c r="M134" s="16">
        <f t="shared" si="13"/>
        <v>-1.0200908129626089E-2</v>
      </c>
    </row>
    <row r="135" spans="2:13" ht="11.1" customHeight="1" x14ac:dyDescent="0.2">
      <c r="B135" s="7" t="s">
        <v>79</v>
      </c>
      <c r="C135" s="8">
        <v>1</v>
      </c>
      <c r="D135" s="15">
        <v>3</v>
      </c>
      <c r="E135" s="19">
        <v>750.12</v>
      </c>
      <c r="F135" s="23">
        <v>799</v>
      </c>
      <c r="G135" s="15">
        <v>48.88</v>
      </c>
      <c r="H135" s="16">
        <v>6.1200000000000004E-2</v>
      </c>
      <c r="I135" s="20">
        <f t="shared" si="11"/>
        <v>735.08</v>
      </c>
      <c r="J135" s="15">
        <f t="shared" si="12"/>
        <v>-2.0050125313283158E-2</v>
      </c>
      <c r="K135" s="15">
        <f t="shared" si="10"/>
        <v>63.919999999999959</v>
      </c>
      <c r="L135" s="15">
        <v>-15.039999999999964</v>
      </c>
      <c r="M135" s="16">
        <f t="shared" si="13"/>
        <v>-2.0460358056265934E-2</v>
      </c>
    </row>
    <row r="136" spans="2:13" ht="11.1" customHeight="1" x14ac:dyDescent="0.2">
      <c r="B136" s="7" t="s">
        <v>96</v>
      </c>
      <c r="C136" s="8">
        <v>2</v>
      </c>
      <c r="D136" s="15">
        <v>17</v>
      </c>
      <c r="E136" s="19">
        <v>580.92999999999995</v>
      </c>
      <c r="F136" s="23">
        <v>599</v>
      </c>
      <c r="G136" s="15">
        <v>18.07</v>
      </c>
      <c r="H136" s="16">
        <v>3.015E-2</v>
      </c>
      <c r="I136" s="20">
        <f t="shared" ref="I136:I148" si="14">F136-(F136*0.08)</f>
        <v>551.08000000000004</v>
      </c>
      <c r="J136" s="15">
        <f t="shared" ref="J136:J148" si="15">(I136-E136)/E136</f>
        <v>-5.1383127054894583E-2</v>
      </c>
      <c r="K136" s="15">
        <f t="shared" si="10"/>
        <v>47.919999999999959</v>
      </c>
      <c r="L136" s="15">
        <v>-29.849999999999909</v>
      </c>
      <c r="M136" s="16">
        <f t="shared" ref="M136:M148" si="16">(I136-E136)/I136</f>
        <v>-5.4166364230238635E-2</v>
      </c>
    </row>
    <row r="137" spans="2:13" ht="11.1" customHeight="1" x14ac:dyDescent="0.2">
      <c r="B137" s="7" t="s">
        <v>50</v>
      </c>
      <c r="C137" s="8">
        <v>1</v>
      </c>
      <c r="D137" s="15"/>
      <c r="E137" s="19">
        <v>658.57</v>
      </c>
      <c r="F137" s="23">
        <v>699</v>
      </c>
      <c r="G137" s="15">
        <v>40.43</v>
      </c>
      <c r="H137" s="16">
        <v>5.7800000000000004E-2</v>
      </c>
      <c r="I137" s="20">
        <f t="shared" si="14"/>
        <v>643.08000000000004</v>
      </c>
      <c r="J137" s="15">
        <f t="shared" si="15"/>
        <v>-2.3520658396222131E-2</v>
      </c>
      <c r="K137" s="15">
        <f t="shared" ref="K137:K148" si="17">F137-I137</f>
        <v>55.919999999999959</v>
      </c>
      <c r="L137" s="15">
        <v>-15.490000000000011</v>
      </c>
      <c r="M137" s="16">
        <f t="shared" si="16"/>
        <v>-2.408720532437645E-2</v>
      </c>
    </row>
    <row r="138" spans="2:13" ht="11.1" customHeight="1" x14ac:dyDescent="0.2">
      <c r="B138" s="7" t="s">
        <v>112</v>
      </c>
      <c r="C138" s="8">
        <v>1</v>
      </c>
      <c r="D138" s="15">
        <v>78</v>
      </c>
      <c r="E138" s="19">
        <v>566.27</v>
      </c>
      <c r="F138" s="23">
        <v>599</v>
      </c>
      <c r="G138" s="15">
        <v>32.729999999999997</v>
      </c>
      <c r="H138" s="16">
        <v>5.4600000000000003E-2</v>
      </c>
      <c r="I138" s="20">
        <f t="shared" si="14"/>
        <v>551.08000000000004</v>
      </c>
      <c r="J138" s="15">
        <f t="shared" si="15"/>
        <v>-2.6824659614671342E-2</v>
      </c>
      <c r="K138" s="15">
        <f t="shared" si="17"/>
        <v>47.919999999999959</v>
      </c>
      <c r="L138" s="15">
        <v>-15.189999999999941</v>
      </c>
      <c r="M138" s="16">
        <f t="shared" si="16"/>
        <v>-2.7564056035421246E-2</v>
      </c>
    </row>
    <row r="139" spans="2:13" ht="11.1" customHeight="1" x14ac:dyDescent="0.2">
      <c r="B139" s="7" t="s">
        <v>22</v>
      </c>
      <c r="C139" s="8">
        <v>3</v>
      </c>
      <c r="D139" s="15"/>
      <c r="E139" s="19">
        <v>984.06333333333339</v>
      </c>
      <c r="F139" s="23">
        <v>999</v>
      </c>
      <c r="G139" s="15">
        <v>14.936666666666667</v>
      </c>
      <c r="H139" s="16">
        <v>1.4966666666666668E-2</v>
      </c>
      <c r="I139" s="20">
        <f t="shared" si="14"/>
        <v>919.08</v>
      </c>
      <c r="J139" s="15">
        <f t="shared" si="15"/>
        <v>-6.6035722633028371E-2</v>
      </c>
      <c r="K139" s="15">
        <f t="shared" si="17"/>
        <v>79.919999999999959</v>
      </c>
      <c r="L139" s="15">
        <v>-64.983333333333348</v>
      </c>
      <c r="M139" s="16">
        <f t="shared" si="16"/>
        <v>-7.0704762733748261E-2</v>
      </c>
    </row>
    <row r="140" spans="2:13" ht="11.1" customHeight="1" x14ac:dyDescent="0.2">
      <c r="B140" s="7" t="s">
        <v>17</v>
      </c>
      <c r="C140" s="8">
        <v>1</v>
      </c>
      <c r="D140" s="15">
        <v>1</v>
      </c>
      <c r="E140" s="19">
        <v>1253.9100000000001</v>
      </c>
      <c r="F140" s="22">
        <v>1299</v>
      </c>
      <c r="G140" s="15">
        <v>45.09</v>
      </c>
      <c r="H140" s="16">
        <v>3.4700000000000002E-2</v>
      </c>
      <c r="I140" s="20">
        <f t="shared" si="14"/>
        <v>1195.08</v>
      </c>
      <c r="J140" s="15">
        <f t="shared" si="15"/>
        <v>-4.6917242864320523E-2</v>
      </c>
      <c r="K140" s="15">
        <f t="shared" si="17"/>
        <v>103.92000000000007</v>
      </c>
      <c r="L140" s="15">
        <v>-58.830000000000148</v>
      </c>
      <c r="M140" s="16">
        <f t="shared" si="16"/>
        <v>-4.9226830003012485E-2</v>
      </c>
    </row>
    <row r="141" spans="2:13" ht="11.1" customHeight="1" x14ac:dyDescent="0.2">
      <c r="B141" s="7" t="s">
        <v>94</v>
      </c>
      <c r="C141" s="8">
        <v>1</v>
      </c>
      <c r="D141" s="15">
        <v>11</v>
      </c>
      <c r="E141" s="19">
        <v>579.9</v>
      </c>
      <c r="F141" s="23">
        <v>599</v>
      </c>
      <c r="G141" s="15">
        <v>19.100000000000001</v>
      </c>
      <c r="H141" s="16">
        <v>3.1899999999999998E-2</v>
      </c>
      <c r="I141" s="20">
        <f t="shared" si="14"/>
        <v>551.08000000000004</v>
      </c>
      <c r="J141" s="15">
        <f t="shared" si="15"/>
        <v>-4.9698223831695011E-2</v>
      </c>
      <c r="K141" s="15">
        <f t="shared" si="17"/>
        <v>47.919999999999959</v>
      </c>
      <c r="L141" s="15">
        <v>-28.819999999999936</v>
      </c>
      <c r="M141" s="16">
        <f t="shared" si="16"/>
        <v>-5.2297307106046187E-2</v>
      </c>
    </row>
    <row r="142" spans="2:13" ht="11.1" customHeight="1" x14ac:dyDescent="0.2">
      <c r="B142" s="7" t="s">
        <v>44</v>
      </c>
      <c r="C142" s="8">
        <v>1</v>
      </c>
      <c r="D142" s="15"/>
      <c r="E142" s="19">
        <v>685.59</v>
      </c>
      <c r="F142" s="23">
        <v>699</v>
      </c>
      <c r="G142" s="15">
        <v>13.41</v>
      </c>
      <c r="H142" s="16">
        <v>1.9199999999999998E-2</v>
      </c>
      <c r="I142" s="20">
        <f t="shared" si="14"/>
        <v>643.08000000000004</v>
      </c>
      <c r="J142" s="15">
        <f t="shared" si="15"/>
        <v>-6.2004988404148233E-2</v>
      </c>
      <c r="K142" s="15">
        <f t="shared" si="17"/>
        <v>55.919999999999959</v>
      </c>
      <c r="L142" s="15">
        <v>-42.509999999999991</v>
      </c>
      <c r="M142" s="16">
        <f t="shared" si="16"/>
        <v>-6.6103750699757394E-2</v>
      </c>
    </row>
    <row r="143" spans="2:13" ht="11.1" customHeight="1" x14ac:dyDescent="0.2">
      <c r="B143" s="7" t="s">
        <v>110</v>
      </c>
      <c r="C143" s="8">
        <v>1</v>
      </c>
      <c r="D143" s="15"/>
      <c r="E143" s="19">
        <v>602.20000000000005</v>
      </c>
      <c r="F143" s="23">
        <v>599</v>
      </c>
      <c r="G143" s="15">
        <v>-3.2</v>
      </c>
      <c r="H143" s="16">
        <v>-5.3E-3</v>
      </c>
      <c r="I143" s="20">
        <f t="shared" si="14"/>
        <v>551.08000000000004</v>
      </c>
      <c r="J143" s="15">
        <f t="shared" si="15"/>
        <v>-8.4888741281966121E-2</v>
      </c>
      <c r="K143" s="15">
        <f t="shared" si="17"/>
        <v>47.919999999999959</v>
      </c>
      <c r="L143" s="15">
        <v>-51.120000000000005</v>
      </c>
      <c r="M143" s="16">
        <f t="shared" si="16"/>
        <v>-9.2763301154097408E-2</v>
      </c>
    </row>
    <row r="144" spans="2:13" ht="11.1" customHeight="1" x14ac:dyDescent="0.2">
      <c r="B144" s="7" t="s">
        <v>41</v>
      </c>
      <c r="C144" s="8">
        <v>1</v>
      </c>
      <c r="D144" s="15">
        <v>7</v>
      </c>
      <c r="E144" s="19">
        <v>1039</v>
      </c>
      <c r="F144" s="23">
        <v>999</v>
      </c>
      <c r="G144" s="15">
        <v>-40</v>
      </c>
      <c r="H144" s="16">
        <v>-0.04</v>
      </c>
      <c r="I144" s="20">
        <f t="shared" si="14"/>
        <v>919.08</v>
      </c>
      <c r="J144" s="15">
        <f t="shared" si="15"/>
        <v>-0.11541867179980747</v>
      </c>
      <c r="K144" s="15">
        <f t="shared" si="17"/>
        <v>79.919999999999959</v>
      </c>
      <c r="L144" s="15">
        <v>-119.91999999999996</v>
      </c>
      <c r="M144" s="16">
        <f t="shared" si="16"/>
        <v>-0.13047830439134783</v>
      </c>
    </row>
    <row r="145" spans="1:13" ht="11.1" customHeight="1" x14ac:dyDescent="0.2">
      <c r="B145" s="7" t="s">
        <v>9</v>
      </c>
      <c r="C145" s="8">
        <v>1</v>
      </c>
      <c r="D145" s="15">
        <v>3</v>
      </c>
      <c r="E145" s="19">
        <v>735.22</v>
      </c>
      <c r="F145" s="23">
        <v>699</v>
      </c>
      <c r="G145" s="15">
        <v>-36.22</v>
      </c>
      <c r="H145" s="16">
        <v>-5.1799999999999999E-2</v>
      </c>
      <c r="I145" s="20">
        <f t="shared" si="14"/>
        <v>643.08000000000004</v>
      </c>
      <c r="J145" s="15">
        <f t="shared" si="15"/>
        <v>-0.1253230325616822</v>
      </c>
      <c r="K145" s="15">
        <f t="shared" si="17"/>
        <v>55.919999999999959</v>
      </c>
      <c r="L145" s="15">
        <v>-92.139999999999986</v>
      </c>
      <c r="M145" s="16">
        <f t="shared" si="16"/>
        <v>-0.14327921875971883</v>
      </c>
    </row>
    <row r="146" spans="1:13" ht="11.1" customHeight="1" x14ac:dyDescent="0.2">
      <c r="B146" s="7" t="s">
        <v>16</v>
      </c>
      <c r="C146" s="8">
        <v>1</v>
      </c>
      <c r="D146" s="15">
        <v>3</v>
      </c>
      <c r="E146" s="19">
        <v>1872.5</v>
      </c>
      <c r="F146" s="22">
        <v>1249</v>
      </c>
      <c r="G146" s="15">
        <v>-623.5</v>
      </c>
      <c r="H146" s="16">
        <v>-0.49920000000000003</v>
      </c>
      <c r="I146" s="20">
        <f t="shared" si="14"/>
        <v>1149.08</v>
      </c>
      <c r="J146" s="15">
        <f t="shared" si="15"/>
        <v>-0.38633911882510019</v>
      </c>
      <c r="K146" s="15">
        <f t="shared" si="17"/>
        <v>99.920000000000073</v>
      </c>
      <c r="L146" s="15">
        <v>-723.42000000000007</v>
      </c>
      <c r="M146" s="16">
        <f t="shared" si="16"/>
        <v>-0.62956452118216322</v>
      </c>
    </row>
    <row r="147" spans="1:13" ht="11.1" customHeight="1" x14ac:dyDescent="0.2">
      <c r="B147" s="7" t="s">
        <v>12</v>
      </c>
      <c r="C147" s="8">
        <v>1</v>
      </c>
      <c r="D147" s="15">
        <v>1</v>
      </c>
      <c r="E147" s="19">
        <v>1235.29</v>
      </c>
      <c r="F147" s="23">
        <v>199</v>
      </c>
      <c r="G147" s="15">
        <v>-1036.29</v>
      </c>
      <c r="H147" s="16">
        <v>-2.7319</v>
      </c>
      <c r="I147" s="20">
        <f t="shared" si="14"/>
        <v>183.08</v>
      </c>
      <c r="J147" s="15">
        <f t="shared" si="15"/>
        <v>-0.85179188692533747</v>
      </c>
      <c r="K147" s="15">
        <f t="shared" si="17"/>
        <v>15.919999999999987</v>
      </c>
      <c r="L147" s="15">
        <v>-1052.21</v>
      </c>
      <c r="M147" s="16">
        <f t="shared" si="16"/>
        <v>-5.7472689534629664</v>
      </c>
    </row>
    <row r="148" spans="1:13" ht="11.1" customHeight="1" x14ac:dyDescent="0.2">
      <c r="B148" s="7" t="s">
        <v>18</v>
      </c>
      <c r="C148" s="8">
        <v>8</v>
      </c>
      <c r="D148" s="15">
        <v>12</v>
      </c>
      <c r="E148" s="19">
        <v>1008.3925</v>
      </c>
      <c r="F148" s="23">
        <v>499</v>
      </c>
      <c r="G148" s="15">
        <v>-509.39249999999998</v>
      </c>
      <c r="H148" s="16">
        <v>-0.89322500000000005</v>
      </c>
      <c r="I148" s="20">
        <f t="shared" si="14"/>
        <v>459.08</v>
      </c>
      <c r="J148" s="15">
        <f t="shared" si="15"/>
        <v>-0.54474076314530306</v>
      </c>
      <c r="K148" s="15">
        <f t="shared" si="17"/>
        <v>39.920000000000016</v>
      </c>
      <c r="L148" s="15">
        <v>-549.3125</v>
      </c>
      <c r="M148" s="16">
        <f t="shared" si="16"/>
        <v>-1.1965507101158839</v>
      </c>
    </row>
    <row r="149" spans="1:13" ht="11.1" customHeight="1" x14ac:dyDescent="0.2">
      <c r="B149" s="4"/>
      <c r="C149" s="17"/>
      <c r="D149" s="10">
        <v>1004</v>
      </c>
      <c r="E149" s="10"/>
      <c r="F149" s="24"/>
      <c r="G149" s="15"/>
      <c r="H149" s="16"/>
      <c r="J149" s="10"/>
      <c r="K149" s="10"/>
      <c r="L149" s="10"/>
      <c r="M149" s="9"/>
    </row>
    <row r="150" spans="1:13" ht="11.1" customHeight="1" x14ac:dyDescent="0.2">
      <c r="A150"/>
      <c r="B150" s="10"/>
      <c r="C150" s="10"/>
      <c r="D150"/>
      <c r="E150" s="9"/>
      <c r="F150" s="10"/>
      <c r="G150"/>
      <c r="H150"/>
    </row>
    <row r="151" spans="1:13" ht="11.1" customHeight="1" x14ac:dyDescent="0.2">
      <c r="A151" s="10"/>
      <c r="B151" s="10"/>
      <c r="C151" s="10"/>
      <c r="D151"/>
      <c r="E151" s="9"/>
      <c r="F151" s="10"/>
      <c r="G151"/>
      <c r="H151"/>
    </row>
    <row r="152" spans="1:13" ht="11.1" customHeight="1" x14ac:dyDescent="0.2">
      <c r="A152" s="10"/>
      <c r="B152" s="10"/>
      <c r="C152" s="10"/>
      <c r="D152"/>
      <c r="E152" s="9"/>
      <c r="F152" s="10"/>
      <c r="G152"/>
      <c r="H152"/>
    </row>
    <row r="153" spans="1:13" ht="11.1" customHeight="1" x14ac:dyDescent="0.2">
      <c r="A153" s="10"/>
      <c r="B153" s="10"/>
      <c r="C153" s="10"/>
      <c r="D153"/>
      <c r="E153" s="9"/>
      <c r="F153" s="10"/>
      <c r="G153"/>
      <c r="H153"/>
    </row>
    <row r="154" spans="1:13" ht="11.1" customHeight="1" x14ac:dyDescent="0.2">
      <c r="A154" s="10"/>
      <c r="B154" s="10"/>
      <c r="C154" s="10"/>
      <c r="D154"/>
      <c r="E154" s="9"/>
      <c r="F154" s="10"/>
      <c r="G154"/>
      <c r="H154"/>
    </row>
    <row r="155" spans="1:13" ht="11.1" customHeight="1" x14ac:dyDescent="0.2">
      <c r="A155" s="10"/>
      <c r="B155" s="10"/>
      <c r="C155" s="10"/>
      <c r="D155"/>
      <c r="E155" s="9"/>
      <c r="F155" s="10"/>
      <c r="G155"/>
      <c r="H155"/>
    </row>
    <row r="156" spans="1:13" ht="11.1" customHeight="1" x14ac:dyDescent="0.2">
      <c r="A156" s="10"/>
      <c r="B156" s="10"/>
      <c r="C156" s="10"/>
      <c r="D156"/>
      <c r="E156" s="9"/>
      <c r="F156" s="10"/>
      <c r="G156"/>
      <c r="H156"/>
    </row>
    <row r="157" spans="1:13" ht="11.1" customHeight="1" x14ac:dyDescent="0.2">
      <c r="A157" s="10"/>
      <c r="B157" s="10"/>
      <c r="C157" s="10"/>
      <c r="D157"/>
      <c r="E157" s="9"/>
      <c r="F157" s="10"/>
      <c r="G157"/>
      <c r="H157"/>
    </row>
    <row r="158" spans="1:13" ht="11.1" customHeight="1" x14ac:dyDescent="0.2">
      <c r="A158" s="10"/>
      <c r="B158" s="10"/>
      <c r="C158" s="10"/>
      <c r="D158"/>
      <c r="E158" s="9"/>
      <c r="F158" s="10"/>
      <c r="G158"/>
      <c r="H158"/>
    </row>
    <row r="159" spans="1:13" ht="11.1" customHeight="1" x14ac:dyDescent="0.2">
      <c r="A159" s="10"/>
      <c r="B159" s="10"/>
      <c r="C159" s="10"/>
      <c r="D159"/>
      <c r="E159" s="9"/>
      <c r="F159" s="10"/>
      <c r="G159"/>
      <c r="H159"/>
    </row>
    <row r="160" spans="1:13" s="1" customFormat="1" ht="5.0999999999999996" customHeight="1" x14ac:dyDescent="0.2">
      <c r="F160" s="11"/>
    </row>
    <row r="161" spans="1:8" ht="11.1" customHeight="1" x14ac:dyDescent="0.2">
      <c r="A161"/>
      <c r="B161"/>
      <c r="C161"/>
      <c r="D161"/>
      <c r="E161"/>
      <c r="F161" s="10"/>
      <c r="G161"/>
      <c r="H161"/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opLeftCell="A129" workbookViewId="0">
      <selection activeCell="C4" sqref="C4"/>
    </sheetView>
  </sheetViews>
  <sheetFormatPr defaultColWidth="25.1640625" defaultRowHeight="11.25" x14ac:dyDescent="0.2"/>
  <cols>
    <col min="2" max="2" width="15" bestFit="1" customWidth="1"/>
    <col min="3" max="3" width="12.1640625" bestFit="1" customWidth="1"/>
    <col min="4" max="4" width="22" bestFit="1" customWidth="1"/>
    <col min="5" max="5" width="20" bestFit="1" customWidth="1"/>
  </cols>
  <sheetData>
    <row r="1" spans="1:5" ht="22.5" x14ac:dyDescent="0.2">
      <c r="A1" s="4" t="s">
        <v>159</v>
      </c>
      <c r="B1" s="4" t="s">
        <v>160</v>
      </c>
      <c r="C1" s="5" t="s">
        <v>161</v>
      </c>
      <c r="D1" s="5" t="s">
        <v>162</v>
      </c>
      <c r="E1" s="5" t="s">
        <v>163</v>
      </c>
    </row>
    <row r="2" spans="1:5" x14ac:dyDescent="0.2">
      <c r="A2" s="35" t="s">
        <v>202</v>
      </c>
      <c r="B2" s="31"/>
      <c r="C2" s="32"/>
      <c r="D2" s="33">
        <f>SUM(D3:D208)</f>
        <v>653553</v>
      </c>
      <c r="E2" s="34">
        <f>SUM(E3:E208)</f>
        <v>685278</v>
      </c>
    </row>
    <row r="3" spans="1:5" ht="22.5" x14ac:dyDescent="0.2">
      <c r="A3" s="7" t="s">
        <v>8</v>
      </c>
      <c r="B3" s="7" t="s">
        <v>164</v>
      </c>
      <c r="C3">
        <v>2</v>
      </c>
      <c r="D3" s="29">
        <v>1376</v>
      </c>
      <c r="E3" s="29">
        <v>1618</v>
      </c>
    </row>
    <row r="4" spans="1:5" ht="33.75" x14ac:dyDescent="0.2">
      <c r="A4" s="7" t="s">
        <v>9</v>
      </c>
      <c r="B4" s="7" t="s">
        <v>164</v>
      </c>
      <c r="C4">
        <v>3</v>
      </c>
      <c r="D4" s="29">
        <v>2097</v>
      </c>
      <c r="E4" s="29">
        <v>2097</v>
      </c>
    </row>
    <row r="5" spans="1:5" ht="22.5" x14ac:dyDescent="0.2">
      <c r="A5" s="7" t="s">
        <v>10</v>
      </c>
      <c r="B5" s="7" t="s">
        <v>164</v>
      </c>
      <c r="C5">
        <v>1</v>
      </c>
      <c r="D5" s="30">
        <v>630</v>
      </c>
      <c r="E5" s="30">
        <v>699</v>
      </c>
    </row>
    <row r="6" spans="1:5" ht="22.5" x14ac:dyDescent="0.2">
      <c r="A6" s="7" t="s">
        <v>12</v>
      </c>
      <c r="B6" s="7" t="s">
        <v>165</v>
      </c>
      <c r="C6">
        <v>1</v>
      </c>
      <c r="D6" s="30">
        <v>199</v>
      </c>
      <c r="E6" s="30">
        <v>199</v>
      </c>
    </row>
    <row r="7" spans="1:5" ht="22.5" x14ac:dyDescent="0.2">
      <c r="A7" s="7" t="s">
        <v>166</v>
      </c>
      <c r="B7" s="7" t="s">
        <v>165</v>
      </c>
      <c r="C7">
        <v>1</v>
      </c>
      <c r="D7" s="30">
        <v>149</v>
      </c>
      <c r="E7" s="30">
        <v>149</v>
      </c>
    </row>
    <row r="8" spans="1:5" ht="22.5" x14ac:dyDescent="0.2">
      <c r="A8" s="7" t="s">
        <v>167</v>
      </c>
      <c r="B8" s="7" t="s">
        <v>165</v>
      </c>
      <c r="C8">
        <v>1</v>
      </c>
      <c r="D8" s="30">
        <v>525</v>
      </c>
      <c r="E8" s="30">
        <v>699</v>
      </c>
    </row>
    <row r="9" spans="1:5" ht="22.5" x14ac:dyDescent="0.2">
      <c r="A9" s="7" t="s">
        <v>13</v>
      </c>
      <c r="B9" s="7" t="s">
        <v>164</v>
      </c>
      <c r="C9">
        <v>1</v>
      </c>
      <c r="D9" s="29">
        <v>1299</v>
      </c>
      <c r="E9" s="29">
        <v>1299</v>
      </c>
    </row>
    <row r="10" spans="1:5" ht="22.5" x14ac:dyDescent="0.2">
      <c r="A10" s="7" t="s">
        <v>16</v>
      </c>
      <c r="B10" s="7" t="s">
        <v>164</v>
      </c>
      <c r="C10">
        <v>3</v>
      </c>
      <c r="D10" s="30">
        <v>599</v>
      </c>
      <c r="E10" s="29">
        <v>3747</v>
      </c>
    </row>
    <row r="11" spans="1:5" ht="22.5" x14ac:dyDescent="0.2">
      <c r="A11" s="7" t="s">
        <v>17</v>
      </c>
      <c r="B11" s="7" t="s">
        <v>164</v>
      </c>
      <c r="C11">
        <v>1</v>
      </c>
      <c r="D11" s="30">
        <v>195</v>
      </c>
      <c r="E11" s="29">
        <v>1299</v>
      </c>
    </row>
    <row r="12" spans="1:5" ht="22.5" x14ac:dyDescent="0.2">
      <c r="A12" s="7" t="s">
        <v>18</v>
      </c>
      <c r="B12" s="7" t="s">
        <v>165</v>
      </c>
      <c r="C12">
        <v>12</v>
      </c>
      <c r="D12" s="29">
        <v>2995</v>
      </c>
      <c r="E12" s="29">
        <v>2995</v>
      </c>
    </row>
    <row r="13" spans="1:5" ht="22.5" x14ac:dyDescent="0.2">
      <c r="A13" s="7" t="s">
        <v>168</v>
      </c>
      <c r="B13" s="7" t="s">
        <v>165</v>
      </c>
      <c r="C13">
        <v>1</v>
      </c>
      <c r="D13" s="30">
        <v>599</v>
      </c>
      <c r="E13" s="30">
        <v>599</v>
      </c>
    </row>
    <row r="14" spans="1:5" ht="22.5" x14ac:dyDescent="0.2">
      <c r="A14" s="7" t="s">
        <v>169</v>
      </c>
      <c r="B14" s="7" t="s">
        <v>164</v>
      </c>
      <c r="C14">
        <v>1</v>
      </c>
      <c r="D14" s="30">
        <v>646</v>
      </c>
      <c r="E14" s="30">
        <v>999</v>
      </c>
    </row>
    <row r="15" spans="1:5" ht="22.5" x14ac:dyDescent="0.2">
      <c r="A15" s="7" t="s">
        <v>170</v>
      </c>
      <c r="B15" s="7" t="s">
        <v>165</v>
      </c>
      <c r="C15">
        <v>1</v>
      </c>
      <c r="D15" s="30">
        <v>699</v>
      </c>
      <c r="E15" s="30">
        <v>699</v>
      </c>
    </row>
    <row r="16" spans="1:5" ht="22.5" x14ac:dyDescent="0.2">
      <c r="A16" s="7" t="s">
        <v>23</v>
      </c>
      <c r="B16" s="7" t="s">
        <v>165</v>
      </c>
      <c r="C16">
        <v>2</v>
      </c>
      <c r="D16" s="29">
        <v>1198</v>
      </c>
      <c r="E16" s="29">
        <v>1198</v>
      </c>
    </row>
    <row r="17" spans="1:5" ht="22.5" x14ac:dyDescent="0.2">
      <c r="A17" s="7" t="s">
        <v>171</v>
      </c>
      <c r="B17" s="7" t="s">
        <v>165</v>
      </c>
      <c r="C17">
        <v>1</v>
      </c>
      <c r="D17" s="30">
        <v>599</v>
      </c>
      <c r="E17" s="30">
        <v>599</v>
      </c>
    </row>
    <row r="18" spans="1:5" ht="22.5" x14ac:dyDescent="0.2">
      <c r="A18" s="7" t="s">
        <v>172</v>
      </c>
      <c r="B18" s="7" t="s">
        <v>165</v>
      </c>
      <c r="C18">
        <v>2</v>
      </c>
      <c r="D18" s="30">
        <v>699</v>
      </c>
      <c r="E18" s="30">
        <v>699</v>
      </c>
    </row>
    <row r="19" spans="1:5" ht="22.5" x14ac:dyDescent="0.2">
      <c r="A19" s="7" t="s">
        <v>25</v>
      </c>
      <c r="B19" s="7" t="s">
        <v>165</v>
      </c>
      <c r="C19">
        <v>5</v>
      </c>
      <c r="D19" s="29">
        <v>2396</v>
      </c>
      <c r="E19" s="29">
        <v>2396</v>
      </c>
    </row>
    <row r="20" spans="1:5" ht="22.5" x14ac:dyDescent="0.2">
      <c r="A20" s="7" t="s">
        <v>26</v>
      </c>
      <c r="B20" s="7" t="s">
        <v>164</v>
      </c>
      <c r="C20">
        <v>1</v>
      </c>
      <c r="D20" s="30">
        <v>699</v>
      </c>
      <c r="E20" s="30">
        <v>699</v>
      </c>
    </row>
    <row r="21" spans="1:5" ht="22.5" x14ac:dyDescent="0.2">
      <c r="A21" s="7" t="s">
        <v>27</v>
      </c>
      <c r="B21" s="7" t="s">
        <v>165</v>
      </c>
      <c r="C21">
        <v>1</v>
      </c>
      <c r="D21" s="30">
        <v>599</v>
      </c>
      <c r="E21" s="30">
        <v>599</v>
      </c>
    </row>
    <row r="22" spans="1:5" ht="22.5" x14ac:dyDescent="0.2">
      <c r="A22" s="7" t="s">
        <v>29</v>
      </c>
      <c r="B22" s="7" t="s">
        <v>165</v>
      </c>
      <c r="C22">
        <v>3</v>
      </c>
      <c r="D22" s="29">
        <v>2097</v>
      </c>
      <c r="E22" s="29">
        <v>2097</v>
      </c>
    </row>
    <row r="23" spans="1:5" ht="22.5" x14ac:dyDescent="0.2">
      <c r="A23" s="7" t="s">
        <v>31</v>
      </c>
      <c r="B23" s="7" t="s">
        <v>165</v>
      </c>
      <c r="C23">
        <v>1</v>
      </c>
      <c r="D23" s="30">
        <v>675</v>
      </c>
      <c r="E23" s="30">
        <v>899</v>
      </c>
    </row>
    <row r="24" spans="1:5" ht="22.5" x14ac:dyDescent="0.2">
      <c r="A24" s="7" t="s">
        <v>34</v>
      </c>
      <c r="B24" s="7" t="s">
        <v>165</v>
      </c>
      <c r="C24">
        <v>2</v>
      </c>
      <c r="D24" s="30">
        <v>450</v>
      </c>
      <c r="E24" s="30">
        <v>899</v>
      </c>
    </row>
    <row r="25" spans="1:5" ht="33.75" x14ac:dyDescent="0.2">
      <c r="A25" s="7" t="s">
        <v>35</v>
      </c>
      <c r="B25" s="7" t="s">
        <v>165</v>
      </c>
      <c r="C25">
        <v>3</v>
      </c>
      <c r="D25" s="30">
        <v>699</v>
      </c>
      <c r="E25" s="30">
        <v>699</v>
      </c>
    </row>
    <row r="26" spans="1:5" ht="22.5" x14ac:dyDescent="0.2">
      <c r="A26" s="7" t="s">
        <v>173</v>
      </c>
      <c r="B26" s="7" t="s">
        <v>165</v>
      </c>
      <c r="C26">
        <v>1</v>
      </c>
      <c r="D26" s="30">
        <v>599</v>
      </c>
      <c r="E26" s="30">
        <v>599</v>
      </c>
    </row>
    <row r="27" spans="1:5" ht="22.5" x14ac:dyDescent="0.2">
      <c r="A27" s="7" t="s">
        <v>174</v>
      </c>
      <c r="B27" s="7" t="s">
        <v>165</v>
      </c>
      <c r="C27">
        <v>5</v>
      </c>
      <c r="D27" s="29">
        <v>2794</v>
      </c>
      <c r="E27" s="29">
        <v>3096</v>
      </c>
    </row>
    <row r="28" spans="1:5" ht="22.5" x14ac:dyDescent="0.2">
      <c r="A28" s="7" t="s">
        <v>36</v>
      </c>
      <c r="B28" s="7" t="s">
        <v>165</v>
      </c>
      <c r="C28">
        <v>2</v>
      </c>
      <c r="D28" s="29">
        <v>1199</v>
      </c>
      <c r="E28" s="29">
        <v>1698</v>
      </c>
    </row>
    <row r="29" spans="1:5" ht="33.75" x14ac:dyDescent="0.2">
      <c r="A29" s="7" t="s">
        <v>37</v>
      </c>
      <c r="B29" s="7" t="s">
        <v>165</v>
      </c>
      <c r="C29">
        <v>7</v>
      </c>
      <c r="D29" s="29">
        <v>2797</v>
      </c>
      <c r="E29" s="29">
        <v>3096</v>
      </c>
    </row>
    <row r="30" spans="1:5" ht="22.5" x14ac:dyDescent="0.2">
      <c r="A30" s="7" t="s">
        <v>38</v>
      </c>
      <c r="B30" s="7" t="s">
        <v>165</v>
      </c>
      <c r="C30">
        <v>7</v>
      </c>
      <c r="D30" s="29">
        <v>3495</v>
      </c>
      <c r="E30" s="29">
        <v>3495</v>
      </c>
    </row>
    <row r="31" spans="1:5" ht="22.5" x14ac:dyDescent="0.2">
      <c r="A31" s="7" t="s">
        <v>39</v>
      </c>
      <c r="B31" s="7" t="s">
        <v>165</v>
      </c>
      <c r="C31">
        <v>12</v>
      </c>
      <c r="D31" s="29">
        <v>3495</v>
      </c>
      <c r="E31" s="29">
        <v>3495</v>
      </c>
    </row>
    <row r="32" spans="1:5" ht="22.5" x14ac:dyDescent="0.2">
      <c r="A32" s="7" t="s">
        <v>40</v>
      </c>
      <c r="B32" s="7" t="s">
        <v>165</v>
      </c>
      <c r="C32">
        <v>10</v>
      </c>
      <c r="D32" s="29">
        <v>2097</v>
      </c>
      <c r="E32" s="29">
        <v>2097</v>
      </c>
    </row>
    <row r="33" spans="1:5" ht="22.5" x14ac:dyDescent="0.2">
      <c r="A33" s="7" t="s">
        <v>175</v>
      </c>
      <c r="B33" s="7" t="s">
        <v>165</v>
      </c>
      <c r="C33">
        <v>1</v>
      </c>
      <c r="D33" s="30">
        <v>599</v>
      </c>
      <c r="E33" s="30">
        <v>599</v>
      </c>
    </row>
    <row r="34" spans="1:5" ht="22.5" x14ac:dyDescent="0.2">
      <c r="A34" s="7" t="s">
        <v>176</v>
      </c>
      <c r="B34" s="7" t="s">
        <v>165</v>
      </c>
      <c r="C34">
        <v>1</v>
      </c>
      <c r="D34" s="30">
        <v>599</v>
      </c>
      <c r="E34" s="30">
        <v>599</v>
      </c>
    </row>
    <row r="35" spans="1:5" ht="22.5" x14ac:dyDescent="0.2">
      <c r="A35" s="7" t="s">
        <v>41</v>
      </c>
      <c r="B35" s="7" t="s">
        <v>165</v>
      </c>
      <c r="C35">
        <v>7</v>
      </c>
      <c r="D35" s="29">
        <v>6074</v>
      </c>
      <c r="E35" s="29">
        <v>6074</v>
      </c>
    </row>
    <row r="36" spans="1:5" ht="22.5" x14ac:dyDescent="0.2">
      <c r="A36" s="7" t="s">
        <v>42</v>
      </c>
      <c r="B36" s="7" t="s">
        <v>165</v>
      </c>
      <c r="C36">
        <v>3</v>
      </c>
      <c r="D36" s="29">
        <v>3077</v>
      </c>
      <c r="E36" s="29">
        <v>3077</v>
      </c>
    </row>
    <row r="37" spans="1:5" ht="22.5" x14ac:dyDescent="0.2">
      <c r="A37" s="7" t="s">
        <v>43</v>
      </c>
      <c r="B37" s="7" t="s">
        <v>165</v>
      </c>
      <c r="C37">
        <v>11</v>
      </c>
      <c r="D37" s="30">
        <v>699</v>
      </c>
      <c r="E37" s="30">
        <v>699</v>
      </c>
    </row>
    <row r="38" spans="1:5" ht="22.5" x14ac:dyDescent="0.2">
      <c r="A38" s="7" t="s">
        <v>45</v>
      </c>
      <c r="B38" s="7" t="s">
        <v>165</v>
      </c>
      <c r="C38">
        <v>6</v>
      </c>
      <c r="D38" s="29">
        <v>2396</v>
      </c>
      <c r="E38" s="29">
        <v>2396</v>
      </c>
    </row>
    <row r="39" spans="1:5" ht="22.5" x14ac:dyDescent="0.2">
      <c r="A39" s="7" t="s">
        <v>46</v>
      </c>
      <c r="B39" s="7" t="s">
        <v>165</v>
      </c>
      <c r="C39">
        <v>3</v>
      </c>
      <c r="D39" s="29">
        <v>1198</v>
      </c>
      <c r="E39" s="29">
        <v>1198</v>
      </c>
    </row>
    <row r="40" spans="1:5" ht="22.5" x14ac:dyDescent="0.2">
      <c r="A40" s="7" t="s">
        <v>47</v>
      </c>
      <c r="B40" s="7" t="s">
        <v>165</v>
      </c>
      <c r="C40">
        <v>16</v>
      </c>
      <c r="D40" s="29">
        <v>5494</v>
      </c>
      <c r="E40" s="29">
        <v>5549</v>
      </c>
    </row>
    <row r="41" spans="1:5" ht="22.5" x14ac:dyDescent="0.2">
      <c r="A41" s="7" t="s">
        <v>48</v>
      </c>
      <c r="B41" s="7" t="s">
        <v>165</v>
      </c>
      <c r="C41">
        <v>1</v>
      </c>
      <c r="D41" s="30">
        <v>899</v>
      </c>
      <c r="E41" s="30">
        <v>899</v>
      </c>
    </row>
    <row r="42" spans="1:5" ht="22.5" x14ac:dyDescent="0.2">
      <c r="A42" s="7" t="s">
        <v>52</v>
      </c>
      <c r="B42" s="7" t="s">
        <v>165</v>
      </c>
      <c r="C42">
        <v>2</v>
      </c>
      <c r="D42" s="29">
        <v>1198</v>
      </c>
      <c r="E42" s="29">
        <v>1198</v>
      </c>
    </row>
    <row r="43" spans="1:5" ht="22.5" x14ac:dyDescent="0.2">
      <c r="A43" s="7" t="s">
        <v>53</v>
      </c>
      <c r="B43" s="7" t="s">
        <v>165</v>
      </c>
      <c r="C43">
        <v>10</v>
      </c>
      <c r="D43" s="29">
        <v>5691</v>
      </c>
      <c r="E43" s="29">
        <v>5691</v>
      </c>
    </row>
    <row r="44" spans="1:5" ht="22.5" x14ac:dyDescent="0.2">
      <c r="A44" s="7" t="s">
        <v>54</v>
      </c>
      <c r="B44" s="7" t="s">
        <v>165</v>
      </c>
      <c r="C44">
        <v>4</v>
      </c>
      <c r="D44" s="29">
        <v>1467</v>
      </c>
      <c r="E44" s="29">
        <v>1467</v>
      </c>
    </row>
    <row r="45" spans="1:5" ht="22.5" x14ac:dyDescent="0.2">
      <c r="A45" s="7" t="s">
        <v>56</v>
      </c>
      <c r="B45" s="7" t="s">
        <v>165</v>
      </c>
      <c r="C45">
        <v>9</v>
      </c>
      <c r="D45" s="29">
        <v>6993</v>
      </c>
      <c r="E45" s="29">
        <v>6993</v>
      </c>
    </row>
    <row r="46" spans="1:5" ht="22.5" x14ac:dyDescent="0.2">
      <c r="A46" s="7" t="s">
        <v>177</v>
      </c>
      <c r="B46" s="7" t="s">
        <v>165</v>
      </c>
      <c r="C46">
        <v>29</v>
      </c>
      <c r="D46" s="29">
        <v>5481</v>
      </c>
      <c r="E46" s="29">
        <v>5481</v>
      </c>
    </row>
    <row r="47" spans="1:5" ht="22.5" x14ac:dyDescent="0.2">
      <c r="A47" s="7" t="s">
        <v>178</v>
      </c>
      <c r="B47" s="7" t="s">
        <v>165</v>
      </c>
      <c r="C47">
        <v>31</v>
      </c>
      <c r="D47" s="29">
        <v>8441</v>
      </c>
      <c r="E47" s="29">
        <v>8460</v>
      </c>
    </row>
    <row r="48" spans="1:5" ht="33.75" x14ac:dyDescent="0.2">
      <c r="A48" s="7" t="s">
        <v>59</v>
      </c>
      <c r="B48" s="7" t="s">
        <v>165</v>
      </c>
      <c r="C48">
        <v>5</v>
      </c>
      <c r="D48" s="29">
        <v>1299</v>
      </c>
      <c r="E48" s="29">
        <v>1299</v>
      </c>
    </row>
    <row r="49" spans="1:5" ht="22.5" x14ac:dyDescent="0.2">
      <c r="A49" s="7" t="s">
        <v>61</v>
      </c>
      <c r="B49" s="7" t="s">
        <v>165</v>
      </c>
      <c r="C49">
        <v>7</v>
      </c>
      <c r="D49" s="29">
        <v>3996</v>
      </c>
      <c r="E49" s="29">
        <v>3996</v>
      </c>
    </row>
    <row r="50" spans="1:5" ht="33.75" x14ac:dyDescent="0.2">
      <c r="A50" s="7" t="s">
        <v>179</v>
      </c>
      <c r="B50" s="7" t="s">
        <v>164</v>
      </c>
      <c r="C50">
        <v>1</v>
      </c>
      <c r="D50" s="30">
        <v>999</v>
      </c>
      <c r="E50" s="30">
        <v>999</v>
      </c>
    </row>
    <row r="51" spans="1:5" ht="22.5" x14ac:dyDescent="0.2">
      <c r="A51" s="7" t="s">
        <v>180</v>
      </c>
      <c r="B51" s="7" t="s">
        <v>165</v>
      </c>
      <c r="C51">
        <v>4</v>
      </c>
      <c r="D51" s="29">
        <v>1998</v>
      </c>
      <c r="E51" s="29">
        <v>1998</v>
      </c>
    </row>
    <row r="52" spans="1:5" ht="22.5" x14ac:dyDescent="0.2">
      <c r="A52" s="7" t="s">
        <v>181</v>
      </c>
      <c r="B52" s="7" t="s">
        <v>165</v>
      </c>
      <c r="C52">
        <v>5</v>
      </c>
      <c r="D52" s="29">
        <v>5118</v>
      </c>
      <c r="E52" s="29">
        <v>5495</v>
      </c>
    </row>
    <row r="53" spans="1:5" ht="22.5" x14ac:dyDescent="0.2">
      <c r="A53" s="7" t="s">
        <v>182</v>
      </c>
      <c r="B53" s="7" t="s">
        <v>165</v>
      </c>
      <c r="C53">
        <v>5</v>
      </c>
      <c r="D53" s="29">
        <v>5121</v>
      </c>
      <c r="E53" s="29">
        <v>5245</v>
      </c>
    </row>
    <row r="54" spans="1:5" ht="22.5" x14ac:dyDescent="0.2">
      <c r="A54" s="7" t="s">
        <v>62</v>
      </c>
      <c r="B54" s="7" t="s">
        <v>164</v>
      </c>
      <c r="C54">
        <v>1</v>
      </c>
      <c r="D54" s="30">
        <v>599</v>
      </c>
      <c r="E54" s="30">
        <v>599</v>
      </c>
    </row>
    <row r="55" spans="1:5" ht="22.5" x14ac:dyDescent="0.2">
      <c r="A55" s="7" t="s">
        <v>63</v>
      </c>
      <c r="B55" s="7" t="s">
        <v>165</v>
      </c>
      <c r="C55">
        <v>6</v>
      </c>
      <c r="D55" s="29">
        <v>1708</v>
      </c>
      <c r="E55" s="29">
        <v>1857</v>
      </c>
    </row>
    <row r="56" spans="1:5" ht="22.5" x14ac:dyDescent="0.2">
      <c r="A56" s="7" t="s">
        <v>64</v>
      </c>
      <c r="B56" s="7" t="s">
        <v>165</v>
      </c>
      <c r="C56">
        <v>1</v>
      </c>
      <c r="D56" s="30">
        <v>330</v>
      </c>
      <c r="E56" s="30">
        <v>659</v>
      </c>
    </row>
    <row r="57" spans="1:5" ht="22.5" x14ac:dyDescent="0.2">
      <c r="A57" s="7" t="s">
        <v>65</v>
      </c>
      <c r="B57" s="7" t="s">
        <v>164</v>
      </c>
      <c r="C57">
        <v>1</v>
      </c>
      <c r="D57" s="30">
        <v>599</v>
      </c>
      <c r="E57" s="30">
        <v>599</v>
      </c>
    </row>
    <row r="58" spans="1:5" ht="22.5" x14ac:dyDescent="0.2">
      <c r="A58" s="7" t="s">
        <v>66</v>
      </c>
      <c r="B58" s="7" t="s">
        <v>165</v>
      </c>
      <c r="C58">
        <v>5</v>
      </c>
      <c r="D58" s="29">
        <v>2396</v>
      </c>
      <c r="E58" s="29">
        <v>2396</v>
      </c>
    </row>
    <row r="59" spans="1:5" ht="33.75" x14ac:dyDescent="0.2">
      <c r="A59" s="7" t="s">
        <v>183</v>
      </c>
      <c r="B59" s="7" t="s">
        <v>165</v>
      </c>
      <c r="C59">
        <v>2</v>
      </c>
      <c r="D59" s="29">
        <v>1198</v>
      </c>
      <c r="E59" s="29">
        <v>1198</v>
      </c>
    </row>
    <row r="60" spans="1:5" ht="22.5" x14ac:dyDescent="0.2">
      <c r="A60" s="7" t="s">
        <v>184</v>
      </c>
      <c r="B60" s="7" t="s">
        <v>165</v>
      </c>
      <c r="C60">
        <v>2</v>
      </c>
      <c r="D60" s="29">
        <v>1198</v>
      </c>
      <c r="E60" s="29">
        <v>1198</v>
      </c>
    </row>
    <row r="61" spans="1:5" ht="22.5" x14ac:dyDescent="0.2">
      <c r="A61" s="7" t="s">
        <v>67</v>
      </c>
      <c r="B61" s="7" t="s">
        <v>165</v>
      </c>
      <c r="C61">
        <v>2</v>
      </c>
      <c r="D61" s="30">
        <v>699</v>
      </c>
      <c r="E61" s="30">
        <v>699</v>
      </c>
    </row>
    <row r="62" spans="1:5" ht="22.5" x14ac:dyDescent="0.2">
      <c r="A62" s="7" t="s">
        <v>69</v>
      </c>
      <c r="B62" s="7" t="s">
        <v>165</v>
      </c>
      <c r="C62">
        <v>4</v>
      </c>
      <c r="D62" s="29">
        <v>2790</v>
      </c>
      <c r="E62" s="29">
        <v>3316</v>
      </c>
    </row>
    <row r="63" spans="1:5" ht="22.5" x14ac:dyDescent="0.2">
      <c r="A63" s="7" t="s">
        <v>70</v>
      </c>
      <c r="B63" s="7" t="s">
        <v>165</v>
      </c>
      <c r="C63">
        <v>4</v>
      </c>
      <c r="D63" s="29">
        <v>2622</v>
      </c>
      <c r="E63" s="29">
        <v>2796</v>
      </c>
    </row>
    <row r="64" spans="1:5" ht="22.5" x14ac:dyDescent="0.2">
      <c r="A64" s="7" t="s">
        <v>185</v>
      </c>
      <c r="B64" s="7" t="s">
        <v>165</v>
      </c>
      <c r="C64">
        <v>3</v>
      </c>
      <c r="D64" s="29">
        <v>1709</v>
      </c>
      <c r="E64" s="29">
        <v>1927</v>
      </c>
    </row>
    <row r="65" spans="1:5" ht="22.5" x14ac:dyDescent="0.2">
      <c r="A65" s="7" t="s">
        <v>72</v>
      </c>
      <c r="B65" s="7" t="s">
        <v>165</v>
      </c>
      <c r="C65">
        <v>20</v>
      </c>
      <c r="D65" s="29">
        <v>11739</v>
      </c>
      <c r="E65" s="29">
        <v>11988</v>
      </c>
    </row>
    <row r="66" spans="1:5" ht="22.5" x14ac:dyDescent="0.2">
      <c r="A66" s="7" t="s">
        <v>73</v>
      </c>
      <c r="B66" s="7" t="s">
        <v>165</v>
      </c>
      <c r="C66">
        <v>7</v>
      </c>
      <c r="D66" s="29">
        <v>3055</v>
      </c>
      <c r="E66" s="29">
        <v>3055</v>
      </c>
    </row>
    <row r="67" spans="1:5" ht="33.75" x14ac:dyDescent="0.2">
      <c r="A67" s="7" t="s">
        <v>74</v>
      </c>
      <c r="B67" s="7" t="s">
        <v>165</v>
      </c>
      <c r="C67">
        <v>14</v>
      </c>
      <c r="D67" s="29">
        <v>8893</v>
      </c>
      <c r="E67" s="29">
        <v>9161</v>
      </c>
    </row>
    <row r="68" spans="1:5" ht="22.5" x14ac:dyDescent="0.2">
      <c r="A68" s="7" t="s">
        <v>75</v>
      </c>
      <c r="B68" s="7" t="s">
        <v>165</v>
      </c>
      <c r="C68">
        <v>7</v>
      </c>
      <c r="D68" s="29">
        <v>2995</v>
      </c>
      <c r="E68" s="29">
        <v>2995</v>
      </c>
    </row>
    <row r="69" spans="1:5" ht="22.5" x14ac:dyDescent="0.2">
      <c r="A69" s="7" t="s">
        <v>76</v>
      </c>
      <c r="B69" s="7" t="s">
        <v>165</v>
      </c>
      <c r="C69">
        <v>5</v>
      </c>
      <c r="D69" s="29">
        <v>2876</v>
      </c>
      <c r="E69" s="29">
        <v>2995</v>
      </c>
    </row>
    <row r="70" spans="1:5" ht="22.5" x14ac:dyDescent="0.2">
      <c r="A70" s="7" t="s">
        <v>77</v>
      </c>
      <c r="B70" s="7" t="s">
        <v>165</v>
      </c>
      <c r="C70">
        <v>13</v>
      </c>
      <c r="D70" s="29">
        <v>8175</v>
      </c>
      <c r="E70" s="29">
        <v>8648</v>
      </c>
    </row>
    <row r="71" spans="1:5" ht="22.5" x14ac:dyDescent="0.2">
      <c r="A71" s="7" t="s">
        <v>78</v>
      </c>
      <c r="B71" s="7" t="s">
        <v>165</v>
      </c>
      <c r="C71">
        <v>2</v>
      </c>
      <c r="D71" s="29">
        <v>1998</v>
      </c>
      <c r="E71" s="29">
        <v>1998</v>
      </c>
    </row>
    <row r="72" spans="1:5" ht="22.5" x14ac:dyDescent="0.2">
      <c r="A72" s="7" t="s">
        <v>79</v>
      </c>
      <c r="B72" s="7" t="s">
        <v>164</v>
      </c>
      <c r="C72">
        <v>3</v>
      </c>
      <c r="D72" s="29">
        <v>2397</v>
      </c>
      <c r="E72" s="29">
        <v>2397</v>
      </c>
    </row>
    <row r="73" spans="1:5" ht="22.5" x14ac:dyDescent="0.2">
      <c r="A73" s="7" t="s">
        <v>80</v>
      </c>
      <c r="B73" s="7" t="s">
        <v>165</v>
      </c>
      <c r="C73">
        <v>26</v>
      </c>
      <c r="D73" s="29">
        <v>16144</v>
      </c>
      <c r="E73" s="29">
        <v>17483</v>
      </c>
    </row>
    <row r="74" spans="1:5" ht="22.5" x14ac:dyDescent="0.2">
      <c r="A74" s="7" t="s">
        <v>81</v>
      </c>
      <c r="B74" s="7" t="s">
        <v>165</v>
      </c>
      <c r="C74">
        <v>18</v>
      </c>
      <c r="D74" s="29">
        <v>9335</v>
      </c>
      <c r="E74" s="29">
        <v>9335</v>
      </c>
    </row>
    <row r="75" spans="1:5" ht="22.5" x14ac:dyDescent="0.2">
      <c r="A75" s="7" t="s">
        <v>82</v>
      </c>
      <c r="B75" s="7" t="s">
        <v>164</v>
      </c>
      <c r="C75">
        <v>3</v>
      </c>
      <c r="D75" s="29">
        <v>2597</v>
      </c>
      <c r="E75" s="29">
        <v>2597</v>
      </c>
    </row>
    <row r="76" spans="1:5" ht="22.5" x14ac:dyDescent="0.2">
      <c r="A76" s="7" t="s">
        <v>84</v>
      </c>
      <c r="B76" s="7" t="s">
        <v>165</v>
      </c>
      <c r="C76">
        <v>12</v>
      </c>
      <c r="D76" s="29">
        <v>7493</v>
      </c>
      <c r="E76" s="29">
        <v>7493</v>
      </c>
    </row>
    <row r="77" spans="1:5" ht="22.5" x14ac:dyDescent="0.2">
      <c r="A77" s="7" t="s">
        <v>85</v>
      </c>
      <c r="B77" s="7" t="s">
        <v>165</v>
      </c>
      <c r="C77">
        <v>6</v>
      </c>
      <c r="D77" s="29">
        <v>4194</v>
      </c>
      <c r="E77" s="29">
        <v>4194</v>
      </c>
    </row>
    <row r="78" spans="1:5" ht="22.5" x14ac:dyDescent="0.2">
      <c r="A78" s="7" t="s">
        <v>86</v>
      </c>
      <c r="B78" s="7" t="s">
        <v>165</v>
      </c>
      <c r="C78">
        <v>11</v>
      </c>
      <c r="D78" s="29">
        <v>7689</v>
      </c>
      <c r="E78" s="29">
        <v>7689</v>
      </c>
    </row>
    <row r="79" spans="1:5" ht="22.5" x14ac:dyDescent="0.2">
      <c r="A79" s="7" t="s">
        <v>87</v>
      </c>
      <c r="B79" s="7" t="s">
        <v>164</v>
      </c>
      <c r="C79">
        <v>1</v>
      </c>
      <c r="D79" s="30">
        <v>799</v>
      </c>
      <c r="E79" s="30">
        <v>799</v>
      </c>
    </row>
    <row r="80" spans="1:5" ht="22.5" x14ac:dyDescent="0.2">
      <c r="A80" s="7" t="s">
        <v>88</v>
      </c>
      <c r="B80" s="7" t="s">
        <v>165</v>
      </c>
      <c r="C80">
        <v>9</v>
      </c>
      <c r="D80" s="29">
        <v>7992</v>
      </c>
      <c r="E80" s="29">
        <v>7992</v>
      </c>
    </row>
    <row r="81" spans="1:5" ht="22.5" x14ac:dyDescent="0.2">
      <c r="A81" s="7" t="s">
        <v>89</v>
      </c>
      <c r="B81" s="7" t="s">
        <v>165</v>
      </c>
      <c r="C81">
        <v>4</v>
      </c>
      <c r="D81" s="29">
        <v>2797</v>
      </c>
      <c r="E81" s="29">
        <v>2797</v>
      </c>
    </row>
    <row r="82" spans="1:5" ht="22.5" x14ac:dyDescent="0.2">
      <c r="A82" s="7" t="s">
        <v>90</v>
      </c>
      <c r="B82" s="7" t="s">
        <v>165</v>
      </c>
      <c r="C82">
        <v>2</v>
      </c>
      <c r="D82" s="30">
        <v>999</v>
      </c>
      <c r="E82" s="30">
        <v>999</v>
      </c>
    </row>
    <row r="83" spans="1:5" ht="22.5" x14ac:dyDescent="0.2">
      <c r="A83" s="7" t="s">
        <v>91</v>
      </c>
      <c r="B83" s="7" t="s">
        <v>165</v>
      </c>
      <c r="C83">
        <v>3</v>
      </c>
      <c r="D83" s="29">
        <v>1694</v>
      </c>
      <c r="E83" s="29">
        <v>2458</v>
      </c>
    </row>
    <row r="84" spans="1:5" ht="22.5" x14ac:dyDescent="0.2">
      <c r="A84" s="7" t="s">
        <v>93</v>
      </c>
      <c r="B84" s="7" t="s">
        <v>165</v>
      </c>
      <c r="C84">
        <v>2</v>
      </c>
      <c r="D84" s="29">
        <v>1398</v>
      </c>
      <c r="E84" s="29">
        <v>1398</v>
      </c>
    </row>
    <row r="85" spans="1:5" ht="22.5" x14ac:dyDescent="0.2">
      <c r="A85" s="7" t="s">
        <v>186</v>
      </c>
      <c r="B85" s="7" t="s">
        <v>165</v>
      </c>
      <c r="C85">
        <v>2</v>
      </c>
      <c r="D85" s="29">
        <v>1350</v>
      </c>
      <c r="E85" s="29">
        <v>1628</v>
      </c>
    </row>
    <row r="86" spans="1:5" ht="22.5" x14ac:dyDescent="0.2">
      <c r="A86" s="7" t="s">
        <v>94</v>
      </c>
      <c r="B86" s="7" t="s">
        <v>165</v>
      </c>
      <c r="C86">
        <v>11</v>
      </c>
      <c r="D86" s="29">
        <v>6724</v>
      </c>
      <c r="E86" s="29">
        <v>7071</v>
      </c>
    </row>
    <row r="87" spans="1:5" ht="22.5" x14ac:dyDescent="0.2">
      <c r="A87" s="7" t="s">
        <v>95</v>
      </c>
      <c r="B87" s="7" t="s">
        <v>165</v>
      </c>
      <c r="C87">
        <v>14</v>
      </c>
      <c r="D87" s="29">
        <v>4792</v>
      </c>
      <c r="E87" s="29">
        <v>4792</v>
      </c>
    </row>
    <row r="88" spans="1:5" ht="22.5" x14ac:dyDescent="0.2">
      <c r="A88" s="7" t="s">
        <v>187</v>
      </c>
      <c r="B88" s="7" t="s">
        <v>165</v>
      </c>
      <c r="C88">
        <v>1</v>
      </c>
      <c r="D88" s="30">
        <v>699</v>
      </c>
      <c r="E88" s="30">
        <v>699</v>
      </c>
    </row>
    <row r="89" spans="1:5" ht="22.5" x14ac:dyDescent="0.2">
      <c r="A89" s="7" t="s">
        <v>188</v>
      </c>
      <c r="B89" s="7" t="s">
        <v>165</v>
      </c>
      <c r="C89">
        <v>3</v>
      </c>
      <c r="D89" s="29">
        <v>1797</v>
      </c>
      <c r="E89" s="29">
        <v>1797</v>
      </c>
    </row>
    <row r="90" spans="1:5" ht="22.5" x14ac:dyDescent="0.2">
      <c r="A90" s="7" t="s">
        <v>96</v>
      </c>
      <c r="B90" s="7" t="s">
        <v>165</v>
      </c>
      <c r="C90">
        <v>17</v>
      </c>
      <c r="D90" s="29">
        <v>11565</v>
      </c>
      <c r="E90" s="29">
        <v>11863</v>
      </c>
    </row>
    <row r="91" spans="1:5" ht="22.5" x14ac:dyDescent="0.2">
      <c r="A91" s="7" t="s">
        <v>189</v>
      </c>
      <c r="B91" s="7" t="s">
        <v>165</v>
      </c>
      <c r="C91">
        <v>1</v>
      </c>
      <c r="D91" s="29">
        <v>1299</v>
      </c>
      <c r="E91" s="29">
        <v>1299</v>
      </c>
    </row>
    <row r="92" spans="1:5" ht="22.5" x14ac:dyDescent="0.2">
      <c r="A92" s="7" t="s">
        <v>98</v>
      </c>
      <c r="B92" s="7" t="s">
        <v>164</v>
      </c>
      <c r="C92">
        <v>1</v>
      </c>
      <c r="D92" s="30">
        <v>599</v>
      </c>
      <c r="E92" s="30">
        <v>599</v>
      </c>
    </row>
    <row r="93" spans="1:5" ht="22.5" x14ac:dyDescent="0.2">
      <c r="A93" s="7" t="s">
        <v>99</v>
      </c>
      <c r="B93" s="7" t="s">
        <v>165</v>
      </c>
      <c r="C93">
        <v>4</v>
      </c>
      <c r="D93" s="29">
        <v>1797</v>
      </c>
      <c r="E93" s="29">
        <v>1797</v>
      </c>
    </row>
    <row r="94" spans="1:5" ht="22.5" x14ac:dyDescent="0.2">
      <c r="A94" s="7" t="s">
        <v>190</v>
      </c>
      <c r="B94" s="7" t="s">
        <v>165</v>
      </c>
      <c r="C94">
        <v>9</v>
      </c>
      <c r="D94" s="29">
        <v>6203</v>
      </c>
      <c r="E94" s="29">
        <v>7071</v>
      </c>
    </row>
    <row r="95" spans="1:5" ht="22.5" x14ac:dyDescent="0.2">
      <c r="A95" s="7" t="s">
        <v>100</v>
      </c>
      <c r="B95" s="7" t="s">
        <v>165</v>
      </c>
      <c r="C95">
        <v>6</v>
      </c>
      <c r="D95" s="29">
        <v>2396</v>
      </c>
      <c r="E95" s="29">
        <v>2396</v>
      </c>
    </row>
    <row r="96" spans="1:5" ht="22.5" x14ac:dyDescent="0.2">
      <c r="A96" s="7" t="s">
        <v>101</v>
      </c>
      <c r="B96" s="7" t="s">
        <v>165</v>
      </c>
      <c r="C96">
        <v>20</v>
      </c>
      <c r="D96" s="29">
        <v>9147</v>
      </c>
      <c r="E96" s="29">
        <v>9585</v>
      </c>
    </row>
    <row r="97" spans="1:5" ht="22.5" x14ac:dyDescent="0.2">
      <c r="A97" s="7" t="s">
        <v>191</v>
      </c>
      <c r="B97" s="7" t="s">
        <v>165</v>
      </c>
      <c r="C97">
        <v>2</v>
      </c>
      <c r="D97" s="29">
        <v>1398</v>
      </c>
      <c r="E97" s="29">
        <v>1398</v>
      </c>
    </row>
    <row r="98" spans="1:5" ht="22.5" x14ac:dyDescent="0.2">
      <c r="A98" s="7" t="s">
        <v>102</v>
      </c>
      <c r="B98" s="7" t="s">
        <v>165</v>
      </c>
      <c r="C98">
        <v>39</v>
      </c>
      <c r="D98" s="29">
        <v>16076</v>
      </c>
      <c r="E98" s="29">
        <v>16773</v>
      </c>
    </row>
    <row r="99" spans="1:5" ht="22.5" x14ac:dyDescent="0.2">
      <c r="A99" s="7" t="s">
        <v>192</v>
      </c>
      <c r="B99" s="7" t="s">
        <v>164</v>
      </c>
      <c r="C99">
        <v>1</v>
      </c>
      <c r="D99" s="30">
        <v>599</v>
      </c>
      <c r="E99" s="30">
        <v>599</v>
      </c>
    </row>
    <row r="100" spans="1:5" ht="22.5" x14ac:dyDescent="0.2">
      <c r="A100" s="7" t="s">
        <v>105</v>
      </c>
      <c r="B100" s="7" t="s">
        <v>165</v>
      </c>
      <c r="C100">
        <v>4</v>
      </c>
      <c r="D100" s="29">
        <v>2997</v>
      </c>
      <c r="E100" s="29">
        <v>2997</v>
      </c>
    </row>
    <row r="101" spans="1:5" ht="22.5" x14ac:dyDescent="0.2">
      <c r="A101" s="7" t="s">
        <v>106</v>
      </c>
      <c r="B101" s="7" t="s">
        <v>165</v>
      </c>
      <c r="C101">
        <v>11</v>
      </c>
      <c r="D101" s="29">
        <v>4107</v>
      </c>
      <c r="E101" s="29">
        <v>4134</v>
      </c>
    </row>
    <row r="102" spans="1:5" ht="22.5" x14ac:dyDescent="0.2">
      <c r="A102" s="7" t="s">
        <v>107</v>
      </c>
      <c r="B102" s="7" t="s">
        <v>165</v>
      </c>
      <c r="C102">
        <v>11</v>
      </c>
      <c r="D102" s="29">
        <v>4193</v>
      </c>
      <c r="E102" s="29">
        <v>4193</v>
      </c>
    </row>
    <row r="103" spans="1:5" ht="22.5" x14ac:dyDescent="0.2">
      <c r="A103" s="7" t="s">
        <v>193</v>
      </c>
      <c r="B103" s="7" t="s">
        <v>165</v>
      </c>
      <c r="C103">
        <v>1</v>
      </c>
      <c r="D103" s="30">
        <v>699</v>
      </c>
      <c r="E103" s="30">
        <v>699</v>
      </c>
    </row>
    <row r="104" spans="1:5" ht="22.5" x14ac:dyDescent="0.2">
      <c r="A104" s="7" t="s">
        <v>194</v>
      </c>
      <c r="B104" s="7" t="s">
        <v>165</v>
      </c>
      <c r="C104">
        <v>3</v>
      </c>
      <c r="D104" s="29">
        <v>1198</v>
      </c>
      <c r="E104" s="29">
        <v>1198</v>
      </c>
    </row>
    <row r="105" spans="1:5" ht="22.5" x14ac:dyDescent="0.2">
      <c r="A105" s="7" t="s">
        <v>108</v>
      </c>
      <c r="B105" s="7" t="s">
        <v>165</v>
      </c>
      <c r="C105">
        <v>7</v>
      </c>
      <c r="D105" s="29">
        <v>3594</v>
      </c>
      <c r="E105" s="29">
        <v>3594</v>
      </c>
    </row>
    <row r="106" spans="1:5" ht="22.5" x14ac:dyDescent="0.2">
      <c r="A106" s="7" t="s">
        <v>195</v>
      </c>
      <c r="B106" s="7" t="s">
        <v>165</v>
      </c>
      <c r="C106">
        <v>9</v>
      </c>
      <c r="D106" s="29">
        <v>5213</v>
      </c>
      <c r="E106" s="29">
        <v>5931</v>
      </c>
    </row>
    <row r="107" spans="1:5" ht="22.5" x14ac:dyDescent="0.2">
      <c r="A107" s="7" t="s">
        <v>109</v>
      </c>
      <c r="B107" s="7" t="s">
        <v>165</v>
      </c>
      <c r="C107">
        <v>5</v>
      </c>
      <c r="D107" s="29">
        <v>2396</v>
      </c>
      <c r="E107" s="29">
        <v>2396</v>
      </c>
    </row>
    <row r="108" spans="1:5" ht="22.5" x14ac:dyDescent="0.2">
      <c r="A108" s="7" t="s">
        <v>196</v>
      </c>
      <c r="B108" s="7" t="s">
        <v>165</v>
      </c>
      <c r="C108">
        <v>1</v>
      </c>
      <c r="D108" s="30">
        <v>999</v>
      </c>
      <c r="E108" s="30">
        <v>999</v>
      </c>
    </row>
    <row r="109" spans="1:5" ht="22.5" x14ac:dyDescent="0.2">
      <c r="A109" s="7" t="s">
        <v>197</v>
      </c>
      <c r="B109" s="7" t="s">
        <v>165</v>
      </c>
      <c r="C109">
        <v>8</v>
      </c>
      <c r="D109" s="29">
        <v>8742</v>
      </c>
      <c r="E109" s="29">
        <v>8742</v>
      </c>
    </row>
    <row r="110" spans="1:5" ht="22.5" x14ac:dyDescent="0.2">
      <c r="A110" s="7" t="s">
        <v>198</v>
      </c>
      <c r="B110" s="7" t="s">
        <v>165</v>
      </c>
      <c r="C110">
        <v>9</v>
      </c>
      <c r="D110" s="29">
        <v>8991</v>
      </c>
      <c r="E110" s="29">
        <v>8991</v>
      </c>
    </row>
    <row r="111" spans="1:5" ht="22.5" x14ac:dyDescent="0.2">
      <c r="A111" s="7" t="s">
        <v>112</v>
      </c>
      <c r="B111" s="7" t="s">
        <v>165</v>
      </c>
      <c r="C111">
        <v>78</v>
      </c>
      <c r="D111" s="29">
        <v>44800</v>
      </c>
      <c r="E111" s="29">
        <v>46371</v>
      </c>
    </row>
    <row r="112" spans="1:5" ht="22.5" x14ac:dyDescent="0.2">
      <c r="A112" s="7" t="s">
        <v>113</v>
      </c>
      <c r="B112" s="7" t="s">
        <v>165</v>
      </c>
      <c r="C112">
        <v>77</v>
      </c>
      <c r="D112" s="29">
        <v>34278</v>
      </c>
      <c r="E112" s="29">
        <v>34625</v>
      </c>
    </row>
    <row r="113" spans="1:5" ht="22.5" x14ac:dyDescent="0.2">
      <c r="A113" s="7" t="s">
        <v>114</v>
      </c>
      <c r="B113" s="7" t="s">
        <v>165</v>
      </c>
      <c r="C113">
        <v>27</v>
      </c>
      <c r="D113" s="29">
        <v>11587</v>
      </c>
      <c r="E113" s="29">
        <v>11931</v>
      </c>
    </row>
    <row r="114" spans="1:5" ht="22.5" x14ac:dyDescent="0.2">
      <c r="A114" s="7" t="s">
        <v>115</v>
      </c>
      <c r="B114" s="7" t="s">
        <v>165</v>
      </c>
      <c r="C114">
        <v>22</v>
      </c>
      <c r="D114" s="29">
        <v>12408</v>
      </c>
      <c r="E114" s="29">
        <v>12982</v>
      </c>
    </row>
    <row r="115" spans="1:5" ht="22.5" x14ac:dyDescent="0.2">
      <c r="A115" s="7" t="s">
        <v>116</v>
      </c>
      <c r="B115" s="7" t="s">
        <v>165</v>
      </c>
      <c r="C115">
        <v>20</v>
      </c>
      <c r="D115" s="29">
        <v>11137</v>
      </c>
      <c r="E115" s="29">
        <v>11882</v>
      </c>
    </row>
    <row r="116" spans="1:5" ht="22.5" x14ac:dyDescent="0.2">
      <c r="A116" s="7" t="s">
        <v>199</v>
      </c>
      <c r="B116" s="7" t="s">
        <v>165</v>
      </c>
      <c r="C116">
        <v>27</v>
      </c>
      <c r="D116" s="29">
        <v>17381</v>
      </c>
      <c r="E116" s="29">
        <v>18934</v>
      </c>
    </row>
    <row r="117" spans="1:5" ht="22.5" x14ac:dyDescent="0.2">
      <c r="A117" s="7" t="s">
        <v>117</v>
      </c>
      <c r="B117" s="7" t="s">
        <v>165</v>
      </c>
      <c r="C117">
        <v>10</v>
      </c>
      <c r="D117" s="29">
        <v>4193</v>
      </c>
      <c r="E117" s="29">
        <v>4193</v>
      </c>
    </row>
    <row r="118" spans="1:5" ht="22.5" x14ac:dyDescent="0.2">
      <c r="A118" s="7" t="s">
        <v>118</v>
      </c>
      <c r="B118" s="7" t="s">
        <v>165</v>
      </c>
      <c r="C118">
        <v>28</v>
      </c>
      <c r="D118" s="29">
        <v>20780</v>
      </c>
      <c r="E118" s="29">
        <v>20780</v>
      </c>
    </row>
    <row r="119" spans="1:5" ht="22.5" x14ac:dyDescent="0.2">
      <c r="A119" s="7" t="s">
        <v>120</v>
      </c>
      <c r="B119" s="7" t="s">
        <v>165</v>
      </c>
      <c r="C119">
        <v>16</v>
      </c>
      <c r="D119" s="29">
        <v>10053</v>
      </c>
      <c r="E119" s="29">
        <v>10308</v>
      </c>
    </row>
    <row r="120" spans="1:5" ht="22.5" x14ac:dyDescent="0.2">
      <c r="A120" s="7" t="s">
        <v>121</v>
      </c>
      <c r="B120" s="7" t="s">
        <v>165</v>
      </c>
      <c r="C120">
        <v>35</v>
      </c>
      <c r="D120" s="29">
        <v>14190</v>
      </c>
      <c r="E120" s="29">
        <v>15462</v>
      </c>
    </row>
    <row r="121" spans="1:5" ht="22.5" x14ac:dyDescent="0.2">
      <c r="A121" s="7" t="s">
        <v>122</v>
      </c>
      <c r="B121" s="7" t="s">
        <v>165</v>
      </c>
      <c r="C121">
        <v>5</v>
      </c>
      <c r="D121" s="30">
        <v>859</v>
      </c>
      <c r="E121" s="30">
        <v>859</v>
      </c>
    </row>
    <row r="122" spans="1:5" ht="22.5" x14ac:dyDescent="0.2">
      <c r="A122" s="7" t="s">
        <v>123</v>
      </c>
      <c r="B122" s="7" t="s">
        <v>165</v>
      </c>
      <c r="C122">
        <v>21</v>
      </c>
      <c r="D122" s="29">
        <v>11727</v>
      </c>
      <c r="E122" s="29">
        <v>12026</v>
      </c>
    </row>
    <row r="123" spans="1:5" ht="22.5" x14ac:dyDescent="0.2">
      <c r="A123" s="7" t="s">
        <v>124</v>
      </c>
      <c r="B123" s="7" t="s">
        <v>165</v>
      </c>
      <c r="C123">
        <v>39</v>
      </c>
      <c r="D123" s="29">
        <v>18290</v>
      </c>
      <c r="E123" s="29">
        <v>19757</v>
      </c>
    </row>
    <row r="124" spans="1:5" ht="22.5" x14ac:dyDescent="0.2">
      <c r="A124" s="7" t="s">
        <v>125</v>
      </c>
      <c r="B124" s="7" t="s">
        <v>165</v>
      </c>
      <c r="C124">
        <v>7</v>
      </c>
      <c r="D124" s="29">
        <v>3222</v>
      </c>
      <c r="E124" s="29">
        <v>3436</v>
      </c>
    </row>
    <row r="125" spans="1:5" ht="22.5" x14ac:dyDescent="0.2">
      <c r="A125" s="7" t="s">
        <v>126</v>
      </c>
      <c r="B125" s="7" t="s">
        <v>165</v>
      </c>
      <c r="C125">
        <v>11</v>
      </c>
      <c r="D125" s="29">
        <v>1329</v>
      </c>
      <c r="E125" s="29">
        <v>1329</v>
      </c>
    </row>
    <row r="126" spans="1:5" ht="22.5" x14ac:dyDescent="0.2">
      <c r="A126" s="7" t="s">
        <v>127</v>
      </c>
      <c r="B126" s="7" t="s">
        <v>165</v>
      </c>
      <c r="C126">
        <v>17</v>
      </c>
      <c r="D126" s="29">
        <v>7678</v>
      </c>
      <c r="E126" s="29">
        <v>7974</v>
      </c>
    </row>
    <row r="127" spans="1:5" ht="22.5" x14ac:dyDescent="0.2">
      <c r="A127" s="7" t="s">
        <v>128</v>
      </c>
      <c r="B127" s="7" t="s">
        <v>164</v>
      </c>
      <c r="C127">
        <v>5</v>
      </c>
      <c r="D127" s="29">
        <v>6021</v>
      </c>
      <c r="E127" s="29">
        <v>6685</v>
      </c>
    </row>
    <row r="128" spans="1:5" ht="22.5" x14ac:dyDescent="0.2">
      <c r="A128" s="7" t="s">
        <v>129</v>
      </c>
      <c r="B128" s="7" t="s">
        <v>164</v>
      </c>
      <c r="C128">
        <v>1</v>
      </c>
      <c r="D128" s="30">
        <v>975</v>
      </c>
      <c r="E128" s="29">
        <v>1299</v>
      </c>
    </row>
    <row r="129" spans="1:5" ht="22.5" x14ac:dyDescent="0.2">
      <c r="A129" s="7" t="s">
        <v>130</v>
      </c>
      <c r="B129" s="7" t="s">
        <v>164</v>
      </c>
      <c r="C129">
        <v>1</v>
      </c>
      <c r="D129" s="29">
        <v>1099</v>
      </c>
      <c r="E129" s="29">
        <v>1099</v>
      </c>
    </row>
    <row r="130" spans="1:5" ht="22.5" x14ac:dyDescent="0.2">
      <c r="A130" s="7" t="s">
        <v>131</v>
      </c>
      <c r="B130" s="7" t="s">
        <v>164</v>
      </c>
      <c r="C130">
        <v>3</v>
      </c>
      <c r="D130" s="29">
        <v>3297</v>
      </c>
      <c r="E130" s="29">
        <v>3297</v>
      </c>
    </row>
    <row r="131" spans="1:5" ht="22.5" x14ac:dyDescent="0.2">
      <c r="A131" s="7" t="s">
        <v>132</v>
      </c>
      <c r="B131" s="7" t="s">
        <v>164</v>
      </c>
      <c r="C131">
        <v>5</v>
      </c>
      <c r="D131" s="29">
        <v>5847</v>
      </c>
      <c r="E131" s="29">
        <v>6495</v>
      </c>
    </row>
    <row r="132" spans="1:5" ht="22.5" x14ac:dyDescent="0.2">
      <c r="A132" s="7" t="s">
        <v>133</v>
      </c>
      <c r="B132" s="7" t="s">
        <v>164</v>
      </c>
      <c r="C132">
        <v>7</v>
      </c>
      <c r="D132" s="29">
        <v>6793</v>
      </c>
      <c r="E132" s="29">
        <v>8393</v>
      </c>
    </row>
    <row r="133" spans="1:5" ht="22.5" x14ac:dyDescent="0.2">
      <c r="A133" s="7" t="s">
        <v>135</v>
      </c>
      <c r="B133" s="7" t="s">
        <v>164</v>
      </c>
      <c r="C133">
        <v>2</v>
      </c>
      <c r="D133" s="29">
        <v>1749</v>
      </c>
      <c r="E133" s="29">
        <v>1998</v>
      </c>
    </row>
    <row r="134" spans="1:5" ht="22.5" x14ac:dyDescent="0.2">
      <c r="A134" s="7" t="s">
        <v>136</v>
      </c>
      <c r="B134" s="7" t="s">
        <v>164</v>
      </c>
      <c r="C134">
        <v>5</v>
      </c>
      <c r="D134" s="29">
        <v>6718</v>
      </c>
      <c r="E134" s="29">
        <v>6995</v>
      </c>
    </row>
    <row r="135" spans="1:5" ht="33.75" x14ac:dyDescent="0.2">
      <c r="A135" s="7" t="s">
        <v>137</v>
      </c>
      <c r="B135" s="7" t="s">
        <v>164</v>
      </c>
      <c r="C135">
        <v>10</v>
      </c>
      <c r="D135" s="29">
        <v>11330</v>
      </c>
      <c r="E135" s="29">
        <v>11990</v>
      </c>
    </row>
    <row r="136" spans="1:5" ht="22.5" x14ac:dyDescent="0.2">
      <c r="A136" s="7" t="s">
        <v>139</v>
      </c>
      <c r="B136" s="7" t="s">
        <v>164</v>
      </c>
      <c r="C136">
        <v>14</v>
      </c>
      <c r="D136" s="29">
        <v>12593</v>
      </c>
      <c r="E136" s="29">
        <v>13986</v>
      </c>
    </row>
    <row r="137" spans="1:5" ht="22.5" x14ac:dyDescent="0.2">
      <c r="A137" s="7" t="s">
        <v>140</v>
      </c>
      <c r="B137" s="7" t="s">
        <v>164</v>
      </c>
      <c r="C137">
        <v>1</v>
      </c>
      <c r="D137" s="29">
        <v>1199</v>
      </c>
      <c r="E137" s="29">
        <v>1199</v>
      </c>
    </row>
    <row r="138" spans="1:5" ht="22.5" x14ac:dyDescent="0.2">
      <c r="A138" s="7" t="s">
        <v>141</v>
      </c>
      <c r="B138" s="7" t="s">
        <v>164</v>
      </c>
      <c r="C138">
        <v>2</v>
      </c>
      <c r="D138" s="29">
        <v>2798</v>
      </c>
      <c r="E138" s="29">
        <v>2798</v>
      </c>
    </row>
    <row r="139" spans="1:5" ht="22.5" x14ac:dyDescent="0.2">
      <c r="A139" s="7" t="s">
        <v>142</v>
      </c>
      <c r="B139" s="7" t="s">
        <v>164</v>
      </c>
      <c r="C139">
        <v>21</v>
      </c>
      <c r="D139" s="29">
        <v>20381</v>
      </c>
      <c r="E139" s="29">
        <v>20979</v>
      </c>
    </row>
    <row r="140" spans="1:5" ht="22.5" x14ac:dyDescent="0.2">
      <c r="A140" s="7" t="s">
        <v>143</v>
      </c>
      <c r="B140" s="7" t="s">
        <v>164</v>
      </c>
      <c r="C140">
        <v>6</v>
      </c>
      <c r="D140" s="29">
        <v>6536</v>
      </c>
      <c r="E140" s="29">
        <v>7194</v>
      </c>
    </row>
    <row r="141" spans="1:5" ht="22.5" x14ac:dyDescent="0.2">
      <c r="A141" s="7" t="s">
        <v>147</v>
      </c>
      <c r="B141" s="7" t="s">
        <v>164</v>
      </c>
      <c r="C141">
        <v>2</v>
      </c>
      <c r="D141" s="29">
        <v>2798</v>
      </c>
      <c r="E141" s="29">
        <v>2798</v>
      </c>
    </row>
    <row r="142" spans="1:5" ht="22.5" x14ac:dyDescent="0.2">
      <c r="A142" s="7" t="s">
        <v>200</v>
      </c>
      <c r="B142" s="7" t="s">
        <v>165</v>
      </c>
      <c r="C142">
        <v>1</v>
      </c>
      <c r="D142" s="30">
        <v>699</v>
      </c>
      <c r="E142" s="30">
        <v>699</v>
      </c>
    </row>
    <row r="143" spans="1:5" ht="22.5" x14ac:dyDescent="0.2">
      <c r="A143" s="7" t="s">
        <v>201</v>
      </c>
      <c r="B143" s="7" t="s">
        <v>165</v>
      </c>
      <c r="C143">
        <v>1</v>
      </c>
      <c r="D143" s="30">
        <v>699</v>
      </c>
      <c r="E143" s="30">
        <v>699</v>
      </c>
    </row>
  </sheetData>
  <conditionalFormatting sqref="A3:A14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акция 8%</vt:lpstr>
      <vt:lpstr>продажи янв-фев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комфи</cp:lastModifiedBy>
  <dcterms:modified xsi:type="dcterms:W3CDTF">2018-02-21T07:37:54Z</dcterms:modified>
</cp:coreProperties>
</file>