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6FD0D13B-30F9-4F96-8CD1-13EB6B095242}" xr6:coauthVersionLast="47" xr6:coauthVersionMax="47" xr10:uidLastSave="{00000000-0000-0000-0000-000000000000}"/>
  <bookViews>
    <workbookView xWindow="-110" yWindow="-110" windowWidth="19420" windowHeight="10420" xr2:uid="{A545FE22-BF0F-4BA9-81A4-68804E870C5B}"/>
  </bookViews>
  <sheets>
    <sheet name="Sheet1" sheetId="1" r:id="rId1"/>
  </sheets>
  <definedNames>
    <definedName name="_xlnm._FilterDatabase" localSheetId="0" hidden="1">Sheet1!$G$22:$K$25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5" i="1" l="1"/>
  <c r="P24" i="1" l="1"/>
  <c r="R13" i="1"/>
  <c r="R19" i="1" s="1"/>
  <c r="P13" i="1"/>
  <c r="P19" i="1" s="1"/>
  <c r="H23" i="1"/>
  <c r="R9" i="1"/>
  <c r="Q9" i="1"/>
  <c r="P9" i="1"/>
  <c r="S9" i="1" s="1"/>
  <c r="S8" i="1"/>
  <c r="R14" i="1" s="1"/>
  <c r="R20" i="1" s="1"/>
  <c r="S7" i="1"/>
  <c r="Q13" i="1" s="1"/>
  <c r="Q19" i="1" s="1"/>
  <c r="S6" i="1"/>
  <c r="R12" i="1" s="1"/>
  <c r="H28" i="1"/>
  <c r="G22" i="1"/>
  <c r="G27" i="1" s="1"/>
  <c r="H22" i="1"/>
  <c r="H27" i="1" s="1"/>
  <c r="I22" i="1"/>
  <c r="I27" i="1" s="1"/>
  <c r="J22" i="1"/>
  <c r="J27" i="1" s="1"/>
  <c r="K22" i="1"/>
  <c r="K27" i="1" s="1"/>
  <c r="G23" i="1"/>
  <c r="G28" i="1" s="1"/>
  <c r="G24" i="1"/>
  <c r="G29" i="1" s="1"/>
  <c r="G25" i="1"/>
  <c r="G30" i="1" s="1"/>
  <c r="K19" i="1"/>
  <c r="J24" i="1" s="1"/>
  <c r="J29" i="1" s="1"/>
  <c r="K20" i="1"/>
  <c r="K18" i="1"/>
  <c r="J23" i="1" s="1"/>
  <c r="K23" i="1" l="1"/>
  <c r="S19" i="1"/>
  <c r="J28" i="1"/>
  <c r="J30" i="1" s="1"/>
  <c r="J25" i="1"/>
  <c r="R18" i="1"/>
  <c r="R15" i="1"/>
  <c r="I24" i="1"/>
  <c r="I29" i="1" s="1"/>
  <c r="H24" i="1"/>
  <c r="Q12" i="1"/>
  <c r="Q14" i="1"/>
  <c r="Q20" i="1" s="1"/>
  <c r="S13" i="1"/>
  <c r="I23" i="1"/>
  <c r="P12" i="1"/>
  <c r="P14" i="1"/>
  <c r="R21" i="1"/>
  <c r="S12" i="1" l="1"/>
  <c r="P15" i="1"/>
  <c r="P18" i="1"/>
  <c r="Q18" i="1"/>
  <c r="Q21" i="1" s="1"/>
  <c r="Q15" i="1"/>
  <c r="I28" i="1"/>
  <c r="I25" i="1"/>
  <c r="H25" i="1"/>
  <c r="H29" i="1"/>
  <c r="K24" i="1"/>
  <c r="S14" i="1"/>
  <c r="P20" i="1"/>
  <c r="S20" i="1" s="1"/>
  <c r="K25" i="1"/>
  <c r="K29" i="1" l="1"/>
  <c r="H30" i="1"/>
  <c r="P23" i="1"/>
  <c r="P25" i="1" s="1"/>
  <c r="P21" i="1"/>
  <c r="S18" i="1"/>
  <c r="S21" i="1" s="1"/>
  <c r="I30" i="1"/>
  <c r="H32" i="1"/>
  <c r="H34" i="1" s="1"/>
  <c r="K28" i="1"/>
  <c r="S15" i="1"/>
  <c r="K30" i="1" l="1"/>
</calcChain>
</file>

<file path=xl/sharedStrings.xml><?xml version="1.0" encoding="utf-8"?>
<sst xmlns="http://schemas.openxmlformats.org/spreadsheetml/2006/main" count="301" uniqueCount="153">
  <si>
    <t xml:space="preserve"> and the preference for three different types of music genres (Rock, Pop, Classical). Use a dataset of 200 individuals.</t>
  </si>
  <si>
    <t>Rock</t>
  </si>
  <si>
    <t>Pop</t>
  </si>
  <si>
    <t xml:space="preserve"> Gender       </t>
  </si>
  <si>
    <t>Classical</t>
  </si>
  <si>
    <t>Male</t>
  </si>
  <si>
    <t>Female</t>
  </si>
  <si>
    <t>H0</t>
  </si>
  <si>
    <t>H1</t>
  </si>
  <si>
    <t>"There is no significant association between gender and music genre preference."</t>
  </si>
  <si>
    <t>"There is a significant association between gender and music genre preference."</t>
  </si>
  <si>
    <t>Row Labels</t>
  </si>
  <si>
    <t>Grand Total</t>
  </si>
  <si>
    <t>Sum of Rock</t>
  </si>
  <si>
    <t>Sum of Pop</t>
  </si>
  <si>
    <t>Sum of Classical</t>
  </si>
  <si>
    <t>observed</t>
  </si>
  <si>
    <t>Row Total</t>
  </si>
  <si>
    <t>Expected</t>
  </si>
  <si>
    <t>(O-E)^2/E</t>
  </si>
  <si>
    <t>DF =</t>
  </si>
  <si>
    <t>X =</t>
  </si>
  <si>
    <t>P =</t>
  </si>
  <si>
    <t>P &gt; 0.05</t>
  </si>
  <si>
    <t>1. Problem Statement:   Investigate whether there is a significant association between gender (Male/Female)</t>
  </si>
  <si>
    <t xml:space="preserve"> and job satisfaction levels (Low, Medium, High) among a sample of 150 working professionals.</t>
  </si>
  <si>
    <t>2 .Problem Statement: Examine the relationship between educational background (High School, College, Postgraduate)</t>
  </si>
  <si>
    <t>Education</t>
  </si>
  <si>
    <t xml:space="preserve">High School </t>
  </si>
  <si>
    <t>College</t>
  </si>
  <si>
    <t>Postgraduate</t>
  </si>
  <si>
    <t>Total</t>
  </si>
  <si>
    <t>Low</t>
  </si>
  <si>
    <t>Medium</t>
  </si>
  <si>
    <t>High</t>
  </si>
  <si>
    <t>Observed</t>
  </si>
  <si>
    <t>H0: There is no significant association between educational background and job satisfaction levels.</t>
  </si>
  <si>
    <t>H1: There is a significant association between educational background and job satisfaction levels.</t>
  </si>
  <si>
    <t>P &lt; 0.05</t>
  </si>
  <si>
    <t xml:space="preserve">The aim of this analysis is to determine whether there is a significant association between gender (Male/Female) </t>
  </si>
  <si>
    <t xml:space="preserve">and the preference for three different types of music genres (Rock, Pop, Classical) </t>
  </si>
  <si>
    <t>among a sample of 200 individuals.</t>
  </si>
  <si>
    <t>1. Problem Statement:</t>
  </si>
  <si>
    <t>The dataset consists of responses from 200 individuals regarding their gender and preference for Rock, Pop</t>
  </si>
  <si>
    <t xml:space="preserve"> and Classical music genres.</t>
  </si>
  <si>
    <t xml:space="preserve">The chi-square test is appropriate for examining the association between categorical variables, such as gender </t>
  </si>
  <si>
    <t>and music genre preference.</t>
  </si>
  <si>
    <t>Chi-square test statistic was used due to categorical data and the need to assess independence between variables.</t>
  </si>
  <si>
    <t>A significance level of 0.05 was chosen for hypothesis testing.</t>
  </si>
  <si>
    <t>2. Data Description :</t>
  </si>
  <si>
    <t>3.Hypothesis Testing Procedure :</t>
  </si>
  <si>
    <t>4. Hypothesis Testing Results:</t>
  </si>
  <si>
    <t>There is evidence to suggest a significant association between gender and music genre preference.</t>
  </si>
  <si>
    <t xml:space="preserve">Since the p-value is greater than the chosen significance level, we Accept the null hypothesis. </t>
  </si>
  <si>
    <t>6. "What I learned" Statements (10 points):</t>
  </si>
  <si>
    <t>Conducting hypothesis testing involves careful consideration of hypotheses, test statistics, and significance levels.</t>
  </si>
  <si>
    <t>Interpretation of results requires understanding of statistical significance and practical significance.</t>
  </si>
  <si>
    <t>The process of hypothesis testing can reveal interesting insights into relationships between variables.</t>
  </si>
  <si>
    <t>population. This finding implies that gender may influence musical preferences to some extent.</t>
  </si>
  <si>
    <t>The analysis revealed a significant association between gender and music genre preference among the sample</t>
  </si>
  <si>
    <t>p-value-&gt;0.05 --&gt;Accept H0</t>
  </si>
  <si>
    <t>p-value-&lt;0.05 --&gt;Reject H0</t>
  </si>
  <si>
    <t>Ho - Accept</t>
  </si>
  <si>
    <t>There is no significant association between educational background and job satisfaction levels.</t>
  </si>
  <si>
    <t>There is a significant association between educational background and job satisfaction levels.</t>
  </si>
  <si>
    <t>2. Null Hypothesis (H0):</t>
  </si>
  <si>
    <t>3. Alternate Hypothesis (H1):</t>
  </si>
  <si>
    <t>4. Importance/Interest:</t>
  </si>
  <si>
    <t>5. Summary and Conclusions :</t>
  </si>
  <si>
    <t>Understanding this relationship can provide insights into whether higher levels of education correlate with higher job satisfaction,</t>
  </si>
  <si>
    <t xml:space="preserve"> which can be valuable for employers, policymakers, and educators in improving workplace environments and employee satisfaction.</t>
  </si>
  <si>
    <t xml:space="preserve">The study aims to examine the relationship between educational background (High School, College, Postgraduate) </t>
  </si>
  <si>
    <t>and job satisfaction levels (Low, Medium, High) among a sample of 150 working professionals.</t>
  </si>
  <si>
    <t xml:space="preserve">The chi-square test showed a significant association between educational background </t>
  </si>
  <si>
    <t xml:space="preserve">and job satisfaction levels among 150 working professionals. With a p-value of 0.001 (p &lt; 0.05), </t>
  </si>
  <si>
    <t>the null hypothesis was rejected. This implies that educational background influences job satisfaction.</t>
  </si>
  <si>
    <t xml:space="preserve"> Employers, policymakers, and educators should consider this when addressing workplace satisfaction.</t>
  </si>
  <si>
    <t>Hypotheses:</t>
  </si>
  <si>
    <t>Null Hypothesis (H0): There is no significant difference in the average scores between Method A and Method B.</t>
  </si>
  <si>
    <t>Alternative Hypothesis (H1): There is a significant difference in the average scores between Method A and Method B.</t>
  </si>
  <si>
    <t>Descriptive Statistics:</t>
  </si>
  <si>
    <t>Method A: Mean = [mean score], Standard Deviation = [standard deviation]</t>
  </si>
  <si>
    <t>Method B: Mean = [mean score], Standard Deviation = [standard deviation]</t>
  </si>
  <si>
    <r>
      <t>Significance Level:</t>
    </r>
    <r>
      <rPr>
        <sz val="8"/>
        <color rgb="FF0D0D0D"/>
        <rFont val="Segoe UI"/>
        <family val="2"/>
      </rPr>
      <t xml:space="preserve"> We will use a significance level of α = 0.05.</t>
    </r>
  </si>
  <si>
    <r>
      <t>Test Results:</t>
    </r>
    <r>
      <rPr>
        <sz val="8"/>
        <color rgb="FF0D0D0D"/>
        <rFont val="Segoe UI"/>
        <family val="2"/>
      </rPr>
      <t xml:space="preserve"> The two-sample t-test yielded a t-statistic of [t-value] and a p-value of [p-value].</t>
    </r>
  </si>
  <si>
    <r>
      <t>Decision:</t>
    </r>
    <r>
      <rPr>
        <sz val="8"/>
        <color rgb="FF0D0D0D"/>
        <rFont val="Segoe UI"/>
        <family val="2"/>
      </rPr>
      <t xml:space="preserve"> Since the p-value ([p-value]) is [greater than/less than] α = 0.05, we [fail to reject/ reject] the null hypothesis.</t>
    </r>
  </si>
  <si>
    <r>
      <t>Conclusions:</t>
    </r>
    <r>
      <rPr>
        <sz val="8"/>
        <color rgb="FF0D0D0D"/>
        <rFont val="Segoe UI"/>
        <family val="2"/>
      </rPr>
      <t xml:space="preserve"> [Include concluding statements regarding the hypotheses, results, and implications for teaching methods.]</t>
    </r>
  </si>
  <si>
    <t>Problem Statement :</t>
  </si>
  <si>
    <t>Two-Sample Mean Tests (t-tests):</t>
  </si>
  <si>
    <t xml:space="preserve"> to see if there is a significant difference. Use datasets of 30</t>
  </si>
  <si>
    <t>Method A</t>
  </si>
  <si>
    <t>Method B</t>
  </si>
  <si>
    <t>Data Description</t>
  </si>
  <si>
    <r>
      <t>Model Assertion:</t>
    </r>
    <r>
      <rPr>
        <sz val="8"/>
        <color rgb="FF0D0D0D"/>
        <rFont val="Segoe UI"/>
        <family val="2"/>
      </rPr>
      <t xml:space="preserve"> We assume that the scores are approximately normally distributed within </t>
    </r>
  </si>
  <si>
    <t>each group, which is a common assumption for t-tests.</t>
  </si>
  <si>
    <t>Hypothesis Testing Procedure</t>
  </si>
  <si>
    <r>
      <t>Logic Behind Hypotheses:</t>
    </r>
    <r>
      <rPr>
        <sz val="8"/>
        <color rgb="FF0D0D0D"/>
        <rFont val="Segoe UI"/>
        <family val="2"/>
      </rPr>
      <t xml:space="preserve"> The null hypothesis assumes no difference between the teaching methods, while the</t>
    </r>
  </si>
  <si>
    <t xml:space="preserve"> alternative hypothesis suggests there is a difference.</t>
  </si>
  <si>
    <r>
      <t>Test Statistic:</t>
    </r>
    <r>
      <rPr>
        <sz val="8"/>
        <color rgb="FF0D0D0D"/>
        <rFont val="Segoe UI"/>
        <family val="2"/>
      </rPr>
      <t xml:space="preserve"> We will perform a two-sample t-test since we are comparing the means of two independent samples and </t>
    </r>
  </si>
  <si>
    <t>assuming normality. The small sample size (n = 30) justifies the use of a t-test over a z-test.</t>
  </si>
  <si>
    <r>
      <t>Assumptions Satisfaction:</t>
    </r>
    <r>
      <rPr>
        <sz val="8"/>
        <color rgb="FF0D0D0D"/>
        <rFont val="Segoe UI"/>
        <family val="2"/>
      </rPr>
      <t xml:space="preserve"> We assume that the populations from which the samples are drawn are approximately</t>
    </r>
  </si>
  <si>
    <t xml:space="preserve"> normally distributed, and the samples are independent.</t>
  </si>
  <si>
    <t>Hypothesis Testing Results</t>
  </si>
  <si>
    <t>Summary and Conclusions</t>
  </si>
  <si>
    <r>
      <t>Summary:</t>
    </r>
    <r>
      <rPr>
        <sz val="8"/>
        <color rgb="FF0D0D0D"/>
        <rFont val="Segoe UI"/>
        <family val="2"/>
      </rPr>
      <t xml:space="preserve"> The hypothesis test results indicate that there is [sufficient/insufficient] evidence to conclude that there is a</t>
    </r>
  </si>
  <si>
    <t xml:space="preserve">  between Method A and Method B.</t>
  </si>
  <si>
    <t>What I learned" Statements</t>
  </si>
  <si>
    <t xml:space="preserve">[Reflect on the process of hypothesis testing, any surprises or challenges encountered, and insights gained from the project. </t>
  </si>
  <si>
    <t>Discuss any difficulties in using Excel's hypothesis testing functions, if applicable.]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</si>
  <si>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</si>
  <si>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</si>
  <si>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</si>
  <si>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</si>
  <si>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</si>
  <si>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</si>
  <si>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</si>
  <si>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</si>
  <si>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</si>
  <si>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</si>
  <si>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</si>
  <si>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</si>
  <si>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p&gt;α</t>
  </si>
  <si>
    <t>Null Hypothesis (H0): There is no significant difference</t>
  </si>
  <si>
    <t xml:space="preserve"> in the average scores between Method A and Method B.</t>
  </si>
  <si>
    <t xml:space="preserve"> 3. Problem Statement: Compare the average scores of two teaching methods (Method A and Method B) students for each method</t>
  </si>
  <si>
    <t>Null Hypothesis (H0): There is no significant difference in the average response times between Version 1 and Version 2.</t>
  </si>
  <si>
    <t>Alternative Hypothesis (H1): There is a significant difference in the average response times between Version 1 and Version 2.</t>
  </si>
  <si>
    <r>
      <t>Collection Procedures:</t>
    </r>
    <r>
      <rPr>
        <sz val="11"/>
        <color theme="1"/>
        <rFont val="Calibri"/>
        <family val="2"/>
        <scheme val="minor"/>
      </rPr>
      <t xml:space="preserve"> Response times were recorded for users interacting with both Version 1 and Version 2.</t>
    </r>
  </si>
  <si>
    <t>Version 1: Mean = [mean response time], Standard Deviation = [standard deviation]</t>
  </si>
  <si>
    <t>Version 2: Mean = [mean response time], Standard Deviation = [standard deviation]</t>
  </si>
  <si>
    <r>
      <t>Model Assertion:</t>
    </r>
    <r>
      <rPr>
        <sz val="11"/>
        <color theme="1"/>
        <rFont val="Calibri"/>
        <family val="2"/>
        <scheme val="minor"/>
      </rPr>
      <t xml:space="preserve"> We assume that the response times within each group are approximately normally distributed, which is a common assumption for t-tests.</t>
    </r>
  </si>
  <si>
    <r>
      <t>Logic Behind Hypotheses:</t>
    </r>
    <r>
      <rPr>
        <sz val="11"/>
        <color theme="1"/>
        <rFont val="Calibri"/>
        <family val="2"/>
        <scheme val="minor"/>
      </rPr>
      <t xml:space="preserve"> The null hypothesis assumes no difference in response times between the software versions, while the alternative hypothesis suggests there is a difference.</t>
    </r>
  </si>
  <si>
    <r>
      <t>Test Statistic:</t>
    </r>
    <r>
      <rPr>
        <sz val="11"/>
        <color theme="1"/>
        <rFont val="Calibri"/>
        <family val="2"/>
        <scheme val="minor"/>
      </rPr>
      <t xml:space="preserve"> We will conduct a two-sample t-test since we are comparing the means of two independent samples and assuming normality. The small sample size (n = 25) justifies the use of a t-test over a z-test.</t>
    </r>
  </si>
  <si>
    <r>
      <t>Assumptions Satisfaction:</t>
    </r>
    <r>
      <rPr>
        <sz val="11"/>
        <color theme="1"/>
        <rFont val="Calibri"/>
        <family val="2"/>
        <scheme val="minor"/>
      </rPr>
      <t xml:space="preserve"> We assume that the response times for both software versions are approximately normally distributed and that the samples are independent.</t>
    </r>
  </si>
  <si>
    <r>
      <t>Significance Level:</t>
    </r>
    <r>
      <rPr>
        <sz val="11"/>
        <color theme="1"/>
        <rFont val="Calibri"/>
        <family val="2"/>
        <scheme val="minor"/>
      </rPr>
      <t xml:space="preserve"> We will use a significance level of α = 0.05.</t>
    </r>
  </si>
  <si>
    <r>
      <t>Test Results:</t>
    </r>
    <r>
      <rPr>
        <sz val="11"/>
        <color theme="1"/>
        <rFont val="Calibri"/>
        <family val="2"/>
        <scheme val="minor"/>
      </rPr>
      <t xml:space="preserve"> The two-sample t-test yielded a t-statistic of [t-value] and a p-value of [p-value].</t>
    </r>
  </si>
  <si>
    <r>
      <t>Decision:</t>
    </r>
    <r>
      <rPr>
        <sz val="11"/>
        <color theme="1"/>
        <rFont val="Calibri"/>
        <family val="2"/>
        <scheme val="minor"/>
      </rPr>
      <t xml:space="preserve"> Since the p-value ([p-value]) is [greater than/less than] α = 0.05, we [fail to reject/ reject] the null hypothesis.</t>
    </r>
  </si>
  <si>
    <r>
      <t>Summary:</t>
    </r>
    <r>
      <rPr>
        <sz val="11"/>
        <color theme="1"/>
        <rFont val="Calibri"/>
        <family val="2"/>
        <scheme val="minor"/>
      </rPr>
      <t xml:space="preserve"> The hypothesis test results suggest that there is [sufficient/insufficient] evidence to conclude that there is a significant difference in the average response times between Version 1 and Version 2.</t>
    </r>
  </si>
  <si>
    <r>
      <t>Conclusions:</t>
    </r>
    <r>
      <rPr>
        <sz val="11"/>
        <color theme="1"/>
        <rFont val="Calibri"/>
        <family val="2"/>
        <scheme val="minor"/>
      </rPr>
      <t xml:space="preserve"> [Include concluding statements regarding the hypotheses, results, and implications for software development and user experience.]</t>
    </r>
  </si>
  <si>
    <t xml:space="preserve"> software versions (Version 1 and Version 2). Use datasets of 25 users for each version.</t>
  </si>
  <si>
    <t>Version1</t>
  </si>
  <si>
    <t>version2</t>
  </si>
  <si>
    <t xml:space="preserve"> Conduct a two-sample t-test to compare the means and assess the significance level</t>
  </si>
  <si>
    <t>P&lt;α</t>
  </si>
  <si>
    <t>Data Description :</t>
  </si>
  <si>
    <t>Hypothesis Testing Procedure :</t>
  </si>
  <si>
    <t>Hypothesis Testing Results :</t>
  </si>
  <si>
    <t>Summary and Conclusions:</t>
  </si>
  <si>
    <t>Reflect on the process of hypothesis testing, any surprises or challenges encountered, and insights gained from the project. Discuss any difficulties in interpreting Excel's hypothesis testing functions, if applicable.]</t>
  </si>
  <si>
    <t>"What I learned" Statements:</t>
  </si>
  <si>
    <t xml:space="preserve"> average response times between Version 1 and Version 2.</t>
  </si>
  <si>
    <t>Alternative Hypothesis (H1): There is a significant difference in the</t>
  </si>
  <si>
    <t>4. Problem Statement: Examine whether there is a significant difference in the average response times between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</si>
</sst>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D0D0D"/>
      <name val="Segoe UI"/>
      <family val="2"/>
    </font>
    <font>
      <sz val="8"/>
      <color rgb="FF0D0D0D"/>
      <name val="Segoe U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3" fillId="0" borderId="0" xfId="0" applyFont="1" applyAlignment="1">
      <alignment horizontal="left" vertical="center" indent="3"/>
    </xf>
    <xf numFmtId="0" fontId="3" fillId="0" borderId="0" xfId="0" applyFont="1" applyAlignment="1">
      <alignment horizontal="left" vertical="center" indent="2"/>
    </xf>
    <xf numFmtId="0" fontId="0" fillId="0" borderId="11" xfId="0" applyBorder="1"/>
    <xf numFmtId="0" fontId="5" fillId="0" borderId="12" xfId="0" applyFont="1" applyBorder="1" applyAlignment="1">
      <alignment horizontal="center"/>
    </xf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2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10" xfId="0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esh kadam" refreshedDate="45387.581164236108" createdVersion="8" refreshedVersion="8" minRefreshableVersion="3" recordCount="96" xr:uid="{64CBC2C4-BC28-4BC0-8B93-AA98206469EB}">
  <cacheSource type="worksheet">
    <worksheetSource ref="B5:E101" sheet="Sheet1"/>
  </cacheSource>
  <cacheFields count="4">
    <cacheField name=" Gender       " numFmtId="0">
      <sharedItems count="2">
        <s v="Male"/>
        <s v="Female"/>
      </sharedItems>
    </cacheField>
    <cacheField name="Rock" numFmtId="0">
      <sharedItems containsSemiMixedTypes="0" containsString="0" containsNumber="1" containsInteger="1" minValue="30" maxValue="60" count="7">
        <n v="50"/>
        <n v="40"/>
        <n v="45"/>
        <n v="35"/>
        <n v="55"/>
        <n v="30"/>
        <n v="60"/>
      </sharedItems>
    </cacheField>
    <cacheField name="Pop" numFmtId="0">
      <sharedItems containsSemiMixedTypes="0" containsString="0" containsNumber="1" containsInteger="1" minValue="20" maxValue="50" count="7">
        <n v="30"/>
        <n v="45"/>
        <n v="25"/>
        <n v="40"/>
        <n v="35"/>
        <n v="50"/>
        <n v="20"/>
      </sharedItems>
    </cacheField>
    <cacheField name="Classical" numFmtId="0">
      <sharedItems containsSemiMixedTypes="0" containsString="0" containsNumber="1" containsInteger="1" minValue="15" maxValue="40" count="6">
        <n v="20"/>
        <n v="35"/>
        <n v="30"/>
        <n v="25"/>
        <n v="15"/>
        <n v="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</r>
  <r>
    <x v="1"/>
    <x v="1"/>
    <x v="1"/>
    <x v="1"/>
  </r>
  <r>
    <x v="0"/>
    <x v="2"/>
    <x v="2"/>
    <x v="2"/>
  </r>
  <r>
    <x v="1"/>
    <x v="3"/>
    <x v="3"/>
    <x v="3"/>
  </r>
  <r>
    <x v="0"/>
    <x v="4"/>
    <x v="4"/>
    <x v="4"/>
  </r>
  <r>
    <x v="1"/>
    <x v="5"/>
    <x v="5"/>
    <x v="5"/>
  </r>
  <r>
    <x v="0"/>
    <x v="6"/>
    <x v="6"/>
    <x v="3"/>
  </r>
  <r>
    <x v="1"/>
    <x v="2"/>
    <x v="4"/>
    <x v="2"/>
  </r>
  <r>
    <x v="0"/>
    <x v="0"/>
    <x v="0"/>
    <x v="0"/>
  </r>
  <r>
    <x v="1"/>
    <x v="1"/>
    <x v="1"/>
    <x v="1"/>
  </r>
  <r>
    <x v="0"/>
    <x v="2"/>
    <x v="2"/>
    <x v="2"/>
  </r>
  <r>
    <x v="1"/>
    <x v="3"/>
    <x v="3"/>
    <x v="3"/>
  </r>
  <r>
    <x v="0"/>
    <x v="4"/>
    <x v="4"/>
    <x v="4"/>
  </r>
  <r>
    <x v="1"/>
    <x v="5"/>
    <x v="5"/>
    <x v="5"/>
  </r>
  <r>
    <x v="0"/>
    <x v="6"/>
    <x v="6"/>
    <x v="3"/>
  </r>
  <r>
    <x v="1"/>
    <x v="2"/>
    <x v="4"/>
    <x v="2"/>
  </r>
  <r>
    <x v="0"/>
    <x v="0"/>
    <x v="0"/>
    <x v="0"/>
  </r>
  <r>
    <x v="1"/>
    <x v="1"/>
    <x v="1"/>
    <x v="1"/>
  </r>
  <r>
    <x v="0"/>
    <x v="2"/>
    <x v="2"/>
    <x v="2"/>
  </r>
  <r>
    <x v="1"/>
    <x v="3"/>
    <x v="3"/>
    <x v="3"/>
  </r>
  <r>
    <x v="0"/>
    <x v="4"/>
    <x v="4"/>
    <x v="4"/>
  </r>
  <r>
    <x v="1"/>
    <x v="5"/>
    <x v="5"/>
    <x v="5"/>
  </r>
  <r>
    <x v="0"/>
    <x v="6"/>
    <x v="6"/>
    <x v="3"/>
  </r>
  <r>
    <x v="1"/>
    <x v="2"/>
    <x v="4"/>
    <x v="2"/>
  </r>
  <r>
    <x v="0"/>
    <x v="0"/>
    <x v="0"/>
    <x v="0"/>
  </r>
  <r>
    <x v="1"/>
    <x v="1"/>
    <x v="1"/>
    <x v="1"/>
  </r>
  <r>
    <x v="0"/>
    <x v="2"/>
    <x v="2"/>
    <x v="2"/>
  </r>
  <r>
    <x v="1"/>
    <x v="3"/>
    <x v="3"/>
    <x v="3"/>
  </r>
  <r>
    <x v="0"/>
    <x v="4"/>
    <x v="4"/>
    <x v="4"/>
  </r>
  <r>
    <x v="1"/>
    <x v="5"/>
    <x v="5"/>
    <x v="5"/>
  </r>
  <r>
    <x v="0"/>
    <x v="6"/>
    <x v="6"/>
    <x v="3"/>
  </r>
  <r>
    <x v="1"/>
    <x v="2"/>
    <x v="4"/>
    <x v="2"/>
  </r>
  <r>
    <x v="0"/>
    <x v="0"/>
    <x v="0"/>
    <x v="0"/>
  </r>
  <r>
    <x v="1"/>
    <x v="1"/>
    <x v="1"/>
    <x v="1"/>
  </r>
  <r>
    <x v="0"/>
    <x v="2"/>
    <x v="2"/>
    <x v="2"/>
  </r>
  <r>
    <x v="1"/>
    <x v="3"/>
    <x v="3"/>
    <x v="3"/>
  </r>
  <r>
    <x v="0"/>
    <x v="4"/>
    <x v="4"/>
    <x v="4"/>
  </r>
  <r>
    <x v="1"/>
    <x v="5"/>
    <x v="5"/>
    <x v="5"/>
  </r>
  <r>
    <x v="0"/>
    <x v="6"/>
    <x v="6"/>
    <x v="3"/>
  </r>
  <r>
    <x v="1"/>
    <x v="2"/>
    <x v="4"/>
    <x v="2"/>
  </r>
  <r>
    <x v="0"/>
    <x v="0"/>
    <x v="0"/>
    <x v="0"/>
  </r>
  <r>
    <x v="1"/>
    <x v="1"/>
    <x v="1"/>
    <x v="1"/>
  </r>
  <r>
    <x v="0"/>
    <x v="2"/>
    <x v="2"/>
    <x v="2"/>
  </r>
  <r>
    <x v="1"/>
    <x v="3"/>
    <x v="3"/>
    <x v="3"/>
  </r>
  <r>
    <x v="0"/>
    <x v="4"/>
    <x v="4"/>
    <x v="4"/>
  </r>
  <r>
    <x v="1"/>
    <x v="5"/>
    <x v="5"/>
    <x v="5"/>
  </r>
  <r>
    <x v="0"/>
    <x v="6"/>
    <x v="6"/>
    <x v="3"/>
  </r>
  <r>
    <x v="1"/>
    <x v="2"/>
    <x v="4"/>
    <x v="2"/>
  </r>
  <r>
    <x v="0"/>
    <x v="0"/>
    <x v="0"/>
    <x v="0"/>
  </r>
  <r>
    <x v="1"/>
    <x v="1"/>
    <x v="1"/>
    <x v="1"/>
  </r>
  <r>
    <x v="0"/>
    <x v="2"/>
    <x v="2"/>
    <x v="2"/>
  </r>
  <r>
    <x v="1"/>
    <x v="3"/>
    <x v="3"/>
    <x v="3"/>
  </r>
  <r>
    <x v="0"/>
    <x v="4"/>
    <x v="4"/>
    <x v="4"/>
  </r>
  <r>
    <x v="1"/>
    <x v="5"/>
    <x v="5"/>
    <x v="5"/>
  </r>
  <r>
    <x v="0"/>
    <x v="6"/>
    <x v="6"/>
    <x v="3"/>
  </r>
  <r>
    <x v="1"/>
    <x v="2"/>
    <x v="4"/>
    <x v="2"/>
  </r>
  <r>
    <x v="0"/>
    <x v="0"/>
    <x v="0"/>
    <x v="0"/>
  </r>
  <r>
    <x v="1"/>
    <x v="1"/>
    <x v="1"/>
    <x v="1"/>
  </r>
  <r>
    <x v="0"/>
    <x v="2"/>
    <x v="2"/>
    <x v="2"/>
  </r>
  <r>
    <x v="1"/>
    <x v="3"/>
    <x v="3"/>
    <x v="3"/>
  </r>
  <r>
    <x v="0"/>
    <x v="4"/>
    <x v="4"/>
    <x v="4"/>
  </r>
  <r>
    <x v="1"/>
    <x v="5"/>
    <x v="5"/>
    <x v="5"/>
  </r>
  <r>
    <x v="0"/>
    <x v="6"/>
    <x v="6"/>
    <x v="3"/>
  </r>
  <r>
    <x v="1"/>
    <x v="2"/>
    <x v="4"/>
    <x v="2"/>
  </r>
  <r>
    <x v="0"/>
    <x v="0"/>
    <x v="0"/>
    <x v="0"/>
  </r>
  <r>
    <x v="1"/>
    <x v="1"/>
    <x v="1"/>
    <x v="1"/>
  </r>
  <r>
    <x v="0"/>
    <x v="2"/>
    <x v="2"/>
    <x v="2"/>
  </r>
  <r>
    <x v="1"/>
    <x v="3"/>
    <x v="3"/>
    <x v="3"/>
  </r>
  <r>
    <x v="0"/>
    <x v="4"/>
    <x v="4"/>
    <x v="4"/>
  </r>
  <r>
    <x v="1"/>
    <x v="5"/>
    <x v="5"/>
    <x v="5"/>
  </r>
  <r>
    <x v="0"/>
    <x v="6"/>
    <x v="6"/>
    <x v="3"/>
  </r>
  <r>
    <x v="1"/>
    <x v="2"/>
    <x v="4"/>
    <x v="2"/>
  </r>
  <r>
    <x v="0"/>
    <x v="0"/>
    <x v="0"/>
    <x v="0"/>
  </r>
  <r>
    <x v="1"/>
    <x v="1"/>
    <x v="1"/>
    <x v="1"/>
  </r>
  <r>
    <x v="0"/>
    <x v="2"/>
    <x v="2"/>
    <x v="2"/>
  </r>
  <r>
    <x v="1"/>
    <x v="3"/>
    <x v="3"/>
    <x v="3"/>
  </r>
  <r>
    <x v="0"/>
    <x v="4"/>
    <x v="4"/>
    <x v="4"/>
  </r>
  <r>
    <x v="1"/>
    <x v="5"/>
    <x v="5"/>
    <x v="5"/>
  </r>
  <r>
    <x v="0"/>
    <x v="6"/>
    <x v="6"/>
    <x v="3"/>
  </r>
  <r>
    <x v="1"/>
    <x v="2"/>
    <x v="4"/>
    <x v="2"/>
  </r>
  <r>
    <x v="0"/>
    <x v="0"/>
    <x v="0"/>
    <x v="0"/>
  </r>
  <r>
    <x v="1"/>
    <x v="1"/>
    <x v="1"/>
    <x v="1"/>
  </r>
  <r>
    <x v="0"/>
    <x v="2"/>
    <x v="2"/>
    <x v="2"/>
  </r>
  <r>
    <x v="1"/>
    <x v="3"/>
    <x v="3"/>
    <x v="3"/>
  </r>
  <r>
    <x v="0"/>
    <x v="4"/>
    <x v="4"/>
    <x v="4"/>
  </r>
  <r>
    <x v="1"/>
    <x v="5"/>
    <x v="5"/>
    <x v="5"/>
  </r>
  <r>
    <x v="0"/>
    <x v="6"/>
    <x v="6"/>
    <x v="3"/>
  </r>
  <r>
    <x v="1"/>
    <x v="2"/>
    <x v="4"/>
    <x v="2"/>
  </r>
  <r>
    <x v="0"/>
    <x v="0"/>
    <x v="0"/>
    <x v="0"/>
  </r>
  <r>
    <x v="1"/>
    <x v="1"/>
    <x v="1"/>
    <x v="1"/>
  </r>
  <r>
    <x v="0"/>
    <x v="2"/>
    <x v="2"/>
    <x v="2"/>
  </r>
  <r>
    <x v="1"/>
    <x v="3"/>
    <x v="3"/>
    <x v="3"/>
  </r>
  <r>
    <x v="0"/>
    <x v="4"/>
    <x v="4"/>
    <x v="4"/>
  </r>
  <r>
    <x v="1"/>
    <x v="5"/>
    <x v="5"/>
    <x v="5"/>
  </r>
  <r>
    <x v="0"/>
    <x v="6"/>
    <x v="6"/>
    <x v="3"/>
  </r>
  <r>
    <x v="1"/>
    <x v="2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D6922-1848-4CAE-9EA3-F5BA64DAE3A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7:J20" firstHeaderRow="0" firstDataRow="1" firstDataCol="1"/>
  <pivotFields count="4">
    <pivotField axis="axisRow" showAll="0">
      <items count="3">
        <item x="1"/>
        <item x="0"/>
        <item t="default"/>
      </items>
    </pivotField>
    <pivotField dataField="1" showAll="0">
      <items count="8">
        <item x="5"/>
        <item x="3"/>
        <item x="1"/>
        <item x="2"/>
        <item x="0"/>
        <item x="4"/>
        <item x="6"/>
        <item t="default"/>
      </items>
    </pivotField>
    <pivotField dataField="1" showAll="0">
      <items count="8">
        <item x="6"/>
        <item x="2"/>
        <item x="0"/>
        <item x="4"/>
        <item x="3"/>
        <item x="1"/>
        <item x="5"/>
        <item t="default"/>
      </items>
    </pivotField>
    <pivotField dataField="1" showAll="0">
      <items count="7">
        <item x="4"/>
        <item x="0"/>
        <item x="3"/>
        <item x="2"/>
        <item x="1"/>
        <item x="5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lassical" fld="3" baseField="0" baseItem="0"/>
    <dataField name="Sum of Rock" fld="1" baseField="0" baseItem="0"/>
    <dataField name="Sum of Pop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935294-82F8-4D8C-8448-1597D7AFA50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2:J15" firstHeaderRow="0" firstDataRow="1" firstDataCol="1"/>
  <pivotFields count="4">
    <pivotField axis="axisRow" showAll="0">
      <items count="3">
        <item x="1"/>
        <item x="0"/>
        <item t="default"/>
      </items>
    </pivotField>
    <pivotField dataField="1" showAll="0">
      <items count="8">
        <item x="5"/>
        <item x="3"/>
        <item x="1"/>
        <item x="2"/>
        <item x="0"/>
        <item x="4"/>
        <item x="6"/>
        <item t="default"/>
      </items>
    </pivotField>
    <pivotField dataField="1" showAll="0">
      <items count="8">
        <item x="6"/>
        <item x="2"/>
        <item x="0"/>
        <item x="4"/>
        <item x="3"/>
        <item x="1"/>
        <item x="5"/>
        <item t="default"/>
      </items>
    </pivotField>
    <pivotField dataField="1" showAll="0">
      <items count="7">
        <item x="4"/>
        <item x="0"/>
        <item x="3"/>
        <item x="2"/>
        <item x="1"/>
        <item x="5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lassical" fld="3" baseField="0" baseItem="0"/>
    <dataField name="Sum of Rock" fld="1" baseField="0" baseItem="0"/>
    <dataField name="Sum of Pop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DD85-C589-45B6-9AE7-F0460E1393C9}">
  <dimension ref="B2:AN101"/>
  <sheetViews>
    <sheetView tabSelected="1" topLeftCell="AK1" zoomScale="101" zoomScaleNormal="100" workbookViewId="0">
      <selection activeCell="AN29" sqref="AN29"/>
    </sheetView>
  </sheetViews>
  <sheetFormatPr defaultRowHeight="14.5" x14ac:dyDescent="0.35"/>
  <cols>
    <col min="1" max="1" width="8.7265625" customWidth="1"/>
    <col min="2" max="2" width="10.7265625" customWidth="1"/>
    <col min="7" max="7" width="12.36328125" bestFit="1" customWidth="1"/>
    <col min="8" max="8" width="14.08984375" bestFit="1" customWidth="1"/>
    <col min="9" max="9" width="11.08984375" bestFit="1" customWidth="1"/>
    <col min="10" max="10" width="10.36328125" bestFit="1" customWidth="1"/>
    <col min="11" max="11" width="14.08984375" bestFit="1" customWidth="1"/>
    <col min="12" max="12" width="11.08984375" bestFit="1" customWidth="1"/>
    <col min="13" max="13" width="18.453125" customWidth="1"/>
    <col min="14" max="14" width="11.26953125" customWidth="1"/>
    <col min="15" max="15" width="11.6328125" customWidth="1"/>
    <col min="16" max="16" width="10.36328125" bestFit="1" customWidth="1"/>
    <col min="17" max="17" width="14.08984375" bestFit="1" customWidth="1"/>
    <col min="18" max="18" width="11.08984375" bestFit="1" customWidth="1"/>
    <col min="19" max="19" width="10.36328125" bestFit="1" customWidth="1"/>
    <col min="20" max="20" width="14.08984375" bestFit="1" customWidth="1"/>
    <col min="21" max="21" width="11.08984375" bestFit="1" customWidth="1"/>
    <col min="22" max="22" width="15" customWidth="1"/>
    <col min="23" max="23" width="14.08984375" bestFit="1" customWidth="1"/>
    <col min="24" max="24" width="21.1796875" customWidth="1"/>
    <col min="25" max="25" width="10.36328125" bestFit="1" customWidth="1"/>
    <col min="26" max="26" width="20" customWidth="1"/>
    <col min="27" max="27" width="11.08984375" bestFit="1" customWidth="1"/>
    <col min="28" max="28" width="11.6328125" customWidth="1"/>
    <col min="29" max="29" width="18.90625" bestFit="1" customWidth="1"/>
    <col min="30" max="30" width="15.90625" bestFit="1" customWidth="1"/>
    <col min="31" max="31" width="32.6328125" customWidth="1"/>
    <col min="32" max="32" width="16.54296875" customWidth="1"/>
    <col min="33" max="33" width="13.6328125" bestFit="1" customWidth="1"/>
    <col min="34" max="34" width="12.90625" bestFit="1" customWidth="1"/>
    <col min="35" max="35" width="14.08984375" bestFit="1" customWidth="1"/>
    <col min="36" max="36" width="11.08984375" bestFit="1" customWidth="1"/>
    <col min="37" max="37" width="17.90625" customWidth="1"/>
    <col min="38" max="38" width="16.54296875" bestFit="1" customWidth="1"/>
    <col min="39" max="39" width="13.6328125" bestFit="1" customWidth="1"/>
    <col min="40" max="40" width="12.90625" bestFit="1" customWidth="1"/>
    <col min="41" max="41" width="14.08984375" bestFit="1" customWidth="1"/>
    <col min="42" max="42" width="11.08984375" bestFit="1" customWidth="1"/>
    <col min="43" max="43" width="10.36328125" bestFit="1" customWidth="1"/>
    <col min="44" max="44" width="16.54296875" bestFit="1" customWidth="1"/>
    <col min="45" max="45" width="13.6328125" bestFit="1" customWidth="1"/>
    <col min="46" max="46" width="12.90625" bestFit="1" customWidth="1"/>
    <col min="47" max="47" width="14.08984375" bestFit="1" customWidth="1"/>
    <col min="48" max="48" width="11.08984375" bestFit="1" customWidth="1"/>
    <col min="49" max="49" width="10.36328125" bestFit="1" customWidth="1"/>
    <col min="50" max="50" width="16.54296875" bestFit="1" customWidth="1"/>
    <col min="51" max="51" width="13.6328125" bestFit="1" customWidth="1"/>
    <col min="52" max="52" width="12.90625" bestFit="1" customWidth="1"/>
    <col min="53" max="53" width="18.90625" bestFit="1" customWidth="1"/>
    <col min="54" max="54" width="15.90625" bestFit="1" customWidth="1"/>
    <col min="55" max="55" width="15.1796875" bestFit="1" customWidth="1"/>
    <col min="56" max="56" width="16.54296875" bestFit="1" customWidth="1"/>
    <col min="57" max="57" width="13.6328125" bestFit="1" customWidth="1"/>
    <col min="58" max="58" width="12.90625" bestFit="1" customWidth="1"/>
    <col min="59" max="59" width="16.54296875" bestFit="1" customWidth="1"/>
    <col min="60" max="60" width="13.6328125" bestFit="1" customWidth="1"/>
    <col min="61" max="61" width="12.90625" bestFit="1" customWidth="1"/>
    <col min="62" max="62" width="14.08984375" bestFit="1" customWidth="1"/>
    <col min="63" max="63" width="11.08984375" bestFit="1" customWidth="1"/>
    <col min="64" max="64" width="10.36328125" bestFit="1" customWidth="1"/>
    <col min="65" max="65" width="16.54296875" bestFit="1" customWidth="1"/>
    <col min="66" max="66" width="13.6328125" bestFit="1" customWidth="1"/>
    <col min="67" max="67" width="12.90625" bestFit="1" customWidth="1"/>
    <col min="68" max="68" width="16.54296875" bestFit="1" customWidth="1"/>
    <col min="69" max="69" width="13.6328125" bestFit="1" customWidth="1"/>
    <col min="70" max="70" width="12.90625" bestFit="1" customWidth="1"/>
    <col min="71" max="71" width="18.90625" bestFit="1" customWidth="1"/>
    <col min="72" max="72" width="15.90625" bestFit="1" customWidth="1"/>
    <col min="73" max="73" width="15.1796875" bestFit="1" customWidth="1"/>
  </cols>
  <sheetData>
    <row r="2" spans="2:40" x14ac:dyDescent="0.35">
      <c r="B2" s="34" t="s">
        <v>24</v>
      </c>
      <c r="C2" s="34"/>
      <c r="D2" s="34"/>
      <c r="E2" s="34"/>
      <c r="F2" s="34"/>
      <c r="G2" s="34"/>
      <c r="H2" s="34"/>
      <c r="I2" s="34"/>
      <c r="J2" s="34"/>
      <c r="K2" s="34"/>
      <c r="O2" s="34" t="s">
        <v>26</v>
      </c>
      <c r="P2" s="34"/>
      <c r="Q2" s="34"/>
      <c r="R2" s="34"/>
      <c r="S2" s="34"/>
      <c r="T2" s="34"/>
      <c r="U2" s="34"/>
      <c r="V2" s="34"/>
      <c r="X2" t="s">
        <v>88</v>
      </c>
      <c r="AF2" s="14"/>
      <c r="AH2" s="34" t="s">
        <v>152</v>
      </c>
      <c r="AI2" s="34"/>
      <c r="AJ2" s="34"/>
      <c r="AK2" s="34"/>
      <c r="AL2" s="34"/>
      <c r="AM2" s="34"/>
      <c r="AN2" s="34"/>
    </row>
    <row r="3" spans="2:40" x14ac:dyDescent="0.35">
      <c r="B3" s="34" t="s">
        <v>0</v>
      </c>
      <c r="C3" s="34"/>
      <c r="D3" s="34"/>
      <c r="E3" s="34"/>
      <c r="F3" s="34"/>
      <c r="G3" s="34"/>
      <c r="H3" s="34"/>
      <c r="I3" s="34"/>
      <c r="J3" s="34"/>
      <c r="K3" s="34"/>
      <c r="O3" s="34" t="s">
        <v>25</v>
      </c>
      <c r="P3" s="34"/>
      <c r="Q3" s="34"/>
      <c r="R3" s="34"/>
      <c r="S3" s="34"/>
      <c r="T3" s="34"/>
      <c r="U3" s="34"/>
      <c r="V3" s="34"/>
      <c r="X3" s="34" t="s">
        <v>124</v>
      </c>
      <c r="Y3" s="34"/>
      <c r="Z3" s="34"/>
      <c r="AA3" s="34"/>
      <c r="AB3" s="34"/>
      <c r="AC3" s="34"/>
      <c r="AD3" s="34"/>
      <c r="AF3" s="15"/>
      <c r="AH3" s="34" t="s">
        <v>139</v>
      </c>
      <c r="AI3" s="34"/>
      <c r="AJ3" s="34"/>
      <c r="AK3" s="34"/>
      <c r="AL3" s="34"/>
      <c r="AM3" s="34"/>
      <c r="AN3" s="34"/>
    </row>
    <row r="4" spans="2:40" x14ac:dyDescent="0.35">
      <c r="X4" s="34" t="s">
        <v>89</v>
      </c>
      <c r="Y4" s="34"/>
      <c r="Z4" s="34"/>
      <c r="AA4" s="34"/>
      <c r="AB4" s="34"/>
      <c r="AC4" s="34"/>
      <c r="AD4" s="34"/>
      <c r="AF4" s="16"/>
      <c r="AH4" s="34" t="s">
        <v>142</v>
      </c>
      <c r="AI4" s="34"/>
      <c r="AJ4" s="34"/>
      <c r="AK4" s="34"/>
      <c r="AL4" s="34"/>
      <c r="AM4" s="34"/>
      <c r="AN4" s="34"/>
    </row>
    <row r="5" spans="2:40" ht="15" thickBot="1" x14ac:dyDescent="0.4">
      <c r="B5" t="s">
        <v>3</v>
      </c>
      <c r="C5" t="s">
        <v>1</v>
      </c>
      <c r="D5" t="s">
        <v>2</v>
      </c>
      <c r="E5" s="1" t="s">
        <v>4</v>
      </c>
      <c r="O5" s="4" t="s">
        <v>27</v>
      </c>
      <c r="P5" s="4" t="s">
        <v>32</v>
      </c>
      <c r="Q5" s="4" t="s">
        <v>33</v>
      </c>
      <c r="R5" s="4" t="s">
        <v>34</v>
      </c>
      <c r="S5" s="4" t="s">
        <v>31</v>
      </c>
      <c r="AF5" s="16"/>
    </row>
    <row r="6" spans="2:40" x14ac:dyDescent="0.35">
      <c r="B6" t="s">
        <v>5</v>
      </c>
      <c r="C6">
        <v>50</v>
      </c>
      <c r="D6">
        <v>30</v>
      </c>
      <c r="E6">
        <v>20</v>
      </c>
      <c r="O6" s="3" t="s">
        <v>28</v>
      </c>
      <c r="P6">
        <v>20</v>
      </c>
      <c r="Q6">
        <v>30</v>
      </c>
      <c r="R6">
        <v>10</v>
      </c>
      <c r="S6">
        <f>SUM(P6:R6)</f>
        <v>60</v>
      </c>
      <c r="T6" s="4" t="s">
        <v>35</v>
      </c>
      <c r="X6" s="31" t="s">
        <v>90</v>
      </c>
      <c r="Y6" s="31" t="s">
        <v>91</v>
      </c>
      <c r="AA6" s="12" t="s">
        <v>87</v>
      </c>
      <c r="AF6" s="19"/>
      <c r="AH6" s="29" t="s">
        <v>140</v>
      </c>
      <c r="AI6" s="30" t="s">
        <v>141</v>
      </c>
    </row>
    <row r="7" spans="2:40" x14ac:dyDescent="0.35">
      <c r="B7" t="s">
        <v>6</v>
      </c>
      <c r="C7">
        <v>40</v>
      </c>
      <c r="D7">
        <v>45</v>
      </c>
      <c r="E7">
        <v>35</v>
      </c>
      <c r="G7" t="s">
        <v>7</v>
      </c>
      <c r="H7" t="s">
        <v>9</v>
      </c>
      <c r="O7" s="3" t="s">
        <v>29</v>
      </c>
      <c r="P7">
        <v>15</v>
      </c>
      <c r="Q7">
        <v>25</v>
      </c>
      <c r="R7">
        <v>20</v>
      </c>
      <c r="S7">
        <f>SUM(P7:R7)</f>
        <v>60</v>
      </c>
      <c r="X7" s="32">
        <v>75</v>
      </c>
      <c r="Y7" s="32">
        <v>82</v>
      </c>
      <c r="AA7" t="s">
        <v>77</v>
      </c>
      <c r="AH7" s="25">
        <v>12.5</v>
      </c>
      <c r="AI7" s="26">
        <v>14.2</v>
      </c>
      <c r="AL7" s="12" t="s">
        <v>87</v>
      </c>
    </row>
    <row r="8" spans="2:40" x14ac:dyDescent="0.35">
      <c r="B8" t="s">
        <v>5</v>
      </c>
      <c r="C8">
        <v>45</v>
      </c>
      <c r="D8">
        <v>25</v>
      </c>
      <c r="E8">
        <v>30</v>
      </c>
      <c r="G8" t="s">
        <v>8</v>
      </c>
      <c r="H8" t="s">
        <v>10</v>
      </c>
      <c r="O8" s="3" t="s">
        <v>30</v>
      </c>
      <c r="P8">
        <v>10</v>
      </c>
      <c r="Q8">
        <v>15</v>
      </c>
      <c r="R8">
        <v>30</v>
      </c>
      <c r="S8">
        <f>SUM(P8:R8)</f>
        <v>55</v>
      </c>
      <c r="X8" s="32">
        <v>80</v>
      </c>
      <c r="Y8" s="32">
        <v>78</v>
      </c>
      <c r="AA8" t="s">
        <v>78</v>
      </c>
      <c r="AH8" s="25">
        <v>11.8</v>
      </c>
      <c r="AI8" s="26">
        <v>13.9</v>
      </c>
      <c r="AL8" s="24" t="s">
        <v>77</v>
      </c>
    </row>
    <row r="9" spans="2:40" ht="15" thickBot="1" x14ac:dyDescent="0.4">
      <c r="B9" t="s">
        <v>6</v>
      </c>
      <c r="C9">
        <v>35</v>
      </c>
      <c r="D9">
        <v>40</v>
      </c>
      <c r="E9">
        <v>25</v>
      </c>
      <c r="G9" t="s">
        <v>60</v>
      </c>
      <c r="O9" s="5" t="s">
        <v>31</v>
      </c>
      <c r="P9" s="5">
        <f>SUM(P6:P8)</f>
        <v>45</v>
      </c>
      <c r="Q9" s="5">
        <f>SUM(Q6:Q8)</f>
        <v>70</v>
      </c>
      <c r="R9" s="5">
        <f>SUM(R6:R8)</f>
        <v>60</v>
      </c>
      <c r="S9" s="4">
        <f>SUM(P9:R9)</f>
        <v>175</v>
      </c>
      <c r="AA9" t="s">
        <v>79</v>
      </c>
      <c r="AH9" s="27"/>
      <c r="AI9" s="28"/>
      <c r="AL9" s="18" t="s">
        <v>125</v>
      </c>
    </row>
    <row r="10" spans="2:40" x14ac:dyDescent="0.35">
      <c r="B10" t="s">
        <v>5</v>
      </c>
      <c r="C10">
        <v>55</v>
      </c>
      <c r="D10">
        <v>35</v>
      </c>
      <c r="E10">
        <v>15</v>
      </c>
      <c r="G10" t="s">
        <v>61</v>
      </c>
      <c r="X10" t="s">
        <v>109</v>
      </c>
      <c r="AF10" s="15"/>
      <c r="AL10" s="18" t="s">
        <v>126</v>
      </c>
    </row>
    <row r="11" spans="2:40" ht="15" thickBot="1" x14ac:dyDescent="0.4">
      <c r="B11" t="s">
        <v>6</v>
      </c>
      <c r="C11">
        <v>30</v>
      </c>
      <c r="D11">
        <v>50</v>
      </c>
      <c r="E11">
        <v>40</v>
      </c>
      <c r="O11" s="4" t="s">
        <v>27</v>
      </c>
      <c r="P11" s="4" t="s">
        <v>32</v>
      </c>
      <c r="Q11" s="4" t="s">
        <v>33</v>
      </c>
      <c r="R11" s="4" t="s">
        <v>34</v>
      </c>
      <c r="S11" s="4" t="s">
        <v>31</v>
      </c>
      <c r="AA11" s="12" t="s">
        <v>92</v>
      </c>
      <c r="AF11" s="16"/>
      <c r="AH11" t="s">
        <v>109</v>
      </c>
      <c r="AL11" s="24"/>
    </row>
    <row r="12" spans="2:40" ht="15" thickBot="1" x14ac:dyDescent="0.4">
      <c r="B12" t="s">
        <v>5</v>
      </c>
      <c r="C12">
        <v>60</v>
      </c>
      <c r="D12">
        <v>20</v>
      </c>
      <c r="E12">
        <v>25</v>
      </c>
      <c r="G12" s="2" t="s">
        <v>11</v>
      </c>
      <c r="H12" t="s">
        <v>15</v>
      </c>
      <c r="I12" t="s">
        <v>13</v>
      </c>
      <c r="J12" t="s">
        <v>14</v>
      </c>
      <c r="O12" s="3" t="s">
        <v>28</v>
      </c>
      <c r="P12">
        <f>$S$6*P9/$S$9</f>
        <v>15.428571428571429</v>
      </c>
      <c r="Q12">
        <f>$S$6*Q9/$S$9</f>
        <v>24</v>
      </c>
      <c r="R12">
        <f t="shared" ref="R12" si="0">$S$6*R9/$S$9</f>
        <v>20.571428571428573</v>
      </c>
      <c r="S12">
        <f>SUM(P12:R12)</f>
        <v>60</v>
      </c>
      <c r="T12" s="4" t="s">
        <v>18</v>
      </c>
      <c r="X12" s="6"/>
      <c r="Y12" s="33" t="s">
        <v>90</v>
      </c>
      <c r="Z12" s="7" t="s">
        <v>91</v>
      </c>
      <c r="AA12" t="s">
        <v>80</v>
      </c>
      <c r="AF12" s="16"/>
      <c r="AL12" s="12" t="s">
        <v>144</v>
      </c>
    </row>
    <row r="13" spans="2:40" x14ac:dyDescent="0.35">
      <c r="B13" t="s">
        <v>6</v>
      </c>
      <c r="C13">
        <v>45</v>
      </c>
      <c r="D13">
        <v>35</v>
      </c>
      <c r="E13">
        <v>30</v>
      </c>
      <c r="G13" s="3" t="s">
        <v>6</v>
      </c>
      <c r="H13">
        <v>1560</v>
      </c>
      <c r="I13">
        <v>1800</v>
      </c>
      <c r="J13">
        <v>2040</v>
      </c>
      <c r="O13" s="3" t="s">
        <v>29</v>
      </c>
      <c r="P13">
        <f>$S$7*P9/$S$9</f>
        <v>15.428571428571429</v>
      </c>
      <c r="Q13">
        <f>S7*Q9/S9</f>
        <v>24</v>
      </c>
      <c r="R13">
        <f>S7*R9/S9</f>
        <v>20.571428571428573</v>
      </c>
      <c r="S13">
        <f t="shared" ref="S13:S14" si="1">SUM(P13:R13)</f>
        <v>60</v>
      </c>
      <c r="X13" s="8" t="s">
        <v>110</v>
      </c>
      <c r="Y13">
        <v>77.5</v>
      </c>
      <c r="Z13" s="9">
        <v>80</v>
      </c>
      <c r="AA13" t="s">
        <v>81</v>
      </c>
      <c r="AF13" s="16"/>
      <c r="AH13" s="22"/>
      <c r="AI13" s="22" t="s">
        <v>140</v>
      </c>
      <c r="AJ13" s="22" t="s">
        <v>141</v>
      </c>
      <c r="AL13" s="24" t="s">
        <v>127</v>
      </c>
    </row>
    <row r="14" spans="2:40" x14ac:dyDescent="0.35">
      <c r="B14" t="s">
        <v>5</v>
      </c>
      <c r="C14">
        <v>50</v>
      </c>
      <c r="D14">
        <v>30</v>
      </c>
      <c r="E14">
        <v>20</v>
      </c>
      <c r="G14" s="3" t="s">
        <v>5</v>
      </c>
      <c r="H14">
        <v>1080</v>
      </c>
      <c r="I14">
        <v>2520</v>
      </c>
      <c r="J14">
        <v>1320</v>
      </c>
      <c r="O14" s="3" t="s">
        <v>30</v>
      </c>
      <c r="P14">
        <f>S8*P9/S9</f>
        <v>14.142857142857142</v>
      </c>
      <c r="Q14">
        <f>S8*Q9/S9</f>
        <v>22</v>
      </c>
      <c r="R14">
        <f>S8*R9/S9</f>
        <v>18.857142857142858</v>
      </c>
      <c r="S14">
        <f t="shared" si="1"/>
        <v>55</v>
      </c>
      <c r="X14" s="8" t="s">
        <v>111</v>
      </c>
      <c r="Y14">
        <v>12.5</v>
      </c>
      <c r="Z14" s="9">
        <v>8</v>
      </c>
      <c r="AA14" t="s">
        <v>82</v>
      </c>
      <c r="AF14" s="19"/>
      <c r="AH14" t="s">
        <v>110</v>
      </c>
      <c r="AI14">
        <v>12.15</v>
      </c>
      <c r="AJ14">
        <v>14.05</v>
      </c>
      <c r="AL14" s="24" t="s">
        <v>80</v>
      </c>
    </row>
    <row r="15" spans="2:40" x14ac:dyDescent="0.35">
      <c r="B15" t="s">
        <v>6</v>
      </c>
      <c r="C15">
        <v>40</v>
      </c>
      <c r="D15">
        <v>45</v>
      </c>
      <c r="E15">
        <v>35</v>
      </c>
      <c r="G15" s="3" t="s">
        <v>12</v>
      </c>
      <c r="H15">
        <v>2640</v>
      </c>
      <c r="I15">
        <v>4320</v>
      </c>
      <c r="J15">
        <v>3360</v>
      </c>
      <c r="O15" s="5" t="s">
        <v>31</v>
      </c>
      <c r="P15" s="5">
        <f>SUM(P12:P14)</f>
        <v>45</v>
      </c>
      <c r="Q15" s="5">
        <f t="shared" ref="Q15:S15" si="2">SUM(Q12:Q14)</f>
        <v>70</v>
      </c>
      <c r="R15" s="5">
        <f t="shared" si="2"/>
        <v>60</v>
      </c>
      <c r="S15" s="5">
        <f t="shared" si="2"/>
        <v>175</v>
      </c>
      <c r="X15" s="8" t="s">
        <v>112</v>
      </c>
      <c r="Y15">
        <v>2</v>
      </c>
      <c r="Z15" s="9">
        <v>2</v>
      </c>
      <c r="AA15" t="s">
        <v>93</v>
      </c>
      <c r="AF15" s="19"/>
      <c r="AH15" t="s">
        <v>111</v>
      </c>
      <c r="AI15">
        <v>0.2449999999999995</v>
      </c>
      <c r="AJ15">
        <v>4.4999999999999679E-2</v>
      </c>
      <c r="AL15" s="18" t="s">
        <v>128</v>
      </c>
    </row>
    <row r="16" spans="2:40" x14ac:dyDescent="0.35">
      <c r="B16" t="s">
        <v>5</v>
      </c>
      <c r="C16">
        <v>45</v>
      </c>
      <c r="D16">
        <v>25</v>
      </c>
      <c r="E16">
        <v>30</v>
      </c>
      <c r="X16" s="8" t="s">
        <v>113</v>
      </c>
      <c r="Y16">
        <v>10.25</v>
      </c>
      <c r="Z16" s="9"/>
      <c r="AA16" t="s">
        <v>94</v>
      </c>
      <c r="AF16" s="16"/>
      <c r="AH16" t="s">
        <v>112</v>
      </c>
      <c r="AI16">
        <v>2</v>
      </c>
      <c r="AJ16">
        <v>2</v>
      </c>
      <c r="AL16" s="18" t="s">
        <v>129</v>
      </c>
    </row>
    <row r="17" spans="2:38" x14ac:dyDescent="0.35">
      <c r="B17" t="s">
        <v>6</v>
      </c>
      <c r="C17">
        <v>35</v>
      </c>
      <c r="D17">
        <v>40</v>
      </c>
      <c r="E17">
        <v>25</v>
      </c>
      <c r="G17" s="2" t="s">
        <v>11</v>
      </c>
      <c r="H17" s="2" t="s">
        <v>15</v>
      </c>
      <c r="I17" t="s">
        <v>13</v>
      </c>
      <c r="J17" t="s">
        <v>14</v>
      </c>
      <c r="K17" s="4" t="s">
        <v>17</v>
      </c>
      <c r="O17" s="4" t="s">
        <v>27</v>
      </c>
      <c r="P17" s="4" t="s">
        <v>32</v>
      </c>
      <c r="Q17" s="4" t="s">
        <v>33</v>
      </c>
      <c r="R17" s="4" t="s">
        <v>34</v>
      </c>
      <c r="S17" s="4" t="s">
        <v>31</v>
      </c>
      <c r="X17" s="8" t="s">
        <v>114</v>
      </c>
      <c r="Y17">
        <v>0</v>
      </c>
      <c r="Z17" s="9"/>
      <c r="AF17" s="14"/>
      <c r="AH17" t="s">
        <v>113</v>
      </c>
      <c r="AI17">
        <v>0.14499999999999957</v>
      </c>
      <c r="AL17" s="24" t="s">
        <v>130</v>
      </c>
    </row>
    <row r="18" spans="2:38" x14ac:dyDescent="0.35">
      <c r="B18" t="s">
        <v>5</v>
      </c>
      <c r="C18">
        <v>55</v>
      </c>
      <c r="D18">
        <v>35</v>
      </c>
      <c r="E18">
        <v>15</v>
      </c>
      <c r="G18" s="3" t="s">
        <v>6</v>
      </c>
      <c r="H18">
        <v>1560</v>
      </c>
      <c r="I18">
        <v>1800</v>
      </c>
      <c r="J18">
        <v>2040</v>
      </c>
      <c r="K18">
        <f>SUM(H18:J18)</f>
        <v>5400</v>
      </c>
      <c r="L18" s="4" t="s">
        <v>16</v>
      </c>
      <c r="O18" s="3" t="s">
        <v>28</v>
      </c>
      <c r="P18">
        <f>(P6-P12)^2/P12</f>
        <v>1.3544973544973544</v>
      </c>
      <c r="Q18">
        <f>(Q6-Q12)^2/Q12</f>
        <v>1.5</v>
      </c>
      <c r="R18">
        <f>(R6-R12)^2/R12</f>
        <v>5.4325396825396837</v>
      </c>
      <c r="S18">
        <f>SUM(P18:R18)</f>
        <v>8.2870370370370381</v>
      </c>
      <c r="T18" s="4" t="s">
        <v>19</v>
      </c>
      <c r="X18" s="8" t="s">
        <v>115</v>
      </c>
      <c r="Y18">
        <v>2</v>
      </c>
      <c r="Z18" s="9"/>
      <c r="AA18" s="12" t="s">
        <v>95</v>
      </c>
      <c r="AF18" s="15"/>
      <c r="AH18" t="s">
        <v>114</v>
      </c>
      <c r="AI18">
        <v>0</v>
      </c>
    </row>
    <row r="19" spans="2:38" x14ac:dyDescent="0.35">
      <c r="B19" t="s">
        <v>6</v>
      </c>
      <c r="C19">
        <v>30</v>
      </c>
      <c r="D19">
        <v>50</v>
      </c>
      <c r="E19">
        <v>40</v>
      </c>
      <c r="G19" s="3" t="s">
        <v>5</v>
      </c>
      <c r="H19">
        <v>1080</v>
      </c>
      <c r="I19">
        <v>2520</v>
      </c>
      <c r="J19">
        <v>1320</v>
      </c>
      <c r="K19">
        <f t="shared" ref="K19:K20" si="3">SUM(H19:J19)</f>
        <v>4920</v>
      </c>
      <c r="O19" s="3" t="s">
        <v>29</v>
      </c>
      <c r="P19">
        <f>(P7-P13)^2/P13</f>
        <v>1.1904761904761918E-2</v>
      </c>
      <c r="Q19">
        <f t="shared" ref="Q19:R20" si="4">(Q7-Q13)^2/Q13</f>
        <v>4.1666666666666664E-2</v>
      </c>
      <c r="R19">
        <f t="shared" si="4"/>
        <v>1.5873015873015955E-2</v>
      </c>
      <c r="S19">
        <f t="shared" ref="S19:S20" si="5">SUM(P19:R19)</f>
        <v>6.9444444444444531E-2</v>
      </c>
      <c r="X19" s="8" t="s">
        <v>116</v>
      </c>
      <c r="Y19">
        <v>-0.78086880944303039</v>
      </c>
      <c r="Z19" s="9"/>
      <c r="AA19" t="s">
        <v>96</v>
      </c>
      <c r="AF19" s="16"/>
      <c r="AH19" t="s">
        <v>115</v>
      </c>
      <c r="AI19">
        <v>2</v>
      </c>
      <c r="AL19" s="12" t="s">
        <v>145</v>
      </c>
    </row>
    <row r="20" spans="2:38" x14ac:dyDescent="0.35">
      <c r="B20" t="s">
        <v>5</v>
      </c>
      <c r="C20">
        <v>60</v>
      </c>
      <c r="D20">
        <v>20</v>
      </c>
      <c r="E20">
        <v>25</v>
      </c>
      <c r="G20" s="3" t="s">
        <v>12</v>
      </c>
      <c r="H20">
        <v>2640</v>
      </c>
      <c r="I20">
        <v>4320</v>
      </c>
      <c r="J20">
        <v>3360</v>
      </c>
      <c r="K20" s="5">
        <f t="shared" si="3"/>
        <v>10320</v>
      </c>
      <c r="O20" s="3" t="s">
        <v>30</v>
      </c>
      <c r="P20">
        <f t="shared" ref="P20" si="6">(P8-P14)^2/P14</f>
        <v>1.2135642135642133</v>
      </c>
      <c r="Q20">
        <f t="shared" si="4"/>
        <v>2.2272727272727271</v>
      </c>
      <c r="R20">
        <f t="shared" si="4"/>
        <v>6.5844155844155834</v>
      </c>
      <c r="S20">
        <f t="shared" si="5"/>
        <v>10.025252525252524</v>
      </c>
      <c r="X20" s="8" t="s">
        <v>117</v>
      </c>
      <c r="Y20">
        <v>0.25831587773858411</v>
      </c>
      <c r="Z20" s="9"/>
      <c r="AA20" t="s">
        <v>97</v>
      </c>
      <c r="AF20" s="16"/>
      <c r="AH20" t="s">
        <v>116</v>
      </c>
      <c r="AI20">
        <v>-4.9896444486694653</v>
      </c>
      <c r="AL20" s="24" t="s">
        <v>131</v>
      </c>
    </row>
    <row r="21" spans="2:38" x14ac:dyDescent="0.35">
      <c r="B21" t="s">
        <v>6</v>
      </c>
      <c r="C21">
        <v>45</v>
      </c>
      <c r="D21">
        <v>35</v>
      </c>
      <c r="E21">
        <v>30</v>
      </c>
      <c r="O21" s="5" t="s">
        <v>31</v>
      </c>
      <c r="P21" s="5">
        <f>SUM(P18:P20)</f>
        <v>2.5799663299663296</v>
      </c>
      <c r="Q21" s="5">
        <f t="shared" ref="Q21" si="7">SUM(Q18:Q20)</f>
        <v>3.7689393939393936</v>
      </c>
      <c r="R21" s="5">
        <f t="shared" ref="R21" si="8">SUM(R18:R20)</f>
        <v>12.032828282828284</v>
      </c>
      <c r="S21" s="5">
        <f t="shared" ref="S21" si="9">SUM(S18:S20)</f>
        <v>18.381734006734007</v>
      </c>
      <c r="X21" s="8" t="s">
        <v>118</v>
      </c>
      <c r="Y21">
        <v>2.9199855803537269</v>
      </c>
      <c r="Z21" s="9"/>
      <c r="AA21" t="s">
        <v>98</v>
      </c>
      <c r="AF21" s="16"/>
      <c r="AH21" t="s">
        <v>117</v>
      </c>
      <c r="AI21">
        <v>1.8948800635258299E-2</v>
      </c>
      <c r="AL21" s="24" t="s">
        <v>132</v>
      </c>
    </row>
    <row r="22" spans="2:38" x14ac:dyDescent="0.35">
      <c r="B22" t="s">
        <v>5</v>
      </c>
      <c r="C22">
        <v>50</v>
      </c>
      <c r="D22">
        <v>30</v>
      </c>
      <c r="E22">
        <v>20</v>
      </c>
      <c r="G22" s="4" t="str">
        <f>G17</f>
        <v>Row Labels</v>
      </c>
      <c r="H22" s="4" t="str">
        <f t="shared" ref="G22:K25" si="10">H17</f>
        <v>Sum of Classical</v>
      </c>
      <c r="I22" s="4" t="str">
        <f t="shared" si="10"/>
        <v>Sum of Rock</v>
      </c>
      <c r="J22" s="4" t="str">
        <f t="shared" si="10"/>
        <v>Sum of Pop</v>
      </c>
      <c r="K22" s="4" t="str">
        <f t="shared" si="10"/>
        <v>Row Total</v>
      </c>
      <c r="X22" s="8" t="s">
        <v>119</v>
      </c>
      <c r="Y22">
        <v>0.51663175547716822</v>
      </c>
      <c r="Z22" s="9"/>
      <c r="AA22" t="s">
        <v>99</v>
      </c>
      <c r="AF22" s="16"/>
      <c r="AH22" t="s">
        <v>118</v>
      </c>
      <c r="AI22">
        <v>2.9199855803537269</v>
      </c>
      <c r="AL22" s="24" t="s">
        <v>133</v>
      </c>
    </row>
    <row r="23" spans="2:38" ht="15" thickBot="1" x14ac:dyDescent="0.4">
      <c r="B23" t="s">
        <v>6</v>
      </c>
      <c r="C23">
        <v>40</v>
      </c>
      <c r="D23">
        <v>45</v>
      </c>
      <c r="E23">
        <v>35</v>
      </c>
      <c r="G23" t="str">
        <f t="shared" si="10"/>
        <v>Female</v>
      </c>
      <c r="H23">
        <f>K18*H20/K20</f>
        <v>1381.3953488372092</v>
      </c>
      <c r="I23">
        <f>K18*I20/K20</f>
        <v>2260.4651162790697</v>
      </c>
      <c r="J23">
        <f>K18*J20/K20</f>
        <v>1758.1395348837209</v>
      </c>
      <c r="K23">
        <f>SUM(H23:J23)</f>
        <v>5400</v>
      </c>
      <c r="L23" s="4" t="s">
        <v>18</v>
      </c>
      <c r="O23" s="3" t="s">
        <v>21</v>
      </c>
      <c r="P23">
        <f>SUM(P18:R20)</f>
        <v>18.381734006734007</v>
      </c>
      <c r="X23" s="10" t="s">
        <v>120</v>
      </c>
      <c r="Y23" s="21">
        <v>4.3026527297494637</v>
      </c>
      <c r="Z23" s="11"/>
      <c r="AA23" t="s">
        <v>100</v>
      </c>
      <c r="AF23" s="14"/>
      <c r="AH23" t="s">
        <v>119</v>
      </c>
      <c r="AI23">
        <v>3.7897601270516598E-2</v>
      </c>
      <c r="AL23" s="24" t="s">
        <v>134</v>
      </c>
    </row>
    <row r="24" spans="2:38" ht="15" thickBot="1" x14ac:dyDescent="0.4">
      <c r="B24" t="s">
        <v>5</v>
      </c>
      <c r="C24">
        <v>45</v>
      </c>
      <c r="D24">
        <v>25</v>
      </c>
      <c r="E24">
        <v>30</v>
      </c>
      <c r="G24" t="str">
        <f t="shared" si="10"/>
        <v>Male</v>
      </c>
      <c r="H24">
        <f>$K$19*H20/$K$20</f>
        <v>1258.6046511627908</v>
      </c>
      <c r="I24">
        <f>$K$19*I20/$K$20</f>
        <v>2059.5348837209303</v>
      </c>
      <c r="J24">
        <f>$K$19*J20/$K$20</f>
        <v>1601.8604651162791</v>
      </c>
      <c r="K24">
        <f t="shared" ref="K24" si="11">SUM(H24:J24)</f>
        <v>4920</v>
      </c>
      <c r="O24" s="3" t="s">
        <v>20</v>
      </c>
      <c r="P24">
        <f>(3-1)*(3-1)</f>
        <v>4</v>
      </c>
      <c r="AA24" t="s">
        <v>101</v>
      </c>
      <c r="AF24" s="15"/>
      <c r="AH24" s="21" t="s">
        <v>120</v>
      </c>
      <c r="AI24" s="21">
        <v>4.3026527297494637</v>
      </c>
      <c r="AJ24" s="21"/>
    </row>
    <row r="25" spans="2:38" x14ac:dyDescent="0.35">
      <c r="B25" t="s">
        <v>6</v>
      </c>
      <c r="C25">
        <v>35</v>
      </c>
      <c r="D25">
        <v>40</v>
      </c>
      <c r="E25">
        <v>25</v>
      </c>
      <c r="G25" s="5" t="str">
        <f t="shared" si="10"/>
        <v>Grand Total</v>
      </c>
      <c r="H25" s="5">
        <f>SUM(H23:H24)</f>
        <v>2640</v>
      </c>
      <c r="I25" s="5">
        <f>SUM(I23:I24)</f>
        <v>4320</v>
      </c>
      <c r="J25" s="5">
        <f t="shared" ref="J25:K25" si="12">SUM(J23:J24)</f>
        <v>3360</v>
      </c>
      <c r="K25" s="5">
        <f t="shared" si="12"/>
        <v>10320</v>
      </c>
      <c r="O25" s="3" t="s">
        <v>22</v>
      </c>
      <c r="P25">
        <f>_xlfn.CHISQ.DIST.RT(P23,P24)</f>
        <v>1.0391262366704337E-3</v>
      </c>
      <c r="X25">
        <f>_xlfn.T.TEST(X7:X8,Y7:Y8,2,2)</f>
        <v>0.51663175547716822</v>
      </c>
      <c r="AA25" t="s">
        <v>83</v>
      </c>
      <c r="AF25" s="16"/>
      <c r="AL25" s="12" t="s">
        <v>146</v>
      </c>
    </row>
    <row r="26" spans="2:38" x14ac:dyDescent="0.35">
      <c r="B26" t="s">
        <v>5</v>
      </c>
      <c r="C26">
        <v>55</v>
      </c>
      <c r="D26">
        <v>35</v>
      </c>
      <c r="E26">
        <v>15</v>
      </c>
      <c r="X26" t="s">
        <v>121</v>
      </c>
      <c r="AF26" s="16"/>
      <c r="AH26" t="s">
        <v>143</v>
      </c>
      <c r="AL26" s="24" t="s">
        <v>135</v>
      </c>
    </row>
    <row r="27" spans="2:38" x14ac:dyDescent="0.35">
      <c r="B27" t="s">
        <v>6</v>
      </c>
      <c r="C27">
        <v>30</v>
      </c>
      <c r="D27">
        <v>50</v>
      </c>
      <c r="E27">
        <v>40</v>
      </c>
      <c r="G27" s="4" t="str">
        <f>G22</f>
        <v>Row Labels</v>
      </c>
      <c r="H27" s="4" t="str">
        <f t="shared" ref="H27:K27" si="13">H22</f>
        <v>Sum of Classical</v>
      </c>
      <c r="I27" s="4" t="str">
        <f t="shared" si="13"/>
        <v>Sum of Rock</v>
      </c>
      <c r="J27" s="4" t="str">
        <f t="shared" si="13"/>
        <v>Sum of Pop</v>
      </c>
      <c r="K27" s="4" t="str">
        <f t="shared" si="13"/>
        <v>Row Total</v>
      </c>
      <c r="O27" t="s">
        <v>36</v>
      </c>
      <c r="X27" t="s">
        <v>122</v>
      </c>
      <c r="AA27" s="12" t="s">
        <v>102</v>
      </c>
      <c r="AF27" s="14"/>
      <c r="AH27" t="s">
        <v>151</v>
      </c>
      <c r="AL27" s="24" t="s">
        <v>136</v>
      </c>
    </row>
    <row r="28" spans="2:38" x14ac:dyDescent="0.35">
      <c r="B28" t="s">
        <v>5</v>
      </c>
      <c r="C28">
        <v>60</v>
      </c>
      <c r="D28">
        <v>20</v>
      </c>
      <c r="E28">
        <v>25</v>
      </c>
      <c r="G28" t="str">
        <f t="shared" ref="G28" si="14">G23</f>
        <v>Female</v>
      </c>
      <c r="H28">
        <f>(H18-H23)^2/H23</f>
        <v>23.092318534179022</v>
      </c>
      <c r="I28">
        <f>(I18-I23)^2/I23</f>
        <v>93.798449612403061</v>
      </c>
      <c r="J28">
        <f t="shared" ref="I28:J29" si="15">(J18-J23)^2/J23</f>
        <v>45.187153931339992</v>
      </c>
      <c r="K28">
        <f>SUM(H28:J28)</f>
        <v>162.07792207792207</v>
      </c>
      <c r="L28" s="4" t="s">
        <v>19</v>
      </c>
      <c r="O28" t="s">
        <v>37</v>
      </c>
      <c r="X28" t="s">
        <v>123</v>
      </c>
      <c r="AA28" t="s">
        <v>84</v>
      </c>
      <c r="AF28" s="15"/>
      <c r="AH28" t="s">
        <v>150</v>
      </c>
    </row>
    <row r="29" spans="2:38" x14ac:dyDescent="0.35">
      <c r="B29" t="s">
        <v>6</v>
      </c>
      <c r="C29">
        <v>45</v>
      </c>
      <c r="D29">
        <v>35</v>
      </c>
      <c r="E29">
        <v>30</v>
      </c>
      <c r="G29" t="str">
        <f t="shared" ref="G29" si="16">G24</f>
        <v>Male</v>
      </c>
      <c r="H29">
        <f>(H19-H24)^2/H24</f>
        <v>25.345227659464779</v>
      </c>
      <c r="I29">
        <f t="shared" si="15"/>
        <v>102.94951786727164</v>
      </c>
      <c r="J29">
        <f t="shared" si="15"/>
        <v>49.595656753909743</v>
      </c>
      <c r="K29">
        <f>SUM(H29:J29)</f>
        <v>177.89040228064616</v>
      </c>
      <c r="AA29" t="s">
        <v>85</v>
      </c>
      <c r="AF29" s="16"/>
      <c r="AL29" s="12" t="s">
        <v>147</v>
      </c>
    </row>
    <row r="30" spans="2:38" x14ac:dyDescent="0.35">
      <c r="B30" t="s">
        <v>5</v>
      </c>
      <c r="C30">
        <v>50</v>
      </c>
      <c r="D30">
        <v>30</v>
      </c>
      <c r="E30">
        <v>20</v>
      </c>
      <c r="G30" s="5" t="str">
        <f t="shared" ref="G30" si="17">G25</f>
        <v>Grand Total</v>
      </c>
      <c r="H30" s="5">
        <f>SUM(H28:H29)</f>
        <v>48.437546193643797</v>
      </c>
      <c r="I30" s="5">
        <f>SUM(I28:I29)</f>
        <v>196.74796747967468</v>
      </c>
      <c r="J30" s="5">
        <f t="shared" ref="J30" si="18">SUM(J28:J29)</f>
        <v>94.782810685249729</v>
      </c>
      <c r="K30" s="5">
        <f>SUM(H30:J30)</f>
        <v>339.96832435856822</v>
      </c>
      <c r="O30" t="s">
        <v>38</v>
      </c>
      <c r="AF30" s="16"/>
      <c r="AL30" s="24" t="s">
        <v>137</v>
      </c>
    </row>
    <row r="31" spans="2:38" ht="15" thickBot="1" x14ac:dyDescent="0.4">
      <c r="B31" t="s">
        <v>6</v>
      </c>
      <c r="C31">
        <v>40</v>
      </c>
      <c r="D31">
        <v>45</v>
      </c>
      <c r="E31">
        <v>35</v>
      </c>
      <c r="AA31" s="12" t="s">
        <v>103</v>
      </c>
      <c r="AF31" s="14"/>
      <c r="AL31" s="24" t="s">
        <v>138</v>
      </c>
    </row>
    <row r="32" spans="2:38" x14ac:dyDescent="0.35">
      <c r="B32" t="s">
        <v>5</v>
      </c>
      <c r="C32">
        <v>45</v>
      </c>
      <c r="D32">
        <v>25</v>
      </c>
      <c r="E32">
        <v>30</v>
      </c>
      <c r="G32" s="6" t="s">
        <v>21</v>
      </c>
      <c r="H32" s="7">
        <f>SUM(H28:J29)</f>
        <v>339.96832435856822</v>
      </c>
      <c r="AA32" t="s">
        <v>104</v>
      </c>
      <c r="AF32" s="15"/>
    </row>
    <row r="33" spans="2:39" x14ac:dyDescent="0.35">
      <c r="B33" t="s">
        <v>6</v>
      </c>
      <c r="C33">
        <v>35</v>
      </c>
      <c r="D33">
        <v>40</v>
      </c>
      <c r="E33">
        <v>25</v>
      </c>
      <c r="G33" s="8" t="s">
        <v>20</v>
      </c>
      <c r="H33" s="9">
        <v>2</v>
      </c>
      <c r="O33" s="12" t="s">
        <v>42</v>
      </c>
      <c r="AA33" t="s">
        <v>105</v>
      </c>
      <c r="AF33" s="20"/>
      <c r="AL33" s="23" t="s">
        <v>149</v>
      </c>
      <c r="AM33" s="12"/>
    </row>
    <row r="34" spans="2:39" x14ac:dyDescent="0.35">
      <c r="B34" t="s">
        <v>5</v>
      </c>
      <c r="C34">
        <v>55</v>
      </c>
      <c r="D34">
        <v>35</v>
      </c>
      <c r="E34">
        <v>15</v>
      </c>
      <c r="G34" s="8" t="s">
        <v>22</v>
      </c>
      <c r="H34" s="9">
        <f>_xlfn.CHISQ.DIST.RT(H32,H33)</f>
        <v>1.5025064830731707E-74</v>
      </c>
      <c r="O34" t="s">
        <v>71</v>
      </c>
      <c r="AA34" t="s">
        <v>86</v>
      </c>
      <c r="AL34" s="17" t="s">
        <v>148</v>
      </c>
    </row>
    <row r="35" spans="2:39" x14ac:dyDescent="0.35">
      <c r="B35" t="s">
        <v>6</v>
      </c>
      <c r="C35">
        <v>30</v>
      </c>
      <c r="D35">
        <v>50</v>
      </c>
      <c r="E35">
        <v>40</v>
      </c>
      <c r="G35" s="8"/>
      <c r="H35" s="9"/>
      <c r="O35" t="s">
        <v>72</v>
      </c>
    </row>
    <row r="36" spans="2:39" ht="15" thickBot="1" x14ac:dyDescent="0.4">
      <c r="B36" t="s">
        <v>5</v>
      </c>
      <c r="C36">
        <v>60</v>
      </c>
      <c r="D36">
        <v>20</v>
      </c>
      <c r="E36">
        <v>25</v>
      </c>
      <c r="G36" s="10" t="s">
        <v>23</v>
      </c>
      <c r="H36" s="11" t="s">
        <v>62</v>
      </c>
      <c r="AA36" s="12" t="s">
        <v>106</v>
      </c>
    </row>
    <row r="37" spans="2:39" x14ac:dyDescent="0.35">
      <c r="B37" t="s">
        <v>6</v>
      </c>
      <c r="C37">
        <v>45</v>
      </c>
      <c r="D37">
        <v>35</v>
      </c>
      <c r="E37">
        <v>30</v>
      </c>
      <c r="O37" s="12" t="s">
        <v>65</v>
      </c>
      <c r="AA37" t="s">
        <v>107</v>
      </c>
      <c r="AL37" s="13"/>
    </row>
    <row r="38" spans="2:39" x14ac:dyDescent="0.35">
      <c r="B38" t="s">
        <v>5</v>
      </c>
      <c r="C38">
        <v>50</v>
      </c>
      <c r="D38">
        <v>30</v>
      </c>
      <c r="E38">
        <v>20</v>
      </c>
      <c r="G38" s="12" t="s">
        <v>42</v>
      </c>
      <c r="H38" s="12"/>
      <c r="O38" t="s">
        <v>63</v>
      </c>
      <c r="AA38" t="s">
        <v>108</v>
      </c>
    </row>
    <row r="39" spans="2:39" x14ac:dyDescent="0.35">
      <c r="B39" t="s">
        <v>6</v>
      </c>
      <c r="C39">
        <v>40</v>
      </c>
      <c r="D39">
        <v>45</v>
      </c>
      <c r="E39">
        <v>35</v>
      </c>
      <c r="G39" t="s">
        <v>39</v>
      </c>
      <c r="O39" s="12"/>
      <c r="AH39" s="18"/>
    </row>
    <row r="40" spans="2:39" x14ac:dyDescent="0.35">
      <c r="B40" t="s">
        <v>5</v>
      </c>
      <c r="C40">
        <v>45</v>
      </c>
      <c r="D40">
        <v>25</v>
      </c>
      <c r="E40">
        <v>30</v>
      </c>
      <c r="G40" t="s">
        <v>40</v>
      </c>
      <c r="O40" s="12" t="s">
        <v>66</v>
      </c>
    </row>
    <row r="41" spans="2:39" x14ac:dyDescent="0.35">
      <c r="B41" t="s">
        <v>6</v>
      </c>
      <c r="C41">
        <v>35</v>
      </c>
      <c r="D41">
        <v>40</v>
      </c>
      <c r="E41">
        <v>25</v>
      </c>
      <c r="G41" t="s">
        <v>41</v>
      </c>
      <c r="O41" t="s">
        <v>64</v>
      </c>
    </row>
    <row r="42" spans="2:39" x14ac:dyDescent="0.35">
      <c r="B42" t="s">
        <v>5</v>
      </c>
      <c r="C42">
        <v>55</v>
      </c>
      <c r="D42">
        <v>35</v>
      </c>
      <c r="E42">
        <v>15</v>
      </c>
    </row>
    <row r="43" spans="2:39" x14ac:dyDescent="0.35">
      <c r="B43" t="s">
        <v>6</v>
      </c>
      <c r="C43">
        <v>30</v>
      </c>
      <c r="D43">
        <v>50</v>
      </c>
      <c r="E43">
        <v>40</v>
      </c>
      <c r="G43" s="12" t="s">
        <v>49</v>
      </c>
      <c r="H43" s="12"/>
      <c r="J43" s="12"/>
      <c r="K43" s="12"/>
      <c r="M43" s="12"/>
      <c r="O43" s="12" t="s">
        <v>67</v>
      </c>
    </row>
    <row r="44" spans="2:39" x14ac:dyDescent="0.35">
      <c r="B44" t="s">
        <v>5</v>
      </c>
      <c r="C44">
        <v>60</v>
      </c>
      <c r="D44">
        <v>20</v>
      </c>
      <c r="E44">
        <v>25</v>
      </c>
      <c r="G44" t="s">
        <v>43</v>
      </c>
      <c r="O44" t="s">
        <v>69</v>
      </c>
    </row>
    <row r="45" spans="2:39" x14ac:dyDescent="0.35">
      <c r="B45" t="s">
        <v>6</v>
      </c>
      <c r="C45">
        <v>45</v>
      </c>
      <c r="D45">
        <v>35</v>
      </c>
      <c r="E45">
        <v>30</v>
      </c>
      <c r="G45" t="s">
        <v>44</v>
      </c>
      <c r="O45" t="s">
        <v>70</v>
      </c>
    </row>
    <row r="46" spans="2:39" x14ac:dyDescent="0.35">
      <c r="B46" t="s">
        <v>5</v>
      </c>
      <c r="C46">
        <v>50</v>
      </c>
      <c r="D46">
        <v>30</v>
      </c>
      <c r="E46">
        <v>20</v>
      </c>
      <c r="G46" t="s">
        <v>45</v>
      </c>
    </row>
    <row r="47" spans="2:39" x14ac:dyDescent="0.35">
      <c r="B47" t="s">
        <v>6</v>
      </c>
      <c r="C47">
        <v>40</v>
      </c>
      <c r="D47">
        <v>45</v>
      </c>
      <c r="E47">
        <v>35</v>
      </c>
      <c r="G47" t="s">
        <v>46</v>
      </c>
      <c r="O47" s="12" t="s">
        <v>68</v>
      </c>
    </row>
    <row r="48" spans="2:39" x14ac:dyDescent="0.35">
      <c r="B48" t="s">
        <v>5</v>
      </c>
      <c r="C48">
        <v>45</v>
      </c>
      <c r="D48">
        <v>25</v>
      </c>
      <c r="E48">
        <v>30</v>
      </c>
      <c r="O48" t="s">
        <v>73</v>
      </c>
    </row>
    <row r="49" spans="2:15" x14ac:dyDescent="0.35">
      <c r="B49" t="s">
        <v>6</v>
      </c>
      <c r="C49">
        <v>35</v>
      </c>
      <c r="D49">
        <v>40</v>
      </c>
      <c r="E49">
        <v>25</v>
      </c>
      <c r="G49" s="12" t="s">
        <v>50</v>
      </c>
      <c r="H49" s="12"/>
      <c r="O49" t="s">
        <v>74</v>
      </c>
    </row>
    <row r="50" spans="2:15" x14ac:dyDescent="0.35">
      <c r="B50" t="s">
        <v>5</v>
      </c>
      <c r="C50">
        <v>55</v>
      </c>
      <c r="D50">
        <v>35</v>
      </c>
      <c r="E50">
        <v>15</v>
      </c>
      <c r="G50" t="s">
        <v>47</v>
      </c>
      <c r="O50" t="s">
        <v>75</v>
      </c>
    </row>
    <row r="51" spans="2:15" x14ac:dyDescent="0.35">
      <c r="B51" t="s">
        <v>6</v>
      </c>
      <c r="C51">
        <v>30</v>
      </c>
      <c r="D51">
        <v>50</v>
      </c>
      <c r="E51">
        <v>40</v>
      </c>
      <c r="G51" t="s">
        <v>48</v>
      </c>
      <c r="O51" t="s">
        <v>76</v>
      </c>
    </row>
    <row r="52" spans="2:15" x14ac:dyDescent="0.35">
      <c r="B52" t="s">
        <v>5</v>
      </c>
      <c r="C52">
        <v>60</v>
      </c>
      <c r="D52">
        <v>20</v>
      </c>
      <c r="E52">
        <v>25</v>
      </c>
    </row>
    <row r="53" spans="2:15" x14ac:dyDescent="0.35">
      <c r="B53" t="s">
        <v>6</v>
      </c>
      <c r="C53">
        <v>45</v>
      </c>
      <c r="D53">
        <v>35</v>
      </c>
      <c r="E53">
        <v>30</v>
      </c>
      <c r="G53" s="12" t="s">
        <v>51</v>
      </c>
    </row>
    <row r="54" spans="2:15" x14ac:dyDescent="0.35">
      <c r="B54" t="s">
        <v>5</v>
      </c>
      <c r="C54">
        <v>50</v>
      </c>
      <c r="D54">
        <v>30</v>
      </c>
      <c r="E54">
        <v>20</v>
      </c>
      <c r="G54" t="s">
        <v>53</v>
      </c>
    </row>
    <row r="55" spans="2:15" x14ac:dyDescent="0.35">
      <c r="B55" t="s">
        <v>6</v>
      </c>
      <c r="C55">
        <v>40</v>
      </c>
      <c r="D55">
        <v>45</v>
      </c>
      <c r="E55">
        <v>35</v>
      </c>
      <c r="G55" t="s">
        <v>52</v>
      </c>
    </row>
    <row r="56" spans="2:15" x14ac:dyDescent="0.35">
      <c r="B56" t="s">
        <v>5</v>
      </c>
      <c r="C56">
        <v>45</v>
      </c>
      <c r="D56">
        <v>25</v>
      </c>
      <c r="E56">
        <v>30</v>
      </c>
    </row>
    <row r="57" spans="2:15" x14ac:dyDescent="0.35">
      <c r="B57" t="s">
        <v>6</v>
      </c>
      <c r="C57">
        <v>35</v>
      </c>
      <c r="D57">
        <v>40</v>
      </c>
      <c r="E57">
        <v>25</v>
      </c>
      <c r="G57" s="12" t="s">
        <v>68</v>
      </c>
    </row>
    <row r="58" spans="2:15" x14ac:dyDescent="0.35">
      <c r="B58" t="s">
        <v>5</v>
      </c>
      <c r="C58">
        <v>55</v>
      </c>
      <c r="D58">
        <v>35</v>
      </c>
      <c r="E58">
        <v>15</v>
      </c>
      <c r="G58" t="s">
        <v>59</v>
      </c>
    </row>
    <row r="59" spans="2:15" x14ac:dyDescent="0.35">
      <c r="B59" t="s">
        <v>6</v>
      </c>
      <c r="C59">
        <v>30</v>
      </c>
      <c r="D59">
        <v>50</v>
      </c>
      <c r="E59">
        <v>40</v>
      </c>
      <c r="G59" t="s">
        <v>58</v>
      </c>
    </row>
    <row r="60" spans="2:15" x14ac:dyDescent="0.35">
      <c r="B60" t="s">
        <v>5</v>
      </c>
      <c r="C60">
        <v>60</v>
      </c>
      <c r="D60">
        <v>20</v>
      </c>
      <c r="E60">
        <v>25</v>
      </c>
    </row>
    <row r="61" spans="2:15" x14ac:dyDescent="0.35">
      <c r="B61" t="s">
        <v>6</v>
      </c>
      <c r="C61">
        <v>45</v>
      </c>
      <c r="D61">
        <v>35</v>
      </c>
      <c r="E61">
        <v>30</v>
      </c>
      <c r="G61" s="12" t="s">
        <v>54</v>
      </c>
    </row>
    <row r="62" spans="2:15" x14ac:dyDescent="0.35">
      <c r="B62" t="s">
        <v>5</v>
      </c>
      <c r="C62">
        <v>50</v>
      </c>
      <c r="D62">
        <v>30</v>
      </c>
      <c r="E62">
        <v>20</v>
      </c>
      <c r="G62" t="s">
        <v>55</v>
      </c>
    </row>
    <row r="63" spans="2:15" x14ac:dyDescent="0.35">
      <c r="B63" t="s">
        <v>6</v>
      </c>
      <c r="C63">
        <v>40</v>
      </c>
      <c r="D63">
        <v>45</v>
      </c>
      <c r="E63">
        <v>35</v>
      </c>
      <c r="G63" t="s">
        <v>56</v>
      </c>
    </row>
    <row r="64" spans="2:15" x14ac:dyDescent="0.35">
      <c r="B64" t="s">
        <v>5</v>
      </c>
      <c r="C64">
        <v>45</v>
      </c>
      <c r="D64">
        <v>25</v>
      </c>
      <c r="E64">
        <v>30</v>
      </c>
      <c r="G64" t="s">
        <v>57</v>
      </c>
    </row>
    <row r="65" spans="2:5" x14ac:dyDescent="0.35">
      <c r="B65" t="s">
        <v>6</v>
      </c>
      <c r="C65">
        <v>35</v>
      </c>
      <c r="D65">
        <v>40</v>
      </c>
      <c r="E65">
        <v>25</v>
      </c>
    </row>
    <row r="66" spans="2:5" x14ac:dyDescent="0.35">
      <c r="B66" t="s">
        <v>5</v>
      </c>
      <c r="C66">
        <v>55</v>
      </c>
      <c r="D66">
        <v>35</v>
      </c>
      <c r="E66">
        <v>15</v>
      </c>
    </row>
    <row r="67" spans="2:5" x14ac:dyDescent="0.35">
      <c r="B67" t="s">
        <v>6</v>
      </c>
      <c r="C67">
        <v>30</v>
      </c>
      <c r="D67">
        <v>50</v>
      </c>
      <c r="E67">
        <v>40</v>
      </c>
    </row>
    <row r="68" spans="2:5" x14ac:dyDescent="0.35">
      <c r="B68" t="s">
        <v>5</v>
      </c>
      <c r="C68">
        <v>60</v>
      </c>
      <c r="D68">
        <v>20</v>
      </c>
      <c r="E68">
        <v>25</v>
      </c>
    </row>
    <row r="69" spans="2:5" x14ac:dyDescent="0.35">
      <c r="B69" t="s">
        <v>6</v>
      </c>
      <c r="C69">
        <v>45</v>
      </c>
      <c r="D69">
        <v>35</v>
      </c>
      <c r="E69">
        <v>30</v>
      </c>
    </row>
    <row r="70" spans="2:5" x14ac:dyDescent="0.35">
      <c r="B70" t="s">
        <v>5</v>
      </c>
      <c r="C70">
        <v>50</v>
      </c>
      <c r="D70">
        <v>30</v>
      </c>
      <c r="E70">
        <v>20</v>
      </c>
    </row>
    <row r="71" spans="2:5" x14ac:dyDescent="0.35">
      <c r="B71" t="s">
        <v>6</v>
      </c>
      <c r="C71">
        <v>40</v>
      </c>
      <c r="D71">
        <v>45</v>
      </c>
      <c r="E71">
        <v>35</v>
      </c>
    </row>
    <row r="72" spans="2:5" x14ac:dyDescent="0.35">
      <c r="B72" t="s">
        <v>5</v>
      </c>
      <c r="C72">
        <v>45</v>
      </c>
      <c r="D72">
        <v>25</v>
      </c>
      <c r="E72">
        <v>30</v>
      </c>
    </row>
    <row r="73" spans="2:5" x14ac:dyDescent="0.35">
      <c r="B73" t="s">
        <v>6</v>
      </c>
      <c r="C73">
        <v>35</v>
      </c>
      <c r="D73">
        <v>40</v>
      </c>
      <c r="E73">
        <v>25</v>
      </c>
    </row>
    <row r="74" spans="2:5" x14ac:dyDescent="0.35">
      <c r="B74" t="s">
        <v>5</v>
      </c>
      <c r="C74">
        <v>55</v>
      </c>
      <c r="D74">
        <v>35</v>
      </c>
      <c r="E74">
        <v>15</v>
      </c>
    </row>
    <row r="75" spans="2:5" x14ac:dyDescent="0.35">
      <c r="B75" t="s">
        <v>6</v>
      </c>
      <c r="C75">
        <v>30</v>
      </c>
      <c r="D75">
        <v>50</v>
      </c>
      <c r="E75">
        <v>40</v>
      </c>
    </row>
    <row r="76" spans="2:5" x14ac:dyDescent="0.35">
      <c r="B76" t="s">
        <v>5</v>
      </c>
      <c r="C76">
        <v>60</v>
      </c>
      <c r="D76">
        <v>20</v>
      </c>
      <c r="E76">
        <v>25</v>
      </c>
    </row>
    <row r="77" spans="2:5" x14ac:dyDescent="0.35">
      <c r="B77" t="s">
        <v>6</v>
      </c>
      <c r="C77">
        <v>45</v>
      </c>
      <c r="D77">
        <v>35</v>
      </c>
      <c r="E77">
        <v>30</v>
      </c>
    </row>
    <row r="78" spans="2:5" x14ac:dyDescent="0.35">
      <c r="B78" t="s">
        <v>5</v>
      </c>
      <c r="C78">
        <v>50</v>
      </c>
      <c r="D78">
        <v>30</v>
      </c>
      <c r="E78">
        <v>20</v>
      </c>
    </row>
    <row r="79" spans="2:5" x14ac:dyDescent="0.35">
      <c r="B79" t="s">
        <v>6</v>
      </c>
      <c r="C79">
        <v>40</v>
      </c>
      <c r="D79">
        <v>45</v>
      </c>
      <c r="E79">
        <v>35</v>
      </c>
    </row>
    <row r="80" spans="2:5" x14ac:dyDescent="0.35">
      <c r="B80" t="s">
        <v>5</v>
      </c>
      <c r="C80">
        <v>45</v>
      </c>
      <c r="D80">
        <v>25</v>
      </c>
      <c r="E80">
        <v>30</v>
      </c>
    </row>
    <row r="81" spans="2:5" x14ac:dyDescent="0.35">
      <c r="B81" t="s">
        <v>6</v>
      </c>
      <c r="C81">
        <v>35</v>
      </c>
      <c r="D81">
        <v>40</v>
      </c>
      <c r="E81">
        <v>25</v>
      </c>
    </row>
    <row r="82" spans="2:5" x14ac:dyDescent="0.35">
      <c r="B82" t="s">
        <v>5</v>
      </c>
      <c r="C82">
        <v>55</v>
      </c>
      <c r="D82">
        <v>35</v>
      </c>
      <c r="E82">
        <v>15</v>
      </c>
    </row>
    <row r="83" spans="2:5" x14ac:dyDescent="0.35">
      <c r="B83" t="s">
        <v>6</v>
      </c>
      <c r="C83">
        <v>30</v>
      </c>
      <c r="D83">
        <v>50</v>
      </c>
      <c r="E83">
        <v>40</v>
      </c>
    </row>
    <row r="84" spans="2:5" x14ac:dyDescent="0.35">
      <c r="B84" t="s">
        <v>5</v>
      </c>
      <c r="C84">
        <v>60</v>
      </c>
      <c r="D84">
        <v>20</v>
      </c>
      <c r="E84">
        <v>25</v>
      </c>
    </row>
    <row r="85" spans="2:5" x14ac:dyDescent="0.35">
      <c r="B85" t="s">
        <v>6</v>
      </c>
      <c r="C85">
        <v>45</v>
      </c>
      <c r="D85">
        <v>35</v>
      </c>
      <c r="E85">
        <v>30</v>
      </c>
    </row>
    <row r="86" spans="2:5" x14ac:dyDescent="0.35">
      <c r="B86" t="s">
        <v>5</v>
      </c>
      <c r="C86">
        <v>50</v>
      </c>
      <c r="D86">
        <v>30</v>
      </c>
      <c r="E86">
        <v>20</v>
      </c>
    </row>
    <row r="87" spans="2:5" x14ac:dyDescent="0.35">
      <c r="B87" t="s">
        <v>6</v>
      </c>
      <c r="C87">
        <v>40</v>
      </c>
      <c r="D87">
        <v>45</v>
      </c>
      <c r="E87">
        <v>35</v>
      </c>
    </row>
    <row r="88" spans="2:5" x14ac:dyDescent="0.35">
      <c r="B88" t="s">
        <v>5</v>
      </c>
      <c r="C88">
        <v>45</v>
      </c>
      <c r="D88">
        <v>25</v>
      </c>
      <c r="E88">
        <v>30</v>
      </c>
    </row>
    <row r="89" spans="2:5" x14ac:dyDescent="0.35">
      <c r="B89" t="s">
        <v>6</v>
      </c>
      <c r="C89">
        <v>35</v>
      </c>
      <c r="D89">
        <v>40</v>
      </c>
      <c r="E89">
        <v>25</v>
      </c>
    </row>
    <row r="90" spans="2:5" x14ac:dyDescent="0.35">
      <c r="B90" t="s">
        <v>5</v>
      </c>
      <c r="C90">
        <v>55</v>
      </c>
      <c r="D90">
        <v>35</v>
      </c>
      <c r="E90">
        <v>15</v>
      </c>
    </row>
    <row r="91" spans="2:5" x14ac:dyDescent="0.35">
      <c r="B91" t="s">
        <v>6</v>
      </c>
      <c r="C91">
        <v>30</v>
      </c>
      <c r="D91">
        <v>50</v>
      </c>
      <c r="E91">
        <v>40</v>
      </c>
    </row>
    <row r="92" spans="2:5" x14ac:dyDescent="0.35">
      <c r="B92" t="s">
        <v>5</v>
      </c>
      <c r="C92">
        <v>60</v>
      </c>
      <c r="D92">
        <v>20</v>
      </c>
      <c r="E92">
        <v>25</v>
      </c>
    </row>
    <row r="93" spans="2:5" x14ac:dyDescent="0.35">
      <c r="B93" t="s">
        <v>6</v>
      </c>
      <c r="C93">
        <v>45</v>
      </c>
      <c r="D93">
        <v>35</v>
      </c>
      <c r="E93">
        <v>30</v>
      </c>
    </row>
    <row r="94" spans="2:5" x14ac:dyDescent="0.35">
      <c r="B94" t="s">
        <v>5</v>
      </c>
      <c r="C94">
        <v>50</v>
      </c>
      <c r="D94">
        <v>30</v>
      </c>
      <c r="E94">
        <v>20</v>
      </c>
    </row>
    <row r="95" spans="2:5" x14ac:dyDescent="0.35">
      <c r="B95" t="s">
        <v>6</v>
      </c>
      <c r="C95">
        <v>40</v>
      </c>
      <c r="D95">
        <v>45</v>
      </c>
      <c r="E95">
        <v>35</v>
      </c>
    </row>
    <row r="96" spans="2:5" x14ac:dyDescent="0.35">
      <c r="B96" t="s">
        <v>5</v>
      </c>
      <c r="C96">
        <v>45</v>
      </c>
      <c r="D96">
        <v>25</v>
      </c>
      <c r="E96">
        <v>30</v>
      </c>
    </row>
    <row r="97" spans="2:5" x14ac:dyDescent="0.35">
      <c r="B97" t="s">
        <v>6</v>
      </c>
      <c r="C97">
        <v>35</v>
      </c>
      <c r="D97">
        <v>40</v>
      </c>
      <c r="E97">
        <v>25</v>
      </c>
    </row>
    <row r="98" spans="2:5" x14ac:dyDescent="0.35">
      <c r="B98" t="s">
        <v>5</v>
      </c>
      <c r="C98">
        <v>55</v>
      </c>
      <c r="D98">
        <v>35</v>
      </c>
      <c r="E98">
        <v>15</v>
      </c>
    </row>
    <row r="99" spans="2:5" x14ac:dyDescent="0.35">
      <c r="B99" t="s">
        <v>6</v>
      </c>
      <c r="C99">
        <v>30</v>
      </c>
      <c r="D99">
        <v>50</v>
      </c>
      <c r="E99">
        <v>40</v>
      </c>
    </row>
    <row r="100" spans="2:5" x14ac:dyDescent="0.35">
      <c r="B100" t="s">
        <v>5</v>
      </c>
      <c r="C100">
        <v>60</v>
      </c>
      <c r="D100">
        <v>20</v>
      </c>
      <c r="E100">
        <v>25</v>
      </c>
    </row>
    <row r="101" spans="2:5" x14ac:dyDescent="0.35">
      <c r="B101" t="s">
        <v>6</v>
      </c>
      <c r="C101">
        <v>45</v>
      </c>
      <c r="D101">
        <v>35</v>
      </c>
      <c r="E101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jayesh kadam</dc:creator>
  <cp:lastModifiedBy>jayesh kadam</cp:lastModifiedBy>
  <dcterms:created xsi:type="dcterms:W3CDTF">2024-04-05T18:52:54Z</dcterms:created>
  <dcterms:modified xsi:type="dcterms:W3CDTF">2024-04-27T22:45:21Z</dcterms:modified>
</cp:coreProperties>
</file>